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(осн) (06.01.2024)++++\ОБЪЕКТЫ (перспектива)\ЕВРОХИМ (внутриплощадочные сети)\КП\заполнено\"/>
    </mc:Choice>
  </mc:AlternateContent>
  <bookViews>
    <workbookView xWindow="0" yWindow="0" windowWidth="23040" windowHeight="8904" tabRatio="731"/>
  </bookViews>
  <sheets>
    <sheet name="прил.7.2" sheetId="1" r:id="rId1"/>
    <sheet name="01-01-01" sheetId="2" r:id="rId2"/>
    <sheet name="01-01-02" sheetId="3" r:id="rId3"/>
    <sheet name="02-01-01" sheetId="4" r:id="rId4"/>
    <sheet name="02-02-01" sheetId="5" r:id="rId5"/>
    <sheet name="02-03-01" sheetId="6" r:id="rId6"/>
    <sheet name="05-04-01" sheetId="7" r:id="rId7"/>
    <sheet name="07-01-01" sheetId="8" r:id="rId8"/>
    <sheet name="07-01-02" sheetId="9" r:id="rId9"/>
    <sheet name="07-01-03" sheetId="10" r:id="rId10"/>
    <sheet name="05-01-01" sheetId="11" r:id="rId11"/>
    <sheet name="05-01-02" sheetId="12" r:id="rId12"/>
    <sheet name="03-03-01" sheetId="13" r:id="rId13"/>
    <sheet name="01-02-05" sheetId="14" r:id="rId14"/>
    <sheet name="04-01-01" sheetId="15" r:id="rId15"/>
    <sheet name="04-02-01" sheetId="16" r:id="rId16"/>
    <sheet name="09-01-01" sheetId="17" r:id="rId17"/>
    <sheet name="09-01-04" sheetId="18" r:id="rId18"/>
    <sheet name="05-02-01" sheetId="19" r:id="rId19"/>
    <sheet name="02-04-01" sheetId="20" r:id="rId20"/>
    <sheet name="02-04-02 " sheetId="21" r:id="rId21"/>
    <sheet name="02-04-03" sheetId="22" r:id="rId22"/>
    <sheet name="01-02-03" sheetId="23" r:id="rId23"/>
    <sheet name="03-01-02" sheetId="24" r:id="rId24"/>
    <sheet name="03-01-01" sheetId="25" r:id="rId25"/>
    <sheet name="03-01-06" sheetId="26" r:id="rId26"/>
    <sheet name="03-01-07" sheetId="27" r:id="rId27"/>
    <sheet name="03-01-04" sheetId="28" r:id="rId28"/>
    <sheet name="03-01-05" sheetId="29" r:id="rId29"/>
    <sheet name="03-01-03" sheetId="30" r:id="rId30"/>
    <sheet name="09-01-02" sheetId="31" r:id="rId31"/>
    <sheet name="03-02-02" sheetId="32" r:id="rId32"/>
    <sheet name="01-02-01" sheetId="33" r:id="rId33"/>
    <sheet name="02-05-01" sheetId="34" r:id="rId34"/>
    <sheet name="02-05-03" sheetId="35" r:id="rId35"/>
    <sheet name="02-05-02" sheetId="36" r:id="rId36"/>
    <sheet name="01-02-02" sheetId="37" r:id="rId37"/>
    <sheet name="02-06-01" sheetId="38" r:id="rId38"/>
    <sheet name="02-06-03" sheetId="39" r:id="rId39"/>
    <sheet name="02-06-02" sheetId="40" r:id="rId40"/>
    <sheet name="05-02-02" sheetId="41" r:id="rId41"/>
    <sheet name="04-02-02" sheetId="42" r:id="rId42"/>
    <sheet name="04-02-03" sheetId="43" r:id="rId43"/>
  </sheets>
  <definedNames>
    <definedName name="_xlnm._FilterDatabase" localSheetId="1" hidden="1">'01-01-01'!$A$9:$M$33</definedName>
    <definedName name="_xlnm._FilterDatabase" localSheetId="2" hidden="1">'01-01-02'!$A$9:$M$70</definedName>
    <definedName name="_xlnm._FilterDatabase" localSheetId="32" hidden="1">'01-02-01'!$A$11:$BR$35</definedName>
    <definedName name="_xlnm._FilterDatabase" localSheetId="36" hidden="1">'01-02-02'!$A$10:$BR$34</definedName>
    <definedName name="_xlnm._FilterDatabase" localSheetId="22" hidden="1">'01-02-03'!$A$11:$BO$11</definedName>
    <definedName name="_xlnm._FilterDatabase" localSheetId="3" hidden="1">'02-01-01'!$A$11:$BS$56</definedName>
    <definedName name="_xlnm._FilterDatabase" localSheetId="4" hidden="1">'02-02-01'!$A$10:$M$245</definedName>
    <definedName name="_xlnm._FilterDatabase" localSheetId="5" hidden="1">'02-03-01'!$A$9:$M$168</definedName>
    <definedName name="_xlnm._FilterDatabase" localSheetId="19" hidden="1">'02-04-01'!$A$10:$M$119</definedName>
    <definedName name="_xlnm._FilterDatabase" localSheetId="20" hidden="1">'02-04-02 '!$A$10:$BS$92</definedName>
    <definedName name="_xlnm._FilterDatabase" localSheetId="21" hidden="1">'02-04-03'!$A$11:$BS$128</definedName>
    <definedName name="_xlnm._FilterDatabase" localSheetId="33" hidden="1">'02-05-01'!$A$10:$BS$114</definedName>
    <definedName name="_xlnm._FilterDatabase" localSheetId="35" hidden="1">'02-05-02'!$A$9:$M$102</definedName>
    <definedName name="_xlnm._FilterDatabase" localSheetId="34" hidden="1">'02-05-03'!$A$9:$BS$265</definedName>
    <definedName name="_xlnm._FilterDatabase" localSheetId="37" hidden="1">'02-06-01'!$A$11:$BL$136</definedName>
    <definedName name="_xlnm._FilterDatabase" localSheetId="39" hidden="1">'02-06-02'!$A$10:$M$87</definedName>
    <definedName name="_xlnm._FilterDatabase" localSheetId="38" hidden="1">'02-06-03'!$A$11:$BM$274</definedName>
    <definedName name="_xlnm._FilterDatabase" localSheetId="24" hidden="1">'03-01-01'!$A$10:$M$240</definedName>
    <definedName name="_xlnm._FilterDatabase" localSheetId="23" hidden="1">'03-01-02'!$A$10:$M$93</definedName>
    <definedName name="_xlnm._FilterDatabase" localSheetId="29" hidden="1">'03-01-03'!$A$10:$M$301</definedName>
    <definedName name="_xlnm._FilterDatabase" localSheetId="27" hidden="1">'03-01-04'!$A$10:$M$119</definedName>
    <definedName name="_xlnm._FilterDatabase" localSheetId="28" hidden="1">'03-01-05'!$A$10:$M$104</definedName>
    <definedName name="_xlnm._FilterDatabase" localSheetId="25" hidden="1">'03-01-06'!$A$11:$BS$161</definedName>
    <definedName name="_xlnm._FilterDatabase" localSheetId="26" hidden="1">'03-01-07'!$A$10:$BK$62</definedName>
    <definedName name="_xlnm._FilterDatabase" localSheetId="31" hidden="1">'03-02-02'!$A$10:$M$70</definedName>
    <definedName name="_xlnm._FilterDatabase" localSheetId="12" hidden="1">'03-03-01'!$A$10:$M$182</definedName>
    <definedName name="_xlnm._FilterDatabase" localSheetId="14" hidden="1">'04-01-01'!$A$10:$M$290</definedName>
    <definedName name="_xlnm._FilterDatabase" localSheetId="15" hidden="1">'04-02-01'!$A$10:$M$148</definedName>
    <definedName name="_xlnm._FilterDatabase" localSheetId="41" hidden="1">'04-02-02'!$A$10:$M$92</definedName>
    <definedName name="_xlnm._FilterDatabase" localSheetId="42" hidden="1">'04-02-03'!$A$10:$M$89</definedName>
    <definedName name="_xlnm._FilterDatabase" localSheetId="10" hidden="1">'05-01-01'!$A$10:$BL$332</definedName>
    <definedName name="_xlnm._FilterDatabase" localSheetId="11" hidden="1">'05-01-02'!$A$10:$M$188</definedName>
    <definedName name="_xlnm._FilterDatabase" localSheetId="18" hidden="1">'05-02-01'!$A$10:$M$316</definedName>
    <definedName name="_xlnm._FilterDatabase" localSheetId="40" hidden="1">'05-02-02'!$A$10:$M$143</definedName>
    <definedName name="_xlnm._FilterDatabase" localSheetId="7" hidden="1">'07-01-01'!$A$11:$BL$61</definedName>
    <definedName name="_xlnm._FilterDatabase" localSheetId="8" hidden="1">'07-01-02'!$A$10:$BM$62</definedName>
    <definedName name="_xlnm._FilterDatabase" localSheetId="9" hidden="1">'07-01-03'!$A$10:$M$177</definedName>
    <definedName name="_xlnm._FilterDatabase" localSheetId="16" hidden="1">'09-01-01'!$A$10:$M$20</definedName>
    <definedName name="_xlnm._FilterDatabase" localSheetId="30" hidden="1">'09-01-02'!$A$11:$BI$20</definedName>
    <definedName name="_xlnm._FilterDatabase" localSheetId="17" hidden="1">'09-01-04'!$A$10:$M$10</definedName>
    <definedName name="_xlnm._FilterDatabase" localSheetId="0" hidden="1">прил.7.2!$A$9:$O$80</definedName>
    <definedName name="_xlnm.Print_Titles" localSheetId="1">'01-01-01'!$9:$9</definedName>
    <definedName name="_xlnm.Print_Titles" localSheetId="2">'01-01-02'!$9:$9</definedName>
    <definedName name="_xlnm.Print_Titles" localSheetId="32">'01-02-01'!#REF!</definedName>
    <definedName name="_xlnm.Print_Titles" localSheetId="36">'01-02-02'!#REF!</definedName>
    <definedName name="_xlnm.Print_Titles" localSheetId="22">'01-02-03'!#REF!</definedName>
    <definedName name="_xlnm.Print_Titles" localSheetId="13">'01-02-05'!#REF!</definedName>
    <definedName name="_xlnm.Print_Titles" localSheetId="3">'02-01-01'!#REF!</definedName>
    <definedName name="_xlnm.Print_Titles" localSheetId="4">'02-02-01'!#REF!</definedName>
    <definedName name="_xlnm.Print_Titles" localSheetId="5">'02-03-01'!#REF!</definedName>
    <definedName name="_xlnm.Print_Titles" localSheetId="19">'02-04-01'!#REF!</definedName>
    <definedName name="_xlnm.Print_Titles" localSheetId="20">'02-04-02 '!#REF!</definedName>
    <definedName name="_xlnm.Print_Titles" localSheetId="21">'02-04-03'!#REF!</definedName>
    <definedName name="_xlnm.Print_Titles" localSheetId="33">'02-05-01'!#REF!</definedName>
    <definedName name="_xlnm.Print_Titles" localSheetId="35">'02-05-02'!#REF!</definedName>
    <definedName name="_xlnm.Print_Titles" localSheetId="34">'02-05-03'!#REF!</definedName>
    <definedName name="_xlnm.Print_Titles" localSheetId="37">'02-06-01'!#REF!</definedName>
    <definedName name="_xlnm.Print_Titles" localSheetId="39">'02-06-02'!#REF!</definedName>
    <definedName name="_xlnm.Print_Titles" localSheetId="38">'02-06-03'!#REF!</definedName>
    <definedName name="_xlnm.Print_Titles" localSheetId="24">'03-01-01'!#REF!</definedName>
    <definedName name="_xlnm.Print_Titles" localSheetId="23">'03-01-02'!#REF!</definedName>
    <definedName name="_xlnm.Print_Titles" localSheetId="29">'03-01-03'!#REF!</definedName>
    <definedName name="_xlnm.Print_Titles" localSheetId="27">'03-01-04'!#REF!</definedName>
    <definedName name="_xlnm.Print_Titles" localSheetId="28">'03-01-05'!#REF!</definedName>
    <definedName name="_xlnm.Print_Titles" localSheetId="25">'03-01-06'!#REF!</definedName>
    <definedName name="_xlnm.Print_Titles" localSheetId="26">'03-01-07'!#REF!</definedName>
    <definedName name="_xlnm.Print_Titles" localSheetId="31">'03-02-02'!#REF!</definedName>
    <definedName name="_xlnm.Print_Titles" localSheetId="12">'03-03-01'!#REF!</definedName>
    <definedName name="_xlnm.Print_Titles" localSheetId="14">'04-01-01'!#REF!</definedName>
    <definedName name="_xlnm.Print_Titles" localSheetId="15">'04-02-01'!#REF!</definedName>
    <definedName name="_xlnm.Print_Titles" localSheetId="41">'04-02-02'!#REF!</definedName>
    <definedName name="_xlnm.Print_Titles" localSheetId="42">'04-02-03'!#REF!</definedName>
    <definedName name="_xlnm.Print_Titles" localSheetId="10">'05-01-01'!#REF!</definedName>
    <definedName name="_xlnm.Print_Titles" localSheetId="11">'05-01-02'!#REF!</definedName>
    <definedName name="_xlnm.Print_Titles" localSheetId="18">'05-02-01'!#REF!</definedName>
    <definedName name="_xlnm.Print_Titles" localSheetId="40">'05-02-02'!#REF!</definedName>
    <definedName name="_xlnm.Print_Titles" localSheetId="6">'05-04-01'!#REF!</definedName>
    <definedName name="_xlnm.Print_Titles" localSheetId="7">'07-01-01'!#REF!</definedName>
    <definedName name="_xlnm.Print_Titles" localSheetId="8">'07-01-02'!#REF!</definedName>
    <definedName name="_xlnm.Print_Titles" localSheetId="9">'07-01-03'!#REF!</definedName>
    <definedName name="_xlnm.Print_Titles" localSheetId="16">'09-01-01'!#REF!</definedName>
    <definedName name="_xlnm.Print_Titles" localSheetId="30">'09-01-02'!#REF!</definedName>
    <definedName name="_xlnm.Print_Titles" localSheetId="17">'09-01-04'!#REF!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4" i="1" l="1"/>
  <c r="I32" i="1" l="1"/>
  <c r="I31" i="1"/>
  <c r="I30" i="1"/>
  <c r="I29" i="1"/>
  <c r="I26" i="1"/>
  <c r="I24" i="1"/>
  <c r="I23" i="1"/>
  <c r="I54" i="1" l="1"/>
  <c r="I53" i="1"/>
  <c r="I51" i="1"/>
  <c r="I50" i="1"/>
  <c r="I48" i="1"/>
  <c r="I46" i="1"/>
  <c r="I44" i="1"/>
  <c r="I41" i="1"/>
  <c r="L239" i="5" l="1"/>
  <c r="M239" i="5" s="1"/>
  <c r="I239" i="5"/>
  <c r="J239" i="5" s="1"/>
  <c r="M231" i="5"/>
  <c r="L231" i="5"/>
  <c r="I231" i="5"/>
  <c r="J231" i="5" s="1"/>
  <c r="L220" i="5"/>
  <c r="M220" i="5" s="1"/>
  <c r="I220" i="5"/>
  <c r="J220" i="5" s="1"/>
  <c r="M202" i="5"/>
  <c r="L202" i="5"/>
  <c r="I202" i="5"/>
  <c r="J202" i="5" s="1"/>
  <c r="I197" i="5"/>
  <c r="J197" i="5" s="1"/>
  <c r="J191" i="5"/>
  <c r="I194" i="5"/>
  <c r="J194" i="5" s="1"/>
  <c r="I191" i="5"/>
  <c r="I188" i="5"/>
  <c r="J188" i="5" s="1"/>
  <c r="L175" i="5"/>
  <c r="M175" i="5" s="1"/>
  <c r="L178" i="5"/>
  <c r="M178" i="5" s="1"/>
  <c r="L181" i="5"/>
  <c r="M181" i="5" s="1"/>
  <c r="L184" i="5"/>
  <c r="M184" i="5" s="1"/>
  <c r="I175" i="5"/>
  <c r="J175" i="5" s="1"/>
  <c r="I178" i="5"/>
  <c r="J178" i="5" s="1"/>
  <c r="I181" i="5"/>
  <c r="J181" i="5" s="1"/>
  <c r="I184" i="5"/>
  <c r="J184" i="5" s="1"/>
  <c r="L172" i="5"/>
  <c r="M172" i="5" s="1"/>
  <c r="I172" i="5"/>
  <c r="J172" i="5" s="1"/>
  <c r="I74" i="1" l="1"/>
  <c r="I72" i="1"/>
  <c r="I66" i="1"/>
  <c r="I59" i="1"/>
  <c r="I40" i="1"/>
  <c r="I28" i="1"/>
  <c r="I20" i="1"/>
  <c r="I21" i="1"/>
  <c r="I19" i="1"/>
  <c r="I15" i="1"/>
  <c r="L150" i="5"/>
  <c r="M150" i="5" s="1"/>
  <c r="I150" i="5"/>
  <c r="J150" i="5" s="1"/>
  <c r="M144" i="5"/>
  <c r="L144" i="5"/>
  <c r="I144" i="5"/>
  <c r="J144" i="5" s="1"/>
  <c r="L124" i="5"/>
  <c r="M124" i="5" s="1"/>
  <c r="I124" i="5"/>
  <c r="J124" i="5" s="1"/>
  <c r="M103" i="5"/>
  <c r="L103" i="5"/>
  <c r="I103" i="5"/>
  <c r="J103" i="5" s="1"/>
  <c r="L85" i="5"/>
  <c r="M85" i="5" s="1"/>
  <c r="I85" i="5"/>
  <c r="J85" i="5" s="1"/>
  <c r="I63" i="5"/>
  <c r="J63" i="5" s="1"/>
  <c r="J55" i="5"/>
  <c r="I56" i="5"/>
  <c r="J56" i="5" s="1"/>
  <c r="M46" i="5"/>
  <c r="L63" i="5"/>
  <c r="M63" i="5" s="1"/>
  <c r="L56" i="5"/>
  <c r="M56" i="5" s="1"/>
  <c r="L51" i="5"/>
  <c r="M51" i="5" s="1"/>
  <c r="L46" i="5"/>
  <c r="L43" i="5"/>
  <c r="M43" i="5" s="1"/>
  <c r="L36" i="5"/>
  <c r="M36" i="5" s="1"/>
  <c r="L31" i="5"/>
  <c r="M31" i="5" s="1"/>
  <c r="J51" i="5"/>
  <c r="I51" i="5"/>
  <c r="J31" i="5"/>
  <c r="I46" i="5"/>
  <c r="J46" i="5" s="1"/>
  <c r="I43" i="5"/>
  <c r="J43" i="5" s="1"/>
  <c r="I36" i="5"/>
  <c r="J36" i="5" s="1"/>
  <c r="I31" i="5"/>
  <c r="L24" i="5"/>
  <c r="M24" i="5" s="1"/>
  <c r="I24" i="5"/>
  <c r="J24" i="5" s="1"/>
  <c r="M19" i="5"/>
  <c r="L19" i="5"/>
  <c r="J19" i="5"/>
  <c r="I19" i="5"/>
  <c r="L14" i="5"/>
  <c r="M14" i="5" s="1"/>
  <c r="I14" i="5"/>
  <c r="J14" i="5" s="1"/>
  <c r="M87" i="43" l="1"/>
  <c r="L87" i="43"/>
  <c r="J87" i="43"/>
  <c r="I89" i="43" s="1"/>
  <c r="I87" i="43"/>
  <c r="I88" i="43" s="1"/>
  <c r="M90" i="42"/>
  <c r="L90" i="42"/>
  <c r="J90" i="42"/>
  <c r="I90" i="42"/>
  <c r="I91" i="42" s="1"/>
  <c r="M141" i="41"/>
  <c r="L141" i="41"/>
  <c r="I142" i="41" s="1"/>
  <c r="J141" i="41"/>
  <c r="I141" i="41"/>
  <c r="M85" i="40"/>
  <c r="L85" i="40"/>
  <c r="J85" i="40"/>
  <c r="I87" i="40" s="1"/>
  <c r="I85" i="40"/>
  <c r="I86" i="40" s="1"/>
  <c r="P275" i="39"/>
  <c r="M272" i="39"/>
  <c r="L272" i="39"/>
  <c r="J272" i="39"/>
  <c r="I274" i="39" s="1"/>
  <c r="I272" i="39"/>
  <c r="I273" i="39" s="1"/>
  <c r="M134" i="38"/>
  <c r="L134" i="38"/>
  <c r="J134" i="38"/>
  <c r="I136" i="38" s="1"/>
  <c r="I134" i="38"/>
  <c r="I135" i="38" s="1"/>
  <c r="M32" i="37"/>
  <c r="I34" i="37" s="1"/>
  <c r="L32" i="37"/>
  <c r="J32" i="37"/>
  <c r="I32" i="37"/>
  <c r="I33" i="37" s="1"/>
  <c r="M100" i="36"/>
  <c r="L100" i="36"/>
  <c r="J100" i="36"/>
  <c r="I102" i="36" s="1"/>
  <c r="I100" i="36"/>
  <c r="M263" i="35"/>
  <c r="L263" i="35"/>
  <c r="J263" i="35"/>
  <c r="I263" i="35"/>
  <c r="I264" i="35" s="1"/>
  <c r="M112" i="34"/>
  <c r="L112" i="34"/>
  <c r="J112" i="34"/>
  <c r="I114" i="34" s="1"/>
  <c r="I112" i="34"/>
  <c r="I113" i="34" s="1"/>
  <c r="M34" i="33"/>
  <c r="I36" i="33" s="1"/>
  <c r="L34" i="33"/>
  <c r="I35" i="33" s="1"/>
  <c r="J34" i="33"/>
  <c r="I34" i="33"/>
  <c r="M68" i="32"/>
  <c r="L68" i="32"/>
  <c r="J68" i="32"/>
  <c r="I68" i="32"/>
  <c r="M18" i="31"/>
  <c r="L18" i="31"/>
  <c r="J18" i="31"/>
  <c r="I18" i="31"/>
  <c r="M299" i="30"/>
  <c r="L299" i="30"/>
  <c r="J299" i="30"/>
  <c r="I301" i="30" s="1"/>
  <c r="I299" i="30"/>
  <c r="I103" i="29"/>
  <c r="M102" i="29"/>
  <c r="L102" i="29"/>
  <c r="J102" i="29"/>
  <c r="I102" i="29"/>
  <c r="M117" i="28"/>
  <c r="L117" i="28"/>
  <c r="J117" i="28"/>
  <c r="I119" i="28" s="1"/>
  <c r="I117" i="28"/>
  <c r="M60" i="27"/>
  <c r="L60" i="27"/>
  <c r="J60" i="27"/>
  <c r="I62" i="27" s="1"/>
  <c r="I60" i="27"/>
  <c r="I61" i="27" s="1"/>
  <c r="M159" i="26"/>
  <c r="L159" i="26"/>
  <c r="J159" i="26"/>
  <c r="I161" i="26" s="1"/>
  <c r="I159" i="26"/>
  <c r="M238" i="25"/>
  <c r="L238" i="25"/>
  <c r="J238" i="25"/>
  <c r="I238" i="25"/>
  <c r="I239" i="25" s="1"/>
  <c r="M712" i="24"/>
  <c r="L712" i="24"/>
  <c r="J712" i="24"/>
  <c r="I714" i="24" s="1"/>
  <c r="I712" i="24"/>
  <c r="M16" i="23"/>
  <c r="L16" i="23"/>
  <c r="J16" i="23"/>
  <c r="I16" i="23"/>
  <c r="I17" i="23" s="1"/>
  <c r="I127" i="22"/>
  <c r="M126" i="22"/>
  <c r="L126" i="22"/>
  <c r="J126" i="22"/>
  <c r="I128" i="22" s="1"/>
  <c r="I126" i="22"/>
  <c r="M90" i="21"/>
  <c r="L90" i="21"/>
  <c r="J90" i="21"/>
  <c r="I90" i="21"/>
  <c r="I91" i="21" s="1"/>
  <c r="M117" i="20"/>
  <c r="L117" i="20"/>
  <c r="J117" i="20"/>
  <c r="I117" i="20"/>
  <c r="M314" i="19"/>
  <c r="L314" i="19"/>
  <c r="J314" i="19"/>
  <c r="I316" i="19" s="1"/>
  <c r="I314" i="19"/>
  <c r="I315" i="19" s="1"/>
  <c r="I20" i="18"/>
  <c r="I19" i="18"/>
  <c r="L18" i="18"/>
  <c r="J18" i="18"/>
  <c r="I18" i="18"/>
  <c r="L18" i="17"/>
  <c r="J18" i="17"/>
  <c r="I20" i="17" s="1"/>
  <c r="I18" i="17"/>
  <c r="M146" i="16"/>
  <c r="L146" i="16"/>
  <c r="J146" i="16"/>
  <c r="I146" i="16"/>
  <c r="I290" i="15"/>
  <c r="M288" i="15"/>
  <c r="L288" i="15"/>
  <c r="J288" i="15"/>
  <c r="I288" i="15"/>
  <c r="I20" i="14"/>
  <c r="M19" i="14"/>
  <c r="L19" i="14"/>
  <c r="J19" i="14"/>
  <c r="I19" i="14"/>
  <c r="M180" i="13"/>
  <c r="L180" i="13"/>
  <c r="J180" i="13"/>
  <c r="I180" i="13"/>
  <c r="I181" i="13" s="1"/>
  <c r="M186" i="12"/>
  <c r="L186" i="12"/>
  <c r="J186" i="12"/>
  <c r="I188" i="12" s="1"/>
  <c r="I186" i="12"/>
  <c r="I187" i="12" s="1"/>
  <c r="I332" i="11"/>
  <c r="M330" i="11"/>
  <c r="L330" i="11"/>
  <c r="J330" i="11"/>
  <c r="I330" i="11"/>
  <c r="M175" i="10"/>
  <c r="L175" i="10"/>
  <c r="J175" i="10"/>
  <c r="I175" i="10"/>
  <c r="I176" i="10" s="1"/>
  <c r="M60" i="9"/>
  <c r="L60" i="9"/>
  <c r="I61" i="9" s="1"/>
  <c r="J60" i="9"/>
  <c r="I60" i="9"/>
  <c r="M59" i="8"/>
  <c r="L59" i="8"/>
  <c r="J59" i="8"/>
  <c r="I61" i="8" s="1"/>
  <c r="I59" i="8"/>
  <c r="I60" i="8" s="1"/>
  <c r="H55" i="8"/>
  <c r="M15" i="7"/>
  <c r="L15" i="7"/>
  <c r="J15" i="7"/>
  <c r="I15" i="7"/>
  <c r="I16" i="7" s="1"/>
  <c r="H14" i="7"/>
  <c r="H13" i="7"/>
  <c r="H12" i="7"/>
  <c r="M166" i="6"/>
  <c r="L166" i="6"/>
  <c r="J166" i="6"/>
  <c r="I166" i="6"/>
  <c r="M243" i="5"/>
  <c r="L243" i="5"/>
  <c r="J243" i="5"/>
  <c r="I243" i="5"/>
  <c r="M54" i="4"/>
  <c r="I56" i="4" s="1"/>
  <c r="L54" i="4"/>
  <c r="J54" i="4"/>
  <c r="I54" i="4"/>
  <c r="I55" i="4" s="1"/>
  <c r="M68" i="3"/>
  <c r="L68" i="3"/>
  <c r="I69" i="3" s="1"/>
  <c r="J68" i="3"/>
  <c r="I70" i="3" s="1"/>
  <c r="I68" i="3"/>
  <c r="M31" i="2"/>
  <c r="L31" i="2"/>
  <c r="J31" i="2"/>
  <c r="I31" i="2"/>
  <c r="I32" i="2" s="1"/>
  <c r="I78" i="1"/>
  <c r="I79" i="1" s="1"/>
  <c r="I80" i="1" s="1"/>
  <c r="I70" i="32" l="1"/>
  <c r="I160" i="26"/>
  <c r="I104" i="29"/>
  <c r="I20" i="31"/>
  <c r="I19" i="17"/>
  <c r="I300" i="30"/>
  <c r="I265" i="35"/>
  <c r="I118" i="28"/>
  <c r="I92" i="21"/>
  <c r="I33" i="2"/>
  <c r="I167" i="6"/>
  <c r="I17" i="7"/>
  <c r="I147" i="16"/>
  <c r="I118" i="20"/>
  <c r="I18" i="23"/>
  <c r="I168" i="6"/>
  <c r="I62" i="9"/>
  <c r="I331" i="11"/>
  <c r="I148" i="16"/>
  <c r="I119" i="20"/>
  <c r="I69" i="32"/>
  <c r="I240" i="25"/>
  <c r="I182" i="13"/>
  <c r="I289" i="15"/>
  <c r="I713" i="24"/>
  <c r="I19" i="31"/>
  <c r="I101" i="36"/>
  <c r="I245" i="5"/>
  <c r="I244" i="5"/>
  <c r="I21" i="14"/>
  <c r="I177" i="10"/>
  <c r="I92" i="42"/>
  <c r="I143" i="41"/>
</calcChain>
</file>

<file path=xl/sharedStrings.xml><?xml version="1.0" encoding="utf-8"?>
<sst xmlns="http://schemas.openxmlformats.org/spreadsheetml/2006/main" count="26460" uniqueCount="5720">
  <si>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</si>
  <si>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</si>
  <si>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</si>
  <si>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</si>
  <si>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</si>
  <si>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</si>
  <si>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</si>
  <si>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</si>
  <si>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</si>
  <si>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</si>
  <si>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</si>
  <si>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</si>
  <si>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</si>
  <si>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</si>
  <si>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</si>
  <si>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</si>
  <si>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</si>
  <si>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</si>
  <si>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</si>
  <si>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</si>
  <si>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2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</si>
  <si>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</si>
  <si>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</si>
  <si>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</si>
  <si>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</si>
  <si>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</si>
  <si>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</si>
  <si>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</si>
  <si>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</si>
  <si>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</si>
  <si>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</si>
  <si>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26.1.02.08-0101</t>
  </si>
  <si>
    <t>Стыки изолирующие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</si>
  <si>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</si>
  <si>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</si>
  <si>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</si>
  <si>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</si>
  <si>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</si>
  <si>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</si>
  <si>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</si>
  <si>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</si>
  <si>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</si>
  <si>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</si>
  <si>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</si>
  <si>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02.2.05.04-1777</t>
  </si>
  <si>
    <t>Щебень М 800, фракция 20-40 мм, группа 2</t>
  </si>
  <si>
    <t>м3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</si>
  <si>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</si>
  <si>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</si>
  <si>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</si>
  <si>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</si>
  <si>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</si>
  <si>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</si>
  <si>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</si>
  <si>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</si>
  <si>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9</t>
  </si>
  <si>
    <t>10</t>
  </si>
  <si>
    <t xml:space="preserve">  ВСЕГО по смете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</si>
  <si>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</si>
  <si>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</si>
  <si>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</si>
  <si>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</si>
  <si>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</si>
  <si>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</si>
  <si>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</si>
  <si>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01.2.03.03-0107</t>
  </si>
  <si>
    <t>Мастика битумно-масляная морозостойкая горячего применения</t>
  </si>
  <si>
    <t>т</t>
  </si>
  <si>
    <t>01.3.01.08-0002</t>
  </si>
  <si>
    <t>Топливо дизельное из малосернистых нефтей</t>
  </si>
  <si>
    <t>01.7.07.29-0111</t>
  </si>
  <si>
    <t>Пакля пропитанная</t>
  </si>
  <si>
    <t>кг</t>
  </si>
  <si>
    <t>01.7.15.06-0111</t>
  </si>
  <si>
    <t>Гвозди строительные</t>
  </si>
  <si>
    <t>П,Н</t>
  </si>
  <si>
    <t>02.2.05.04</t>
  </si>
  <si>
    <t>Щебень из природного камня для строительных работ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</si>
  <si>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</si>
  <si>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</si>
  <si>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</si>
  <si>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</si>
  <si>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</si>
  <si>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</si>
  <si>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</si>
  <si>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</si>
  <si>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14.4.03.03-0002</t>
  </si>
  <si>
    <t>Лак битумный БТ-123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</si>
  <si>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</si>
  <si>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</si>
  <si>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</si>
  <si>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Демонтаж железобетонного лотка h-1,00 м (междупутного)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</si>
  <si>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</si>
  <si>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</si>
  <si>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</si>
  <si>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</si>
  <si>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</si>
  <si>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</si>
  <si>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</si>
  <si>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</si>
  <si>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01.7.16.04-0013</t>
  </si>
  <si>
    <t>Опалубка металлическая</t>
  </si>
  <si>
    <t>03.2.01.01-0001</t>
  </si>
  <si>
    <t>Портландцемент общестроительного назначения бездобавочный М400 Д0 (ЦЕМ I 32,5Н)</t>
  </si>
  <si>
    <t>04.1.02.05-0006</t>
  </si>
  <si>
    <t>Смеси бетонные тяжелого бетона (БСТ), класс В15 (М200)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</si>
  <si>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</si>
  <si>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</si>
  <si>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</si>
  <si>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</si>
  <si>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05.1.01.09</t>
  </si>
  <si>
    <t>Кольца для колодцев сборные железобетонные диаметром 1000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</si>
  <si>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</si>
  <si>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</si>
  <si>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</si>
  <si>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</si>
  <si>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</si>
  <si>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</si>
  <si>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</si>
  <si>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</si>
  <si>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</si>
  <si>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</si>
  <si>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100 м3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</si>
  <si>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</si>
  <si>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</si>
  <si>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</si>
  <si>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Д</t>
  </si>
  <si>
    <t>ФССЦ-05.1.01.10-0104</t>
  </si>
  <si>
    <t>Лотки железобетонные водопропускные трапецеидального сечения</t>
  </si>
  <si>
    <t>Устройство железобетонного лотка h-1,00 м (междупутного)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</si>
  <si>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</si>
  <si>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</si>
  <si>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</si>
  <si>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</si>
  <si>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</si>
  <si>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</si>
  <si>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</si>
  <si>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ФЕР07-06-002-05</t>
  </si>
  <si>
    <t>Устройство плит перекрытий каналов площадью: до 0,5 м2</t>
  </si>
  <si>
    <t>100 шт</t>
  </si>
  <si>
    <t>Н</t>
  </si>
  <si>
    <t>05.1.01.12</t>
  </si>
  <si>
    <t>ФССЦ-05.1.01.13-0043</t>
  </si>
  <si>
    <t>Плита железобетонная покрытий, перекрытий и днищ</t>
  </si>
  <si>
    <t>Железобетонные распорные крышки для междушпальных лотков l типа l-0,75 м</t>
  </si>
  <si>
    <t>Засыпка щебнем фракции 20-40 мм М 800 - работа учтена в ФЕР30-07-030</t>
  </si>
  <si>
    <t>ФССЦ-02.2.05.04-1777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</si>
  <si>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</si>
  <si>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</si>
  <si>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</si>
  <si>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</si>
  <si>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01.7.03.01-0001</t>
  </si>
  <si>
    <t>Вода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</si>
  <si>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</si>
  <si>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</si>
  <si>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</si>
  <si>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</si>
  <si>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</si>
  <si>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</si>
  <si>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</si>
  <si>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</si>
  <si>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</si>
  <si>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</si>
  <si>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</si>
  <si>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</si>
  <si>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</si>
  <si>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</si>
  <si>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</si>
  <si>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</si>
  <si>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</si>
  <si>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</si>
  <si>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</si>
  <si>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</si>
  <si>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</si>
  <si>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</si>
  <si>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</si>
  <si>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</si>
  <si>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</si>
  <si>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</si>
  <si>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</si>
  <si>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</si>
  <si>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</si>
  <si>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</si>
  <si>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</si>
  <si>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</si>
  <si>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</si>
  <si>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</si>
  <si>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</si>
  <si>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</si>
  <si>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</si>
  <si>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</si>
  <si>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</si>
  <si>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Железобетонные крышки для междупутных лотков  l типа-0,75 м</t>
  </si>
  <si>
    <t>21</t>
  </si>
  <si>
    <t>Устройство наполнения начального звена лотка монолитным бетоном B-15</t>
  </si>
  <si>
    <t>22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</si>
  <si>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</si>
  <si>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</si>
  <si>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</si>
  <si>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</si>
  <si>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</si>
  <si>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Кольца для колодцев сборные железобетонные диаметром 1500 мм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</si>
  <si>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</si>
  <si>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</si>
  <si>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</si>
  <si>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ФССЦ-05.1.01.09-0062</t>
  </si>
  <si>
    <t>Кольцо стеновое смотровых колодцев КС15-10, бетон B20 (М250), объем 0,5 м3, расход арматуры 9,05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</si>
  <si>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</si>
  <si>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</si>
  <si>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</si>
  <si>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</si>
  <si>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</si>
  <si>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</si>
  <si>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</si>
  <si>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</si>
  <si>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</si>
  <si>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</si>
  <si>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</si>
  <si>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</si>
  <si>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</si>
  <si>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</si>
  <si>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</si>
  <si>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</si>
  <si>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</si>
  <si>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</si>
  <si>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</si>
  <si>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</si>
  <si>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</si>
  <si>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</si>
  <si>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</si>
  <si>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29</t>
  </si>
  <si>
    <t>Срезка грунта бульдозером ИГЭ (3) (группа грунтов 3) в засыпку котлована</t>
  </si>
  <si>
    <t>30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</si>
  <si>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</si>
  <si>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</si>
  <si>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</si>
  <si>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</si>
  <si>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</si>
  <si>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</si>
  <si>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</si>
  <si>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</si>
  <si>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33</t>
  </si>
  <si>
    <t>Засыпка щебнем фракции 20-40 мм М 800</t>
  </si>
  <si>
    <t>34</t>
  </si>
  <si>
    <t>35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</si>
  <si>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</si>
  <si>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</si>
  <si>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</si>
  <si>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</si>
  <si>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>Погрузка и вывоз разработанного грунта на ТБО, согласно транспортной схеме на свалку ТБО, согласно транспортной схемы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</si>
  <si>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</si>
  <si>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</si>
  <si>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</si>
  <si>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Обратная засыпка котлованов, ранее разработанным грунтом, бульдозером мощностью 96кВт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</si>
  <si>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</si>
  <si>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</si>
  <si>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</si>
  <si>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</si>
  <si>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</si>
  <si>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</si>
  <si>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0,15
0,267</t>
  </si>
  <si>
    <t>Щебень</t>
  </si>
  <si>
    <t>1,15
2,047</t>
  </si>
  <si>
    <t>ФССЦ-02.2.05.04-1767</t>
  </si>
  <si>
    <t>Щебень М 400, фракция 20-40 мм, группа 2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</si>
  <si>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</si>
  <si>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1,75
0,0084</t>
  </si>
  <si>
    <t>250
1,2</t>
  </si>
  <si>
    <t>102
0,4896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</si>
  <si>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</si>
  <si>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</si>
  <si>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</si>
  <si>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>0,73
0,007008</t>
  </si>
  <si>
    <t>30
0,288</t>
  </si>
  <si>
    <t>01.7.11.07-0032</t>
  </si>
  <si>
    <t>Электроды сварочные Э42, диаметр 4 мм</t>
  </si>
  <si>
    <t>0,005
0,000048</t>
  </si>
  <si>
    <t>0,002
0,0000192</t>
  </si>
  <si>
    <t>03.1.02.03-0011</t>
  </si>
  <si>
    <t>Известь строительная негашеная комовая, сорт I</t>
  </si>
  <si>
    <t>0,01
0,000096</t>
  </si>
  <si>
    <t>101,5
0,9744</t>
  </si>
  <si>
    <t>08.3.03.06-0002</t>
  </si>
  <si>
    <t>Проволока горячекатаная в мотках, диаметр 6,3-6,5 мм</t>
  </si>
  <si>
    <t>0,0102
0,0000979</t>
  </si>
  <si>
    <t>08.4.03.03</t>
  </si>
  <si>
    <t>Арматура</t>
  </si>
  <si>
    <t>8,1
0,07776</t>
  </si>
  <si>
    <t>11.1.03.06-0095</t>
  </si>
  <si>
    <t>Доска обрезная, хвойных пород, ширина 75-150 мм, толщина 44 мм и более, длина 4-6,5 м, сорт III</t>
  </si>
  <si>
    <t>0,04
0,000384</t>
  </si>
  <si>
    <t>11.2.13.04-0012</t>
  </si>
  <si>
    <t>Щиты из досок, толщина 40 мм</t>
  </si>
  <si>
    <t>3,6
0,03456</t>
  </si>
  <si>
    <t>ФССЦ-08.4.03.03-0034</t>
  </si>
  <si>
    <t>Сталь арматурная, горячекатаная, периодического профиля, класс А-III, диаметр 16-18 мм</t>
  </si>
  <si>
    <t>7,142857
0,0685714</t>
  </si>
  <si>
    <t>ФССЦ-08.4.03.03-0033</t>
  </si>
  <si>
    <t>Сталь арматурная, горячекатаная, периодического профиля, класс А-III, диаметр 14 мм</t>
  </si>
  <si>
    <t>3,57143
0,0342857</t>
  </si>
  <si>
    <t>ФССЦ-08.4.02.06-0003</t>
  </si>
  <si>
    <t>Сетка сварная из холоднотянутой проволоки 4-5 мм</t>
  </si>
  <si>
    <t>ФССЦ-04.1.02.05-0011</t>
  </si>
  <si>
    <t>Смеси бетонные тяжелого бетона (БСТ), класс B30 (М400)</t>
  </si>
  <si>
    <t>ФССЦ-08.4.03.03-0032</t>
  </si>
  <si>
    <t>Сталь арматурная, горячекатаная, периодического профиля, класс А-III, диаметр 12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</si>
  <si>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</si>
  <si>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</si>
  <si>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</si>
  <si>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>Устройство монолитных фундаментных блоков в основании лестничного схода в деревометаллической опалубке:</t>
  </si>
  <si>
    <t>0,73
0,00876</t>
  </si>
  <si>
    <t>30
0,36</t>
  </si>
  <si>
    <t>0,005
0,00006</t>
  </si>
  <si>
    <t>0,002
0,000024</t>
  </si>
  <si>
    <t>0,01
0,00012</t>
  </si>
  <si>
    <t>101,5
1,218</t>
  </si>
  <si>
    <t>0,0102
0,0001224</t>
  </si>
  <si>
    <t>8,1
0,0972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</si>
  <si>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</si>
  <si>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</si>
  <si>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</si>
  <si>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</si>
  <si>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</si>
  <si>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</si>
  <si>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</si>
  <si>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</si>
  <si>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</si>
  <si>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01.2.01.02</t>
  </si>
  <si>
    <t>Битум</t>
  </si>
  <si>
    <t>0,016
0,000864</t>
  </si>
  <si>
    <t>01.2.03.03</t>
  </si>
  <si>
    <t>Мастика</t>
  </si>
  <si>
    <t>0,24
0,01296</t>
  </si>
  <si>
    <t>01.3.01.03-0002</t>
  </si>
  <si>
    <t>Керосин для технических целей</t>
  </si>
  <si>
    <t>0,024
0,001296</t>
  </si>
  <si>
    <t>01.7.20.08-0051</t>
  </si>
  <si>
    <t>Ветошь</t>
  </si>
  <si>
    <t>0,1
0,0054</t>
  </si>
  <si>
    <t>ФССЦ-01.2.03.03-0007</t>
  </si>
  <si>
    <t>Мастика битумная</t>
  </si>
  <si>
    <t>ФССЦ-01.2.01.02-0001</t>
  </si>
  <si>
    <t>Битум горячий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</si>
  <si>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</si>
  <si>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</si>
  <si>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</si>
  <si>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</si>
  <si>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14.4.03.03-0102</t>
  </si>
  <si>
    <t>Лак битумный БТ-577</t>
  </si>
  <si>
    <t>0,013
0,000702</t>
  </si>
  <si>
    <t>14.5.09.11-0102</t>
  </si>
  <si>
    <t>Уайт-спирит</t>
  </si>
  <si>
    <t>1,95
0,1053</t>
  </si>
  <si>
    <t>ФССЦ-14.4.03.03-0102</t>
  </si>
  <si>
    <t>-0,013
-0,000702</t>
  </si>
  <si>
    <t>ФССЦ-14.4.01.05-0103</t>
  </si>
  <si>
    <t>Грунт HEMPEL’S CONTEX SEALER 26600</t>
  </si>
  <si>
    <t>40
2,16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</si>
  <si>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</si>
  <si>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</si>
  <si>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</si>
  <si>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</si>
  <si>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</si>
  <si>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>0,04
0,00216</t>
  </si>
  <si>
    <t>14.5.09.04-0111</t>
  </si>
  <si>
    <t>Отвердитель № 1</t>
  </si>
  <si>
    <t>0,0006
0,0000324</t>
  </si>
  <si>
    <t>14.5.09.07-0030</t>
  </si>
  <si>
    <t>Растворитель Р-4</t>
  </si>
  <si>
    <t>4
0,216</t>
  </si>
  <si>
    <t>ФССЦ-14.4.04.12-0014</t>
  </si>
  <si>
    <t>-0,04
-0,00216</t>
  </si>
  <si>
    <t>ФССЦ-14.4.04.10-0107</t>
  </si>
  <si>
    <t>Эмаль HEMPEL'S CONTEX SMOOTH 46600 серая</t>
  </si>
  <si>
    <t>33
1,782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</si>
  <si>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</si>
  <si>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</si>
  <si>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</si>
  <si>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</si>
  <si>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</si>
  <si>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</t>
  </si>
  <si>
    <t>01.3.02.08-0001</t>
  </si>
  <si>
    <t>Кислород газообразный технический</t>
  </si>
  <si>
    <t>1,95
28,236</t>
  </si>
  <si>
    <t>01.3.02.09-0022</t>
  </si>
  <si>
    <t>Пропан-бутан смесь техническая</t>
  </si>
  <si>
    <t>0,59
8,5432</t>
  </si>
  <si>
    <t>0,002
0,02896</t>
  </si>
  <si>
    <t>01.7.15.03-0042</t>
  </si>
  <si>
    <t>Болты с гайками и шайбами строительные</t>
  </si>
  <si>
    <t>3
43,44</t>
  </si>
  <si>
    <t>0,00001
0,0001448</t>
  </si>
  <si>
    <t>01.7.20.08-0071</t>
  </si>
  <si>
    <t>Канат пеньковый пропитанный</t>
  </si>
  <si>
    <t>0,0001
0,001448</t>
  </si>
  <si>
    <t>07.2.07.12</t>
  </si>
  <si>
    <t>Конструкции стальные</t>
  </si>
  <si>
    <t>1
14,48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</si>
  <si>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</si>
  <si>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</si>
  <si>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0,016
0,23168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</si>
  <si>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</si>
  <si>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</si>
  <si>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</si>
  <si>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
0,270776</t>
  </si>
  <si>
    <t>0,00003
0,0004344</t>
  </si>
  <si>
    <t>08.3.11.01-0091</t>
  </si>
  <si>
    <t>Швеллеры № 40, марка стали Ст0</t>
  </si>
  <si>
    <t>0,00194
0,0280912</t>
  </si>
  <si>
    <t>11.1.03.01-0077</t>
  </si>
  <si>
    <t>Бруски обрезные, хвойных пород, длина 4-6,5 м, ширина 75-150 мм, толщина 40-75 мм, сорт I</t>
  </si>
  <si>
    <t>0,0007
0,010136</t>
  </si>
  <si>
    <t>14.4.01.01-0003</t>
  </si>
  <si>
    <t>Грунтовка ГФ-021</t>
  </si>
  <si>
    <t>0,00031
0,0044888</t>
  </si>
  <si>
    <t>0,6
8,688</t>
  </si>
  <si>
    <t>ФССЦ-07.3.01.01-0002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</si>
  <si>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</si>
  <si>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</si>
  <si>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</si>
  <si>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</si>
  <si>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</si>
  <si>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</si>
  <si>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04.3.02.04</t>
  </si>
  <si>
    <t>Смесь бетонная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</si>
  <si>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</si>
  <si>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</si>
  <si>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</si>
  <si>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ФССЦ-04.3.02.04-0306</t>
  </si>
  <si>
    <t>Смесь бетонная сухая безусадочная быстротвердеющая MasterEmaco S466 (EMACO S66) наливного типа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</si>
  <si>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</si>
  <si>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</si>
  <si>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</si>
  <si>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</si>
  <si>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</si>
  <si>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</si>
  <si>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01.7.15.01</t>
  </si>
  <si>
    <t>Анкер-шпилька</t>
  </si>
  <si>
    <t>100
32</t>
  </si>
  <si>
    <t>11.3.03.15-0021</t>
  </si>
  <si>
    <t>Клинья пластиковые монтажные</t>
  </si>
  <si>
    <t>2
0,64</t>
  </si>
  <si>
    <t>14.1.06.06</t>
  </si>
  <si>
    <t>Анкер химический</t>
  </si>
  <si>
    <t>ФССЦ-01.7.15.01-0094</t>
  </si>
  <si>
    <t>Шпилька анкерная Hilti: HIT-V-5,8 М24х450 (HAS) для использования с химическими анкерами HIT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</si>
  <si>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</si>
  <si>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</si>
  <si>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</si>
  <si>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ФЕР13-03-002-17</t>
  </si>
  <si>
    <t>Огрунтовка металлических поверхностей за один раз: грунтовкой цинконаполненной</t>
  </si>
  <si>
    <t>14.4.01.20-0012</t>
  </si>
  <si>
    <t>Грунтовка антикоррозионная цинкнаполненная быстросохнущая, преобразователь ржавчины и окалины</t>
  </si>
  <si>
    <t>0,015
0,0225</t>
  </si>
  <si>
    <t>0,75
1,125</t>
  </si>
  <si>
    <t>ФССЦ-14.4.01.20-0012</t>
  </si>
  <si>
    <t>-0,015
-0,0225</t>
  </si>
  <si>
    <t>ФССЦ-14.4.01.09-0425</t>
  </si>
  <si>
    <t>Грунтовка эпоксидная двухкомпонентная, марка "HEMPADUR TL87/ZP 87431"</t>
  </si>
  <si>
    <t>32
48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</si>
  <si>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</si>
  <si>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</si>
  <si>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</si>
  <si>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02.3.01.07</t>
  </si>
  <si>
    <t>Песок кварцевый</t>
  </si>
  <si>
    <t>38
570</t>
  </si>
  <si>
    <t>ФССЦ-02.3.01.07-0002</t>
  </si>
  <si>
    <t>0,038
0,57</t>
  </si>
  <si>
    <t>ФЕР13-07-001-02</t>
  </si>
  <si>
    <t>Обезжиривание поверхностей аппаратов и трубопроводов диаметром до 500 мм: уайт-спиритом</t>
  </si>
  <si>
    <t>5
0,75</t>
  </si>
  <si>
    <t>32
4,8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</si>
  <si>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</si>
  <si>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</si>
  <si>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</si>
  <si>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</si>
  <si>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0,015
0,00225</t>
  </si>
  <si>
    <t>0,75
0,1125</t>
  </si>
  <si>
    <t>-0,015
-0,00225</t>
  </si>
  <si>
    <t>Обеспыливание и обезжиривание поверхностей опор</t>
  </si>
  <si>
    <t>5
7,5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</si>
  <si>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</si>
  <si>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</si>
  <si>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</si>
  <si>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</si>
  <si>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</si>
  <si>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</si>
  <si>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
49,05</t>
  </si>
  <si>
    <t>1
1,5</t>
  </si>
  <si>
    <t>ФССЦ-14.4.01.17-0004</t>
  </si>
  <si>
    <t>-32,7
-49,05</t>
  </si>
  <si>
    <t>ФССЦ-14.4.02.06-0002</t>
  </si>
  <si>
    <t>Краска HEMPADUR MASTIC 45880</t>
  </si>
  <si>
    <t>35
52,5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</si>
  <si>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</si>
  <si>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</si>
  <si>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</si>
  <si>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ФЕР09-03-029-01</t>
  </si>
  <si>
    <t>Монтаж лестниц прямолинейных и криволинейных, пожарных с ограждением</t>
  </si>
  <si>
    <t>1,37
5,3156</t>
  </si>
  <si>
    <t>0,41
1,5908</t>
  </si>
  <si>
    <t>01.7.11.07-0036</t>
  </si>
  <si>
    <t>Электроды сварочные Э46, диаметр 4 мм</t>
  </si>
  <si>
    <t>4
15,52</t>
  </si>
  <si>
    <t>0,00001
0,0000388</t>
  </si>
  <si>
    <t>0,0001
0,000388</t>
  </si>
  <si>
    <t>07.2.05.01</t>
  </si>
  <si>
    <t>Лестницы маршевые, ширина 6 мм</t>
  </si>
  <si>
    <t>1
3,88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</si>
  <si>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</si>
  <si>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</si>
  <si>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</si>
  <si>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</si>
  <si>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</si>
  <si>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</si>
  <si>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</si>
  <si>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</si>
  <si>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</si>
  <si>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ФССЦ-07.2.05.01-0032</t>
  </si>
  <si>
    <t>100
40</t>
  </si>
  <si>
    <t>2
0,8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</si>
  <si>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</si>
  <si>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0,015
0,006</t>
  </si>
  <si>
    <t>0,75
0,3</t>
  </si>
  <si>
    <t>-0,015
-0,006</t>
  </si>
  <si>
    <t>32
12,8</t>
  </si>
  <si>
    <t>38
152</t>
  </si>
  <si>
    <t>0,038
0,152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</si>
  <si>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</si>
  <si>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</si>
  <si>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</si>
  <si>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>0,015
0,0006</t>
  </si>
  <si>
    <t>0,75
0,03</t>
  </si>
  <si>
    <t>-0,015
-0,0006</t>
  </si>
  <si>
    <t>32
1,28</t>
  </si>
  <si>
    <t>Обеспыливание и обезжиривание поверхностей металлоконструкций лестничных сходов и опор</t>
  </si>
  <si>
    <t>38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</si>
  <si>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</si>
  <si>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</si>
  <si>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</si>
  <si>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32,7
13,08</t>
  </si>
  <si>
    <t>1
0,4</t>
  </si>
  <si>
    <t>-32,7
-13,08</t>
  </si>
  <si>
    <t>35
14</t>
  </si>
  <si>
    <t>40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</si>
  <si>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</si>
  <si>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</si>
  <si>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</si>
  <si>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</t>
  </si>
  <si>
    <t>1,37
0,27948</t>
  </si>
  <si>
    <t>0,41
0,08364</t>
  </si>
  <si>
    <t>4
0,816</t>
  </si>
  <si>
    <t>0,00001
0,000002</t>
  </si>
  <si>
    <t>0,0001
0,0000204</t>
  </si>
  <si>
    <t>Площадки площадью до 2 м2</t>
  </si>
  <si>
    <t>1
0,204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</si>
  <si>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</si>
  <si>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</si>
  <si>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</si>
  <si>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</si>
  <si>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</si>
  <si>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</si>
  <si>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</si>
  <si>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</si>
  <si>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</si>
  <si>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4,335</t>
  </si>
  <si>
    <t>Изготовление, транспортировка и монтаж стальных решетчатых ступеней по СТО 23083253-004-2017</t>
  </si>
  <si>
    <t>42</t>
  </si>
  <si>
    <t>1,37
0,52745</t>
  </si>
  <si>
    <t>0,41
0,15785</t>
  </si>
  <si>
    <t>4
1,54</t>
  </si>
  <si>
    <t>0,00001
0,0000039</t>
  </si>
  <si>
    <t>0,0001
0,0000385</t>
  </si>
  <si>
    <t>1
0,385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</si>
  <si>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</si>
  <si>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</si>
  <si>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</si>
  <si>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</si>
  <si>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</si>
  <si>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</si>
  <si>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</si>
  <si>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43</t>
  </si>
  <si>
    <t>44</t>
  </si>
  <si>
    <t>ФССЦ-01.7.15.02-0055</t>
  </si>
  <si>
    <t>Болты высокопрочные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</si>
  <si>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</si>
  <si>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</si>
  <si>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</si>
  <si>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</si>
  <si>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</si>
  <si>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</si>
  <si>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</si>
  <si>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</si>
  <si>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</si>
  <si>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</si>
  <si>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</si>
  <si>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01.7.06.07-0002</t>
  </si>
  <si>
    <t>Лента монтажная, тип ЛМ-5</t>
  </si>
  <si>
    <t>08.3.07.01-0076</t>
  </si>
  <si>
    <t>Прокат полосовой, горячекатаный, марка стали Ст3сп, ширина 50-200 мм, толщина 4-5 мм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</si>
  <si>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</si>
  <si>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</si>
  <si>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</si>
  <si>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</si>
  <si>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</si>
  <si>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</si>
  <si>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</si>
  <si>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</si>
  <si>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 xml:space="preserve">на Пожарный проезд вдоль 9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</si>
  <si>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</si>
  <si>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</si>
  <si>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</si>
  <si>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</si>
  <si>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</si>
  <si>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</si>
  <si>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</si>
  <si>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</si>
  <si>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</si>
  <si>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</si>
  <si>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</si>
  <si>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</si>
  <si>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</si>
  <si>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ФЕР01-02-001-07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</si>
  <si>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</si>
  <si>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</si>
  <si>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</si>
  <si>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</si>
  <si>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</si>
  <si>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01.2.03.07-0023</t>
  </si>
  <si>
    <t>Эмульсия битумно-дорожная</t>
  </si>
  <si>
    <t>0,004
0,0025806</t>
  </si>
  <si>
    <t>01.7.03.01-0002</t>
  </si>
  <si>
    <t>Вода водопроводная</t>
  </si>
  <si>
    <t>20,52
13,2382728</t>
  </si>
  <si>
    <t>01.7.07.26-0032</t>
  </si>
  <si>
    <t>Шнур полиамидный крученый, диаметр 2 мм</t>
  </si>
  <si>
    <t>0,0024
0,0015483</t>
  </si>
  <si>
    <t>01.7.15.02-0051</t>
  </si>
  <si>
    <t>Болты анкерные</t>
  </si>
  <si>
    <t>0,012
0,0077417</t>
  </si>
  <si>
    <t>01.7.17.06-0061</t>
  </si>
  <si>
    <t>Диск алмазный для твердых материалов, диаметр 350 мм</t>
  </si>
  <si>
    <t>0,782
0,5044995</t>
  </si>
  <si>
    <t>04.2.01.01</t>
  </si>
  <si>
    <t>Смесь асфальтобетонная</t>
  </si>
  <si>
    <t>08.1.02.11-0001</t>
  </si>
  <si>
    <t>Поковки из квадратных заготовок, масса 1,8 кг</t>
  </si>
  <si>
    <t>0,0008
0,0005161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</si>
  <si>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</si>
  <si>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</si>
  <si>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</si>
  <si>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</si>
  <si>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
62,836636</t>
  </si>
  <si>
    <t>ФЕР27-06-030-01</t>
  </si>
  <si>
    <t>При изменении толщины покрытия на 0,5 см добавлять или исключать: к расценке 27-06-029-01</t>
  </si>
  <si>
    <t>0,002
0,0012903</t>
  </si>
  <si>
    <t>0,88
0,5677232</t>
  </si>
  <si>
    <t>24,2
15,612388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</si>
  <si>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</si>
  <si>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</si>
  <si>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</si>
  <si>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1,03
0,2781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</si>
  <si>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</si>
  <si>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ФССЦ-04.2.01.02-0006</t>
  </si>
  <si>
    <t>Смеси асфальтобетонные пористые крупнозернистые марка II</t>
  </si>
  <si>
    <t>91,1
58,772254</t>
  </si>
  <si>
    <t>0,006
0,0038708</t>
  </si>
  <si>
    <t>2,64
1,7031696</t>
  </si>
  <si>
    <t>68,4
44,127576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</si>
  <si>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</si>
  <si>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</si>
  <si>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</si>
  <si>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</si>
  <si>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
21,0114</t>
  </si>
  <si>
    <t>02.2.05.04-1697</t>
  </si>
  <si>
    <t>Щебень М 800, фракция 10-20 мм, группа 2</t>
  </si>
  <si>
    <t>15
10,5057</t>
  </si>
  <si>
    <t>02.2.05.04-1817</t>
  </si>
  <si>
    <t>Щебень М 800, фракция 40-80(70) мм, группа 2</t>
  </si>
  <si>
    <t>189
132,37182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</si>
  <si>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</si>
  <si>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</si>
  <si>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</si>
  <si>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>01.7.12.11</t>
  </si>
  <si>
    <t>Геосетка</t>
  </si>
  <si>
    <t>01.7.15.07-0094</t>
  </si>
  <si>
    <t>Дюбель-гвозди оцинкованные с шайбой, размер 4,5х60 мм</t>
  </si>
  <si>
    <t>2,64
1,9127328</t>
  </si>
  <si>
    <t>ФССЦ-01.7.12.10-1020</t>
  </si>
  <si>
    <t>Геосетка полиэфирная с битумной пропиткой, прочность при растяжении 100/100 кН/м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</si>
  <si>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</si>
  <si>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</si>
  <si>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</si>
  <si>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20
15,2484</t>
  </si>
  <si>
    <t>189
144,09738</t>
  </si>
  <si>
    <t>ФЕР27-04-006-04</t>
  </si>
  <si>
    <t>На каждый 1 см изменения толщины слоя добавлять или исключать к расценкам 27-04-006-01, 27-04-006-02, 27-04-006-03</t>
  </si>
  <si>
    <t>63
48,03246</t>
  </si>
  <si>
    <t>Разравнивание нижнего слоя основания из щебня за 1-2 прохода бульдозером мощностью 135 кВт (учтено ФЕР27-04-006-03 в п.13)</t>
  </si>
  <si>
    <t>2,64
2,0945496</t>
  </si>
  <si>
    <t>1100,0011974
872,72995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</si>
  <si>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</si>
  <si>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</si>
  <si>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</si>
  <si>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0,001
0,00305</t>
  </si>
  <si>
    <t>5,9
17,995</t>
  </si>
  <si>
    <t>04.3.01.09-0014</t>
  </si>
  <si>
    <t>Раствор готовый кладочный, цементный, М100</t>
  </si>
  <si>
    <t>0,06
0,183</t>
  </si>
  <si>
    <t>11.1.03.03-0012</t>
  </si>
  <si>
    <t>Брусья необрезные, хвойных пород, длина 4-6,5 м, все ширины, толщина 100, 125 мм, сорт IV</t>
  </si>
  <si>
    <t>0,17
0,5185</t>
  </si>
  <si>
    <t>13.2.03.02</t>
  </si>
  <si>
    <t>Камни бортовые</t>
  </si>
  <si>
    <t>100
305</t>
  </si>
  <si>
    <t>ФССЦ-05.2.03.03-0032</t>
  </si>
  <si>
    <t>Камни бортовые БР 100.30.15, бетон B30 (М400), объем 0,043 м3</t>
  </si>
  <si>
    <t xml:space="preserve">на Пожарный проезд, 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</si>
  <si>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</si>
  <si>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</si>
  <si>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</si>
  <si>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</si>
  <si>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</si>
  <si>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</si>
  <si>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</si>
  <si>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0,002
0,001131</t>
  </si>
  <si>
    <t>0,88
0,4976576</t>
  </si>
  <si>
    <t>24,2
13,685584</t>
  </si>
  <si>
    <t>1,03
0,2369</t>
  </si>
  <si>
    <t>91,1
51,518872</t>
  </si>
  <si>
    <t>0,006
0,0033931</t>
  </si>
  <si>
    <t>2,64
1,4929728</t>
  </si>
  <si>
    <t>68,4
38,681568</t>
  </si>
  <si>
    <t>30
17,6091</t>
  </si>
  <si>
    <t>15
8,80455</t>
  </si>
  <si>
    <t>189
110,93733</t>
  </si>
  <si>
    <t>2,64
1,5496008</t>
  </si>
  <si>
    <t>20
12,3012</t>
  </si>
  <si>
    <t>189
116,24634</t>
  </si>
  <si>
    <t>63
38,74878</t>
  </si>
  <si>
    <t>2,64
1,6661304</t>
  </si>
  <si>
    <t>1100,0011974
694,2217557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</si>
  <si>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</si>
  <si>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</si>
  <si>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</si>
  <si>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31
2,294</t>
  </si>
  <si>
    <t>Щебень из природного камня для строительных работ, фракция 10-20 мм</t>
  </si>
  <si>
    <t>15
1,11</t>
  </si>
  <si>
    <t>Щебень из природного камня для строительных работ, фракция 40-70 мм</t>
  </si>
  <si>
    <t>251
18,574</t>
  </si>
  <si>
    <t>Щебень из природного камня для строительных работ, фракция 5-10 мм</t>
  </si>
  <si>
    <t>10
0,74</t>
  </si>
  <si>
    <t>ФССЦ-02.2.05.04-1697</t>
  </si>
  <si>
    <t>ФССЦ-02.2.05.04-1817</t>
  </si>
  <si>
    <t>ФССЦ-02.2.05.04-1577</t>
  </si>
  <si>
    <t>Щебень М 800, фракция 5(3)-10 мм, группа 2</t>
  </si>
  <si>
    <t>ФЕР27-08-001-17</t>
  </si>
  <si>
    <t>На каждый 1 см изменения толщины слоя добавлять или исключать к расценке 27-08-001-16</t>
  </si>
  <si>
    <t>63
-4,662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</si>
  <si>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</si>
  <si>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</si>
  <si>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</si>
  <si>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</si>
  <si>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5
0,8355</t>
  </si>
  <si>
    <t>02.3.01.02</t>
  </si>
  <si>
    <t>Песок для строительных работ природный</t>
  </si>
  <si>
    <t>110
18,381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</si>
  <si>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</si>
  <si>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</si>
  <si>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</si>
  <si>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</si>
  <si>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</si>
  <si>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</si>
  <si>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</si>
  <si>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</si>
  <si>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</si>
  <si>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12
4,32</t>
  </si>
  <si>
    <t>13.2.03.01</t>
  </si>
  <si>
    <t>Камень</t>
  </si>
  <si>
    <t>15,9
5,724</t>
  </si>
  <si>
    <t>Укрепление откосов канавы растительным грунтом с посевом трав, h=0,15 м</t>
  </si>
  <si>
    <t>ФЕР01-02-040-02</t>
  </si>
  <si>
    <t>Укрепление откосов земляных сооружений посевом многолетних трав: механизированным способом</t>
  </si>
  <si>
    <t>16.2.01.02</t>
  </si>
  <si>
    <t>Земля растительная</t>
  </si>
  <si>
    <t>15,8
22,436</t>
  </si>
  <si>
    <t>16.2.02.07</t>
  </si>
  <si>
    <t>Семена трав</t>
  </si>
  <si>
    <t>2,7
3,834</t>
  </si>
  <si>
    <t>16.3.02.03-0004</t>
  </si>
  <si>
    <t>Удобрения сложно-смешанные гранулированные насыпью</t>
  </si>
  <si>
    <t>0,0034
0,004828</t>
  </si>
  <si>
    <t>ФССЦ-16.2.01.02-0001</t>
  </si>
  <si>
    <t>ФССЦ-16.2.02.07-0161</t>
  </si>
  <si>
    <t>Семена газонных трав (смесь)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</si>
  <si>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</si>
  <si>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</si>
  <si>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</si>
  <si>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</si>
  <si>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16.2.01.02-0001</t>
  </si>
  <si>
    <t>15
5,55</t>
  </si>
  <si>
    <t>ФЕР47-01-046-06</t>
  </si>
  <si>
    <t>Посев газонов партерных, мавританских и обыкновенных вручную</t>
  </si>
  <si>
    <t>10
3,7</t>
  </si>
  <si>
    <t>Семена газонных трав</t>
  </si>
  <si>
    <t>2
0,74</t>
  </si>
  <si>
    <t xml:space="preserve">на Досмотровая эстакада. Опоры., </t>
  </si>
  <si>
    <t>1146-3-ИС.КЖ.ВР</t>
  </si>
  <si>
    <t>Раздел 1. 1146-3-ИС.КЖ.ВР - Фундаменты опор 1 и 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</si>
  <si>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</si>
  <si>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</si>
  <si>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</si>
  <si>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01.3.05.38</t>
  </si>
  <si>
    <t>Химреагенты</t>
  </si>
  <si>
    <t>01.4.03.06</t>
  </si>
  <si>
    <t>Расход бурового инструмента</t>
  </si>
  <si>
    <t>0,1
3,2</t>
  </si>
  <si>
    <t>02.1.01.01-0001</t>
  </si>
  <si>
    <t>Глина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</si>
  <si>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</si>
  <si>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</si>
  <si>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>0,01
0,32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</si>
  <si>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</si>
  <si>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</si>
  <si>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</si>
  <si>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</si>
  <si>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0,00008
0,000096</t>
  </si>
  <si>
    <t>05.1.05.16</t>
  </si>
  <si>
    <t>Сваи железобетонные</t>
  </si>
  <si>
    <t>1,01
1,212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</si>
  <si>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</si>
  <si>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</si>
  <si>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
0,000084</t>
  </si>
  <si>
    <t>11.1.03.06-0002</t>
  </si>
  <si>
    <t>Доска дубовая, сорт II</t>
  </si>
  <si>
    <t>0,003
0,0036</t>
  </si>
  <si>
    <t>14.4.02.04-0142</t>
  </si>
  <si>
    <t>Краска масляная земляная МА-0115, мумия, сурик железный</t>
  </si>
  <si>
    <t>0,02
0,024</t>
  </si>
  <si>
    <t>ФССЦ-05.1.05.08-0037</t>
  </si>
  <si>
    <t>Свая мостовая длиной 8 м, сечением 35х35 см, объем бетона 1,0 м3, тип Т-7</t>
  </si>
  <si>
    <t>1,6666667
2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</si>
  <si>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</si>
  <si>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</si>
  <si>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</si>
  <si>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0,00008
0,000384</t>
  </si>
  <si>
    <t>1,03
4,944</t>
  </si>
  <si>
    <t>0,004
0,0192</t>
  </si>
  <si>
    <t>0,02
0,096</t>
  </si>
  <si>
    <t>1,25
6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</si>
  <si>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</si>
  <si>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</si>
  <si>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</si>
  <si>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</si>
  <si>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</si>
  <si>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01.3.02.03-0001</t>
  </si>
  <si>
    <t>Ацетилен газообразный технический</t>
  </si>
  <si>
    <t>0,01
0,08</t>
  </si>
  <si>
    <t>0,063
0,504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</si>
  <si>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</si>
  <si>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0,15
0,39</t>
  </si>
  <si>
    <t>1,15
2,99</t>
  </si>
  <si>
    <t>Устройство в основании ростверков бетонной подготовки толщиной 100 мм:- Бетон класса В15 по ГОСТ 26633-2015</t>
  </si>
  <si>
    <t>1,75
0,03325</t>
  </si>
  <si>
    <t>250
4,75</t>
  </si>
  <si>
    <t>102
1,938</t>
  </si>
  <si>
    <t>Устройство монолитных ростверков в деревометаллической опалубке</t>
  </si>
  <si>
    <t>0,73
0,12264</t>
  </si>
  <si>
    <t>30
5,04</t>
  </si>
  <si>
    <t>0,005
0,00084</t>
  </si>
  <si>
    <t>0,002
0,000336</t>
  </si>
  <si>
    <t>0,01
0,00168</t>
  </si>
  <si>
    <t>101,5
17,052</t>
  </si>
  <si>
    <t>0,0102
0,0017136</t>
  </si>
  <si>
    <t>8,1
1,3608</t>
  </si>
  <si>
    <t>0,04
0,00672</t>
  </si>
  <si>
    <t>3,6
0,6048</t>
  </si>
  <si>
    <t>0,016
0,002592</t>
  </si>
  <si>
    <t>0,24
0,03888</t>
  </si>
  <si>
    <t>0,024
0,003888</t>
  </si>
  <si>
    <t>0,1
0,0162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</si>
  <si>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</si>
  <si>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0,013
0,003094</t>
  </si>
  <si>
    <t>1,95
0,4641</t>
  </si>
  <si>
    <t>-0,013
-0,003094</t>
  </si>
  <si>
    <t>40
9,52</t>
  </si>
  <si>
    <t>0,04
0,00952</t>
  </si>
  <si>
    <t>0,0006
0,0001428</t>
  </si>
  <si>
    <t>4
0,952</t>
  </si>
  <si>
    <t>-0,04
-0,00952</t>
  </si>
  <si>
    <t>33
7,854</t>
  </si>
  <si>
    <t xml:space="preserve">на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</si>
  <si>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</si>
  <si>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</si>
  <si>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</si>
  <si>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</si>
  <si>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</si>
  <si>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</si>
  <si>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</si>
  <si>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</si>
  <si>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ФЕР01-02-055-01</t>
  </si>
  <si>
    <t>Разработка грунта вручную с креплениями в траншеях шириной до 2 м, глубиной: до 2 м, группа грунтов 1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</si>
  <si>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</si>
  <si>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</si>
  <si>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</si>
  <si>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</si>
  <si>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</si>
  <si>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</si>
  <si>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</si>
  <si>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0,26
0,4134</t>
  </si>
  <si>
    <t>2
3,18</t>
  </si>
  <si>
    <t>Обратная засыпка котлованов местным грунтом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</si>
  <si>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</si>
  <si>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</si>
  <si>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</si>
  <si>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0,31
13,6152</t>
  </si>
  <si>
    <t>1,46
64,1232</t>
  </si>
  <si>
    <t>0,26
1,2688</t>
  </si>
  <si>
    <t>2
9,76</t>
  </si>
  <si>
    <t xml:space="preserve">на Пожарный проезд вдоль 8 пути., </t>
  </si>
  <si>
    <t>0,004
0,008043</t>
  </si>
  <si>
    <t>20,52
41,26059</t>
  </si>
  <si>
    <t>0,0024
0,0048258</t>
  </si>
  <si>
    <t>0,012
0,024129</t>
  </si>
  <si>
    <t>0,782
1,5724065</t>
  </si>
  <si>
    <t>0,0008
0,0016086</t>
  </si>
  <si>
    <t>97,4
195,84705</t>
  </si>
  <si>
    <t>0,002
0,0040215</t>
  </si>
  <si>
    <t>0,88
1,76946</t>
  </si>
  <si>
    <t>24,2
48,66015</t>
  </si>
  <si>
    <t>1,03
0,8549</t>
  </si>
  <si>
    <t>91,1
183,179325</t>
  </si>
  <si>
    <t>0,006
0,0120645</t>
  </si>
  <si>
    <t>2,64
5,30838</t>
  </si>
  <si>
    <t>68,4
137,5353</t>
  </si>
  <si>
    <t>30
67,2597</t>
  </si>
  <si>
    <t>15
33,62985</t>
  </si>
  <si>
    <t>189
423,73611</t>
  </si>
  <si>
    <t>2,64
6,108564</t>
  </si>
  <si>
    <t>1100,0021609
2545,24</t>
  </si>
  <si>
    <t>20
48,1932</t>
  </si>
  <si>
    <t>189
455,42574</t>
  </si>
  <si>
    <t>63
151,80858</t>
  </si>
  <si>
    <t>2,64
6,6144408</t>
  </si>
  <si>
    <t>1100,0011974
2756,02</t>
  </si>
  <si>
    <t>31
12,9487</t>
  </si>
  <si>
    <t>15
6,2655</t>
  </si>
  <si>
    <t>251
104,8427</t>
  </si>
  <si>
    <t>10
4,177</t>
  </si>
  <si>
    <t>63
-26,3151</t>
  </si>
  <si>
    <t>5
6,598</t>
  </si>
  <si>
    <t>110
145,156</t>
  </si>
  <si>
    <t>0,001
0,008588</t>
  </si>
  <si>
    <t>5,9
50,6692</t>
  </si>
  <si>
    <t>0,06
0,51528</t>
  </si>
  <si>
    <t>0,17
1,45996</t>
  </si>
  <si>
    <t>100
858,8</t>
  </si>
  <si>
    <t>100,02328831
859</t>
  </si>
  <si>
    <t>Досыпка дренирующим грунтом (местный грунт), (между 8 ж.д путем и пожарным проездом)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</si>
  <si>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</si>
  <si>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</si>
  <si>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</si>
  <si>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20
12,666666</t>
  </si>
  <si>
    <t>02.2.05.04-1577</t>
  </si>
  <si>
    <t>10
6,333333</t>
  </si>
  <si>
    <t>15
9,4999995</t>
  </si>
  <si>
    <t>189
119,6999937</t>
  </si>
  <si>
    <t xml:space="preserve">на Досмотровая эстакада. Пролётное строение., </t>
  </si>
  <si>
    <t>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</si>
  <si>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</si>
  <si>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</si>
  <si>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2,145
49,44225</t>
  </si>
  <si>
    <t>0,649
14,95945</t>
  </si>
  <si>
    <t>0,0022
0,05071</t>
  </si>
  <si>
    <t>3,3
76,065</t>
  </si>
  <si>
    <t>0,000011
0,0002536</t>
  </si>
  <si>
    <t>0,00011
0,0025355</t>
  </si>
  <si>
    <t>1,1
25,355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</si>
  <si>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</si>
  <si>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</si>
  <si>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</si>
  <si>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</si>
  <si>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</si>
  <si>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</si>
  <si>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</si>
  <si>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</si>
  <si>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1,95
0,507</t>
  </si>
  <si>
    <t>0,59
0,1534</t>
  </si>
  <si>
    <t>0,002
0,00052</t>
  </si>
  <si>
    <t>3
0,78</t>
  </si>
  <si>
    <t>0,00001
0,0000026</t>
  </si>
  <si>
    <t>0,0001
0,000026</t>
  </si>
  <si>
    <t>1
0,26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</si>
  <si>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</si>
  <si>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</si>
  <si>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</si>
  <si>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</si>
  <si>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</si>
  <si>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</si>
  <si>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</si>
  <si>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</si>
  <si>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</si>
  <si>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1,37
1,9454</t>
  </si>
  <si>
    <t>0,41
0,5822</t>
  </si>
  <si>
    <t>4
5,68</t>
  </si>
  <si>
    <t>0,00001
0,0000142</t>
  </si>
  <si>
    <t>0,0001
0,000142</t>
  </si>
  <si>
    <t>1
1,42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</si>
  <si>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</si>
  <si>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</si>
  <si>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</si>
  <si>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</si>
  <si>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</si>
  <si>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</si>
  <si>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</si>
  <si>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</si>
  <si>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0,015
0,05625</t>
  </si>
  <si>
    <t>0,75
2,8125</t>
  </si>
  <si>
    <t>-0,015
-0,05625</t>
  </si>
  <si>
    <t>32
120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</si>
  <si>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</si>
  <si>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38
1444</t>
  </si>
  <si>
    <t>0,038
1,444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</si>
  <si>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</si>
  <si>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</si>
  <si>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0,015
0,0057</t>
  </si>
  <si>
    <t>0,75
0,285</t>
  </si>
  <si>
    <t>-0,015
-0,0057</t>
  </si>
  <si>
    <t>32
12,16</t>
  </si>
  <si>
    <t>Обеспыливание и обезжиривание поверхностей пролетного строения</t>
  </si>
  <si>
    <t>5
18,75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</si>
  <si>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</si>
  <si>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</si>
  <si>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32,7
122,625</t>
  </si>
  <si>
    <t>1
3,75</t>
  </si>
  <si>
    <t>-32,7
-122,625</t>
  </si>
  <si>
    <t>35
131,25</t>
  </si>
  <si>
    <t>- 3-й слой – HEMPADUR MASTIC 45880 – 80 мкм, теоретический расход 0,350 л/м2;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</si>
  <si>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</si>
  <si>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</si>
  <si>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</si>
  <si>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</si>
  <si>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</si>
  <si>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</si>
  <si>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</si>
  <si>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</si>
  <si>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</si>
  <si>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</si>
  <si>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</si>
  <si>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</si>
  <si>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
0,0762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</si>
  <si>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</si>
  <si>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</si>
  <si>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</si>
  <si>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</si>
  <si>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</si>
  <si>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01.7.12.16-0011</t>
  </si>
  <si>
    <t>Геотекстиль для разделительного слоя балластной призмы</t>
  </si>
  <si>
    <t>1
0,0078</t>
  </si>
  <si>
    <t>ФССЦ-01.7.12.16-0011</t>
  </si>
  <si>
    <t>4284,61538
33,42</t>
  </si>
  <si>
    <t>1
1,169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</si>
  <si>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</si>
  <si>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</si>
  <si>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</si>
  <si>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1
1,293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</si>
  <si>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</si>
  <si>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</si>
  <si>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</si>
  <si>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</si>
  <si>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</si>
  <si>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</si>
  <si>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</si>
  <si>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</si>
  <si>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</si>
  <si>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</si>
  <si>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</si>
  <si>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</si>
  <si>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</si>
  <si>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</si>
  <si>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</si>
  <si>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</si>
  <si>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</si>
  <si>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</si>
  <si>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</si>
  <si>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</si>
  <si>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</si>
  <si>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</si>
  <si>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</si>
  <si>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</si>
  <si>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</si>
  <si>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</si>
  <si>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</si>
  <si>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</si>
  <si>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</si>
  <si>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</si>
  <si>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</si>
  <si>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</si>
  <si>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</si>
  <si>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</si>
  <si>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</si>
  <si>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</si>
  <si>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</si>
  <si>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</si>
  <si>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</si>
  <si>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</si>
  <si>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50
350</t>
  </si>
  <si>
    <t>25.1.06.03</t>
  </si>
  <si>
    <t>Знаки путевые и сигнальные железных дорог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</si>
  <si>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</si>
  <si>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</si>
  <si>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</si>
  <si>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</si>
  <si>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</si>
  <si>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</si>
  <si>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</si>
  <si>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</si>
  <si>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</si>
  <si>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</si>
  <si>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</si>
  <si>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</si>
  <si>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</si>
  <si>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</si>
  <si>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</si>
  <si>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</si>
  <si>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</si>
  <si>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</si>
  <si>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</si>
  <si>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1
8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</si>
  <si>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</si>
  <si>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</si>
  <si>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</si>
  <si>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</si>
  <si>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</si>
  <si>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</si>
  <si>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</si>
  <si>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</si>
  <si>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</si>
  <si>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</si>
  <si>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</si>
  <si>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</si>
  <si>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</si>
  <si>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</si>
  <si>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</si>
  <si>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</si>
  <si>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</si>
  <si>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</si>
  <si>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</si>
  <si>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</si>
  <si>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</si>
  <si>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</si>
  <si>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</si>
  <si>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</si>
  <si>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</si>
  <si>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</si>
  <si>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</si>
  <si>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</si>
  <si>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</si>
  <si>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</si>
  <si>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</si>
  <si>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</si>
  <si>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</si>
  <si>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</si>
  <si>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</si>
  <si>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</si>
  <si>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</si>
  <si>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</si>
  <si>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</si>
  <si>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</si>
  <si>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</si>
  <si>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</si>
  <si>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</si>
  <si>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</si>
  <si>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</si>
  <si>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</si>
  <si>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</si>
  <si>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</si>
  <si>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</si>
  <si>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</si>
  <si>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</si>
  <si>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ФЕР27-04-016-04</t>
  </si>
  <si>
    <t>Устройство прослойки из нетканого синтетического материала (НСМ) в земляном полотне: сплошной</t>
  </si>
  <si>
    <t>01.7.12.05-1018</t>
  </si>
  <si>
    <t>Геотекстиль нетканый, поверхностной плотностью 550 г/м2</t>
  </si>
  <si>
    <t>0,00013
0,0000428</t>
  </si>
  <si>
    <t>1007,8
331,596434</t>
  </si>
  <si>
    <t>Передвижка пути до 2 м, балласт щебеночный</t>
  </si>
  <si>
    <t>ФЕР28-01-092-01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</si>
  <si>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</si>
  <si>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</si>
  <si>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</si>
  <si>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</si>
  <si>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</si>
  <si>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</si>
  <si>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</si>
  <si>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</si>
  <si>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</si>
  <si>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</si>
  <si>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1180
236</t>
  </si>
  <si>
    <t>дополнительно балластировка стрелочных переводов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</si>
  <si>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</si>
  <si>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</si>
  <si>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</si>
  <si>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</si>
  <si>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</si>
  <si>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</si>
  <si>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</si>
  <si>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</si>
  <si>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</si>
  <si>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</si>
  <si>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</si>
  <si>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</si>
  <si>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</si>
  <si>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</si>
  <si>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</si>
  <si>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</si>
  <si>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</si>
  <si>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</si>
  <si>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</si>
  <si>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</si>
  <si>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</si>
  <si>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</si>
  <si>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</si>
  <si>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</si>
  <si>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</si>
  <si>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</si>
  <si>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</si>
  <si>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</si>
  <si>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</si>
  <si>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</si>
  <si>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</si>
  <si>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</si>
  <si>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</si>
  <si>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</si>
  <si>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</si>
  <si>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</si>
  <si>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</si>
  <si>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</si>
  <si>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</si>
  <si>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</si>
  <si>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</si>
  <si>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</si>
  <si>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</si>
  <si>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</si>
  <si>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</si>
  <si>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</si>
  <si>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</si>
  <si>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</si>
  <si>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</si>
  <si>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</si>
  <si>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</si>
  <si>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</si>
  <si>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</si>
  <si>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</si>
  <si>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</si>
  <si>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</si>
  <si>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</si>
  <si>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</si>
  <si>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</si>
  <si>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</si>
  <si>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</si>
  <si>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
0,0144</t>
  </si>
  <si>
    <t>0,004
0,0016</t>
  </si>
  <si>
    <t>1,1
0,44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</si>
  <si>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</si>
  <si>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</si>
  <si>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</si>
  <si>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</si>
  <si>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</si>
  <si>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</si>
  <si>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</si>
  <si>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</si>
  <si>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</si>
  <si>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</si>
  <si>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</si>
  <si>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</si>
  <si>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</si>
  <si>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</si>
  <si>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</si>
  <si>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</si>
  <si>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</si>
  <si>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</si>
  <si>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</si>
  <si>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</si>
  <si>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</si>
  <si>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</si>
  <si>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</si>
  <si>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</si>
  <si>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</si>
  <si>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</si>
  <si>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</si>
  <si>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</si>
  <si>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</si>
  <si>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</si>
  <si>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</si>
  <si>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</si>
  <si>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
0,011</t>
  </si>
  <si>
    <t>20
2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</si>
  <si>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</si>
  <si>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</si>
  <si>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</si>
  <si>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</si>
  <si>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Срезка грунта бульдозером ИГЭ (3) (группа грунтов 3)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</si>
  <si>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</si>
  <si>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</si>
  <si>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</si>
  <si>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</si>
  <si>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</si>
  <si>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</si>
  <si>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</si>
  <si>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</si>
  <si>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</si>
  <si>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</si>
  <si>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</si>
  <si>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</si>
  <si>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</si>
  <si>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</si>
  <si>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</si>
  <si>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</si>
  <si>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</si>
  <si>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</si>
  <si>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</si>
  <si>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Планировка основания земляного полотна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</si>
  <si>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</si>
  <si>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</si>
  <si>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</si>
  <si>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15,8
126,716</t>
  </si>
  <si>
    <t>2,7
21,654</t>
  </si>
  <si>
    <t>0,0034
0,027268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</si>
  <si>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</si>
  <si>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</si>
  <si>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</si>
  <si>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</si>
  <si>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</si>
  <si>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</si>
  <si>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на Пешеходная эстакада. Пролётное строение., </t>
  </si>
  <si>
    <t>1146-4-ИС.КМ1.ВР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</si>
  <si>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</si>
  <si>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2,145
74,28135</t>
  </si>
  <si>
    <t>0,649
22,47487</t>
  </si>
  <si>
    <t>0,0022
0,076186</t>
  </si>
  <si>
    <t>3,3
114,279</t>
  </si>
  <si>
    <t>0,000011
0,0003809</t>
  </si>
  <si>
    <t>0,00011
0,0038093</t>
  </si>
  <si>
    <t>1,1
38,093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</si>
  <si>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</si>
  <si>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</si>
  <si>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</si>
  <si>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</si>
  <si>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</si>
  <si>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</si>
  <si>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</si>
  <si>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</si>
  <si>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</si>
  <si>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1,37
13,5767</t>
  </si>
  <si>
    <t>0,41
4,0631</t>
  </si>
  <si>
    <t>4
39,64</t>
  </si>
  <si>
    <t>0,00001
0,0000991</t>
  </si>
  <si>
    <t>0,0001
0,000991</t>
  </si>
  <si>
    <t>1
9,91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</si>
  <si>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</si>
  <si>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</si>
  <si>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</si>
  <si>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</si>
  <si>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</si>
  <si>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</si>
  <si>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</si>
  <si>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0,015
0,108</t>
  </si>
  <si>
    <t>0,75
5,4</t>
  </si>
  <si>
    <t>-0,015
-0,108</t>
  </si>
  <si>
    <t>32
230,4</t>
  </si>
  <si>
    <t>38
2736</t>
  </si>
  <si>
    <t>0,038
2,736</t>
  </si>
  <si>
    <t>5
3,6</t>
  </si>
  <si>
    <t>32
23,04</t>
  </si>
  <si>
    <t>0,015
0,0108</t>
  </si>
  <si>
    <t>0,75
0,54</t>
  </si>
  <si>
    <t>-0,015
-0,0108</t>
  </si>
  <si>
    <t>5
36</t>
  </si>
  <si>
    <t>32,7
235,44</t>
  </si>
  <si>
    <t>1
7,2</t>
  </si>
  <si>
    <t>-32,7
-235,44</t>
  </si>
  <si>
    <t>35
252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</si>
  <si>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</si>
  <si>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</si>
  <si>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</si>
  <si>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</si>
  <si>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</si>
  <si>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</si>
  <si>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01.7.15.03-0031</t>
  </si>
  <si>
    <t>Болты с гайками и шайбами оцинкованные, диаметр 6 мм</t>
  </si>
  <si>
    <t>0,01
0,02</t>
  </si>
  <si>
    <t>01.7.15.07-0007</t>
  </si>
  <si>
    <t>Дюбели пластмассовые, диаметр 14 мм</t>
  </si>
  <si>
    <t>08.3.05.02-0052</t>
  </si>
  <si>
    <t>Прокат толстолистовой горячекатаный марка стали Ст3, толщина 2-6 мм</t>
  </si>
  <si>
    <t>0,001
0,002</t>
  </si>
  <si>
    <t>08.3.07.01-0064</t>
  </si>
  <si>
    <t>Прокат полосовой горячекатаный перфорированный, ширина 30-40 мм, марка стали Ст3, толщина 2-6 мм</t>
  </si>
  <si>
    <t>08.3.08.02-0091</t>
  </si>
  <si>
    <t>Уголок перфорированный, марка стали Ст3, размер 35х35 мм</t>
  </si>
  <si>
    <t>0,95
1,9</t>
  </si>
  <si>
    <t>0,00004
0,00008</t>
  </si>
  <si>
    <t>14.4.04.09-0017</t>
  </si>
  <si>
    <t>Эмаль ХВ-124, защитная, зеленая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</si>
  <si>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</si>
  <si>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</si>
  <si>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</si>
  <si>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</si>
  <si>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</si>
  <si>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</si>
  <si>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01.7.06.03-0024</t>
  </si>
  <si>
    <t>Лента полиэтиленовая с липким слоем, толщина 0,1 мм</t>
  </si>
  <si>
    <t>01.7.15.04-0054</t>
  </si>
  <si>
    <t>Винты самонарезающие, оцинкованные, размер 4х12 мм</t>
  </si>
  <si>
    <t>0,00007
0,00014</t>
  </si>
  <si>
    <t>01.7.15.07-0022</t>
  </si>
  <si>
    <t>Дюбели распорные полиэтиленовые, размер 6х40 мм</t>
  </si>
  <si>
    <t>12.2.07.04</t>
  </si>
  <si>
    <t>Трубки из вспененного каучука, полиэтилена</t>
  </si>
  <si>
    <t>14.5.01.10-0003</t>
  </si>
  <si>
    <t>Пена монтажная</t>
  </si>
  <si>
    <t>19.3.02.08-0021</t>
  </si>
  <si>
    <t>1
2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</si>
  <si>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</si>
  <si>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</si>
  <si>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</si>
  <si>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</si>
  <si>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</si>
  <si>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</si>
  <si>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ФССЦ-23.2.02.04-0005</t>
  </si>
  <si>
    <t>Трубы медные: отожженные (мягкие) универсальные в бухтах, размером 6х1 мм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</si>
  <si>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</si>
  <si>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</si>
  <si>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</si>
  <si>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</si>
  <si>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</si>
  <si>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</si>
  <si>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</si>
  <si>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</si>
  <si>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</si>
  <si>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</si>
  <si>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</si>
  <si>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</si>
  <si>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</si>
  <si>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</si>
  <si>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01.7.11.07-0045</t>
  </si>
  <si>
    <t>Электроды сварочные Э42А, диаметр 5 мм</t>
  </si>
  <si>
    <t>01.7.15.03-0044</t>
  </si>
  <si>
    <t>Болты строительные с гайками и шайбами черные, размер 10х100 мм</t>
  </si>
  <si>
    <t>01.7.19.07-0006</t>
  </si>
  <si>
    <t>Резина техническая листовая прессованная</t>
  </si>
  <si>
    <t>23.8.03.11</t>
  </si>
  <si>
    <t>Фланцы приварные</t>
  </si>
  <si>
    <t>7
О</t>
  </si>
  <si>
    <t>ТЦ_68.1.01.07_78_7801612992_25.02.2025_02_2.1</t>
  </si>
  <si>
    <t>Насос дренажный SauermannSI2750</t>
  </si>
  <si>
    <t>шт.</t>
  </si>
  <si>
    <t>Монтаж согласователя работы кондиционеров СРК-2.3У</t>
  </si>
  <si>
    <t>ФЕРм11-06-001-01</t>
  </si>
  <si>
    <t>Щиты и пульты, масса: до 50 кг</t>
  </si>
  <si>
    <t>01.7.15.03-0034</t>
  </si>
  <si>
    <t>Болты с гайками и шайбами оцинкованные, диаметр 12 мм</t>
  </si>
  <si>
    <t>07.2.07.13-0171</t>
  </si>
  <si>
    <t>Подкладки металлические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</si>
  <si>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</si>
  <si>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</si>
  <si>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0,007
0,007</t>
  </si>
  <si>
    <t>0,00001
0,00001</t>
  </si>
  <si>
    <t>0,00002
0,00002</t>
  </si>
  <si>
    <t>0,01
0,01</t>
  </si>
  <si>
    <t>25.2.02.11-0041</t>
  </si>
  <si>
    <t>Рамка для надписей 55х15 мм</t>
  </si>
  <si>
    <t>9
О</t>
  </si>
  <si>
    <t>ТЦ_64.4.02.00_50_5007094208_07.03.2025_01_3.1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</si>
  <si>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</si>
  <si>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</si>
  <si>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</si>
  <si>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</si>
  <si>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</si>
  <si>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0,2
0,4</t>
  </si>
  <si>
    <t>01.7.19.04-0031</t>
  </si>
  <si>
    <t>Прокладки резиновые (пластина техническая прессованная)</t>
  </si>
  <si>
    <t>19.3.01.02</t>
  </si>
  <si>
    <t>Заслонки унифицированные или клапаны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</si>
  <si>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</si>
  <si>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</si>
  <si>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</si>
  <si>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</si>
  <si>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</si>
  <si>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</si>
  <si>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</si>
  <si>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</si>
  <si>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0,08
0,08</t>
  </si>
  <si>
    <t>15
О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</si>
  <si>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</si>
  <si>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</si>
  <si>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</si>
  <si>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</si>
  <si>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</si>
  <si>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</si>
  <si>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</si>
  <si>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</si>
  <si>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</si>
  <si>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01.1.01.09-0026</t>
  </si>
  <si>
    <t>Шнур асбестовый общего назначения ШАОН, диаметр 8-10 мм</t>
  </si>
  <si>
    <t>0,00089
0,0000167</t>
  </si>
  <si>
    <t>0,00045
0,0000085</t>
  </si>
  <si>
    <t>15
0,282</t>
  </si>
  <si>
    <t>8
0,1504</t>
  </si>
  <si>
    <t>08.1.02.17</t>
  </si>
  <si>
    <t>Сетки в рамках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</si>
  <si>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</si>
  <si>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</si>
  <si>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
0,0000942</t>
  </si>
  <si>
    <t>19.1.01.02</t>
  </si>
  <si>
    <t>Воздуховоды металлические</t>
  </si>
  <si>
    <t>100
1,88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</si>
  <si>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</si>
  <si>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</si>
  <si>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</si>
  <si>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</si>
  <si>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</si>
  <si>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19.3.02.07</t>
  </si>
  <si>
    <t>Шиберы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</si>
  <si>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</si>
  <si>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</si>
  <si>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</si>
  <si>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</si>
  <si>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</si>
  <si>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</si>
  <si>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</si>
  <si>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0,00089
0,0000214</t>
  </si>
  <si>
    <t>0,00045
0,0000108</t>
  </si>
  <si>
    <t>15
0,36</t>
  </si>
  <si>
    <t>8
0,192</t>
  </si>
  <si>
    <t>0,00501
0,0001202</t>
  </si>
  <si>
    <t>100
2,4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</si>
  <si>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</si>
  <si>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</si>
  <si>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</si>
  <si>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</si>
  <si>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</si>
  <si>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</si>
  <si>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</si>
  <si>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0,00004
0,00004</t>
  </si>
  <si>
    <t>0,18
0,18</t>
  </si>
  <si>
    <t>19.2.02.01</t>
  </si>
  <si>
    <t>Зонты стальные вентиляционных систем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</si>
  <si>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</si>
  <si>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</si>
  <si>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</si>
  <si>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</si>
  <si>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</si>
  <si>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</si>
  <si>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</si>
  <si>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</si>
  <si>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</si>
  <si>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</si>
  <si>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</si>
  <si>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</si>
  <si>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
2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</si>
  <si>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</si>
  <si>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</si>
  <si>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</si>
  <si>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</si>
  <si>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</si>
  <si>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</si>
  <si>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01.7.15.07-0014</t>
  </si>
  <si>
    <t>Дюбели распорные полипропиленовые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</si>
  <si>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</si>
  <si>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</si>
  <si>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</si>
  <si>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</si>
  <si>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</si>
  <si>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</si>
  <si>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</si>
  <si>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</si>
  <si>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</si>
  <si>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</si>
  <si>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</si>
  <si>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</si>
  <si>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</si>
  <si>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</si>
  <si>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</si>
  <si>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</si>
  <si>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</si>
  <si>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</si>
  <si>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</si>
  <si>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</si>
  <si>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</si>
  <si>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</si>
  <si>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</si>
  <si>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Обратная засыпка грунта группы II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</si>
  <si>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</si>
  <si>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</si>
  <si>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</si>
  <si>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</si>
  <si>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</si>
  <si>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</si>
  <si>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</si>
  <si>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</si>
  <si>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</si>
  <si>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</si>
  <si>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>0,68
1,19</t>
  </si>
  <si>
    <t>ФССЦ-20.2.12.03-0001</t>
  </si>
  <si>
    <t>Трубы гибкие гофрированные двустенные из ПВХ, диаметр 50 мм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</si>
  <si>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</si>
  <si>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</si>
  <si>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</si>
  <si>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</si>
  <si>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с шурупом, размер 6х35 мм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</si>
  <si>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</si>
  <si>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</si>
  <si>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</si>
  <si>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</si>
  <si>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</si>
  <si>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0,096
1,7568</t>
  </si>
  <si>
    <t>0,001
0,0183</t>
  </si>
  <si>
    <t>0,01
0,183</t>
  </si>
  <si>
    <t>0,25
4,575</t>
  </si>
  <si>
    <t>0,00006
0,001098</t>
  </si>
  <si>
    <t>2,06
37,698</t>
  </si>
  <si>
    <t>0,096
0,168</t>
  </si>
  <si>
    <t>0,001
0,00175</t>
  </si>
  <si>
    <t>0,01
0,0175</t>
  </si>
  <si>
    <t>0,25
0,4375</t>
  </si>
  <si>
    <t>0,00006
0,000105</t>
  </si>
  <si>
    <t>2,06
3,605</t>
  </si>
  <si>
    <t>0,096
0,048</t>
  </si>
  <si>
    <t>0,001
0,0005</t>
  </si>
  <si>
    <t>0,01
0,005</t>
  </si>
  <si>
    <t>0,25
0,125</t>
  </si>
  <si>
    <t>0,00006
0,00003</t>
  </si>
  <si>
    <t>2,06
1,03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</si>
  <si>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</si>
  <si>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</si>
  <si>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</si>
  <si>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</si>
  <si>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</si>
  <si>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</si>
  <si>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</si>
  <si>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</si>
  <si>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Прокладка кабеля ВВГнг(А)-LS 5х2,5 мм по эстакаде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</si>
  <si>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</si>
  <si>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</si>
  <si>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</si>
  <si>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</si>
  <si>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</si>
  <si>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</si>
  <si>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</si>
  <si>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</si>
  <si>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</si>
  <si>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</si>
  <si>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</si>
  <si>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>0,08
0,1664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</si>
  <si>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</si>
  <si>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</si>
  <si>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</si>
  <si>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</si>
  <si>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</si>
  <si>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</si>
  <si>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</si>
  <si>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01.3.01.01-0001</t>
  </si>
  <si>
    <t>Бензин авиационный Б-70</t>
  </si>
  <si>
    <t>0,0008
0,0128</t>
  </si>
  <si>
    <t>01.3.01.05-0009</t>
  </si>
  <si>
    <t>Парафин нефтяной твердый Т-1</t>
  </si>
  <si>
    <t>0,00001
0,00016</t>
  </si>
  <si>
    <t>0,15
2,4</t>
  </si>
  <si>
    <t>0,024
0,384</t>
  </si>
  <si>
    <t>0,17
2,72</t>
  </si>
  <si>
    <t>ТЦ_20.2.09.08_21_2130178920_20.02.2025_02_2.1</t>
  </si>
  <si>
    <t>Муфта кабельная концевая ПКВНТпб-1-5х(10-25)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</si>
  <si>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</si>
  <si>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</si>
  <si>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</si>
  <si>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</si>
  <si>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0,008
0,178912</t>
  </si>
  <si>
    <t>22.2.02.07</t>
  </si>
  <si>
    <t>Конструкции стальные прожекторных мачт ОРУ</t>
  </si>
  <si>
    <t>1,03
23,03492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</si>
  <si>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</si>
  <si>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</si>
  <si>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</si>
  <si>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</si>
  <si>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</si>
  <si>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</si>
  <si>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</si>
  <si>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</si>
  <si>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01.7.11.07-0034</t>
  </si>
  <si>
    <t>Электроды сварочные Э42А, диаметр 4 мм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</si>
  <si>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</si>
  <si>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</si>
  <si>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</si>
  <si>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</si>
  <si>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</si>
  <si>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</si>
  <si>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</si>
  <si>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</si>
  <si>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01.7.06.05-0041</t>
  </si>
  <si>
    <t>Лента изоляционная прорезиненная односторонняя, ширина 20 мм, толщина 0,25-0,35 мм</t>
  </si>
  <si>
    <t>0,5
0,12</t>
  </si>
  <si>
    <t>5,2
1,248</t>
  </si>
  <si>
    <t>38
9,12</t>
  </si>
  <si>
    <t>14.4.03.17-0101</t>
  </si>
  <si>
    <t>Лак канифольный КФ-965</t>
  </si>
  <si>
    <t>0,004
0,00096</t>
  </si>
  <si>
    <t>20.5.04.09-0001</t>
  </si>
  <si>
    <t>Сжимы ответвительные</t>
  </si>
  <si>
    <t>1,02
0,2448</t>
  </si>
  <si>
    <t>60,79
14,5896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</si>
  <si>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</si>
  <si>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</si>
  <si>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</si>
  <si>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</si>
  <si>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</si>
  <si>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</si>
  <si>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</si>
  <si>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</si>
  <si>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</si>
  <si>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</si>
  <si>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</si>
  <si>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</si>
  <si>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</si>
  <si>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</si>
  <si>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</si>
  <si>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</si>
  <si>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</si>
  <si>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ФЕР01-02-057-02</t>
  </si>
  <si>
    <t>Разработка грунта вручную в траншеях глубиной до 2 м без креплений с откосами, группа грунтов: 2</t>
  </si>
  <si>
    <t>Прокладка горизонтального заземлителя из стальной полосы 40х5 мм</t>
  </si>
  <si>
    <t>ФЕРм08-02-472-02</t>
  </si>
  <si>
    <t>Заземлитель горизонтальный из стали: полосовой сечением 160 мм2</t>
  </si>
  <si>
    <t>0,9
0,648</t>
  </si>
  <si>
    <t>14.4.02.09-0301</t>
  </si>
  <si>
    <t>Композиция антикоррозионная цинкнаполненная</t>
  </si>
  <si>
    <t>3,7
2,664</t>
  </si>
  <si>
    <t>2,71
1,9512</t>
  </si>
  <si>
    <t>ФССЦ-08.3.07.01-0043</t>
  </si>
  <si>
    <t>Сталь полосовая: 40х5 мм, марка Ст3сп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</si>
  <si>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</si>
  <si>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</si>
  <si>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</si>
  <si>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0,65
1,04</t>
  </si>
  <si>
    <t>2
3,2</t>
  </si>
  <si>
    <t>1,74
2,784</t>
  </si>
  <si>
    <t>ФССЦ-08.3.08.02-0031</t>
  </si>
  <si>
    <t>Сталь угловая равнополочная размером 50х50х4 мм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</si>
  <si>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</si>
  <si>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</si>
  <si>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</si>
  <si>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01.3.01.02-0002</t>
  </si>
  <si>
    <t>Вазелин технический</t>
  </si>
  <si>
    <t>0,1
0,004</t>
  </si>
  <si>
    <t>01.7.02.09-0002</t>
  </si>
  <si>
    <t>Шпагат бумажный</t>
  </si>
  <si>
    <t>0,02
0,0008</t>
  </si>
  <si>
    <t>0,2
0,008</t>
  </si>
  <si>
    <t>1
0,04</t>
  </si>
  <si>
    <t>01.7.20.04-0005</t>
  </si>
  <si>
    <t>Нитки швейные</t>
  </si>
  <si>
    <t>0,01
0,0004</t>
  </si>
  <si>
    <t>10.3.02.03-0011</t>
  </si>
  <si>
    <t>Припои оловянно-свинцовые бессурьмянистые, марка ПОС30</t>
  </si>
  <si>
    <t>0,00008
0,0000032</t>
  </si>
  <si>
    <t>0,0001
0,000004</t>
  </si>
  <si>
    <t>25.2.01.01-0001</t>
  </si>
  <si>
    <t>Бирки-оконцеватели</t>
  </si>
  <si>
    <t>1,02
0,0408</t>
  </si>
  <si>
    <t>3,07
0,1228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</si>
  <si>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</si>
  <si>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</si>
  <si>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</si>
  <si>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</si>
  <si>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</si>
  <si>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</si>
  <si>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</si>
  <si>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</si>
  <si>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1,29
1,29</t>
  </si>
  <si>
    <t>01.7.07.29-0101</t>
  </si>
  <si>
    <t>Очес льняной</t>
  </si>
  <si>
    <t>0,00028
0,00028</t>
  </si>
  <si>
    <t>18.1.02.01</t>
  </si>
  <si>
    <t>Арматура трубопроводная фланцевая</t>
  </si>
  <si>
    <t>18.5.08.18-0071</t>
  </si>
  <si>
    <t>Кронштейны и подставки под оборудование из сортовой стали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</si>
  <si>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</si>
  <si>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</si>
  <si>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</si>
  <si>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2
О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</si>
  <si>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</si>
  <si>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</si>
  <si>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</si>
  <si>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</si>
  <si>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</si>
  <si>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</si>
  <si>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01.3.05.38-0241</t>
  </si>
  <si>
    <t>Метилен хлористый технический</t>
  </si>
  <si>
    <t>0,25
0,02</t>
  </si>
  <si>
    <t>0,47
0,0376</t>
  </si>
  <si>
    <t>01.7.07.10-0001</t>
  </si>
  <si>
    <t>Патроны для строительно-монтажного пистолета</t>
  </si>
  <si>
    <t>0,1
0,008</t>
  </si>
  <si>
    <t>01.7.15.07-0042</t>
  </si>
  <si>
    <t>Дюбели с калиброванной головкой (в обоймах), размер 3х58,5 мм</t>
  </si>
  <si>
    <t>0,00085
0,000068</t>
  </si>
  <si>
    <t>03.1.02.03-0015</t>
  </si>
  <si>
    <t>Известь строительная негашеная хлорная, марка А</t>
  </si>
  <si>
    <t>0,0016
0,000128</t>
  </si>
  <si>
    <t>08.1.02.25-0101</t>
  </si>
  <si>
    <t>Наконечники для полиэтиленовых труб</t>
  </si>
  <si>
    <t>0,55
0,044</t>
  </si>
  <si>
    <t>14.1.04.02-0002</t>
  </si>
  <si>
    <t>Клей 88-СА</t>
  </si>
  <si>
    <t>18.1.09.06</t>
  </si>
  <si>
    <t>Арматура муфтовая</t>
  </si>
  <si>
    <t>23.1.02.07</t>
  </si>
  <si>
    <t>24.3.03.13</t>
  </si>
  <si>
    <t>Трубы полиэтиленовые</t>
  </si>
  <si>
    <t>89,9
7,192</t>
  </si>
  <si>
    <t>24.3.05.19</t>
  </si>
  <si>
    <t>Фасонные и соединительные части к полиэтиленовым трубам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</si>
  <si>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</si>
  <si>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</si>
  <si>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</si>
  <si>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</si>
  <si>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</si>
  <si>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</si>
  <si>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0,25
0,01</t>
  </si>
  <si>
    <t>0,74
0,0296</t>
  </si>
  <si>
    <t>0,069
0,00276</t>
  </si>
  <si>
    <t>0,00059
0,0000236</t>
  </si>
  <si>
    <t>0,0025
0,0001</t>
  </si>
  <si>
    <t>0,38
0,0152</t>
  </si>
  <si>
    <t>92,9
3,716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</si>
  <si>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</si>
  <si>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</si>
  <si>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</si>
  <si>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</si>
  <si>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</si>
  <si>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</si>
  <si>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</si>
  <si>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</si>
  <si>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</si>
  <si>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</si>
  <si>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</si>
  <si>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</si>
  <si>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</si>
  <si>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</si>
  <si>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</si>
  <si>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</si>
  <si>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</si>
  <si>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</si>
  <si>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</si>
  <si>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</si>
  <si>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</si>
  <si>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</si>
  <si>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</si>
  <si>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</si>
  <si>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</si>
  <si>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</si>
  <si>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</si>
  <si>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</si>
  <si>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</si>
  <si>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</si>
  <si>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</si>
  <si>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</si>
  <si>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</si>
  <si>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</si>
  <si>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</si>
  <si>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</si>
  <si>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</si>
  <si>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</si>
  <si>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</si>
  <si>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</si>
  <si>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</si>
  <si>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</si>
  <si>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</si>
  <si>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</si>
  <si>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</si>
  <si>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</si>
  <si>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</si>
  <si>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</si>
  <si>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01.7.06.11-0021</t>
  </si>
  <si>
    <t>Лента ФУМ</t>
  </si>
  <si>
    <t>0,002
0,002</t>
  </si>
  <si>
    <t>1,5
1,5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</si>
  <si>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</si>
  <si>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</si>
  <si>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</si>
  <si>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0,47
0,0188</t>
  </si>
  <si>
    <t>0,00085
0,000034</t>
  </si>
  <si>
    <t>0,0016
0,000064</t>
  </si>
  <si>
    <t>0,55
0,022</t>
  </si>
  <si>
    <t>89,9
3,596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</si>
  <si>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</si>
  <si>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</si>
  <si>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</si>
  <si>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</si>
  <si>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</si>
  <si>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</si>
  <si>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</si>
  <si>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</si>
  <si>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</si>
  <si>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</si>
  <si>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0,035
0,035</t>
  </si>
  <si>
    <t>0,1
0,1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</si>
  <si>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</si>
  <si>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</si>
  <si>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</si>
  <si>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</si>
  <si>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</si>
  <si>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03.1.01.01-0002</t>
  </si>
  <si>
    <t>Гипс строительный Г-3</t>
  </si>
  <si>
    <t>0,00315
0,000063</t>
  </si>
  <si>
    <t>0,102
0,00204</t>
  </si>
  <si>
    <t>5,22
0,1044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</si>
  <si>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</si>
  <si>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</si>
  <si>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</si>
  <si>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</si>
  <si>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</si>
  <si>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0,003
0,003</t>
  </si>
  <si>
    <t>0,001
0,001</t>
  </si>
  <si>
    <t>0,006
0,006</t>
  </si>
  <si>
    <t>0,177
0,177</t>
  </si>
  <si>
    <t>0,014
0,014</t>
  </si>
  <si>
    <t>07.2.07.04-0007</t>
  </si>
  <si>
    <t>Конструкции стальные индивидуальные решетчатые сварные, масса до 0,1 т</t>
  </si>
  <si>
    <t>0,058
0,058</t>
  </si>
  <si>
    <t>14.4.03.17-0011</t>
  </si>
  <si>
    <t>Лак электроизоляционный 318</t>
  </si>
  <si>
    <t>20.1.02.23-0082</t>
  </si>
  <si>
    <t>Перемычки гибкие, тип ПГС-50</t>
  </si>
  <si>
    <t>0,031
0,031</t>
  </si>
  <si>
    <t>0,4
0,4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</si>
  <si>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</si>
  <si>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</si>
  <si>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</si>
  <si>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</si>
  <si>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</si>
  <si>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</si>
  <si>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</si>
  <si>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0,096
0,0048</t>
  </si>
  <si>
    <t>0,0005
0,000025</t>
  </si>
  <si>
    <t>0,00006
0,000003</t>
  </si>
  <si>
    <t>1,87
0,0935</t>
  </si>
  <si>
    <t>ФССЦ-21.1.08.03-0519</t>
  </si>
  <si>
    <t>Кабель контрольный КВВГнг(A)-LS 7х1</t>
  </si>
  <si>
    <t>Прокладка кабеля КПСВВнг(А)-LS 2х2х0.75 в кабель-канале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</si>
  <si>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</si>
  <si>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</si>
  <si>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</si>
  <si>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</si>
  <si>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</si>
  <si>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</t>
  </si>
  <si>
    <t>Прокладка кабель-канала</t>
  </si>
  <si>
    <t>ФЕРм08-02-390-01</t>
  </si>
  <si>
    <t>Короба пластмассовые: шириной до 40 мм</t>
  </si>
  <si>
    <t>0,2
0,04</t>
  </si>
  <si>
    <t>01.7.15.14-0165</t>
  </si>
  <si>
    <t>Шурупы с полукруглой головкой 4х40 мм</t>
  </si>
  <si>
    <t>0,001
0,0002</t>
  </si>
  <si>
    <t>3,1
0,62</t>
  </si>
  <si>
    <t>ФССЦ-20.2.05.04-0026</t>
  </si>
  <si>
    <t>Кабель-канал (короб) 25х25 мм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</si>
  <si>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</si>
  <si>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</si>
  <si>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</si>
  <si>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</si>
  <si>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</si>
  <si>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</si>
  <si>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</si>
  <si>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0,03
0,000204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</si>
  <si>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</si>
  <si>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</si>
  <si>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</si>
  <si>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Вывоз грунта</t>
  </si>
  <si>
    <t>0,02
0,0002244</t>
  </si>
  <si>
    <t>Обратная засыпка пазух котлована песком средней крупности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</si>
  <si>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</si>
  <si>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</si>
  <si>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</si>
  <si>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0,00013
0,0000092</t>
  </si>
  <si>
    <t>ФССЦ-01.7.12.05-1004</t>
  </si>
  <si>
    <t>Геотекстиль нетканый, поверхностной плотностью 200 г/м2</t>
  </si>
  <si>
    <t>1000
70,8</t>
  </si>
  <si>
    <t>Устройство подготовки из бетона В7,5</t>
  </si>
  <si>
    <t>1,75
0,072275</t>
  </si>
  <si>
    <t>250
10,325</t>
  </si>
  <si>
    <t>102
4,2126</t>
  </si>
  <si>
    <t>ФССЦ-04.1.02.05-0003</t>
  </si>
  <si>
    <t>Смеси бетонные тяжелого бетона (БСТ), класс В7,5 (М100)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</si>
  <si>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</si>
  <si>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</si>
  <si>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</si>
  <si>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0,016
0,0128976</t>
  </si>
  <si>
    <t>0,44
0,354684</t>
  </si>
  <si>
    <t>0,024
0,0193464</t>
  </si>
  <si>
    <t>12.1.02.15</t>
  </si>
  <si>
    <t>Материалы гидроизоляционные рулонные</t>
  </si>
  <si>
    <t>230
185,403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</si>
  <si>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</si>
  <si>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</si>
  <si>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</si>
  <si>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</si>
  <si>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</si>
  <si>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12.2.05.06</t>
  </si>
  <si>
    <t>Изделия теплоизоляционные из пенопласта</t>
  </si>
  <si>
    <t>1,02
2,20422</t>
  </si>
  <si>
    <t>ФССЦ-12.2.05.09-0044</t>
  </si>
  <si>
    <t>Плиты теплоизоляционные из экструзионного вспененного полистирола ПЕНОПЛЭКС-45</t>
  </si>
  <si>
    <t>Устройство железобетонной конструкции</t>
  </si>
  <si>
    <t>0,73
0,106215</t>
  </si>
  <si>
    <t>30
4,365</t>
  </si>
  <si>
    <t>0,005
0,0007275</t>
  </si>
  <si>
    <t>0,002
0,000291</t>
  </si>
  <si>
    <t>0,01
0,001455</t>
  </si>
  <si>
    <t>101,5
14,76825</t>
  </si>
  <si>
    <t>0,0102
0,0014841</t>
  </si>
  <si>
    <t>8,1
1,17855</t>
  </si>
  <si>
    <t>0,04
0,00582</t>
  </si>
  <si>
    <t>3,6
0,5238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</si>
  <si>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</si>
  <si>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</si>
  <si>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</si>
  <si>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</si>
  <si>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</si>
  <si>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</si>
  <si>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</si>
  <si>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</si>
  <si>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</si>
  <si>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</si>
  <si>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ФССЦ-08.4.03.03-0002</t>
  </si>
  <si>
    <t>Сталь арматурная рифленая свариваемая, класс А500С, диаметр 8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</si>
  <si>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</si>
  <si>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</si>
  <si>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</si>
  <si>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</si>
  <si>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ФССЦ-08.4.03.02-0001</t>
  </si>
  <si>
    <t>Сталь арматурная, горячекатаная, гладкая, класс А-I, диаметр 6 мм</t>
  </si>
  <si>
    <t>Установка закладных деталей</t>
  </si>
  <si>
    <t>ФЕР06-03-004-09</t>
  </si>
  <si>
    <t>Установка закладных деталей весом: до 4 кг</t>
  </si>
  <si>
    <t>08.4.01.02</t>
  </si>
  <si>
    <t>Детали закладные и накладные</t>
  </si>
  <si>
    <t>1
0,04044</t>
  </si>
  <si>
    <t>ФССЦ-08.4.01.02-0001</t>
  </si>
  <si>
    <t>Детали закладные, вес до 1 кг</t>
  </si>
  <si>
    <t>Установка крышки приямка</t>
  </si>
  <si>
    <t>ФЕР08-02-007-03</t>
  </si>
  <si>
    <t>Установка металлических решеток приямков</t>
  </si>
  <si>
    <t>04.3.01.09-0023</t>
  </si>
  <si>
    <t>Раствор отделочный тяжелый цементный, состав 1:3</t>
  </si>
  <si>
    <t>0,75
0,02856</t>
  </si>
  <si>
    <t>07.2.07.13</t>
  </si>
  <si>
    <t>Изделия металлические (стяжки, прижимы, планки)</t>
  </si>
  <si>
    <t>1
0,03808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</si>
  <si>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</si>
  <si>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</si>
  <si>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</si>
  <si>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</si>
  <si>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</si>
  <si>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</si>
  <si>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</t>
  </si>
  <si>
    <t>канал.км</t>
  </si>
  <si>
    <t>01.3.01.01-0002</t>
  </si>
  <si>
    <t>Бензин автомобильный АИ-98, АИ-95, АИ-93</t>
  </si>
  <si>
    <t>0,0008
0,0000576</t>
  </si>
  <si>
    <t>11.1.03.03-0003</t>
  </si>
  <si>
    <t>Брусья необрезные, хвойных пород, длина 2-3,75 м, все ширины, толщина 100-125 мм, сорт III</t>
  </si>
  <si>
    <t>0,08
0,00576</t>
  </si>
  <si>
    <t>24.3.03.13-0418</t>
  </si>
  <si>
    <t>Труба напорная полиэтиленовая ПНД, среднего типа, диаметр 110 мм</t>
  </si>
  <si>
    <t>1000
72</t>
  </si>
  <si>
    <t>Устройство трубы гибкой гофрированной двустенной ПНД Ø110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</si>
  <si>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</si>
  <si>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</si>
  <si>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</si>
  <si>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</si>
  <si>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</si>
  <si>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</si>
  <si>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01.2.03.03-0043</t>
  </si>
  <si>
    <t>Мастика битумно-кукерсольная холодная</t>
  </si>
  <si>
    <t>0,00049
0,00588</t>
  </si>
  <si>
    <t>1,8
21,6</t>
  </si>
  <si>
    <t>03.2.02.08-0001</t>
  </si>
  <si>
    <t>Цемент гипсоглиноземистый расширяющийся</t>
  </si>
  <si>
    <t>0,00064
0,00768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</si>
  <si>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</si>
  <si>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</si>
  <si>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</si>
  <si>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0,009
0,0001944</t>
  </si>
  <si>
    <t>14.5.09.02-0002</t>
  </si>
  <si>
    <t>Ксилол нефтяной, марка А</t>
  </si>
  <si>
    <t>0,0015
0,0000324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</si>
  <si>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</si>
  <si>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</si>
  <si>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</si>
  <si>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</si>
  <si>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</si>
  <si>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>0,027
0,0005832</t>
  </si>
  <si>
    <t>4,2
0,09072</t>
  </si>
  <si>
    <t>Укладка экструзионного пенополистирола толщиной 100 мм</t>
  </si>
  <si>
    <t>1,02
2,57856</t>
  </si>
  <si>
    <t>Раздел 3. Плита крыльца монолитная Пм1</t>
  </si>
  <si>
    <t>0,00013
0,0000006</t>
  </si>
  <si>
    <t>1100
5,28</t>
  </si>
  <si>
    <t>0,016
0,000768</t>
  </si>
  <si>
    <t>0,44
0,02112</t>
  </si>
  <si>
    <t>0,024
0,001152</t>
  </si>
  <si>
    <t>230
11,04</t>
  </si>
  <si>
    <t>0,73
0,00657</t>
  </si>
  <si>
    <t>30
0,27</t>
  </si>
  <si>
    <t>0,005
0,000045</t>
  </si>
  <si>
    <t>0,002
0,000018</t>
  </si>
  <si>
    <t>0,01
0,00009</t>
  </si>
  <si>
    <t>101,5
0,9135</t>
  </si>
  <si>
    <t>0,0102
0,0000918</t>
  </si>
  <si>
    <t>8,1
0,0729</t>
  </si>
  <si>
    <t>0,04
0,00036</t>
  </si>
  <si>
    <t>3,6
0,0324</t>
  </si>
  <si>
    <t>Раздел 4. Плита покрытия монолитная Пм2</t>
  </si>
  <si>
    <t>0,73
0,04599</t>
  </si>
  <si>
    <t>30
1,89</t>
  </si>
  <si>
    <t>0,005
0,000315</t>
  </si>
  <si>
    <t>0,002
0,000126</t>
  </si>
  <si>
    <t>0,01
0,00063</t>
  </si>
  <si>
    <t>101,5
6,3945</t>
  </si>
  <si>
    <t>0,0102
0,0006426</t>
  </si>
  <si>
    <t>8,1
0,5103</t>
  </si>
  <si>
    <t>0,04
0,00252</t>
  </si>
  <si>
    <t>3,6
0,2268</t>
  </si>
  <si>
    <t>45</t>
  </si>
  <si>
    <t>46</t>
  </si>
  <si>
    <t>47</t>
  </si>
  <si>
    <t>1,02
0,03366</t>
  </si>
  <si>
    <t>ФССЦ-12.2.05.09-0031</t>
  </si>
  <si>
    <t>Плиты пенополистирольные экструзионные ТЕХНОПЛЕКС (ТУ 2244-047-17925162-2006), марки: 30-250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</si>
  <si>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</si>
  <si>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</si>
  <si>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</si>
  <si>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</si>
  <si>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2,5
9,715</t>
  </si>
  <si>
    <t>0,8
3,1088</t>
  </si>
  <si>
    <t>0,0026
0,0101036</t>
  </si>
  <si>
    <t>4,4
17,0984</t>
  </si>
  <si>
    <t>0,00001
0,0000389</t>
  </si>
  <si>
    <t>0,0001
0,0003886</t>
  </si>
  <si>
    <t>1
3,886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</si>
  <si>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</si>
  <si>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</si>
  <si>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</si>
  <si>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</si>
  <si>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</si>
  <si>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</si>
  <si>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</si>
  <si>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</si>
  <si>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</si>
  <si>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</si>
  <si>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</si>
  <si>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</si>
  <si>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</si>
  <si>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</si>
  <si>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</si>
  <si>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49</t>
  </si>
  <si>
    <t>ФЕР06-03-004-02</t>
  </si>
  <si>
    <t>Установка анкерных болтов: в готовые гнезда с заделкой длиной более 1 м</t>
  </si>
  <si>
    <t>07.2.07.02-0001</t>
  </si>
  <si>
    <t>Кондуктор инвентарный металлический</t>
  </si>
  <si>
    <t>0,01
0,0000998</t>
  </si>
  <si>
    <t>08.4.01.01-0022</t>
  </si>
  <si>
    <t>Детали анкерные с резьбой из прямых или гнутых круглых стержней</t>
  </si>
  <si>
    <t>1
0,009984</t>
  </si>
  <si>
    <t>Устройство безусадочной цементной смеси MasterFlow 928 (Emaco S 55)</t>
  </si>
  <si>
    <t>50</t>
  </si>
  <si>
    <t>51</t>
  </si>
  <si>
    <t>4200
84</t>
  </si>
  <si>
    <t>560
11,2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</si>
  <si>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</si>
  <si>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</si>
  <si>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</si>
  <si>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01.7.06.03-0022</t>
  </si>
  <si>
    <t>Лента полиэтиленовая с липким слоем А50</t>
  </si>
  <si>
    <t>0,1883
21,57918</t>
  </si>
  <si>
    <t>01.7.07.12-0022</t>
  </si>
  <si>
    <t>Пленка полиэтиленовая, толщина 0,2-0,5 мм</t>
  </si>
  <si>
    <t>2,917
334,2882</t>
  </si>
  <si>
    <t>01.7.16.02-0001</t>
  </si>
  <si>
    <t>Детали деревянные лесов из пиломатериалов хвойных пород</t>
  </si>
  <si>
    <t>0,01362
1,560852</t>
  </si>
  <si>
    <t>01.7.16.02-0002</t>
  </si>
  <si>
    <t>Детали лесов стальные, укомплектованные пробками, крючками и хомутами, окрашенные</t>
  </si>
  <si>
    <t>0,00109
0,124914</t>
  </si>
  <si>
    <t>01.7.17.08-0001</t>
  </si>
  <si>
    <t>Купрошлак</t>
  </si>
  <si>
    <t>0,05028
5,762088</t>
  </si>
  <si>
    <t>0,047
5,3862</t>
  </si>
  <si>
    <t>11.2.13.06-0011</t>
  </si>
  <si>
    <t>Щиты настила, все толщины</t>
  </si>
  <si>
    <t>0,106
12,1476</t>
  </si>
  <si>
    <t>0,0009
0,10314</t>
  </si>
  <si>
    <t>14.5.09.07-1020</t>
  </si>
  <si>
    <t>Растворитель, для эпоксидных и эпоксидосодержащих красок и грунтовок</t>
  </si>
  <si>
    <t>0,0316
3,62136</t>
  </si>
  <si>
    <t>0,31
35,526</t>
  </si>
  <si>
    <t>53</t>
  </si>
  <si>
    <t>0,027
0,030942</t>
  </si>
  <si>
    <t>4,2
4,8132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</si>
  <si>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</si>
  <si>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</si>
  <si>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</si>
  <si>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</si>
  <si>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4,7
5,3862</t>
  </si>
  <si>
    <t>14.2.02.03</t>
  </si>
  <si>
    <t>Краски огнезащитные</t>
  </si>
  <si>
    <t>0,165
0,18909</t>
  </si>
  <si>
    <t>30,9
35,4114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</si>
  <si>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</si>
  <si>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</si>
  <si>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</si>
  <si>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0,0320016
-0,0366738</t>
  </si>
  <si>
    <t>56</t>
  </si>
  <si>
    <t>ТЦ_14.2.02.02_78_7801557981_05.03.2025_02_1.1</t>
  </si>
  <si>
    <t>Конструктивная огнезащита "ТермобарьерК" (1 слой)</t>
  </si>
  <si>
    <t>57</t>
  </si>
  <si>
    <t>58</t>
  </si>
  <si>
    <t>0,5120016
0,5867538</t>
  </si>
  <si>
    <t>59</t>
  </si>
  <si>
    <t>ТЦ_14.2.02.02_78_7801557981_05.03.2025_02_2.1</t>
  </si>
  <si>
    <t>Конструктивная огнезащита "ТермобарьерК" (2 слой)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</si>
  <si>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</si>
  <si>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</si>
  <si>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</si>
  <si>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</si>
  <si>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</si>
  <si>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</si>
  <si>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0,05
0,44</t>
  </si>
  <si>
    <t>0,25
2,2</t>
  </si>
  <si>
    <t>0,0013
0,01144</t>
  </si>
  <si>
    <t>0,00051
0,004488</t>
  </si>
  <si>
    <t>08.3.10.02</t>
  </si>
  <si>
    <t>Профили фасонные горячекатаные для шпунтовых свай</t>
  </si>
  <si>
    <t>1,01
8,888</t>
  </si>
  <si>
    <t>08.3.12.01-0030</t>
  </si>
  <si>
    <t>Балки двутавровые № 60, марка стали Ст6пс</t>
  </si>
  <si>
    <t>0,00009
0,000792</t>
  </si>
  <si>
    <t>11.1.03.01-0067</t>
  </si>
  <si>
    <t>Бруски обрезные, хвойных пород, длина 2-3,75 м, ширина 75-150 мм, толщина 100-125 мм, сорт III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</si>
  <si>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</si>
  <si>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</si>
  <si>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</si>
  <si>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</si>
  <si>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Раздел 2. Фундаментная плита монолитная ФМ-3 (4 шт.)</t>
  </si>
  <si>
    <t>0,00013
0,0000158</t>
  </si>
  <si>
    <t>1000
121,2</t>
  </si>
  <si>
    <t>1,75
0,119</t>
  </si>
  <si>
    <t>250
17</t>
  </si>
  <si>
    <t>102
6,936</t>
  </si>
  <si>
    <t>0,73
0,4964</t>
  </si>
  <si>
    <t>30
20,4</t>
  </si>
  <si>
    <t>0,005
0,0034</t>
  </si>
  <si>
    <t>0,002
0,00136</t>
  </si>
  <si>
    <t>0,01
0,0068</t>
  </si>
  <si>
    <t>101,5
69,02</t>
  </si>
  <si>
    <t>0,0102
0,006936</t>
  </si>
  <si>
    <t>8,1
5,508</t>
  </si>
  <si>
    <t>0,04
0,0272</t>
  </si>
  <si>
    <t>3,6
2,448</t>
  </si>
  <si>
    <t>ФССЦ-08.4.03.03-0010</t>
  </si>
  <si>
    <t>Сталь арматурная рифленая свариваемая, класс А500С, диаметр 28 мм</t>
  </si>
  <si>
    <t>Устройство трубы ПНД 110</t>
  </si>
  <si>
    <t>0,0008
0,000048</t>
  </si>
  <si>
    <t>0,08
0,0048</t>
  </si>
  <si>
    <t>1000
60</t>
  </si>
  <si>
    <t>Установка закладной детали (Входит в поставку мачты освещения)</t>
  </si>
  <si>
    <t>4200
2520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</si>
  <si>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</si>
  <si>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</si>
  <si>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0,016
0,025344</t>
  </si>
  <si>
    <t>0,24
0,38016</t>
  </si>
  <si>
    <t>0,024
0,038016</t>
  </si>
  <si>
    <t>0,1
0,1584</t>
  </si>
  <si>
    <t>ФССЦ-01.2.03.05-0010</t>
  </si>
  <si>
    <t>Праймер битумный производства «Техно-Николь»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</si>
  <si>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</si>
  <si>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</si>
  <si>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</si>
  <si>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 xml:space="preserve">на Пешеходная эстакада. Опоры., </t>
  </si>
  <si>
    <t>Раздел 1. Фундаменты опор 1, 2 и 3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</si>
  <si>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</si>
  <si>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</si>
  <si>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</si>
  <si>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0,00008
0,000136</t>
  </si>
  <si>
    <t>1,01
1,717</t>
  </si>
  <si>
    <t>0,00007
0,000119</t>
  </si>
  <si>
    <t>0,003
0,0051</t>
  </si>
  <si>
    <t>0,02
0,034</t>
  </si>
  <si>
    <t>1,25
2,125</t>
  </si>
  <si>
    <t>0,00008
0,000824</t>
  </si>
  <si>
    <t>1,03
10,609</t>
  </si>
  <si>
    <t>0,004
0,0412</t>
  </si>
  <si>
    <t>0,02
0,206</t>
  </si>
  <si>
    <t>0,9375
9,65625</t>
  </si>
  <si>
    <t>0,01
0,12</t>
  </si>
  <si>
    <t>0,063
0,756</t>
  </si>
  <si>
    <t>0,15
0,81</t>
  </si>
  <si>
    <t>1,15
6,21</t>
  </si>
  <si>
    <t>1,75
0,07525</t>
  </si>
  <si>
    <t>250
10,75</t>
  </si>
  <si>
    <t>102
4,386</t>
  </si>
  <si>
    <t>0,73
0,27448</t>
  </si>
  <si>
    <t>30
11,28</t>
  </si>
  <si>
    <t>0,005
0,00188</t>
  </si>
  <si>
    <t>0,002
0,000752</t>
  </si>
  <si>
    <t>0,01
0,00376</t>
  </si>
  <si>
    <t>101,5
38,164</t>
  </si>
  <si>
    <t>0,0102
0,0038352</t>
  </si>
  <si>
    <t>8,1
3,0456</t>
  </si>
  <si>
    <t>0,04
0,01504</t>
  </si>
  <si>
    <t>3,6
1,3536</t>
  </si>
  <si>
    <t>ФЕР06-03-004-11</t>
  </si>
  <si>
    <t>Установка закладных деталей весом: более 20 кг</t>
  </si>
  <si>
    <t>1
0,10549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</si>
  <si>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</si>
  <si>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</si>
  <si>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Изготовление, транспортировка и монтаж металлоконструкций опор из стали марки 325-12-09Г2С по ГОСТ 19281-2014</t>
  </si>
  <si>
    <t>2,145
46,5465</t>
  </si>
  <si>
    <t>0,649
14,0833</t>
  </si>
  <si>
    <t>0,0022
0,04774</t>
  </si>
  <si>
    <t>3,3
71,61</t>
  </si>
  <si>
    <t>0,000011
0,0002387</t>
  </si>
  <si>
    <t>0,00011
0,002387</t>
  </si>
  <si>
    <t>1,1
23,87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</si>
  <si>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</si>
  <si>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</si>
  <si>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</si>
  <si>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</si>
  <si>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</si>
  <si>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</si>
  <si>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</si>
  <si>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0,016
0,00384</t>
  </si>
  <si>
    <t>0,24
0,0576</t>
  </si>
  <si>
    <t>0,024
0,00576</t>
  </si>
  <si>
    <t>0,1
0,024</t>
  </si>
  <si>
    <t>0,013
0,00572</t>
  </si>
  <si>
    <t>1,95
0,858</t>
  </si>
  <si>
    <t>-0,013
-0,00572</t>
  </si>
  <si>
    <t>40
17,6</t>
  </si>
  <si>
    <t>0,04
0,0176</t>
  </si>
  <si>
    <t>0,0006
0,000264</t>
  </si>
  <si>
    <t>4
1,76</t>
  </si>
  <si>
    <t>-0,04
-0,0176</t>
  </si>
  <si>
    <t>33
14,52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</si>
  <si>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</si>
  <si>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</si>
  <si>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</si>
  <si>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</si>
  <si>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0,016
0,0044704</t>
  </si>
  <si>
    <t>0,24
0,067056</t>
  </si>
  <si>
    <t>0,024
0,0067056</t>
  </si>
  <si>
    <t>0,1
0,02794</t>
  </si>
  <si>
    <t>Утепление цоколя экструзионным пенополистиролом XPS CARBON ECO SP толщиной 100 мм</t>
  </si>
  <si>
    <t>1,02
2,48574</t>
  </si>
  <si>
    <t>ФССЦ-12.2.05.09-0008</t>
  </si>
  <si>
    <t>Пенополистирол экструдированный ТЕХНОНИКОЛЬ XPS CARBON 30-280 Стандарт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</si>
  <si>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</si>
  <si>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</si>
  <si>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</si>
  <si>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0,12
0,00528</t>
  </si>
  <si>
    <t>01.7.15.07-0132</t>
  </si>
  <si>
    <t>Дюбели распорные с металлическим стержнем, размер 10х150 мм</t>
  </si>
  <si>
    <t>12.2.01.09</t>
  </si>
  <si>
    <t>Изделия теплоизоляционные</t>
  </si>
  <si>
    <t>14.1.06.04-0001</t>
  </si>
  <si>
    <t>Клей для приклеивания минеральной ваты</t>
  </si>
  <si>
    <t>409
17,996</t>
  </si>
  <si>
    <t>ФССЦ-12.2.05.05-0014</t>
  </si>
  <si>
    <t>Плиты из минеральной ваты повышенной жесткости на синтетическом связующем ППЖ-200</t>
  </si>
  <si>
    <t>ФССЦ-01.7.15.07-1008</t>
  </si>
  <si>
    <t>Дюбели тарельчатые с металлическим гвоздем и термоголовкой, диаметр 8 мм, длина 130 мм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</si>
  <si>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</si>
  <si>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</si>
  <si>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</si>
  <si>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0,01
0,001303</t>
  </si>
  <si>
    <t>12
1,5636</t>
  </si>
  <si>
    <t>01.7.15.06-0121</t>
  </si>
  <si>
    <t>Гвозди строительные с плоской головкой, размер 1,6х50 мм</t>
  </si>
  <si>
    <t>0,0025
0,0003258</t>
  </si>
  <si>
    <t>0,013
0,0016939</t>
  </si>
  <si>
    <t>04.3.01.07-0012</t>
  </si>
  <si>
    <t>Раствор готовый отделочный тяжелый, известковый, состав 1:2,5</t>
  </si>
  <si>
    <t>3,1
0,40393</t>
  </si>
  <si>
    <t>08.1.02.17-0161</t>
  </si>
  <si>
    <t>Сетка тканая с квадратными ячейками № 05, без покрытия</t>
  </si>
  <si>
    <t>108
14,0724</t>
  </si>
  <si>
    <t>ФЕР15-04-011-02</t>
  </si>
  <si>
    <t>Окраска фасадов с лесов с подготовкой поверхности: силикатная</t>
  </si>
  <si>
    <t>0,075
0,0097725</t>
  </si>
  <si>
    <t>01.8.01.07-0001</t>
  </si>
  <si>
    <t>Стекло жидкое калийное</t>
  </si>
  <si>
    <t>0,0532
0,006932</t>
  </si>
  <si>
    <t>02.4.03.02-0001</t>
  </si>
  <si>
    <t>Щебень пористый из металлургического шлака М 600, фракция 5-10 мм</t>
  </si>
  <si>
    <t>0,0003
0,0000391</t>
  </si>
  <si>
    <t>04.3.01.12-0111</t>
  </si>
  <si>
    <t>Раствор готовый отделочный тяжелый, цементно-известковый, состав 1:1:6</t>
  </si>
  <si>
    <t>0,06
0,007818</t>
  </si>
  <si>
    <t>14.2.06.03-0514</t>
  </si>
  <si>
    <t>Жидкость гидрофобизирующая ГКЖ-10</t>
  </si>
  <si>
    <t>0,0023
0,0002997</t>
  </si>
  <si>
    <t>14.3.02.05</t>
  </si>
  <si>
    <t>Краски силикатные</t>
  </si>
  <si>
    <t>0,045
0,0058635</t>
  </si>
  <si>
    <t>ФССЦ-14.3.02.05-0201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</si>
  <si>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</si>
  <si>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</si>
  <si>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</si>
  <si>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</si>
  <si>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01.2.03.03-0104</t>
  </si>
  <si>
    <t>Мастика нетвердеющая строительная, гидроизоляционная и кровельная, битумно-полимерная, холодная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</si>
  <si>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</si>
  <si>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</si>
  <si>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</t>
  </si>
  <si>
    <t>1,05
0,28665</t>
  </si>
  <si>
    <t>14.4.01.15-1002</t>
  </si>
  <si>
    <t>Грунтовка полимерная</t>
  </si>
  <si>
    <t>0,0006
0,0001638</t>
  </si>
  <si>
    <t>14.5.09.07-0032</t>
  </si>
  <si>
    <t>Растворитель Р-5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</si>
  <si>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</si>
  <si>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</si>
  <si>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</si>
  <si>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</si>
  <si>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</si>
  <si>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2,98
1,088892</t>
  </si>
  <si>
    <t>3,16
1,154664</t>
  </si>
  <si>
    <t>0,0031
0,0011327</t>
  </si>
  <si>
    <t>12,6
4,60404</t>
  </si>
  <si>
    <t>0,00005
0,0000183</t>
  </si>
  <si>
    <t>0,00054
0,0001973</t>
  </si>
  <si>
    <t>07.2.05.02</t>
  </si>
  <si>
    <t>Панели многослойные стеновые с обшивкой из профильного настила</t>
  </si>
  <si>
    <t>0,017
0,0062118</t>
  </si>
  <si>
    <t>Конструкции стальные нащельников и деталей обрамления</t>
  </si>
  <si>
    <t>0,273
0,0997542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</si>
  <si>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</si>
  <si>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</si>
  <si>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</si>
  <si>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</si>
  <si>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</si>
  <si>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</si>
  <si>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</si>
  <si>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</si>
  <si>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</si>
  <si>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</si>
  <si>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</si>
  <si>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</si>
  <si>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</si>
  <si>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</si>
  <si>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</si>
  <si>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</si>
  <si>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</si>
  <si>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</si>
  <si>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0,273
0,1621347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</si>
  <si>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</si>
  <si>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</si>
  <si>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</si>
  <si>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</si>
  <si>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</si>
  <si>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</si>
  <si>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</si>
  <si>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</si>
  <si>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</si>
  <si>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</si>
  <si>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01.7.15.14-0166</t>
  </si>
  <si>
    <t>Шурупы с полукруглой головкой 5х35 мм</t>
  </si>
  <si>
    <t>0,00075
0,000177</t>
  </si>
  <si>
    <t>Планка из стального листа</t>
  </si>
  <si>
    <t>0,004
0,000944</t>
  </si>
  <si>
    <t>08.3.09.05</t>
  </si>
  <si>
    <t>ФССЦ-08.3.08.02-0052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</si>
  <si>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</si>
  <si>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</si>
  <si>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</si>
  <si>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</si>
  <si>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</si>
  <si>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>0,8
0,3952</t>
  </si>
  <si>
    <t>14.5.04.02-0002</t>
  </si>
  <si>
    <t>Мастика клеящая каучуковая КН-3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</si>
  <si>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</si>
  <si>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</si>
  <si>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</si>
  <si>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</si>
  <si>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</si>
  <si>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01.7.15.06-0146</t>
  </si>
  <si>
    <t>Гвозди толевые круглые, размер 3,0х40 мм</t>
  </si>
  <si>
    <t>0,004
0,0026044</t>
  </si>
  <si>
    <t>08.3.03.05-0002</t>
  </si>
  <si>
    <t>Проволока канатная оцинкованная, диаметр 3 мм</t>
  </si>
  <si>
    <t>0,012
0,0078132</t>
  </si>
  <si>
    <t>08.3.05.05-0051</t>
  </si>
  <si>
    <t>Сталь листовая оцинкованная, толщина 0,5 мм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</si>
  <si>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</si>
  <si>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</si>
  <si>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</si>
  <si>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</si>
  <si>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</si>
  <si>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</si>
  <si>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</si>
  <si>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</si>
  <si>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</t>
  </si>
  <si>
    <t>0,013
0,000845</t>
  </si>
  <si>
    <t>06.2.05.03</t>
  </si>
  <si>
    <t>Плиты керамогранитные 400х400 мм</t>
  </si>
  <si>
    <t>102
6,63</t>
  </si>
  <si>
    <t>11.2.04.05</t>
  </si>
  <si>
    <t>Рейки деревянные</t>
  </si>
  <si>
    <t>0,01
0,00065</t>
  </si>
  <si>
    <t>14.1.06.02</t>
  </si>
  <si>
    <t>Клей для облицовочных работ (сухая смесь)</t>
  </si>
  <si>
    <t>1,2
0,078</t>
  </si>
  <si>
    <t>14.4.01.21</t>
  </si>
  <si>
    <t>Грунтовка</t>
  </si>
  <si>
    <t>ФССЦ-06.2.05.03-0001</t>
  </si>
  <si>
    <t>Плитка керамогранитная многоцветная неполированная, размер 300х300х8 мм</t>
  </si>
  <si>
    <t>ФССЦ-14.1.06.02-0011</t>
  </si>
  <si>
    <t>Клей для плитки Ветонит "Клей для пола"</t>
  </si>
  <si>
    <t>ФССЦ-11.2.04.05-0001</t>
  </si>
  <si>
    <t>Рейки деревянные, сечение 8х18 мм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</si>
  <si>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</si>
  <si>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</si>
  <si>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</si>
  <si>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</si>
  <si>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</si>
  <si>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</si>
  <si>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3,5
0,24605</t>
  </si>
  <si>
    <t>04.3.01.09</t>
  </si>
  <si>
    <t>Раствор готовый кладочный тяжелый цементный</t>
  </si>
  <si>
    <t>2,04
0,143412</t>
  </si>
  <si>
    <t>ФССЦ-04.3.01.09-0015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</si>
  <si>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</si>
  <si>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</si>
  <si>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2,55
0,179265</t>
  </si>
  <si>
    <t>10,2
0,71706</t>
  </si>
  <si>
    <t>ФЕР06-03-004-12</t>
  </si>
  <si>
    <t>Армирование подстилающих слоев и набетонок</t>
  </si>
  <si>
    <t>08.3.03.04-0012</t>
  </si>
  <si>
    <t>Проволока светлая, диаметр 1,1 мм</t>
  </si>
  <si>
    <t>0,028
0,0006102</t>
  </si>
  <si>
    <t>1
0,021793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</si>
  <si>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</si>
  <si>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</si>
  <si>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</si>
  <si>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</si>
  <si>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</si>
  <si>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</si>
  <si>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</si>
  <si>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</si>
  <si>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</si>
  <si>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</si>
  <si>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12.2.04.04</t>
  </si>
  <si>
    <t>Плиты или маты минераловатные или стекловолокнистые</t>
  </si>
  <si>
    <t>103
7,2409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</si>
  <si>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</si>
  <si>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</si>
  <si>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</si>
  <si>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</si>
  <si>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</si>
  <si>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</si>
  <si>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0,01
0,000821</t>
  </si>
  <si>
    <t>01.7.03.04-0001</t>
  </si>
  <si>
    <t>Электроэнергия</t>
  </si>
  <si>
    <t>кВт-ч</t>
  </si>
  <si>
    <t>0,09
0,007389</t>
  </si>
  <si>
    <t>04.3.02.09</t>
  </si>
  <si>
    <t>Смесь сухая для заделки швов</t>
  </si>
  <si>
    <t>Плиты керамогранитные</t>
  </si>
  <si>
    <t>10,2
0,83742</t>
  </si>
  <si>
    <t>0,04
0,003284</t>
  </si>
  <si>
    <t>ФССЦ-04.3.02.09-0102</t>
  </si>
  <si>
    <t>6,12
0,502452</t>
  </si>
  <si>
    <t>Тип пола 2</t>
  </si>
  <si>
    <t>0,44
0,017248</t>
  </si>
  <si>
    <t>0,013
0,0005096</t>
  </si>
  <si>
    <t>102
3,9984</t>
  </si>
  <si>
    <t>0,01
0,000392</t>
  </si>
  <si>
    <t>1,2
0,04704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</si>
  <si>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</si>
  <si>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</si>
  <si>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</si>
  <si>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</si>
  <si>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01.1.02.10-1022</t>
  </si>
  <si>
    <t>Хризотил, группа 6К</t>
  </si>
  <si>
    <t>0,008
0,0005168</t>
  </si>
  <si>
    <t>01.2.01.02-0052</t>
  </si>
  <si>
    <t>Битумы нефтяные строительные БН-70/30</t>
  </si>
  <si>
    <t>0,019
0,0012274</t>
  </si>
  <si>
    <t>0,157
0,0101422</t>
  </si>
  <si>
    <t>01.3.01.01-0010</t>
  </si>
  <si>
    <t>Бензин-растворитель</t>
  </si>
  <si>
    <t>57
3,6822</t>
  </si>
  <si>
    <t>01.7.07.13-0001</t>
  </si>
  <si>
    <t>Мука андезитовая кислотоупорная, А</t>
  </si>
  <si>
    <t>0,125
0,008075</t>
  </si>
  <si>
    <t>0,5
0,0323</t>
  </si>
  <si>
    <t>3,5
0,1827</t>
  </si>
  <si>
    <t>2,04
0,106488</t>
  </si>
  <si>
    <t>2,55
0,13311</t>
  </si>
  <si>
    <t>10,2
0,53244</t>
  </si>
  <si>
    <t>0,028
0,0004531</t>
  </si>
  <si>
    <t>1
0,016182</t>
  </si>
  <si>
    <t>322,580645
5,22</t>
  </si>
  <si>
    <t>122,4
6,38928</t>
  </si>
  <si>
    <t>103
5,3766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</si>
  <si>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</si>
  <si>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</si>
  <si>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</si>
  <si>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</si>
  <si>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01.7.15.04-0048</t>
  </si>
  <si>
    <t>Винты самонарезающие, остроконечные, длина 35 мм</t>
  </si>
  <si>
    <t>2,63
0,219342</t>
  </si>
  <si>
    <t>01.7.15.07-0021</t>
  </si>
  <si>
    <t>Дюбели распорные полиэтиленовые, размер 6х30 мм</t>
  </si>
  <si>
    <t>0,263
0,0219342</t>
  </si>
  <si>
    <t>11.3.03.06</t>
  </si>
  <si>
    <t>Плинтуса для полов пластиковые</t>
  </si>
  <si>
    <t>101
8,4234</t>
  </si>
  <si>
    <t>11.3.03.14-0001</t>
  </si>
  <si>
    <t>Заглушки торцевые для плинтуса из ПВХ, левые, высота 48 мм</t>
  </si>
  <si>
    <t>0,08
0,006672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</si>
  <si>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</si>
  <si>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</si>
  <si>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</si>
  <si>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</si>
  <si>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>0,4
0,03336</t>
  </si>
  <si>
    <t>11.3.03.14-0031</t>
  </si>
  <si>
    <t>Уголок внутренний для плинтуса из ПВХ, высота 48 мм</t>
  </si>
  <si>
    <t>0,07
0,005838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</si>
  <si>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</si>
  <si>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</si>
  <si>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</si>
  <si>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</si>
  <si>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</si>
  <si>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</si>
  <si>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</si>
  <si>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</si>
  <si>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01.6.03.04</t>
  </si>
  <si>
    <t>Линолеум</t>
  </si>
  <si>
    <t>102
17,8194</t>
  </si>
  <si>
    <t>0,5
0,08735</t>
  </si>
  <si>
    <t>14.1.02.04</t>
  </si>
  <si>
    <t>Состав клеящий</t>
  </si>
  <si>
    <t>50
8,735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</si>
  <si>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</si>
  <si>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</si>
  <si>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</si>
  <si>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</si>
  <si>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</si>
  <si>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Устройство армированной стяжки из ЦПР (сетка диам.5 мм, шаг ячейки 100х100) - 55 мм</t>
  </si>
  <si>
    <t>3,5
0,61145</t>
  </si>
  <si>
    <t>2,04
0,356388</t>
  </si>
  <si>
    <t>3,57
0,623679</t>
  </si>
  <si>
    <t>14,28
2,494716</t>
  </si>
  <si>
    <t>0,028
0,0015164</t>
  </si>
  <si>
    <t>1
0,054157</t>
  </si>
  <si>
    <t>322,580645
17,47</t>
  </si>
  <si>
    <t>122,4
21,38328</t>
  </si>
  <si>
    <t>103
17,9941</t>
  </si>
  <si>
    <t>14,42
2,519174</t>
  </si>
  <si>
    <t>2,63
0,574918</t>
  </si>
  <si>
    <t>0,263
0,0574918</t>
  </si>
  <si>
    <t>101
22,0786</t>
  </si>
  <si>
    <t>0,08
0,017488</t>
  </si>
  <si>
    <t>0,4
0,08744</t>
  </si>
  <si>
    <t>0,07
0,015302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</si>
  <si>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</si>
  <si>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</si>
  <si>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</si>
  <si>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</si>
  <si>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0,008
0,000144</t>
  </si>
  <si>
    <t>3
0,054</t>
  </si>
  <si>
    <t>Устройство армированной стяжки из ЦПР (сетка диам.5 мм, шаг ячейки 100х100) - 60 мм</t>
  </si>
  <si>
    <t>3,5
0,063</t>
  </si>
  <si>
    <t>2,04
0,03672</t>
  </si>
  <si>
    <t>4,08
0,07344</t>
  </si>
  <si>
    <t>16,32
0,29376</t>
  </si>
  <si>
    <t>0,028
0,0001562</t>
  </si>
  <si>
    <t>1
0,00558</t>
  </si>
  <si>
    <t>322,580645
1,8</t>
  </si>
  <si>
    <t>122,4
2,2032</t>
  </si>
  <si>
    <t>103
1,854</t>
  </si>
  <si>
    <t>14,42
0,25956</t>
  </si>
  <si>
    <t>Тип пола 4.1</t>
  </si>
  <si>
    <t>0,008
0,0000816</t>
  </si>
  <si>
    <t>3
0,0306</t>
  </si>
  <si>
    <t>3,5
0,0357</t>
  </si>
  <si>
    <t>2,04
0,020808</t>
  </si>
  <si>
    <t>4,08
0,041616</t>
  </si>
  <si>
    <t>16,32
0,166464</t>
  </si>
  <si>
    <t>0,028
0,0000885</t>
  </si>
  <si>
    <t>1
0,003162</t>
  </si>
  <si>
    <t>322,580645
1,02</t>
  </si>
  <si>
    <t>Тип пола 4.2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</si>
  <si>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</si>
  <si>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</si>
  <si>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</si>
  <si>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</si>
  <si>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</si>
  <si>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</si>
  <si>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01.6.01.02</t>
  </si>
  <si>
    <t>Листы гипсокартонные</t>
  </si>
  <si>
    <t>449
53,7453</t>
  </si>
  <si>
    <t>0,13
0,015561</t>
  </si>
  <si>
    <t>01.7.06.01-0042</t>
  </si>
  <si>
    <t>Лента эластичная самоклеящаяся для профилей направляющих 50/30000 мм</t>
  </si>
  <si>
    <t>117
14,0049</t>
  </si>
  <si>
    <t>01.7.06.04-0002</t>
  </si>
  <si>
    <t>Лента бумажная для повышения трещиностойкости стыков ГКЛ и ГВЛ</t>
  </si>
  <si>
    <t>177
21,1869</t>
  </si>
  <si>
    <t>01.7.06.04-0007</t>
  </si>
  <si>
    <t>Лента разделительная для сопряжения потолка из ЛГК со стеной</t>
  </si>
  <si>
    <t>1,62
0,193914</t>
  </si>
  <si>
    <t>01.7.15.07-0082</t>
  </si>
  <si>
    <t>Дюбель-гвозди, размер 6х39 мм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</si>
  <si>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</si>
  <si>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</si>
  <si>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</si>
  <si>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</si>
  <si>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</si>
  <si>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</si>
  <si>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</si>
  <si>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</si>
  <si>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</si>
  <si>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</si>
  <si>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</si>
  <si>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</si>
  <si>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</si>
  <si>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
30,4038</t>
  </si>
  <si>
    <t>07.2.06.04-0011</t>
  </si>
  <si>
    <t>Верхний уголок для крепления несущих элементов двери 100х123 мм</t>
  </si>
  <si>
    <t>0,14
0,016758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</si>
  <si>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</si>
  <si>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</si>
  <si>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</si>
  <si>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</si>
  <si>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
0,0116708</t>
  </si>
  <si>
    <t>12.2.03.15</t>
  </si>
  <si>
    <t>Материалы теплоизоляционные из минеральных волокон</t>
  </si>
  <si>
    <t>103
12,3291</t>
  </si>
  <si>
    <t>14.4.01.02-0012</t>
  </si>
  <si>
    <t>Грунтовка укрепляющая, глубокого проникновения, быстросохнущая, паропроницаемая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</si>
  <si>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</si>
  <si>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</si>
  <si>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</si>
  <si>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</si>
  <si>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</si>
  <si>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
17,955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</si>
  <si>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</si>
  <si>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</si>
  <si>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</si>
  <si>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</si>
  <si>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</si>
  <si>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</si>
  <si>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449
61,6477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</si>
  <si>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</si>
  <si>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</si>
  <si>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</si>
  <si>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</si>
  <si>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</si>
  <si>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</si>
  <si>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</si>
  <si>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</si>
  <si>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</si>
  <si>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</si>
  <si>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</si>
  <si>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</si>
  <si>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103
14,1419</t>
  </si>
  <si>
    <t>20
2,746</t>
  </si>
  <si>
    <t>150
20,595</t>
  </si>
  <si>
    <t>ФССЦ-01.6.01.02-0010</t>
  </si>
  <si>
    <t>Листы гипсокартонные: огнестойкие, ГИПРОК, толщиной 15 мм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</si>
  <si>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</si>
  <si>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</si>
  <si>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449
23,1684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</si>
  <si>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</si>
  <si>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</si>
  <si>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</si>
  <si>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</si>
  <si>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</si>
  <si>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</si>
  <si>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</si>
  <si>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</si>
  <si>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</si>
  <si>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</si>
  <si>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</si>
  <si>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</si>
  <si>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103
5,3148</t>
  </si>
  <si>
    <t>20
1,032</t>
  </si>
  <si>
    <t>150
7,74</t>
  </si>
  <si>
    <t>ФССЦ-01.6.01.02-0008</t>
  </si>
  <si>
    <t>Листы гипсокартонные ГКЛВ, толщина 12,5 мм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</si>
  <si>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</si>
  <si>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</si>
  <si>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449
101,2495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</si>
  <si>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</si>
  <si>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</si>
  <si>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</si>
  <si>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</si>
  <si>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</si>
  <si>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</si>
  <si>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</si>
  <si>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</si>
  <si>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</si>
  <si>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</si>
  <si>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</si>
  <si>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</si>
  <si>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103
23,2265</t>
  </si>
  <si>
    <t>20
4,51</t>
  </si>
  <si>
    <t>150
33,825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</si>
  <si>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</si>
  <si>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</si>
  <si>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</si>
  <si>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212
17,9352</t>
  </si>
  <si>
    <t>0,073
0,0061758</t>
  </si>
  <si>
    <t>01.7.06.01-0043</t>
  </si>
  <si>
    <t>Лента эластичная самоклеящаяся для профилей направляющих 70/30000 мм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</si>
  <si>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</si>
  <si>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</si>
  <si>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</si>
  <si>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</si>
  <si>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</si>
  <si>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</si>
  <si>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</si>
  <si>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</si>
  <si>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</si>
  <si>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</si>
  <si>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</si>
  <si>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
19,035</t>
  </si>
  <si>
    <t>07.2.06.03-0229</t>
  </si>
  <si>
    <t>Профиль угловой, стальной, оцинкованный, для защиты углов, длина 3 м, сечение 31х31х0,4 мм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</si>
  <si>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</si>
  <si>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</si>
  <si>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</si>
  <si>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
10,0674</t>
  </si>
  <si>
    <t>10
0,846</t>
  </si>
  <si>
    <t>14.5.01.01</t>
  </si>
  <si>
    <t>Герметик акриловый, 300мл</t>
  </si>
  <si>
    <t>7
0,5922</t>
  </si>
  <si>
    <t>9
0,7614</t>
  </si>
  <si>
    <t>85
7,191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</si>
  <si>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</si>
  <si>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</si>
  <si>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</si>
  <si>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</si>
  <si>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</si>
  <si>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</si>
  <si>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</si>
  <si>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3,85
1,505735</t>
  </si>
  <si>
    <t>1,53
0,598383</t>
  </si>
  <si>
    <t>12.1.02.06-0022</t>
  </si>
  <si>
    <t>Рубероид кровельный РКП-350</t>
  </si>
  <si>
    <t>4,4
1,72084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</si>
  <si>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</si>
  <si>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</si>
  <si>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4,59
1,795149</t>
  </si>
  <si>
    <t>Укладка пароизоляции Бикрост ТУ 5774-042-00288739-99</t>
  </si>
  <si>
    <t>60</t>
  </si>
  <si>
    <t>ФЕР12-01-015-03</t>
  </si>
  <si>
    <t>Устройство пароизоляции: прокладочной в один слой</t>
  </si>
  <si>
    <t>01.2.03.03-0013</t>
  </si>
  <si>
    <t>Мастика битумная кровельная горячая</t>
  </si>
  <si>
    <t>0,05
0,019555</t>
  </si>
  <si>
    <t>110
43,021</t>
  </si>
  <si>
    <t>Укладка утеплителя Роквул «Руф-Баттс Н» p=100 кг/м3 толщиной 140 мм</t>
  </si>
  <si>
    <t>61</t>
  </si>
  <si>
    <t>ФЕР12-01-013-03</t>
  </si>
  <si>
    <t>Утепление покрытий плитами: из минеральной ваты или перлита на битумной мастике в один слой</t>
  </si>
  <si>
    <t>01.2.01.02-0041</t>
  </si>
  <si>
    <t>Битумы нефтяные строительные кровельные БНК-45/190, БНК-40/180</t>
  </si>
  <si>
    <t>0,025
0,0097775</t>
  </si>
  <si>
    <t>0,201
0,0786111</t>
  </si>
  <si>
    <t>0,058
0,0226838</t>
  </si>
  <si>
    <t>12.2.05.05</t>
  </si>
  <si>
    <t>Плиты теплоизоляционные</t>
  </si>
  <si>
    <t>103
40,2833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</si>
  <si>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</si>
  <si>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</si>
  <si>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</si>
  <si>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</si>
  <si>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62</t>
  </si>
  <si>
    <t>ФЕР12-01-013-04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</si>
  <si>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</si>
  <si>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</si>
  <si>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63</t>
  </si>
  <si>
    <t>ФЕР12-01-017-05</t>
  </si>
  <si>
    <t>Устройство выравнивающих стяжек: сборных из плоских хризотилцементных листов</t>
  </si>
  <si>
    <t>01.1.01.05-0031</t>
  </si>
  <si>
    <t>Листы хризотилцементные плоские с гладкой поверхностью, прессованные, толщина 10 мм</t>
  </si>
  <si>
    <t>204
79,7844</t>
  </si>
  <si>
    <t>0,096
0,0375456</t>
  </si>
  <si>
    <t>01.2.03.08-0001</t>
  </si>
  <si>
    <t>Гудрон (полугудрон)</t>
  </si>
  <si>
    <t>0,276
0,1079436</t>
  </si>
  <si>
    <t>08.3.05.05-0053</t>
  </si>
  <si>
    <t>Сталь листовая оцинкованная, толщина 0,7 мм</t>
  </si>
  <si>
    <t>0,0268
0,0104815</t>
  </si>
  <si>
    <t>12.2.03.11-0012</t>
  </si>
  <si>
    <t>Ткань стеклянная изоляционная, плотность 230 г/м2, толщина 0,2 мм</t>
  </si>
  <si>
    <t>40
15,644</t>
  </si>
  <si>
    <t>Установка Галтели ТЕХНОРУФ ПРОФ по краю парапета</t>
  </si>
  <si>
    <t>64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</si>
  <si>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</si>
  <si>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</si>
  <si>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</si>
  <si>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</si>
  <si>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65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</si>
  <si>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</si>
  <si>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</si>
  <si>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15,02
6,493146</t>
  </si>
  <si>
    <t>Материалы рулонные кровельные для верхнего слоя</t>
  </si>
  <si>
    <t>116
50,1468</t>
  </si>
  <si>
    <t>ФССЦ-12.1.02.03-0172</t>
  </si>
  <si>
    <t>Техноэласт: Пламя-Стоп ЭКП</t>
  </si>
  <si>
    <t>Укладка кровельного рулонного битумосодержащего материала Техноэласт Пламя Стоп в 2 слоя</t>
  </si>
  <si>
    <t>66</t>
  </si>
  <si>
    <t>ФЕР12-01-002-09</t>
  </si>
  <si>
    <t>Устройство кровель плоских из наплавляемых материалов: в два слоя</t>
  </si>
  <si>
    <t>29,94
12,943062</t>
  </si>
  <si>
    <t>114
49,2822</t>
  </si>
  <si>
    <t>Материалы рулонные кровельные для нижних слоев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</si>
  <si>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</si>
  <si>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</si>
  <si>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Устройство утеплителя по краю парапета жесткая минераловатная плита p=190 кг/м3</t>
  </si>
  <si>
    <t>67</t>
  </si>
  <si>
    <t>0,025
0,0013175</t>
  </si>
  <si>
    <t>0,201
0,0105927</t>
  </si>
  <si>
    <t>0,058
0,0030566</t>
  </si>
  <si>
    <t>103
5,4281</t>
  </si>
  <si>
    <t>4,12
0,217124</t>
  </si>
  <si>
    <t>Устройство ЦСП плиты по краю парапета</t>
  </si>
  <si>
    <t>68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</si>
  <si>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</si>
  <si>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</si>
  <si>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</si>
  <si>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</si>
  <si>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</si>
  <si>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</si>
  <si>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69</t>
  </si>
  <si>
    <t>ФЕР09-05-003-01</t>
  </si>
  <si>
    <t>Постановка болтов: строительных с гайками и шайбами</t>
  </si>
  <si>
    <t>1
0,45</t>
  </si>
  <si>
    <t>Примыкание кровли к вентиляционному стояку</t>
  </si>
  <si>
    <t>70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</si>
  <si>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</si>
  <si>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</si>
  <si>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</si>
  <si>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</si>
  <si>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</si>
  <si>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</t>
  </si>
  <si>
    <t>0,006
0,000018</t>
  </si>
  <si>
    <t>3,5
0,0105</t>
  </si>
  <si>
    <t>0,054
0,000162</t>
  </si>
  <si>
    <t>Материалы рулонные кровельные</t>
  </si>
  <si>
    <t>128
0,384</t>
  </si>
  <si>
    <t>14.5.04.08</t>
  </si>
  <si>
    <t>Мастика герметизирующая</t>
  </si>
  <si>
    <t>9
0,027</t>
  </si>
  <si>
    <t>ФССЦ-14.5.04.08-0001</t>
  </si>
  <si>
    <t>Мастика битумная кровельная холодная</t>
  </si>
  <si>
    <t>0,009
0,000027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</si>
  <si>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</si>
  <si>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</si>
  <si>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71</t>
  </si>
  <si>
    <t>ФЕР12-01-035-03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</si>
  <si>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</si>
  <si>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</si>
  <si>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размер 10х50 мм</t>
  </si>
  <si>
    <t>0,2
1,58</t>
  </si>
  <si>
    <t>08.1.02.07</t>
  </si>
  <si>
    <t>Труба водосточная</t>
  </si>
  <si>
    <t>1
7,9</t>
  </si>
  <si>
    <t>08.1.02.22</t>
  </si>
  <si>
    <t>Изделия для водосточных труб</t>
  </si>
  <si>
    <t>2
15,8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</si>
  <si>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</si>
  <si>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</si>
  <si>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</si>
  <si>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</si>
  <si>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</si>
  <si>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</si>
  <si>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</si>
  <si>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</si>
  <si>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</si>
  <si>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</si>
  <si>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</si>
  <si>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</si>
  <si>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72</t>
  </si>
  <si>
    <t>ФЕР12-01-035-02</t>
  </si>
  <si>
    <t>Устройство металлической водосточной системы: воронок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</si>
  <si>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</si>
  <si>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</si>
  <si>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</si>
  <si>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73</t>
  </si>
  <si>
    <t>0,2
0,8</t>
  </si>
  <si>
    <t>1
4</t>
  </si>
  <si>
    <t>2
8</t>
  </si>
  <si>
    <t>74</t>
  </si>
  <si>
    <t>ФССЦ-12.1.01.05-0064</t>
  </si>
  <si>
    <t>Труба металлическая для водосточных систем, окрашенная, диаметр 100 мм, длина 2000 мм</t>
  </si>
  <si>
    <t>75</t>
  </si>
  <si>
    <t>76</t>
  </si>
  <si>
    <t>ФССЦ-12.1.01.05-0021</t>
  </si>
  <si>
    <t>Хомут трубы (на кирпич) медный для водосточных систем, диаметр 100 мм</t>
  </si>
  <si>
    <t>77</t>
  </si>
  <si>
    <t>ФССЦ-12.1.01.05-0050</t>
  </si>
  <si>
    <t>Колено трубы 60° металлическое для водосточных систем, окрашенное, диаметр 100 мм</t>
  </si>
  <si>
    <t>78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</si>
  <si>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</si>
  <si>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</si>
  <si>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</si>
  <si>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</si>
  <si>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79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</si>
  <si>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</si>
  <si>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</si>
  <si>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01.7.06.02-0001</t>
  </si>
  <si>
    <t>Лента бутиловая</t>
  </si>
  <si>
    <t>248,5
20,1285</t>
  </si>
  <si>
    <t>01.7.06.02-0002</t>
  </si>
  <si>
    <t>Лента бутиловая диффузионная</t>
  </si>
  <si>
    <t>57,5
4,6575</t>
  </si>
  <si>
    <t>01.7.06.11-0001</t>
  </si>
  <si>
    <t>Лента предварительно сжатая, уплотнительная</t>
  </si>
  <si>
    <t>15,75
1,27575</t>
  </si>
  <si>
    <t>01.7.15.07-0005</t>
  </si>
  <si>
    <t>Дюбели монтажные, размер 10х130 (10х132, 10х150) мм</t>
  </si>
  <si>
    <t>40,1
3,2481</t>
  </si>
  <si>
    <t>11.3.02.03</t>
  </si>
  <si>
    <t>Блоки оконные пластиковые</t>
  </si>
  <si>
    <t>100
8,1</t>
  </si>
  <si>
    <t>8
0,648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</si>
  <si>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</si>
  <si>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</si>
  <si>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</si>
  <si>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Оконный блок ОК-2</t>
  </si>
  <si>
    <t>80</t>
  </si>
  <si>
    <t>248,5
5,3676</t>
  </si>
  <si>
    <t>57,5
1,242</t>
  </si>
  <si>
    <t>15,75
0,3402</t>
  </si>
  <si>
    <t>40,1
0,86616</t>
  </si>
  <si>
    <t>100
2,16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</si>
  <si>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</si>
  <si>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</si>
  <si>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</si>
  <si>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</si>
  <si>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</si>
  <si>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</si>
  <si>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</si>
  <si>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81</t>
  </si>
  <si>
    <t>ФЕР09-04-012-01</t>
  </si>
  <si>
    <t>Установка металлических дверных блоков в готовые проемы</t>
  </si>
  <si>
    <t>01.7.04.07</t>
  </si>
  <si>
    <t>Скобяные изделия</t>
  </si>
  <si>
    <t>0,0001
0,000185</t>
  </si>
  <si>
    <t>07.1.01.03</t>
  </si>
  <si>
    <t>Блоки дверные металлические</t>
  </si>
  <si>
    <t>1
1,85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</si>
  <si>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</si>
  <si>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</si>
  <si>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0,003
0,00555</t>
  </si>
  <si>
    <t>14.5.01.10-0025</t>
  </si>
  <si>
    <t>Пена монтажная для герметизации стыков в баллончике емкостью 0,85 л</t>
  </si>
  <si>
    <t>0,1
0,185</t>
  </si>
  <si>
    <t>ФССЦ-07.1.01.03-0001</t>
  </si>
  <si>
    <t>Блок дверной стальной внутренний однопольный ДСВ, площадь 2,1 м2</t>
  </si>
  <si>
    <t>82</t>
  </si>
  <si>
    <t>ФЕР09-04-012-02</t>
  </si>
  <si>
    <t>Установка дверного доводчика к металлическим дверям</t>
  </si>
  <si>
    <t>01.7.04.01</t>
  </si>
  <si>
    <t>Доводчики дверные</t>
  </si>
  <si>
    <t>0,00007
0,00007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</si>
  <si>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</si>
  <si>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</si>
  <si>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</si>
  <si>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</si>
  <si>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</si>
  <si>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</si>
  <si>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83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</si>
  <si>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</si>
  <si>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</si>
  <si>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84</t>
  </si>
  <si>
    <t>ФЕР09-04-013-01</t>
  </si>
  <si>
    <t>Установка противопожарных дверей: однопольных глухих</t>
  </si>
  <si>
    <t>0,00007
0,0001148</t>
  </si>
  <si>
    <t>0,003
0,00492</t>
  </si>
  <si>
    <t>07.1.01.01</t>
  </si>
  <si>
    <t>Дверь противопожарная металлическая</t>
  </si>
  <si>
    <t>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</si>
  <si>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</si>
  <si>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0,27
0,4428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</si>
  <si>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</si>
  <si>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</si>
  <si>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</si>
  <si>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</si>
  <si>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</si>
  <si>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</si>
  <si>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</si>
  <si>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</si>
  <si>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01.7.15.14-0185</t>
  </si>
  <si>
    <t>Шурупы с потайной головкой черные 8,0х100 мм</t>
  </si>
  <si>
    <t>0,0196
0,0003626</t>
  </si>
  <si>
    <t>11.3.01.02</t>
  </si>
  <si>
    <t>Блоки дверные входные из поливинилхлоридных профилей</t>
  </si>
  <si>
    <t>100
1,85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</si>
  <si>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</si>
  <si>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</si>
  <si>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</si>
  <si>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</si>
  <si>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</si>
  <si>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86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</si>
  <si>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</si>
  <si>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87</t>
  </si>
  <si>
    <t>0,0196
0,0003214</t>
  </si>
  <si>
    <t>100
1,64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</si>
  <si>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</si>
  <si>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</si>
  <si>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</si>
  <si>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88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</si>
  <si>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</si>
  <si>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</si>
  <si>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89</t>
  </si>
  <si>
    <t>ФЕР11-01-047-02</t>
  </si>
  <si>
    <t>Устройство покрытий из плит керамогранитных размером: 60х60 см</t>
  </si>
  <si>
    <t>0,44
0,021692</t>
  </si>
  <si>
    <t>0,009
0,0004437</t>
  </si>
  <si>
    <t>Плиты керамогранитные 600х600 мм</t>
  </si>
  <si>
    <t>102
5,0286</t>
  </si>
  <si>
    <t>0,01
0,000493</t>
  </si>
  <si>
    <t>1,2
0,05916</t>
  </si>
  <si>
    <t>ФССЦ-06.2.05.03-0002</t>
  </si>
  <si>
    <t>Плитка керамогранитная многоцветная неполированная, размер 300х600х10 мм, 600х600х10 мм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</si>
  <si>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</si>
  <si>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</si>
  <si>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90</t>
  </si>
  <si>
    <t>3,5
0,15225</t>
  </si>
  <si>
    <t>2,04
0,08874</t>
  </si>
  <si>
    <t>91</t>
  </si>
  <si>
    <t>1,887
0,0820845</t>
  </si>
  <si>
    <t>7,548
0,328338</t>
  </si>
  <si>
    <t>92</t>
  </si>
  <si>
    <t>0,028
0,0003776</t>
  </si>
  <si>
    <t>1
0,013485</t>
  </si>
  <si>
    <t>322,580645
4,35</t>
  </si>
  <si>
    <t>Утепление плиты покрытия над крыльцом экструзионным пенополистиролом ЭППС XPS CARBON PROF толщиной 150 мм</t>
  </si>
  <si>
    <t>93</t>
  </si>
  <si>
    <t>103
4,2539</t>
  </si>
  <si>
    <t>94</t>
  </si>
  <si>
    <t>Устройство подвесного реечного потолка на козырьке над крыльцом</t>
  </si>
  <si>
    <t>95</t>
  </si>
  <si>
    <t>ФЕР15-01-047-16</t>
  </si>
  <si>
    <t>Устройство потолков: реечных алюминиевых</t>
  </si>
  <si>
    <t>09.2.01.05-0001</t>
  </si>
  <si>
    <t>Гребенка несущая</t>
  </si>
  <si>
    <t>100
4,13</t>
  </si>
  <si>
    <t>09.2.01.05-0051</t>
  </si>
  <si>
    <t>Подвес в комплекте</t>
  </si>
  <si>
    <t>0,7
0,02891</t>
  </si>
  <si>
    <t>09.2.01.05-0091</t>
  </si>
  <si>
    <t>Уголок декоративный (пристенный)</t>
  </si>
  <si>
    <t>09.2.02.02-0011</t>
  </si>
  <si>
    <t>Рейка алюминиевая потолочная, ширина 100 мм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</si>
  <si>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</si>
  <si>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</si>
  <si>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</si>
  <si>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</si>
  <si>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</si>
  <si>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</si>
  <si>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12.2.03.14</t>
  </si>
  <si>
    <t>Пенопласт ФРП-1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</si>
  <si>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</si>
  <si>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</si>
  <si>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</si>
  <si>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1,75
0,03465</t>
  </si>
  <si>
    <t>250
4,95</t>
  </si>
  <si>
    <t>102
2,0196</t>
  </si>
  <si>
    <t>98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</si>
  <si>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</si>
  <si>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</si>
  <si>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</si>
  <si>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</si>
  <si>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</si>
  <si>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</si>
  <si>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</si>
  <si>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</si>
  <si>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</si>
  <si>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0,51
0,039678</t>
  </si>
  <si>
    <t>Смеси на цементной основе</t>
  </si>
  <si>
    <t>0,85
0,06613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</si>
  <si>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</si>
  <si>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</si>
  <si>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</si>
  <si>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</si>
  <si>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</si>
  <si>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</si>
  <si>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0,408
-0,0317424</t>
  </si>
  <si>
    <t>0,68
-0,052904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</si>
  <si>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</si>
  <si>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</si>
  <si>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</si>
  <si>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</si>
  <si>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</si>
  <si>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</si>
  <si>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</si>
  <si>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</si>
  <si>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</si>
  <si>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</si>
  <si>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</si>
  <si>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</si>
  <si>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</si>
  <si>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01.7.17.11-0011</t>
  </si>
  <si>
    <t>Шкурка шлифовальная двухслойная с зернистостью 40-25</t>
  </si>
  <si>
    <t>0,84
0,065352</t>
  </si>
  <si>
    <t>0,31
0,024118</t>
  </si>
  <si>
    <t>14.3.02.01</t>
  </si>
  <si>
    <t>Краска акриловая</t>
  </si>
  <si>
    <t>0,03
0,002334</t>
  </si>
  <si>
    <t>14.4.01.02</t>
  </si>
  <si>
    <t>0,02
0,001556</t>
  </si>
  <si>
    <t>14.5.11.02-0101</t>
  </si>
  <si>
    <t>Шпатлевка водно-дисперсионная</t>
  </si>
  <si>
    <t>0,005
0,000389</t>
  </si>
  <si>
    <t>20
1,556</t>
  </si>
  <si>
    <t>ФССЦ-14.3.02.01-0371</t>
  </si>
  <si>
    <t>Краска водно-дисперсионная ВД-АК-111 белая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</si>
  <si>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</si>
  <si>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</si>
  <si>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</si>
  <si>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</si>
  <si>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0,84
0,533988</t>
  </si>
  <si>
    <t>0,31
0,197067</t>
  </si>
  <si>
    <t>0,03
0,019071</t>
  </si>
  <si>
    <t>0,02
0,012714</t>
  </si>
  <si>
    <t>0,005
0,0031785</t>
  </si>
  <si>
    <t>20
12,714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</si>
  <si>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</si>
  <si>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</si>
  <si>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</si>
  <si>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</si>
  <si>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0,1
0,02746</t>
  </si>
  <si>
    <t>14.3.01.03</t>
  </si>
  <si>
    <t>0,0103
0,0028284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</si>
  <si>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</si>
  <si>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</si>
  <si>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</si>
  <si>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</si>
  <si>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</si>
  <si>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0,465
0,127689</t>
  </si>
  <si>
    <t>01.7.07.29-0091</t>
  </si>
  <si>
    <t>Опилки древесные</t>
  </si>
  <si>
    <t>0,5
0,1373</t>
  </si>
  <si>
    <t>0,04
0,010984</t>
  </si>
  <si>
    <t>1,5
0,4119</t>
  </si>
  <si>
    <t>06.2.05.04</t>
  </si>
  <si>
    <t>Плитки рядовые</t>
  </si>
  <si>
    <t>100
27,46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</si>
  <si>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</si>
  <si>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</si>
  <si>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</si>
  <si>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</si>
  <si>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</si>
  <si>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</si>
  <si>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</si>
  <si>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01.6.04.02-0011</t>
  </si>
  <si>
    <t>Панели потолочные с комплектующими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</si>
  <si>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</si>
  <si>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</si>
  <si>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</si>
  <si>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</si>
  <si>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</si>
  <si>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</si>
  <si>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</si>
  <si>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</si>
  <si>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</si>
  <si>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</si>
  <si>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</si>
  <si>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0,84
0,032676</t>
  </si>
  <si>
    <t>0,31
0,012059</t>
  </si>
  <si>
    <t>0,033
0,0012837</t>
  </si>
  <si>
    <t>0,022
0,0008558</t>
  </si>
  <si>
    <t>0,0055
0,0002139</t>
  </si>
  <si>
    <t>22
0,8558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</si>
  <si>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</si>
  <si>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</si>
  <si>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</si>
  <si>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Раздел 2. Фундаментная плита</t>
  </si>
  <si>
    <t>0,00013
0,0000148</t>
  </si>
  <si>
    <t>1100
125,081</t>
  </si>
  <si>
    <t>1,75
0,191625</t>
  </si>
  <si>
    <t>250
27,375</t>
  </si>
  <si>
    <t>102
11,169</t>
  </si>
  <si>
    <t>0,73
0,245426</t>
  </si>
  <si>
    <t>30
10,086</t>
  </si>
  <si>
    <t>0,005
0,001681</t>
  </si>
  <si>
    <t>0,002
0,0006724</t>
  </si>
  <si>
    <t>0,01
0,003362</t>
  </si>
  <si>
    <t>101,5
34,1243</t>
  </si>
  <si>
    <t>0,0102
0,0034292</t>
  </si>
  <si>
    <t>8,1
2,72322</t>
  </si>
  <si>
    <t>0,04
0,013448</t>
  </si>
  <si>
    <t>3,6
1,21032</t>
  </si>
  <si>
    <t>3,7439024
1,2587</t>
  </si>
  <si>
    <t>1,8393813
0,6184</t>
  </si>
  <si>
    <t>0,1133254
0,0381</t>
  </si>
  <si>
    <t>Установка закладной детали</t>
  </si>
  <si>
    <t>ФЕР06-03-004-10</t>
  </si>
  <si>
    <t>Установка закладных деталей весом: до 20 кг</t>
  </si>
  <si>
    <t>1
0,1742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</si>
  <si>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</si>
  <si>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</si>
  <si>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0,009
0,0002106</t>
  </si>
  <si>
    <t>0,0015
0,0000351</t>
  </si>
  <si>
    <t>Нанесение эмали ПФ-115 на мет. поверхность в 2 слоя</t>
  </si>
  <si>
    <t>0,018
0,0004212</t>
  </si>
  <si>
    <t>2,8
0,06552</t>
  </si>
  <si>
    <t>0,016
0,0013152</t>
  </si>
  <si>
    <t>0,24
0,019728</t>
  </si>
  <si>
    <t>0,024
0,0019728</t>
  </si>
  <si>
    <t>0,1
0,00822</t>
  </si>
  <si>
    <t xml:space="preserve">на Электрообогрев стрелочных переводов, </t>
  </si>
  <si>
    <t>1146-ЭС1.ВР</t>
  </si>
  <si>
    <t>Разработка грунта для прокладки кабелей в траншее экскаватором емкостью ковша до 1 м3 в отвал, грунт II группы: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</si>
  <si>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</si>
  <si>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</si>
  <si>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</si>
  <si>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</si>
  <si>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</si>
  <si>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</si>
  <si>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</si>
  <si>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>0,99
16,2558</t>
  </si>
  <si>
    <t>ФССЦ-20.2.12.03-0005</t>
  </si>
  <si>
    <t>Трубы гибкие гофрированные двустенные из ПВХ, диаметр 110 мм</t>
  </si>
  <si>
    <t>Прокладка кабеля ПвВЭнг(А)-LS 4х10 в траншее и в ПНД трубе d=110 мм в траншее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</si>
  <si>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</si>
  <si>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</si>
  <si>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</si>
  <si>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</si>
  <si>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</si>
  <si>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</si>
  <si>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</si>
  <si>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</si>
  <si>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Прокладка кабеля ПвВЭнг(А)-LS 4х10 в ПНД трубе d=110 мм в траншее</t>
  </si>
  <si>
    <t>0,096
0,4416</t>
  </si>
  <si>
    <t>0,0005
0,0023</t>
  </si>
  <si>
    <t>0,00006
0,000276</t>
  </si>
  <si>
    <t>1,87
8,602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</si>
  <si>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</si>
  <si>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</si>
  <si>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</si>
  <si>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</si>
  <si>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</si>
  <si>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</si>
  <si>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</si>
  <si>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</si>
  <si>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</si>
  <si>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</si>
  <si>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</si>
  <si>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</si>
  <si>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</si>
  <si>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</si>
  <si>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</si>
  <si>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</si>
  <si>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</si>
  <si>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</si>
  <si>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Прокладка кабеля FTP 4PR 24AWG CAT5 в траншее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</si>
  <si>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</si>
  <si>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</si>
  <si>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</si>
  <si>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</si>
  <si>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</si>
  <si>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</si>
  <si>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</si>
  <si>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</si>
  <si>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</si>
  <si>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</si>
  <si>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</si>
  <si>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Фасонные части</t>
  </si>
  <si>
    <t>10
66</t>
  </si>
  <si>
    <t>ФССЦ-24.3.05.02-0212</t>
  </si>
  <si>
    <t>Заглушка полиэтиленовая, номинальный наружный диаметр 110 мм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</si>
  <si>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</si>
  <si>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</si>
  <si>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</si>
  <si>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0,04
5,92</t>
  </si>
  <si>
    <t>01.7.06.12-0005</t>
  </si>
  <si>
    <t>Лента клеевая термоспекаемая однослойная</t>
  </si>
  <si>
    <t>0,003
0,444</t>
  </si>
  <si>
    <t>01.7.06.12-0007</t>
  </si>
  <si>
    <t>Лента покровная термоспекаемая однослойная, ширина 40 мм</t>
  </si>
  <si>
    <t>0,004
0,592</t>
  </si>
  <si>
    <t>0,11
16,28</t>
  </si>
  <si>
    <t>ТЦ_20.2.01.08_77_7704844420_07.04.2025_02_20.1</t>
  </si>
  <si>
    <t>Уплотнитель УКПТ 75/20 L-150 мм Михнево 010001</t>
  </si>
  <si>
    <t>0,08
0,5736</t>
  </si>
  <si>
    <t>ТЦ_01.7.06.08_77_7704588494_24.02.2025_02_4.1</t>
  </si>
  <si>
    <t>ФССЦ-01.7.06.08-0012</t>
  </si>
  <si>
    <t>Лента сигнальная полиэтиленовая ЛСЭ-300, длина 100 м, ширина 300 мм</t>
  </si>
  <si>
    <t>ТЦ_01.7.06.08_78_7842224734_24.02.2025_02_5.1</t>
  </si>
  <si>
    <t>Лента сигнальная ЛСЭ-450</t>
  </si>
  <si>
    <t>ТЦ_01.7.06.08_78_7842224734_24.02.2025_02_6.1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</si>
  <si>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</si>
  <si>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</si>
  <si>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</si>
  <si>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0,0008
0,048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</si>
  <si>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</si>
  <si>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</si>
  <si>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</si>
  <si>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</si>
  <si>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</si>
  <si>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</si>
  <si>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</si>
  <si>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</si>
  <si>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</si>
  <si>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</si>
  <si>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</si>
  <si>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</si>
  <si>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Засыпка грунта вручную под фундамент распределительного шкафа, грунт II группы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</si>
  <si>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</si>
  <si>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</si>
  <si>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</si>
  <si>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</si>
  <si>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</si>
  <si>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9,6
0,48</t>
  </si>
  <si>
    <t>05.1.05.04</t>
  </si>
  <si>
    <t>100
5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</si>
  <si>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</si>
  <si>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</si>
  <si>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</si>
  <si>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01.7.15.03-0032</t>
  </si>
  <si>
    <t>Болты с гайками и шайбами оцинкованные, диаметр 8 мм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</si>
  <si>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</si>
  <si>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</si>
  <si>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</si>
  <si>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</si>
  <si>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</si>
  <si>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0,25
1,25</t>
  </si>
  <si>
    <t>0,06
0,3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</si>
  <si>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</si>
  <si>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</si>
  <si>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</si>
  <si>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</si>
  <si>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</si>
  <si>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</si>
  <si>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</si>
  <si>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Раздел 4. Заземление распределительных шкафов</t>
  </si>
  <si>
    <t>0,65
0,975</t>
  </si>
  <si>
    <t>2
3</t>
  </si>
  <si>
    <t>1,74
2,61</t>
  </si>
  <si>
    <t>0,9
0,585</t>
  </si>
  <si>
    <t>3,7
2,405</t>
  </si>
  <si>
    <t>2,71
1,7615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</si>
  <si>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</si>
  <si>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</si>
  <si>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</si>
  <si>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9,6
2,88</t>
  </si>
  <si>
    <t>100
30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</si>
  <si>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</si>
  <si>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0,035
1,05</t>
  </si>
  <si>
    <t>0,1
3</t>
  </si>
  <si>
    <t>Монтаж коммутационного шкафа на фундамент (в сборе с оборудованием)</t>
  </si>
  <si>
    <t>0,25
7,5</t>
  </si>
  <si>
    <t>0,06
1,8</t>
  </si>
  <si>
    <t>0,025
0,75</t>
  </si>
  <si>
    <t>0,03
0,9</t>
  </si>
  <si>
    <t>0,61
18,3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</si>
  <si>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</si>
  <si>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</si>
  <si>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</si>
  <si>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</si>
  <si>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</si>
  <si>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0,65
5,85</t>
  </si>
  <si>
    <t>2
18</t>
  </si>
  <si>
    <t>1,74
15,66</t>
  </si>
  <si>
    <t>0,9
3,51</t>
  </si>
  <si>
    <t>3,7
14,43</t>
  </si>
  <si>
    <t>2,71
10,569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</si>
  <si>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</si>
  <si>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</si>
  <si>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</si>
  <si>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</si>
  <si>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</si>
  <si>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</si>
  <si>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</si>
  <si>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01.7.07.29-0031</t>
  </si>
  <si>
    <t>Каболка</t>
  </si>
  <si>
    <t>0,001
0,0001</t>
  </si>
  <si>
    <t>0,04
0,004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</si>
  <si>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</si>
  <si>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</si>
  <si>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</si>
  <si>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</si>
  <si>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</si>
  <si>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</si>
  <si>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0,0005
0,00005</t>
  </si>
  <si>
    <t>01.7.19.04-0002</t>
  </si>
  <si>
    <t>Пластина резиновая рулонная вулканизированная</t>
  </si>
  <si>
    <t>0,8
0,08</t>
  </si>
  <si>
    <t>14.1.05.03-0012</t>
  </si>
  <si>
    <t>Клей фенолополивинилацетальный БФ-2, сорт I</t>
  </si>
  <si>
    <t>0,0008
0,00008</t>
  </si>
  <si>
    <t>0,4
0,04</t>
  </si>
  <si>
    <t>14.5.02.02-0105</t>
  </si>
  <si>
    <t>Замазка суриковая</t>
  </si>
  <si>
    <t>4
0,4</t>
  </si>
  <si>
    <t>0,0002
0,00002</t>
  </si>
  <si>
    <t>18.2.01.06</t>
  </si>
  <si>
    <t>Унитазы</t>
  </si>
  <si>
    <t>10
1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</si>
  <si>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</si>
  <si>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</si>
  <si>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</si>
  <si>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</si>
  <si>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</si>
  <si>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0,3
0,03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</si>
  <si>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</si>
  <si>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</si>
  <si>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</si>
  <si>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</si>
  <si>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
0,00007</t>
  </si>
  <si>
    <t>0,0036
0,00036</t>
  </si>
  <si>
    <t>2
0,2</t>
  </si>
  <si>
    <t>18.2.02.08</t>
  </si>
  <si>
    <t>Умывальники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</si>
  <si>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</si>
  <si>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</si>
  <si>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</si>
  <si>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</si>
  <si>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</si>
  <si>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</si>
  <si>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</si>
  <si>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</si>
  <si>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</si>
  <si>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</si>
  <si>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</si>
  <si>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0,39
0,0078</t>
  </si>
  <si>
    <t>01.7.15.03-0014</t>
  </si>
  <si>
    <t>Болты с гайками и шайбами для санитарно-технических работ, диаметр 16 мм</t>
  </si>
  <si>
    <t>0,0012
0,000024</t>
  </si>
  <si>
    <t>01.7.19.02-0041</t>
  </si>
  <si>
    <t>Кольца резиновые для чугунных напорных труб диаметром 65-300 мм</t>
  </si>
  <si>
    <t>1,5
0,03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</si>
  <si>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</si>
  <si>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</si>
  <si>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</si>
  <si>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99,8
1,996</t>
  </si>
  <si>
    <t>ФССЦ-24.3.02.05-0023</t>
  </si>
  <si>
    <t>Трубы полипропиленовые ПП-Р, номинальное давление 2,0 МПа, номинальный наружный диаметр 32 мм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</si>
  <si>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</si>
  <si>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</si>
  <si>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</si>
  <si>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1,57
0,0942</t>
  </si>
  <si>
    <t>0,00266
0,0001596</t>
  </si>
  <si>
    <t>4
0,24</t>
  </si>
  <si>
    <t>Трубопроводы канализации из полиэтиленовых труб высокой плотности с гильзами, диаметром 110 мм</t>
  </si>
  <si>
    <t>99,8
5,988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</si>
  <si>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</si>
  <si>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</si>
  <si>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</si>
  <si>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</si>
  <si>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</si>
  <si>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</si>
  <si>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</si>
  <si>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</si>
  <si>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</si>
  <si>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</si>
  <si>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</si>
  <si>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</si>
  <si>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</si>
  <si>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</si>
  <si>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</si>
  <si>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</si>
  <si>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01.7.15.07-0097</t>
  </si>
  <si>
    <t>Дюбель-гвозди полипропиленовые с оцинкованным гвоздем, с цилиндрическим бортиком, размер 6х80 мм</t>
  </si>
  <si>
    <t>4,04
0,0404</t>
  </si>
  <si>
    <t>23.8.03.04</t>
  </si>
  <si>
    <t>Муфты противопожарные из нержавеющей стали с вкладышем из терморасширяющейся резины</t>
  </si>
  <si>
    <t>100
1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</si>
  <si>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</si>
  <si>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</si>
  <si>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</si>
  <si>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</si>
  <si>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</si>
  <si>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</si>
  <si>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</si>
  <si>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</si>
  <si>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</si>
  <si>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</si>
  <si>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</si>
  <si>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</si>
  <si>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</si>
  <si>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0,39
0,00975</t>
  </si>
  <si>
    <t>0,0012
0,00003</t>
  </si>
  <si>
    <t>1,5
0,0375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</si>
  <si>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</si>
  <si>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</si>
  <si>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</si>
  <si>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</si>
  <si>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</si>
  <si>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 xml:space="preserve">на Наружное электроснабжение, </t>
  </si>
  <si>
    <t>1146-ЭС2.ВР1; 1146-ЭС2.СО1</t>
  </si>
  <si>
    <t>11
169,125</t>
  </si>
  <si>
    <t>0,99
5,0094</t>
  </si>
  <si>
    <t>1,75
1,575</t>
  </si>
  <si>
    <t>2,79
2,511</t>
  </si>
  <si>
    <t>0,096
0,01728</t>
  </si>
  <si>
    <t>0,001
0,00018</t>
  </si>
  <si>
    <t>0,01
0,0018</t>
  </si>
  <si>
    <t>0,25
0,045</t>
  </si>
  <si>
    <t>0,00006
0,0000108</t>
  </si>
  <si>
    <t>2,06
0,3708</t>
  </si>
  <si>
    <t>0,096
0,11136</t>
  </si>
  <si>
    <t>0,0005
0,00058</t>
  </si>
  <si>
    <t>0,00006
0,0000696</t>
  </si>
  <si>
    <t>1,87
2,1692</t>
  </si>
  <si>
    <t>Прокладка кабеля ПвВЭнг(А)-LS 4х25 в траншее</t>
  </si>
  <si>
    <t>0,096
0,08832</t>
  </si>
  <si>
    <t>0,001
0,00092</t>
  </si>
  <si>
    <t>0,01
0,0092</t>
  </si>
  <si>
    <t>0,25
0,23</t>
  </si>
  <si>
    <t>0,00006
0,0000552</t>
  </si>
  <si>
    <t>2,06
1,8952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</si>
  <si>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</si>
  <si>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</si>
  <si>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</si>
  <si>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0,096
0,23904</t>
  </si>
  <si>
    <t>0,001
0,00249</t>
  </si>
  <si>
    <t>0,01
0,0249</t>
  </si>
  <si>
    <t>0,25
0,6225</t>
  </si>
  <si>
    <t>0,00006
0,0001494</t>
  </si>
  <si>
    <t>2,14
5,3286</t>
  </si>
  <si>
    <t>0,096
0,05184</t>
  </si>
  <si>
    <t>0,0005
0,00027</t>
  </si>
  <si>
    <t>0,00006
0,0000324</t>
  </si>
  <si>
    <t>3,49
1,8846</t>
  </si>
  <si>
    <t>Прокладка кабеля ПвВЭнг(А)-LS 4х50 в траншее и в ПНД трубе d=110 мм в траншее</t>
  </si>
  <si>
    <t>0,096
0,86688</t>
  </si>
  <si>
    <t>0,001
0,00903</t>
  </si>
  <si>
    <t>0,01
0,0903</t>
  </si>
  <si>
    <t>0,25
2,2575</t>
  </si>
  <si>
    <t>0,00006
0,0005418</t>
  </si>
  <si>
    <t>2,14
19,3242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</si>
  <si>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</si>
  <si>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</si>
  <si>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</si>
  <si>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</si>
  <si>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</si>
  <si>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</si>
  <si>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</si>
  <si>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</si>
  <si>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</si>
  <si>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</si>
  <si>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</si>
  <si>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</si>
  <si>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</si>
  <si>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</si>
  <si>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</si>
  <si>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</si>
  <si>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</si>
  <si>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</si>
  <si>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</si>
  <si>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</si>
  <si>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</si>
  <si>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</si>
  <si>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</si>
  <si>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Прокладка кабеля ПвВЭнг(А)-LS 3х10 в траншее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</si>
  <si>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</si>
  <si>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</si>
  <si>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</si>
  <si>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</si>
  <si>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</si>
  <si>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</si>
  <si>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</si>
  <si>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</si>
  <si>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</si>
  <si>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0,096
0,0288</t>
  </si>
  <si>
    <t>0,001
0,0003</t>
  </si>
  <si>
    <t>0,01
0,003</t>
  </si>
  <si>
    <t>0,25
0,075</t>
  </si>
  <si>
    <t>0,00006
0,000018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</si>
  <si>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</si>
  <si>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</si>
  <si>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</si>
  <si>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Прокладка кабеля ПвВЭнг(А)-LS 3х70 в траншее и в ПНД трубе d=50 мм по эстакаде; в ПНД трубе d=110 мм в траншее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</si>
  <si>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</si>
  <si>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</si>
  <si>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</si>
  <si>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</si>
  <si>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</si>
  <si>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</si>
  <si>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</si>
  <si>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</si>
  <si>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0,245
0,0735</t>
  </si>
  <si>
    <t>0,00062
0,000186</t>
  </si>
  <si>
    <t>0,00025
0,000075</t>
  </si>
  <si>
    <t>0,00072
0,000216</t>
  </si>
  <si>
    <t>3,91
1,173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</si>
  <si>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</si>
  <si>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</si>
  <si>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</si>
  <si>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</si>
  <si>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</si>
  <si>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</si>
  <si>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Прокладка кабеля АПВБ-3х4-1 в траншее;  в ПНД трубе d=110 мм в траншее; в ПНД трубе d=50 мм по эстакаде</t>
  </si>
  <si>
    <t>0,096
0,13728</t>
  </si>
  <si>
    <t>0,001
0,00143</t>
  </si>
  <si>
    <t>0,01
0,0143</t>
  </si>
  <si>
    <t>0,25
0,3575</t>
  </si>
  <si>
    <t>0,00006
0,0000858</t>
  </si>
  <si>
    <t>2,06
2,9458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</si>
  <si>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</si>
  <si>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</si>
  <si>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</si>
  <si>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</si>
  <si>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</si>
  <si>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</si>
  <si>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</si>
  <si>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</si>
  <si>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</si>
  <si>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</si>
  <si>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</si>
  <si>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</si>
  <si>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</t>
  </si>
  <si>
    <t>10
42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</si>
  <si>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</si>
  <si>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</si>
  <si>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</si>
  <si>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</si>
  <si>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</si>
  <si>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</t>
  </si>
  <si>
    <t>0,08
0,9624</t>
  </si>
  <si>
    <t>ТЦ_01.7.06.08_78_7842224734_24.02.2025_02_11.1</t>
  </si>
  <si>
    <t>ТЦ_01.7.06.08_78_7842224734_24.02.2025_02_12.1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</si>
  <si>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</si>
  <si>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</si>
  <si>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</si>
  <si>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</si>
  <si>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</si>
  <si>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</si>
  <si>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</si>
  <si>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</si>
  <si>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</si>
  <si>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</si>
  <si>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</si>
  <si>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</si>
  <si>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</si>
  <si>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</si>
  <si>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</si>
  <si>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</si>
  <si>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</si>
  <si>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</si>
  <si>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</si>
  <si>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</si>
  <si>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</si>
  <si>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</si>
  <si>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</si>
  <si>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</si>
  <si>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>01.3.05.17-0002</t>
  </si>
  <si>
    <t>Канифоль сосновая</t>
  </si>
  <si>
    <t>0,01
0,2</t>
  </si>
  <si>
    <t>01.3.05.38-0371</t>
  </si>
  <si>
    <t>Кислота стеариновая техническая</t>
  </si>
  <si>
    <t>0,009
0,18</t>
  </si>
  <si>
    <t>01.7.11.06-0021</t>
  </si>
  <si>
    <t>Флюс ЛТИ-1</t>
  </si>
  <si>
    <t>0,005
0,1</t>
  </si>
  <si>
    <t>0,23
4,6</t>
  </si>
  <si>
    <t>0,00003
0,0006</t>
  </si>
  <si>
    <t>01.7.15.14-0174</t>
  </si>
  <si>
    <t>Шурупы с полукруглой головкой 8х100 мм</t>
  </si>
  <si>
    <t>0,00007
0,0014</t>
  </si>
  <si>
    <t>01.7.20.04-0003</t>
  </si>
  <si>
    <t>Нитки суровые</t>
  </si>
  <si>
    <t>0,003
0,06</t>
  </si>
  <si>
    <t>08.1.02.11-0023</t>
  </si>
  <si>
    <t>Поковки простые строительные (скобы, закрепы, хомуты), масса до 1,6 кг</t>
  </si>
  <si>
    <t>0,2
4</t>
  </si>
  <si>
    <t>0,00754
0,1508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</si>
  <si>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</si>
  <si>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</si>
  <si>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</si>
  <si>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</si>
  <si>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0,00025
0,005</t>
  </si>
  <si>
    <t>14.5.09.11-0001</t>
  </si>
  <si>
    <t>Нефрас С4-150/200</t>
  </si>
  <si>
    <t>0,0022
0,044</t>
  </si>
  <si>
    <t>18.1.10.01-0001</t>
  </si>
  <si>
    <t>Вентили автомобильные в сборе</t>
  </si>
  <si>
    <t>1
20</t>
  </si>
  <si>
    <t>20.2.09.01-0031</t>
  </si>
  <si>
    <t>Состав для заливки кабельных муфт, марка МБ-70</t>
  </si>
  <si>
    <t>1,2
24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</si>
  <si>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</si>
  <si>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</si>
  <si>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</si>
  <si>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</si>
  <si>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</si>
  <si>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</si>
  <si>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</si>
  <si>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</si>
  <si>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</si>
  <si>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</si>
  <si>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</si>
  <si>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0,2
0,022</t>
  </si>
  <si>
    <t>0,09
0,0099</t>
  </si>
  <si>
    <t>0,9
0,099</t>
  </si>
  <si>
    <t>1,5
0,165</t>
  </si>
  <si>
    <t>5,54
0,6094</t>
  </si>
  <si>
    <t>0,05
0,0055</t>
  </si>
  <si>
    <t>0,0003
0,000033</t>
  </si>
  <si>
    <t>1,02
0,1122</t>
  </si>
  <si>
    <t>7,97
0,8767</t>
  </si>
  <si>
    <t>Раздел 3. Заземление здания поста ЭЦ</t>
  </si>
  <si>
    <t>0,9
0,495</t>
  </si>
  <si>
    <t>3,7
2,035</t>
  </si>
  <si>
    <t>2,71
1,4905</t>
  </si>
  <si>
    <t>0,65
0,26</t>
  </si>
  <si>
    <t>1,74
0,696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</si>
  <si>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</si>
  <si>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</si>
  <si>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</si>
  <si>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0,9
0,63</t>
  </si>
  <si>
    <t>0,004
0,0028</t>
  </si>
  <si>
    <t>2
1,4</t>
  </si>
  <si>
    <t>3,29
2,303</t>
  </si>
  <si>
    <t>ФССЦ-08.3.04.02-0053</t>
  </si>
  <si>
    <t>Сталь круглая (катанка), диаметром 8 мм</t>
  </si>
  <si>
    <t>Монтаж молниезащиты</t>
  </si>
  <si>
    <t>Присоединение заземляющего выпуска от ГЗШ к контуру заземления в ФЕРм08-03-572-06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</si>
  <si>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</si>
  <si>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</si>
  <si>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</si>
  <si>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</si>
  <si>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</si>
  <si>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</si>
  <si>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</si>
  <si>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</si>
  <si>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</si>
  <si>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</si>
  <si>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0,9
0,4869</t>
  </si>
  <si>
    <t>3,7
2,0017</t>
  </si>
  <si>
    <t>2,71
1,46611</t>
  </si>
  <si>
    <t>0,65
0,52</t>
  </si>
  <si>
    <t>2
1,6</t>
  </si>
  <si>
    <t>1,74
1,392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</si>
  <si>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</si>
  <si>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</si>
  <si>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</si>
  <si>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Заземлитель горизонтальный из стали: полосовой сечением 160 мм2 (40х4 мм в земле)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</si>
  <si>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</si>
  <si>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</si>
  <si>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</si>
  <si>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</si>
  <si>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</si>
  <si>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</si>
  <si>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</si>
  <si>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</si>
  <si>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</si>
  <si>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</si>
  <si>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</si>
  <si>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</si>
  <si>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</si>
  <si>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</si>
  <si>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</si>
  <si>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</si>
  <si>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</si>
  <si>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</si>
  <si>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</si>
  <si>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</si>
  <si>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</si>
  <si>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</si>
  <si>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</si>
  <si>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0,00005
0,00005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</si>
  <si>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</si>
  <si>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</si>
  <si>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</si>
  <si>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</si>
  <si>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</si>
  <si>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</si>
  <si>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</si>
  <si>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</si>
  <si>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</si>
  <si>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</si>
  <si>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</si>
  <si>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</si>
  <si>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</si>
  <si>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</si>
  <si>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</si>
  <si>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</si>
  <si>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</si>
  <si>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</si>
  <si>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</si>
  <si>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</si>
  <si>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</si>
  <si>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</si>
  <si>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18
0,1422</t>
  </si>
  <si>
    <t>0,116
0,0009164</t>
  </si>
  <si>
    <t>01.7.19.02-0031</t>
  </si>
  <si>
    <t>Кольца резиновые для хризотилцементных напорных муфт САМ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</si>
  <si>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</si>
  <si>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</si>
  <si>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</si>
  <si>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</t>
  </si>
  <si>
    <t>0,07
0,000553</t>
  </si>
  <si>
    <t>24.2.05.01</t>
  </si>
  <si>
    <t>Трубы хризолитцементные безнапорные</t>
  </si>
  <si>
    <t>1008
7,9632</t>
  </si>
  <si>
    <t>24.2.06.04</t>
  </si>
  <si>
    <t>Муфты хризолитцементные</t>
  </si>
  <si>
    <t>338
2,6702</t>
  </si>
  <si>
    <t>ФССЦ-24.2.05.01-0001</t>
  </si>
  <si>
    <t>Трубы хризотилцементные безнапорные, номинальный диаметр 100 мм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</si>
  <si>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</si>
  <si>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</si>
  <si>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</si>
  <si>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</si>
  <si>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</si>
  <si>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0,3
0,3</t>
  </si>
  <si>
    <t>0,06
0,06</t>
  </si>
  <si>
    <t>0,05
0,05</t>
  </si>
  <si>
    <t>0,82
0,82</t>
  </si>
  <si>
    <t>ТЦ_62.1.02.14_50_5001112612_28.02.2025_01_12.1</t>
  </si>
  <si>
    <t>Щит ЩР</t>
  </si>
  <si>
    <t>Монтаж распределительного щита ПЭСПЗ с АВР</t>
  </si>
  <si>
    <t>0,41
0,41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</si>
  <si>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</si>
  <si>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</si>
  <si>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</si>
  <si>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</si>
  <si>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</si>
  <si>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</si>
  <si>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0,04
0,04</t>
  </si>
  <si>
    <t>0,23
0,23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</si>
  <si>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</si>
  <si>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</si>
  <si>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</si>
  <si>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</si>
  <si>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</si>
  <si>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</si>
  <si>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</si>
  <si>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</si>
  <si>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</t>
  </si>
  <si>
    <t>ФССЦ-23.8.03.02-0002</t>
  </si>
  <si>
    <t>Клипса для крепежа гофротрубы, номинальный диаметр 20 мм</t>
  </si>
  <si>
    <t>Прокладка трубы D=25мм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</si>
  <si>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</si>
  <si>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</si>
  <si>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</si>
  <si>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</si>
  <si>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</si>
  <si>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</si>
  <si>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</si>
  <si>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</si>
  <si>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</si>
  <si>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0,032
0,00192</t>
  </si>
  <si>
    <t>1,05
0,063</t>
  </si>
  <si>
    <t>04.3.01.09-0016</t>
  </si>
  <si>
    <t>Раствор готовый кладочный, цементный, М200</t>
  </si>
  <si>
    <t>0,003
0,00018</t>
  </si>
  <si>
    <t>0,0034
0,000204</t>
  </si>
  <si>
    <t>0,6
0,036</t>
  </si>
  <si>
    <t>20.2.02.02-0011</t>
  </si>
  <si>
    <t>Заглушки</t>
  </si>
  <si>
    <t>1,02
0,0612</t>
  </si>
  <si>
    <t>22.2.02.11-0051</t>
  </si>
  <si>
    <t>Гайки установочные заземляющие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</si>
  <si>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</si>
  <si>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</si>
  <si>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</si>
  <si>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</si>
  <si>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</si>
  <si>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</si>
  <si>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</si>
  <si>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0,96
0,096</t>
  </si>
  <si>
    <t>14.1.02.01-0002</t>
  </si>
  <si>
    <t>Клей БМК-5к</t>
  </si>
  <si>
    <t>0,2
0,02</t>
  </si>
  <si>
    <t>3,58
0,358</t>
  </si>
  <si>
    <t>ФССЦ-24.3.01.03-0002</t>
  </si>
  <si>
    <t>Трубы гладкие жесткие из ПВХ "DKC" диаметром: 25 мм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</si>
  <si>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</si>
  <si>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</si>
  <si>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</si>
  <si>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</si>
  <si>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</si>
  <si>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>0,00006
0,00072</t>
  </si>
  <si>
    <t>0,15
1,8</t>
  </si>
  <si>
    <t>01.7.07.29-0221</t>
  </si>
  <si>
    <t>Состав уплотнительный</t>
  </si>
  <si>
    <t>0,72
8,64</t>
  </si>
  <si>
    <t>0,07
0,84</t>
  </si>
  <si>
    <t>Мини-канал</t>
  </si>
  <si>
    <t>0,2
0,208</t>
  </si>
  <si>
    <t>0,001
0,00104</t>
  </si>
  <si>
    <t>3,1
3,224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</si>
  <si>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</si>
  <si>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</si>
  <si>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</si>
  <si>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</si>
  <si>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</si>
  <si>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</si>
  <si>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</si>
  <si>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</si>
  <si>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</si>
  <si>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</t>
  </si>
  <si>
    <t>ТЦ_20.2.07.02_50_5001112612_28.02.2025_01_36.1</t>
  </si>
  <si>
    <t>Лоток перфорированный 300х80х3000 35305 DKC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</si>
  <si>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</si>
  <si>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</si>
  <si>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</si>
  <si>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</si>
  <si>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</si>
  <si>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</si>
  <si>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</si>
  <si>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</si>
  <si>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</si>
  <si>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</si>
  <si>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</si>
  <si>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</si>
  <si>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</si>
  <si>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</si>
  <si>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</si>
  <si>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</si>
  <si>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>0,096
0,08352</t>
  </si>
  <si>
    <t>0,0005
0,000435</t>
  </si>
  <si>
    <t>0,00006
0,0000522</t>
  </si>
  <si>
    <t>1,87
1,6269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</si>
  <si>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</si>
  <si>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</si>
  <si>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</si>
  <si>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</si>
  <si>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</si>
  <si>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</si>
  <si>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</si>
  <si>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</si>
  <si>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</si>
  <si>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Прокладка кабеля в ПВХ трубе д.25 мм, в лотке, в мини-канале.</t>
  </si>
  <si>
    <t>0,096
0,10656</t>
  </si>
  <si>
    <t>0,0005
0,000555</t>
  </si>
  <si>
    <t>0,00006
0,0000666</t>
  </si>
  <si>
    <t>1,87
2,0757</t>
  </si>
  <si>
    <t>0,245
0,098</t>
  </si>
  <si>
    <t>0,00011
0,000044</t>
  </si>
  <si>
    <t>0,00026
0,000104</t>
  </si>
  <si>
    <t>0,00072
0,000288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</si>
  <si>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</si>
  <si>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</si>
  <si>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Прокладка кабеля в ПВХ трубе, в мини-канале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</si>
  <si>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</si>
  <si>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</si>
  <si>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</si>
  <si>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</si>
  <si>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</si>
  <si>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</si>
  <si>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Прокладка кабеля в лотке, в ПВХ жесткой трубе д.25 мм</t>
  </si>
  <si>
    <t>0,096
0,00192</t>
  </si>
  <si>
    <t>0,0005
0,00001</t>
  </si>
  <si>
    <t>0,00006
0,0000012</t>
  </si>
  <si>
    <t>1,87
0,0374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</si>
  <si>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</si>
  <si>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</si>
  <si>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</si>
  <si>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</si>
  <si>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</si>
  <si>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</si>
  <si>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</si>
  <si>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</si>
  <si>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</si>
  <si>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</si>
  <si>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</si>
  <si>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</si>
  <si>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</si>
  <si>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0,0005
0,00015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</si>
  <si>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</si>
  <si>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</si>
  <si>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</si>
  <si>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</si>
  <si>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</si>
  <si>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</si>
  <si>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0,096
0,01056</t>
  </si>
  <si>
    <t>0,001
0,00011</t>
  </si>
  <si>
    <t>0,01
0,0011</t>
  </si>
  <si>
    <t>0,25
0,0275</t>
  </si>
  <si>
    <t>0,00006
0,0000066</t>
  </si>
  <si>
    <t>2,06
0,2266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</si>
  <si>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</si>
  <si>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</si>
  <si>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Разводка по устройствам и подключение жил кабелей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</si>
  <si>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</si>
  <si>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</si>
  <si>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</si>
  <si>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</si>
  <si>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</si>
  <si>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</si>
  <si>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</si>
  <si>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</si>
  <si>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</si>
  <si>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</si>
  <si>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</si>
  <si>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</si>
  <si>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ФЕРм08-03-591-09</t>
  </si>
  <si>
    <t>Розетка штепсельная: утопленного типа при скрытой проводке</t>
  </si>
  <si>
    <t>0,42
0,0042</t>
  </si>
  <si>
    <t>1,5
0,015</t>
  </si>
  <si>
    <t>0,00315
0,0000315</t>
  </si>
  <si>
    <t>0,102
0,00102</t>
  </si>
  <si>
    <t>6,05
0,0605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</si>
  <si>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</si>
  <si>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</si>
  <si>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</si>
  <si>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</si>
  <si>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</si>
  <si>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</si>
  <si>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</si>
  <si>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</si>
  <si>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</si>
  <si>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</si>
  <si>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</si>
  <si>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</si>
  <si>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</si>
  <si>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0,11
0,0121</t>
  </si>
  <si>
    <t>01.7.15.14-0161</t>
  </si>
  <si>
    <t>Шурупы с полукруглой головкой 2,5х20 мм</t>
  </si>
  <si>
    <t>0,00016
0,0000176</t>
  </si>
  <si>
    <t>6,27
0,6897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</si>
  <si>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</si>
  <si>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</si>
  <si>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</si>
  <si>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</si>
  <si>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</si>
  <si>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0,00001
0,00031</t>
  </si>
  <si>
    <t>0,00005
0,00155</t>
  </si>
  <si>
    <t>0,1
3,1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</si>
  <si>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</si>
  <si>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</si>
  <si>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</si>
  <si>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</si>
  <si>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</si>
  <si>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</si>
  <si>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</si>
  <si>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</si>
  <si>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24.3.01.01-0002</t>
  </si>
  <si>
    <t>Трубка полихлорвиниловая</t>
  </si>
  <si>
    <t>2,8
0,028</t>
  </si>
  <si>
    <t>13,97
0,1397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</si>
  <si>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</si>
  <si>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</si>
  <si>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</si>
  <si>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2,8
0,056</t>
  </si>
  <si>
    <t>13,97
0,2794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</si>
  <si>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</si>
  <si>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</si>
  <si>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</si>
  <si>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</si>
  <si>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</si>
  <si>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</si>
  <si>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</si>
  <si>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</si>
  <si>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</si>
  <si>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</si>
  <si>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</t>
  </si>
  <si>
    <t>0,005
0,00055</t>
  </si>
  <si>
    <t>08.3.04.02-0092</t>
  </si>
  <si>
    <t>Круг стальной горячекатаный, марка стали ВСт3пс5-1, диаметр 10 мм</t>
  </si>
  <si>
    <t>0,56
0,0616</t>
  </si>
  <si>
    <t>3
0,33</t>
  </si>
  <si>
    <t>43,01
4,7311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</si>
  <si>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</si>
  <si>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</si>
  <si>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</si>
  <si>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</si>
  <si>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</si>
  <si>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</si>
  <si>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</si>
  <si>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</si>
  <si>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</si>
  <si>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</si>
  <si>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</si>
  <si>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0,00315
0,0000945</t>
  </si>
  <si>
    <t>3,09
0,0927</t>
  </si>
  <si>
    <t>17,62
0,5286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</si>
  <si>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</si>
  <si>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</si>
  <si>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</si>
  <si>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</si>
  <si>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Раздел 7. Материалы</t>
  </si>
  <si>
    <t>0,009
0,0009</t>
  </si>
  <si>
    <t>0,0015
0,00015</t>
  </si>
  <si>
    <t>0,009
0,0008001</t>
  </si>
  <si>
    <t>1,4
0,12446</t>
  </si>
  <si>
    <t>ФЕР13-03-002-15</t>
  </si>
  <si>
    <t>Огрунтовка металлических поверхностей за один раз: лаком БТ-577</t>
  </si>
  <si>
    <t>0,009
0,00045</t>
  </si>
  <si>
    <t>1,3
0,065</t>
  </si>
  <si>
    <t>ФССЦ-01.7.06.14-0031</t>
  </si>
  <si>
    <t>Лента полимерная разделительная самоклеящаяся, ширина 50 мм</t>
  </si>
  <si>
    <t>ФССЦ-25.2.01.01-0012</t>
  </si>
  <si>
    <t>Бирки кабельные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</si>
  <si>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</si>
  <si>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</si>
  <si>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</si>
  <si>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0,1
3,6</t>
  </si>
  <si>
    <t>0,01
0,36</t>
  </si>
  <si>
    <t>Раздел 2. 1146-4-ИС.КЖ.ВР - Лестничные сходы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</si>
  <si>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</si>
  <si>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0,00008
0,000072</t>
  </si>
  <si>
    <t>1,01
0,909</t>
  </si>
  <si>
    <t>0,00007
0,000063</t>
  </si>
  <si>
    <t>0,003
0,0027</t>
  </si>
  <si>
    <t>0,02
0,018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</si>
  <si>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</si>
  <si>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</si>
  <si>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0,00008
0,000408</t>
  </si>
  <si>
    <t>1,03
5,253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</si>
  <si>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</si>
  <si>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</si>
  <si>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</si>
  <si>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</si>
  <si>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0,01
0,06</t>
  </si>
  <si>
    <t>0,063
0,378</t>
  </si>
  <si>
    <t>1,75
0,035</t>
  </si>
  <si>
    <t>250
5</t>
  </si>
  <si>
    <t>102
2,04</t>
  </si>
  <si>
    <t>0,73
0,0803</t>
  </si>
  <si>
    <t>30
3,3</t>
  </si>
  <si>
    <t>0,002
0,00022</t>
  </si>
  <si>
    <t>101,5
11,165</t>
  </si>
  <si>
    <t>0,0102
0,001122</t>
  </si>
  <si>
    <t>8,1
0,891</t>
  </si>
  <si>
    <t>0,04
0,0044</t>
  </si>
  <si>
    <t>3,6
0,396</t>
  </si>
  <si>
    <t>0,016
0,007824</t>
  </si>
  <si>
    <t>0,24
0,11736</t>
  </si>
  <si>
    <t>0,024
0,011736</t>
  </si>
  <si>
    <t>0,1
0,0489</t>
  </si>
  <si>
    <t>0,013
0,001963</t>
  </si>
  <si>
    <t>1,95
0,29445</t>
  </si>
  <si>
    <t>40
6,04</t>
  </si>
  <si>
    <t>0,04
0,00604</t>
  </si>
  <si>
    <t>0,0006
0,0000906</t>
  </si>
  <si>
    <t>4
0,604</t>
  </si>
  <si>
    <t>33
4,983</t>
  </si>
  <si>
    <t>Раздел 3. 1146-4-ИС.КМ2.ВР - Опоры. Лестничные сходы</t>
  </si>
  <si>
    <t>1,37
30,3044</t>
  </si>
  <si>
    <t>0,41
9,0692</t>
  </si>
  <si>
    <t>4
88,48</t>
  </si>
  <si>
    <t>0,00001
0,0002212</t>
  </si>
  <si>
    <t>0,0001
0,002212</t>
  </si>
  <si>
    <t>1
22,12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</si>
  <si>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</si>
  <si>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</si>
  <si>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</si>
  <si>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</si>
  <si>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</si>
  <si>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</si>
  <si>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</si>
  <si>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</si>
  <si>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0,015
0,0525</t>
  </si>
  <si>
    <t>0,75
2,625</t>
  </si>
  <si>
    <t>32
112</t>
  </si>
  <si>
    <t>38
1330</t>
  </si>
  <si>
    <t>0,038
1,33</t>
  </si>
  <si>
    <t>5
1,75</t>
  </si>
  <si>
    <t>32
11,2</t>
  </si>
  <si>
    <t>0,015
0,00525</t>
  </si>
  <si>
    <t>0,75
0,2625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</si>
  <si>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</si>
  <si>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</si>
  <si>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32,7
114,45</t>
  </si>
  <si>
    <t>1
3,5</t>
  </si>
  <si>
    <t>35
122,5</t>
  </si>
  <si>
    <t>Изготовление, транспортировка и монтаж металлоконструкций лестничных сходов</t>
  </si>
  <si>
    <t>1,37
15,481</t>
  </si>
  <si>
    <t>0,41
4,633</t>
  </si>
  <si>
    <t>4
45,2</t>
  </si>
  <si>
    <t>0,00001
0,000113</t>
  </si>
  <si>
    <t>0,0001
0,00113</t>
  </si>
  <si>
    <t>1
11,3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</si>
  <si>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</si>
  <si>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</si>
  <si>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</si>
  <si>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</si>
  <si>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</si>
  <si>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</si>
  <si>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</si>
  <si>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</si>
  <si>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</si>
  <si>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0,015
0,0195</t>
  </si>
  <si>
    <t>0,75
0,975</t>
  </si>
  <si>
    <t>32
41,6</t>
  </si>
  <si>
    <t>38
494</t>
  </si>
  <si>
    <t>0,038
0,494</t>
  </si>
  <si>
    <t>5
0,65</t>
  </si>
  <si>
    <t>32
4,16</t>
  </si>
  <si>
    <t>0,015
0,00195</t>
  </si>
  <si>
    <t>0,75
0,0975</t>
  </si>
  <si>
    <t>5
6,5</t>
  </si>
  <si>
    <t>32,7
42,51</t>
  </si>
  <si>
    <t>1
1,3</t>
  </si>
  <si>
    <t>35
45,5</t>
  </si>
  <si>
    <t>1,37
0,89872</t>
  </si>
  <si>
    <t>0,41
0,26896</t>
  </si>
  <si>
    <t>4
2,624</t>
  </si>
  <si>
    <t>0,00001
0,0000066</t>
  </si>
  <si>
    <t>0,0001
0,0000656</t>
  </si>
  <si>
    <t>1
0,656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</si>
  <si>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</si>
  <si>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</si>
  <si>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</si>
  <si>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</si>
  <si>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</si>
  <si>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</si>
  <si>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</si>
  <si>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21,25
13,94</t>
  </si>
  <si>
    <t>1,37
3,88395</t>
  </si>
  <si>
    <t>0,41
1,16235</t>
  </si>
  <si>
    <t>4
11,34</t>
  </si>
  <si>
    <t>0,00001
0,0000284</t>
  </si>
  <si>
    <t>0,0001
0,0002835</t>
  </si>
  <si>
    <t>1
2,835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</si>
  <si>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</si>
  <si>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</si>
  <si>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</si>
  <si>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</si>
  <si>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</si>
  <si>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</si>
  <si>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</si>
  <si>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</si>
  <si>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</si>
  <si>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</si>
  <si>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Планировка дна котлована с уплотнением (учтено в ФЕР08-01-002-01)</t>
  </si>
  <si>
    <t>0,05
1,32</t>
  </si>
  <si>
    <t>0,25
6,6</t>
  </si>
  <si>
    <t>0,0013
0,03432</t>
  </si>
  <si>
    <t>0,00051
0,013464</t>
  </si>
  <si>
    <t>1,01
26,664</t>
  </si>
  <si>
    <t>0,00009
0,002376</t>
  </si>
  <si>
    <t>0,0015
0,0396</t>
  </si>
  <si>
    <t>0,03
0,792</t>
  </si>
  <si>
    <t>Обратная засыпка пазух котлована местным грунтом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</si>
  <si>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</si>
  <si>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</si>
  <si>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</si>
  <si>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</si>
  <si>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0,15
0,153</t>
  </si>
  <si>
    <t>1,1
1,122</t>
  </si>
  <si>
    <t>1100
5,06</t>
  </si>
  <si>
    <t>1,75
0,00595</t>
  </si>
  <si>
    <t>250
0,85</t>
  </si>
  <si>
    <t>102
0,3468</t>
  </si>
  <si>
    <t>0,73
0,02482</t>
  </si>
  <si>
    <t>30
1,02</t>
  </si>
  <si>
    <t>0,005
0,00017</t>
  </si>
  <si>
    <t>0,002
0,000068</t>
  </si>
  <si>
    <t>0,01
0,00034</t>
  </si>
  <si>
    <t>101,5
3,451</t>
  </si>
  <si>
    <t>0,0102
0,0003468</t>
  </si>
  <si>
    <t>8,1
0,2754</t>
  </si>
  <si>
    <t>0,04
0,00136</t>
  </si>
  <si>
    <t>3,6
0,1224</t>
  </si>
  <si>
    <t>1
0,09798</t>
  </si>
  <si>
    <t>0,009
0,0007974</t>
  </si>
  <si>
    <t>0,0015
0,0001329</t>
  </si>
  <si>
    <t>0,018
0,0015948</t>
  </si>
  <si>
    <t>2,8
0,24808</t>
  </si>
  <si>
    <t>0,016
0,0030912</t>
  </si>
  <si>
    <t>0,24
0,046368</t>
  </si>
  <si>
    <t>0,024
0,0046368</t>
  </si>
  <si>
    <t>0,1
0,01932</t>
  </si>
  <si>
    <t>Раздел 3. Фундаментная плита монолитная ФМ-2</t>
  </si>
  <si>
    <t>0,15
0,126</t>
  </si>
  <si>
    <t>1,1
0,924</t>
  </si>
  <si>
    <t>0,00013
0,0000005</t>
  </si>
  <si>
    <t>1100
4,18</t>
  </si>
  <si>
    <t>1,75
0,00525</t>
  </si>
  <si>
    <t>250
0,75</t>
  </si>
  <si>
    <t>102
0,306</t>
  </si>
  <si>
    <t>0,73
0,023798</t>
  </si>
  <si>
    <t>30
0,978</t>
  </si>
  <si>
    <t>0,005
0,000163</t>
  </si>
  <si>
    <t>0,002
0,0000652</t>
  </si>
  <si>
    <t>0,01
0,000326</t>
  </si>
  <si>
    <t>101,5
3,3089</t>
  </si>
  <si>
    <t>0,0102
0,0003325</t>
  </si>
  <si>
    <t>8,1
0,26406</t>
  </si>
  <si>
    <t>0,04
0,001304</t>
  </si>
  <si>
    <t>3,6
0,11736</t>
  </si>
  <si>
    <t>2,101227
0,0685</t>
  </si>
  <si>
    <t>0,92822
0,03026</t>
  </si>
  <si>
    <t>0,009
0,0003987</t>
  </si>
  <si>
    <t>0,0015
0,0000665</t>
  </si>
  <si>
    <t>0,018
0,0007974</t>
  </si>
  <si>
    <t>2,8
0,12404</t>
  </si>
  <si>
    <t>0,016
0,0025344</t>
  </si>
  <si>
    <t>0,24
0,038016</t>
  </si>
  <si>
    <t>0,024
0,0038016</t>
  </si>
  <si>
    <t>0,1
0,01584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</si>
  <si>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</si>
  <si>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</si>
  <si>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</si>
  <si>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</si>
  <si>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</si>
  <si>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</si>
  <si>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</si>
  <si>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</si>
  <si>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</si>
  <si>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07.2.02.01</t>
  </si>
  <si>
    <t>Закладная деталь фундамента</t>
  </si>
  <si>
    <t>1
9</t>
  </si>
  <si>
    <t>07.4.03.12</t>
  </si>
  <si>
    <t>Опора наружного освещения композитная с фланцевым соединением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</si>
  <si>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</si>
  <si>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</si>
  <si>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</si>
  <si>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</si>
  <si>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</si>
  <si>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08.3.07.01-0041</t>
  </si>
  <si>
    <t>Прокат полосовой, горячекатаный, размер 40х4 мм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</si>
  <si>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</si>
  <si>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</si>
  <si>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</si>
  <si>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</si>
  <si>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
0,054</t>
  </si>
  <si>
    <t>22.2.02.14-0013</t>
  </si>
  <si>
    <t>Проволока стальная оцинкованная для воздушных линий связи, диаметр 2,5 мм</t>
  </si>
  <si>
    <t>0,00078
0,00702</t>
  </si>
  <si>
    <t>22.2.02.23-0011</t>
  </si>
  <si>
    <t>Глухари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</si>
  <si>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</si>
  <si>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</si>
  <si>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</si>
  <si>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</si>
  <si>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</si>
  <si>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</si>
  <si>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</si>
  <si>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</si>
  <si>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</si>
  <si>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</si>
  <si>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</si>
  <si>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</si>
  <si>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</si>
  <si>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01.7.06.05-0042</t>
  </si>
  <si>
    <t>Лента липкая изоляционная на поликасиновом компаунде, ширина 20-30 мм, толщина от 0,14 до 0,19 мм</t>
  </si>
  <si>
    <t>0,015
0,27</t>
  </si>
  <si>
    <t>21.2.03.09-0105</t>
  </si>
  <si>
    <t>Провод силовой ПРТО 1х1,5-660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</si>
  <si>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</si>
  <si>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</si>
  <si>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</si>
  <si>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</si>
  <si>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</si>
  <si>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</si>
  <si>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</si>
  <si>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</si>
  <si>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</si>
  <si>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</si>
  <si>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</si>
  <si>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</si>
  <si>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</si>
  <si>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</si>
  <si>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Прокладка провода ПуГВнг(А)-LS 1х16 в существующем кабельном лотке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</si>
  <si>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</si>
  <si>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</si>
  <si>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</si>
  <si>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</si>
  <si>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</si>
  <si>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</t>
  </si>
  <si>
    <t>Прокладка кабеля КВПЭфнг(А)-LS-5е 4х2х0,52 в существующем кабельном лотке и  в гибкой гофрированной трубе диаметром 36 мм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</si>
  <si>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</si>
  <si>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</si>
  <si>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</si>
  <si>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</si>
  <si>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</si>
  <si>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</si>
  <si>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Прокладка кабеля КВПЭфнг(А)-LS-5е 4х2х0,52 в гибкой гофрированной трубе диаметром 36 мм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</si>
  <si>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</si>
  <si>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</si>
  <si>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</si>
  <si>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</si>
  <si>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</si>
  <si>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</si>
  <si>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</si>
  <si>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</si>
  <si>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</si>
  <si>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</si>
  <si>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</si>
  <si>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</si>
  <si>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</si>
  <si>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</si>
  <si>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</si>
  <si>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01.7.06.03-0023</t>
  </si>
  <si>
    <t>Лента полиэтиленовая с липким слоем, марка А</t>
  </si>
  <si>
    <t>01.7.15.07-0012</t>
  </si>
  <si>
    <t>Дюбели пластмассовые с шурупами, размер 12х70 мм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</si>
  <si>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</si>
  <si>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</si>
  <si>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10.3.02.03-0012</t>
  </si>
  <si>
    <t>Припои оловянно-свинцовые бессурьмянистые, марка ПОС40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</si>
  <si>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</si>
  <si>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</si>
  <si>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</si>
  <si>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</si>
  <si>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
0,14</t>
  </si>
  <si>
    <t>22
О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</si>
  <si>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</si>
  <si>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</si>
  <si>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</si>
  <si>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</si>
  <si>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</si>
  <si>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0,15
0,15</t>
  </si>
  <si>
    <t>0,17
0,17</t>
  </si>
  <si>
    <t>0,015
0,015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</si>
  <si>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</si>
  <si>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</si>
  <si>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</si>
  <si>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</si>
  <si>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</si>
  <si>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0,36
0,36</t>
  </si>
  <si>
    <t>26
О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</si>
  <si>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</si>
  <si>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</si>
  <si>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</si>
  <si>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</si>
  <si>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</si>
  <si>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01.3.01.07-0009</t>
  </si>
  <si>
    <t>Спирт этиловый ректификованный технический, сорт I</t>
  </si>
  <si>
    <t>0,03
0,09</t>
  </si>
  <si>
    <t>0,48
1,44</t>
  </si>
  <si>
    <t>28
О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</si>
  <si>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</si>
  <si>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</si>
  <si>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</si>
  <si>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</si>
  <si>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</si>
  <si>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</si>
  <si>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</si>
  <si>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</si>
  <si>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</si>
  <si>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</si>
  <si>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32
О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</si>
  <si>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</si>
  <si>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</si>
  <si>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</si>
  <si>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</si>
  <si>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</si>
  <si>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34
О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</si>
  <si>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</si>
  <si>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</si>
  <si>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</si>
  <si>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</si>
  <si>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</si>
  <si>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</si>
  <si>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</si>
  <si>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</si>
  <si>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</si>
  <si>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</si>
  <si>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</si>
  <si>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</si>
  <si>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</si>
  <si>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</si>
  <si>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</si>
  <si>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</si>
  <si>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</si>
  <si>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</si>
  <si>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</si>
  <si>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</si>
  <si>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</si>
  <si>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</si>
  <si>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</si>
  <si>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</si>
  <si>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</si>
  <si>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</si>
  <si>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</si>
  <si>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</si>
  <si>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</si>
  <si>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</si>
  <si>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</si>
  <si>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</si>
  <si>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</si>
  <si>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</si>
  <si>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</si>
  <si>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</si>
  <si>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</si>
  <si>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</si>
  <si>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</si>
  <si>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</si>
  <si>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</si>
  <si>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</si>
  <si>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</si>
  <si>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</si>
  <si>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</si>
  <si>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</si>
  <si>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</si>
  <si>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</t>
  </si>
  <si>
    <t>0,02
0,06</t>
  </si>
  <si>
    <t>0,3
0,9</t>
  </si>
  <si>
    <t>0,1
0,3</t>
  </si>
  <si>
    <t>0,0003
0,0009</t>
  </si>
  <si>
    <t>10.2.02.08-0001</t>
  </si>
  <si>
    <t>Проволока медная, круглая, мягкая, электротехническая, диаметр 1,0-3,0 мм и выше</t>
  </si>
  <si>
    <t>0,0001
0,0003</t>
  </si>
  <si>
    <t>0,00006
0,00018</t>
  </si>
  <si>
    <t>14.3.02.01-0219</t>
  </si>
  <si>
    <t>Краска универсальная, акриловая для внутренних и наружных работ</t>
  </si>
  <si>
    <t>0,00002
0,00006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</si>
  <si>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</si>
  <si>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</si>
  <si>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</si>
  <si>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</si>
  <si>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</si>
  <si>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</si>
  <si>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>2,06
6,18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</si>
  <si>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</si>
  <si>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</si>
  <si>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</si>
  <si>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</si>
  <si>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</si>
  <si>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</si>
  <si>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</si>
  <si>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ФЕРм08-03-575-01</t>
  </si>
  <si>
    <t>Прибор или аппарат</t>
  </si>
  <si>
    <t>0,02
0,08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</si>
  <si>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</si>
  <si>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</si>
  <si>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</si>
  <si>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</si>
  <si>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</si>
  <si>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</si>
  <si>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</si>
  <si>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</si>
  <si>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ФЕРм08-03-591-08</t>
  </si>
  <si>
    <t>Розетка штепсельная: неутопленного типа при открытой проводке</t>
  </si>
  <si>
    <t>0,11
0,0011</t>
  </si>
  <si>
    <t>0,00016
0,0000016</t>
  </si>
  <si>
    <t>0,0003
0,000003</t>
  </si>
  <si>
    <t>6,86
0,0686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</si>
  <si>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</si>
  <si>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</si>
  <si>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</si>
  <si>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</si>
  <si>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</si>
  <si>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</si>
  <si>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</si>
  <si>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</si>
  <si>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</si>
  <si>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</si>
  <si>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</si>
  <si>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0,13
0,4264</t>
  </si>
  <si>
    <t>Сваи железобетонные сплошные</t>
  </si>
  <si>
    <t>1,015
3,3292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</si>
  <si>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</si>
  <si>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</si>
  <si>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</si>
  <si>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</si>
  <si>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</si>
  <si>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</si>
  <si>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</si>
  <si>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</si>
  <si>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</si>
  <si>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0,625
0,01875</t>
  </si>
  <si>
    <t>05.1.02.07-0038</t>
  </si>
  <si>
    <t>Стойка железобетонная сборная под электрооборудование</t>
  </si>
  <si>
    <t>101
3,03</t>
  </si>
  <si>
    <t>0,78
0,0234</t>
  </si>
  <si>
    <t>Заполнение швов цементным раствором М400 по ГОСТ 28013-98</t>
  </si>
  <si>
    <t>1,75
0,0035</t>
  </si>
  <si>
    <t>250
0,5</t>
  </si>
  <si>
    <t>102
0,204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</si>
  <si>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</si>
  <si>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</si>
  <si>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</si>
  <si>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</si>
  <si>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</si>
  <si>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</si>
  <si>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0,01
0,02464</t>
  </si>
  <si>
    <t>Конструкции стальные порталов ОРУ</t>
  </si>
  <si>
    <t>1,03
2,53792</t>
  </si>
  <si>
    <t>ФССЦ-07.2.07.13-0211</t>
  </si>
  <si>
    <t>Тяги, распорки, связи, стойки стальные оцинкованные</t>
  </si>
  <si>
    <t>ФЕР33-02-013-09</t>
  </si>
  <si>
    <t>Установка стальных: болтовых траверс порталов массой до 7,5 т</t>
  </si>
  <si>
    <t>0,005
0,056811</t>
  </si>
  <si>
    <t>1,03
11,7030743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</si>
  <si>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</si>
  <si>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</si>
  <si>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</si>
  <si>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</si>
  <si>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</si>
  <si>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</si>
  <si>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</si>
  <si>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</si>
  <si>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</si>
  <si>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</si>
  <si>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</si>
  <si>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</si>
  <si>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</si>
  <si>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</si>
  <si>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</si>
  <si>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</si>
  <si>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Раздел 2. Эстакада освещения №2 на ПК 7+86</t>
  </si>
  <si>
    <t>Устройство металлокаркаса ферм Ф3, Ф4, Ф5</t>
  </si>
  <si>
    <t>0,01
0,0191</t>
  </si>
  <si>
    <t>1,03
1,9673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</si>
  <si>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</si>
  <si>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</si>
  <si>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</si>
  <si>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</si>
  <si>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</si>
  <si>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</si>
  <si>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</si>
  <si>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</si>
  <si>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 xml:space="preserve">на Наружное электроснабжение.. Пусконаладочные работы., </t>
  </si>
  <si>
    <t>1146-ТКР4.1.ВОР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</si>
  <si>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</si>
  <si>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</si>
  <si>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</si>
  <si>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</si>
  <si>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</si>
  <si>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</si>
  <si>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ФЕРп01-12-027-01</t>
  </si>
  <si>
    <t>Испытание кабеля силового длиной до 500 м напряжением: до 10 кВ</t>
  </si>
  <si>
    <t>испытание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</si>
  <si>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</si>
  <si>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</si>
  <si>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</si>
  <si>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ФЕРп01-11-010-01</t>
  </si>
  <si>
    <t>Измерение сопротивления растеканию тока: заземлителя</t>
  </si>
  <si>
    <t>ФЕРп01-11-010-02</t>
  </si>
  <si>
    <t>Измерение сопротивления растеканию тока: контура с диагональю до 20 м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</si>
  <si>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</si>
  <si>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</si>
  <si>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</si>
  <si>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</si>
  <si>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</si>
  <si>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</si>
  <si>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Доработка траншеи вручную группа грунтов: 2 (3% от объема разрабатываемого грунта)</t>
  </si>
  <si>
    <t>Устройство песчаного основания толщиной 0,1 м под кабель с уплотнением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</si>
  <si>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</si>
  <si>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</si>
  <si>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</si>
  <si>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</si>
  <si>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</si>
  <si>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</si>
  <si>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3,82
3,14386</t>
  </si>
  <si>
    <t>ФССЦ-21.1.01.01-0013
ДПД2-нг(А)-FRHFLTx-08У-40</t>
  </si>
  <si>
    <t>Кабель оптический ДПС-008Е04-04</t>
  </si>
  <si>
    <t>Прокладка кабеля в траншее  ДПД2-нг(А)-FRHFLTx-016У</t>
  </si>
  <si>
    <t>3,82
1,7954</t>
  </si>
  <si>
    <t>ФССЦ-21.1.01.01-0015
ДПД2-нг(А)-FRHFLTx-16У-40</t>
  </si>
  <si>
    <t>Кабель оптический ДПС-016Е04-04</t>
  </si>
  <si>
    <t>Прокладка кабеля в траншее КСППБ 1х4х1,2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</si>
  <si>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</si>
  <si>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</si>
  <si>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</si>
  <si>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</si>
  <si>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</si>
  <si>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</si>
  <si>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</si>
  <si>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</t>
  </si>
  <si>
    <t>Прокладка кабеля в траншее ТППэпБбП-НДГ 10х2х0,5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</si>
  <si>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</si>
  <si>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</si>
  <si>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</si>
  <si>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</si>
  <si>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</si>
  <si>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</si>
  <si>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</si>
  <si>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</t>
  </si>
  <si>
    <t>Прокладка кабеля в трубе d=63мм ParLan ARM F/UTP Cat5e PVCLS нг(А)-FRLS 4х2х0,52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</si>
  <si>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</si>
  <si>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</si>
  <si>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</si>
  <si>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</si>
  <si>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</si>
  <si>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</t>
  </si>
  <si>
    <t>Засыпка траншеи песком с уплотнением пневмотрамбовками</t>
  </si>
  <si>
    <t>ФЕР01-02-005-01</t>
  </si>
  <si>
    <t>Уплотнение грунта пневматическими трамбовками, группа грунтов: 1-2</t>
  </si>
  <si>
    <t>Засыпка бульдозером траншеи грунтом, из отвала с уплотнением пневмотрамбовками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</si>
  <si>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</si>
  <si>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</si>
  <si>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</si>
  <si>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0,04
0,002396</t>
  </si>
  <si>
    <t>Прокладка сигнальной ленты</t>
  </si>
  <si>
    <t>0,08
1,264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</si>
  <si>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</si>
  <si>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</si>
  <si>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</si>
  <si>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11
3,96</t>
  </si>
  <si>
    <t>Укладка футляра ПЭ-100 SDR 9 - 110×12,3 мм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</si>
  <si>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</si>
  <si>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</si>
  <si>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</si>
  <si>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</si>
  <si>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</si>
  <si>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</si>
  <si>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100 м кабеля</t>
  </si>
  <si>
    <t>0,001
0,00006</t>
  </si>
  <si>
    <t>0,01
0,0006</t>
  </si>
  <si>
    <t>08.3.03.04-0014</t>
  </si>
  <si>
    <t>Проволока светлая, диаметр 3,0 мм</t>
  </si>
  <si>
    <t>3,11
0,1866</t>
  </si>
  <si>
    <t>Протяжка кабеля в футляре ДПД2-нг(А)-FRHFLTx-016У</t>
  </si>
  <si>
    <t>0,001
0,00126</t>
  </si>
  <si>
    <t>0,01
0,0126</t>
  </si>
  <si>
    <t>3,11
3,9186</t>
  </si>
  <si>
    <t>Протяжка кабеля в футляре ParLan ARM F/UTP Cat5e PVCLS нг(А)-FRLS 4х2х0,52</t>
  </si>
  <si>
    <t>0,0005
0,000045</t>
  </si>
  <si>
    <t>1,87
0,1683</t>
  </si>
  <si>
    <t>Протяжка кабеля в футляре ТППэпБбП-НДГ 10х2х0,5</t>
  </si>
  <si>
    <t>0,096
0,00288</t>
  </si>
  <si>
    <t>0,0005
0,000015</t>
  </si>
  <si>
    <t>0,00006
0,0000018</t>
  </si>
  <si>
    <t>1,87
0,0561</t>
  </si>
  <si>
    <t>Протяжка кабеля в футляре КСППБ 1х4х1,2</t>
  </si>
  <si>
    <t>0,096
0,30336</t>
  </si>
  <si>
    <t>0,0005
0,00158</t>
  </si>
  <si>
    <t>0,00006
0,0001896</t>
  </si>
  <si>
    <t>1,87
5,9092</t>
  </si>
  <si>
    <t>0,04
0,000448</t>
  </si>
  <si>
    <t>Прокладка кабеля по зданию ДПД2-нг(А)-FRHFLTx-08У</t>
  </si>
  <si>
    <t>0,245
0,36995</t>
  </si>
  <si>
    <t>0,00062
0,0009362</t>
  </si>
  <si>
    <t>0,00025
0,0003775</t>
  </si>
  <si>
    <t>0,00072
0,0010872</t>
  </si>
  <si>
    <t>2,65
4,0015</t>
  </si>
  <si>
    <t>Прокладка кабеля по зданию ДПД2-нг(А)-FRHFLTx-016У</t>
  </si>
  <si>
    <t>0,245
0,343</t>
  </si>
  <si>
    <t>0,00062
0,000868</t>
  </si>
  <si>
    <t>0,00025
0,00035</t>
  </si>
  <si>
    <t>0,00072
0,001008</t>
  </si>
  <si>
    <t>2,65
3,71</t>
  </si>
  <si>
    <t>Прокладка кабеля по зданию  ParLan ARM F/UTP Cat5e PVCLS нг(А)-FRLS 4х2х0,52</t>
  </si>
  <si>
    <t>0,245
0,2744</t>
  </si>
  <si>
    <t>0,00062
0,0006944</t>
  </si>
  <si>
    <t>0,00025
0,00028</t>
  </si>
  <si>
    <t>0,00072
0,0008064</t>
  </si>
  <si>
    <t>2,65
2,968</t>
  </si>
  <si>
    <t>Прокладка кабеля по зданию ТППэпБбП-НДГ 10х2х0,5</t>
  </si>
  <si>
    <t>0,245
0,08085</t>
  </si>
  <si>
    <t>0,00062
0,0002046</t>
  </si>
  <si>
    <t>0,00025
0,0000825</t>
  </si>
  <si>
    <t>0,00072
0,0002376</t>
  </si>
  <si>
    <t>2,65
0,8745</t>
  </si>
  <si>
    <t>Прокладка кабеля по зданию КСППБ 1х4х1,2</t>
  </si>
  <si>
    <t>Прокладка кабеля по столбу КСППБ 1х4х1,2</t>
  </si>
  <si>
    <t>0,245
0,18375</t>
  </si>
  <si>
    <t>0,00062
0,000465</t>
  </si>
  <si>
    <t>0,00025
0,0001875</t>
  </si>
  <si>
    <t>0,00072
0,00054</t>
  </si>
  <si>
    <t>2,65
1,9875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</si>
  <si>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</si>
  <si>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</si>
  <si>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</si>
  <si>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участок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</si>
  <si>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</si>
  <si>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</si>
  <si>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</si>
  <si>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</si>
  <si>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</si>
  <si>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</si>
  <si>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</si>
  <si>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</si>
  <si>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</si>
  <si>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</si>
  <si>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</si>
  <si>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</si>
  <si>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</si>
  <si>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</si>
  <si>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</si>
  <si>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0,48
1,92</t>
  </si>
  <si>
    <t>Патч-корд волоконно-оптический (шнур) SM 9/125 (OS2),FC/UPC-FC/UPC, 2.0 мм, duplex, LSZH, 2 м.</t>
  </si>
  <si>
    <t>ГЭСНм11-04-028-01</t>
  </si>
  <si>
    <t>Включение в аппаратуру разъемов штепсельных, количество контактов в разъеме: до 14 шт.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</si>
  <si>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</si>
  <si>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</si>
  <si>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</si>
  <si>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</si>
  <si>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</si>
  <si>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</si>
  <si>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</si>
  <si>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</si>
  <si>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</si>
  <si>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</si>
  <si>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ФЕРм10-06-060-02</t>
  </si>
  <si>
    <t>Монтаж оптического кросса с учетом измерений на волоконно-оптическом кабеле с числом волокон: 8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</si>
  <si>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</si>
  <si>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</si>
  <si>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</si>
  <si>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</si>
  <si>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</si>
  <si>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ФЕРм11-01-001-01</t>
  </si>
  <si>
    <t>Конструкции для установки приборов, масса: до 1 кг</t>
  </si>
  <si>
    <t>0,00004
0,00012</t>
  </si>
  <si>
    <t>0,95
2,85</t>
  </si>
  <si>
    <t>0,00003
0,00009</t>
  </si>
  <si>
    <t>ТЦ_20.2.03.00_78_7842224734_06.03.2025_02_8.1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</si>
  <si>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</si>
  <si>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</si>
  <si>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</si>
  <si>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</si>
  <si>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</si>
  <si>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</si>
  <si>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</si>
  <si>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</si>
  <si>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</si>
  <si>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</si>
  <si>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</si>
  <si>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</si>
  <si>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</si>
  <si>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</si>
  <si>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ФЕРм11-04-028-01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</si>
  <si>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</si>
  <si>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</si>
  <si>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</si>
  <si>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</si>
  <si>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</si>
  <si>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</si>
  <si>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2,14
0,0214</t>
  </si>
  <si>
    <t>1,25
0,0125</t>
  </si>
  <si>
    <t>0,3
0,003</t>
  </si>
  <si>
    <t>20.1.02.14-0001</t>
  </si>
  <si>
    <t>Серьга</t>
  </si>
  <si>
    <t>30
0,3</t>
  </si>
  <si>
    <t>20.2.09.13-0011</t>
  </si>
  <si>
    <t>Муфты</t>
  </si>
  <si>
    <t>6
0,06</t>
  </si>
  <si>
    <t>1,61
0,0161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</si>
  <si>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</si>
  <si>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</si>
  <si>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</si>
  <si>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ТЦ_20.4.03.00_78_7842224734_06.03.2025_02_15.1</t>
  </si>
  <si>
    <t>Монтаж промышленного Ethernet-коммутатора</t>
  </si>
  <si>
    <t>ФЕРм10-03-013-05</t>
  </si>
  <si>
    <t>Коммутатор служебной связи</t>
  </si>
  <si>
    <t>0,0011
0,0033</t>
  </si>
  <si>
    <t>0,000003
0,000009</t>
  </si>
  <si>
    <t>21.2.03.09-0101</t>
  </si>
  <si>
    <t>Провод силовой АПРН 1х35-660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</si>
  <si>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</si>
  <si>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</si>
  <si>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</si>
  <si>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</si>
  <si>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</si>
  <si>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</si>
  <si>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0,0003
0,0003</t>
  </si>
  <si>
    <t>0,0001
0,0001</t>
  </si>
  <si>
    <t>0,00006
0,00006</t>
  </si>
  <si>
    <t>2,06
2,06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</si>
  <si>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</si>
  <si>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</si>
  <si>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</si>
  <si>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</si>
  <si>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</si>
  <si>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</si>
  <si>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</si>
  <si>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</si>
  <si>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</si>
  <si>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</si>
  <si>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</si>
  <si>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</si>
  <si>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</si>
  <si>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</si>
  <si>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</si>
  <si>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</si>
  <si>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</si>
  <si>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</si>
  <si>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</t>
  </si>
  <si>
    <t>100 перемычек</t>
  </si>
  <si>
    <t>4,62
0,7392</t>
  </si>
  <si>
    <t>ТЦ_21.9.01.02_78_7842224734_06.03.2025_02_20.1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</si>
  <si>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</si>
  <si>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</si>
  <si>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</t>
  </si>
  <si>
    <t>0,2
0,004</t>
  </si>
  <si>
    <t>25.2.01.01-0017</t>
  </si>
  <si>
    <t>Бирки маркировочные пластмассовые</t>
  </si>
  <si>
    <t>0,25
0,005</t>
  </si>
  <si>
    <t>2,06
0,0412</t>
  </si>
  <si>
    <t>ФССЦ-21.2.03.05-0072</t>
  </si>
  <si>
    <t>Провод силовой установочный с медными жилами ПуГВ 1х10-450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</si>
  <si>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</si>
  <si>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</si>
  <si>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</si>
  <si>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>3,36
0,1692096</t>
  </si>
  <si>
    <t>2,54
0,1279144</t>
  </si>
  <si>
    <t>10,15
0,511154</t>
  </si>
  <si>
    <t>ТЦ_20.2.07.03_78_7842224734_06.03.2025_02_21.1</t>
  </si>
  <si>
    <t>Лестничный лоток 100х300, L3000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</si>
  <si>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</si>
  <si>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</si>
  <si>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ТЦ_20.2.03.06_78_7842224734_06.03.2025_02_23.1</t>
  </si>
  <si>
    <t>Крышка с заземлением на лоток осн.300 L3000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</si>
  <si>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</si>
  <si>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</si>
  <si>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</si>
  <si>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</si>
  <si>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</si>
  <si>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</si>
  <si>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</si>
  <si>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</si>
  <si>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</si>
  <si>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</si>
  <si>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ФЕР01-02-013-07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</si>
  <si>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</si>
  <si>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</si>
  <si>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</si>
  <si>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</si>
  <si>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</si>
  <si>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</si>
  <si>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</si>
  <si>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</si>
  <si>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</si>
  <si>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</si>
  <si>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</si>
  <si>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Разработка грунта для устройства корыт под асфальтобетонное покрытие тротуаров (Тип 3), в т. ч.:</t>
  </si>
  <si>
    <t>Вывоз избытка грунта согласно транспортной схеме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</si>
  <si>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</si>
  <si>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</si>
  <si>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</si>
  <si>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Укладка георешётки Армостаб-Грунт Д 100/100- с учётом 10% запаса на нахлёст и раскрой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</si>
  <si>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</si>
  <si>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</si>
  <si>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</si>
  <si>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</si>
  <si>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</si>
  <si>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
13,917</t>
  </si>
  <si>
    <t>15
6,9585</t>
  </si>
  <si>
    <t>189
87,6771</t>
  </si>
  <si>
    <t>63
29,2257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</si>
  <si>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</si>
  <si>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</si>
  <si>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1,03
0,1957</t>
  </si>
  <si>
    <t>Устройство слоя из асфальтобетона пористого крупнозернистого на БНД 90/130 по ГОСТ 9128-2013, h=0,07 м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</si>
  <si>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</si>
  <si>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</si>
  <si>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</si>
  <si>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</si>
  <si>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</si>
  <si>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</si>
  <si>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</si>
  <si>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0,006
0,0027834</t>
  </si>
  <si>
    <t>2,64
1,224696</t>
  </si>
  <si>
    <t>68,4
31,73076</t>
  </si>
  <si>
    <t>Устройство слоя из асфальтобетона плотного типа Б на БНД 90/130 по ГОСТ 9128-2013, h=0,05 м</t>
  </si>
  <si>
    <t>97,4
45,18386</t>
  </si>
  <si>
    <t>0,002
0,0009278</t>
  </si>
  <si>
    <t>0,88
0,408232</t>
  </si>
  <si>
    <t>24,2
11,22638</t>
  </si>
  <si>
    <t>Установка бортовых камней БР100.30.15</t>
  </si>
  <si>
    <t>0,001
0,00152</t>
  </si>
  <si>
    <t>5,9
8,968</t>
  </si>
  <si>
    <t>0,06
0,0912</t>
  </si>
  <si>
    <t>0,17
0,2584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</si>
  <si>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</si>
  <si>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</si>
  <si>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</si>
  <si>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30
1,047</t>
  </si>
  <si>
    <t>15
0,5235</t>
  </si>
  <si>
    <t>189
6,5961</t>
  </si>
  <si>
    <t>1,03
0,0103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</si>
  <si>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</si>
  <si>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</si>
  <si>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01.2.01.01</t>
  </si>
  <si>
    <t>0,65
0,022685</t>
  </si>
  <si>
    <t>0,92
0,032108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</si>
  <si>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</si>
  <si>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</si>
  <si>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</si>
  <si>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24,2
0,84458</t>
  </si>
  <si>
    <t>Установка бортовых камней БР100.20.8</t>
  </si>
  <si>
    <t>0,001
0,00037</t>
  </si>
  <si>
    <t>5,9
2,183</t>
  </si>
  <si>
    <t>0,06
0,0222</t>
  </si>
  <si>
    <t>0,17
0,0629</t>
  </si>
  <si>
    <t>100
37</t>
  </si>
  <si>
    <t>ФССЦ-05.2.03.03-0031</t>
  </si>
  <si>
    <t>Камни бортовые БР 100.20.8, бетон B22,5 (М300), объем 0,016 м3</t>
  </si>
  <si>
    <t>Устройство асфальтобетонной отмостки зданий (Тип 4), в т. ч.: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</si>
  <si>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</si>
  <si>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30
1,854</t>
  </si>
  <si>
    <t>15
0,927</t>
  </si>
  <si>
    <t>189
11,6802</t>
  </si>
  <si>
    <t>1,03
0,0309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</si>
  <si>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</si>
  <si>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</si>
  <si>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</si>
  <si>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</si>
  <si>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</si>
  <si>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</si>
  <si>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</si>
  <si>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0,002
0,0001236</t>
  </si>
  <si>
    <t>0,88
0,054384</t>
  </si>
  <si>
    <t>24,2
1,49556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</si>
  <si>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</si>
  <si>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</si>
  <si>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15
307,47</t>
  </si>
  <si>
    <t>Посев газонов вручную</t>
  </si>
  <si>
    <t>10
204,98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</si>
  <si>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</si>
  <si>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</si>
  <si>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</si>
  <si>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</si>
  <si>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13,6
20,4544</t>
  </si>
  <si>
    <t>1,2
1,8048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</si>
  <si>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</si>
  <si>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</si>
  <si>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</si>
  <si>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</si>
  <si>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</si>
  <si>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</si>
  <si>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ФЕРп01-05-015-01</t>
  </si>
  <si>
    <t>Устройство АВР: со схемой восстановления напряжения</t>
  </si>
  <si>
    <t>ФЕРп01-11-013-01</t>
  </si>
  <si>
    <t>Замер полного сопротивления цепи "фаза-нуль"</t>
  </si>
  <si>
    <t xml:space="preserve">на Благоустройство и озеленение. Территория проезда вдоль 9 железнодорожного пути., </t>
  </si>
  <si>
    <t>30
1,521</t>
  </si>
  <si>
    <t>15
0,7605</t>
  </si>
  <si>
    <t>189
9,5823</t>
  </si>
  <si>
    <t>1,03
0,0206</t>
  </si>
  <si>
    <t>0,65
0,032955</t>
  </si>
  <si>
    <t>0,92
0,046644</t>
  </si>
  <si>
    <t>97,4
4,93818</t>
  </si>
  <si>
    <t>24,2
1,22694</t>
  </si>
  <si>
    <t>0,001
0,00047</t>
  </si>
  <si>
    <t>5,9
2,773</t>
  </si>
  <si>
    <t>0,06
0,0282</t>
  </si>
  <si>
    <t>0,17
0,0799</t>
  </si>
  <si>
    <t>100
47</t>
  </si>
  <si>
    <t>15
63,825</t>
  </si>
  <si>
    <t>10
42,55</t>
  </si>
  <si>
    <t>2
8,51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</si>
  <si>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</si>
  <si>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</si>
  <si>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</si>
  <si>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</si>
  <si>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</si>
  <si>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</si>
  <si>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ТЦ_71_7104023630_03.03.2025_3.1</t>
  </si>
  <si>
    <t>Настройка оборудования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</si>
  <si>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</si>
  <si>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</si>
  <si>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</si>
  <si>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</si>
  <si>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</si>
  <si>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</si>
  <si>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</si>
  <si>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</si>
  <si>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Доработка траншеи вручную, грунт II группы</t>
  </si>
  <si>
    <t>Устройство песчаного основания из песка строительного средней крупности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</si>
  <si>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</si>
  <si>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</si>
  <si>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</si>
  <si>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</si>
  <si>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01.3.02.03-0012</t>
  </si>
  <si>
    <t>Ацетилен растворенный технический, марка Б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</si>
  <si>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</si>
  <si>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</si>
  <si>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</si>
  <si>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</si>
  <si>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</si>
  <si>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</t>
  </si>
  <si>
    <t>0,0004
0,0001088</t>
  </si>
  <si>
    <t>0,0099
0,0026928</t>
  </si>
  <si>
    <t>0,54
0,14688</t>
  </si>
  <si>
    <t>0,00062
0,0001686</t>
  </si>
  <si>
    <t>18.2.07.01</t>
  </si>
  <si>
    <t>Трубопроводы с гильзами</t>
  </si>
  <si>
    <t>100
27,2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</si>
  <si>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</si>
  <si>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</si>
  <si>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</si>
  <si>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</si>
  <si>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</si>
  <si>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0,007
0,0006222</t>
  </si>
  <si>
    <t>07.3.02.11</t>
  </si>
  <si>
    <t>1
0,088881</t>
  </si>
  <si>
    <t>241,896468
21,5</t>
  </si>
  <si>
    <t>Монтаж ПНД труб d=50мм в траншее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</si>
  <si>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</si>
  <si>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</si>
  <si>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</si>
  <si>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Обратная засыпка песком строительным средней крупности</t>
  </si>
  <si>
    <t>Укладка сигнальной ленты в траншею</t>
  </si>
  <si>
    <t>0,08
0,06728</t>
  </si>
  <si>
    <t>Обратная засыпка грунтом группы II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</si>
  <si>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</si>
  <si>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</si>
  <si>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</si>
  <si>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</si>
  <si>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</si>
  <si>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</si>
  <si>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</si>
  <si>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</si>
  <si>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</si>
  <si>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</si>
  <si>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0,0356
0,0356</t>
  </si>
  <si>
    <t>01.7.15.03-0033</t>
  </si>
  <si>
    <t>Болты с гайками и шайбами оцинкованные, диаметр 10 мм</t>
  </si>
  <si>
    <t>0,584
0,584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</si>
  <si>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</si>
  <si>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</si>
  <si>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</si>
  <si>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</si>
  <si>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</si>
  <si>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</si>
  <si>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
3,32</t>
  </si>
  <si>
    <t>18
О</t>
  </si>
  <si>
    <t>ТЦ_61.3.05.00_78_7810143306_04.12.2024_01_3.1</t>
  </si>
  <si>
    <t>АРМ ССД-04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</si>
  <si>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</si>
  <si>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</si>
  <si>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</si>
  <si>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</si>
  <si>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</si>
  <si>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0,18
0,72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</si>
  <si>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</si>
  <si>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</si>
  <si>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</si>
  <si>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</si>
  <si>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</si>
  <si>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</si>
  <si>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0,0011
0,0011</t>
  </si>
  <si>
    <t>0,000003
0,000003</t>
  </si>
  <si>
    <t>0,0007
0,0007</t>
  </si>
  <si>
    <t>1,19
1,19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</si>
  <si>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</si>
  <si>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</si>
  <si>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</si>
  <si>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</si>
  <si>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</si>
  <si>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</si>
  <si>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</si>
  <si>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</si>
  <si>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</si>
  <si>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</si>
  <si>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</si>
  <si>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</si>
  <si>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</si>
  <si>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</si>
  <si>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</si>
  <si>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</si>
  <si>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</si>
  <si>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0,048
0,048</t>
  </si>
  <si>
    <t>0,77
0,77</t>
  </si>
  <si>
    <t>20.2.10.03-0002</t>
  </si>
  <si>
    <t>Наконечники кабельные медные для электротехнических установок</t>
  </si>
  <si>
    <t>0,0204
0,0204</t>
  </si>
  <si>
    <t>24.3.01.01-0001</t>
  </si>
  <si>
    <t>Трубка ХВТ</t>
  </si>
  <si>
    <t>0,016
0,016</t>
  </si>
  <si>
    <t>2,58
2,58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</si>
  <si>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</si>
  <si>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</si>
  <si>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</si>
  <si>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</si>
  <si>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</si>
  <si>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</si>
  <si>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</si>
  <si>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</si>
  <si>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</si>
  <si>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</si>
  <si>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</si>
  <si>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</si>
  <si>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0,00003
0,00006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</si>
  <si>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</si>
  <si>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</si>
  <si>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</si>
  <si>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</si>
  <si>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</si>
  <si>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ТЦ_09.3.01.01_78_7842224734_25.02.2025_01_17.1</t>
  </si>
  <si>
    <t>Комплект проводов заземления для шкафа ШТК-М, универсальный ПЗ-ШТК-М</t>
  </si>
  <si>
    <t>ТЦ_09.3.01.01_78_7842224734_25.02.2025_01_18.1</t>
  </si>
  <si>
    <t>Комплект монтажный № 2 (винт, шайба, гайка с защелкой), упаковка 25 шт. КМ-2-25</t>
  </si>
  <si>
    <t>ТЦ_20.2.00.00_78_7804413561_21.02.2025_01_19.2</t>
  </si>
  <si>
    <t>19″ панель с DIN-рейкой PS-3U КП-АВ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</si>
  <si>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</si>
  <si>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</si>
  <si>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</si>
  <si>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</si>
  <si>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</si>
  <si>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</si>
  <si>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</t>
  </si>
  <si>
    <t>ТЦ_20.4.03.00_50_5001112612_25.02.2025_01_21.1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</si>
  <si>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</si>
  <si>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</si>
  <si>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</si>
  <si>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0,04
0,12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</si>
  <si>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</si>
  <si>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</si>
  <si>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</si>
  <si>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0,04
0,16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</si>
  <si>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</si>
  <si>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</si>
  <si>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</si>
  <si>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</si>
  <si>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</si>
  <si>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</si>
  <si>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</si>
  <si>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</si>
  <si>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</si>
  <si>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</si>
  <si>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</si>
  <si>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0,001
0,00004</t>
  </si>
  <si>
    <t>3,1
0,124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</si>
  <si>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</si>
  <si>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</si>
  <si>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</si>
  <si>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</si>
  <si>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</si>
  <si>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0,3
0,009</t>
  </si>
  <si>
    <t>0,001
0,00003</t>
  </si>
  <si>
    <t>3,5
0,105</t>
  </si>
  <si>
    <t>ФССЦ-20.2.05.04-0030</t>
  </si>
  <si>
    <t>Кабель-канал (короб) 60х40 мм</t>
  </si>
  <si>
    <t>Монтаж трубы ПВХ гибкой гофр. д.20мм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</si>
  <si>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</si>
  <si>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</si>
  <si>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</si>
  <si>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</si>
  <si>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</si>
  <si>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</si>
  <si>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</si>
  <si>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</si>
  <si>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01.7.17.09</t>
  </si>
  <si>
    <t>Сверла, буры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</si>
  <si>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</si>
  <si>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</si>
  <si>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</si>
  <si>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</si>
  <si>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</si>
  <si>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</si>
  <si>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</si>
  <si>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</si>
  <si>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</si>
  <si>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100
0,5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</si>
  <si>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</si>
  <si>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</si>
  <si>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Раздел 4. Прокладка кабельных линий</t>
  </si>
  <si>
    <t>Прокладка кабелей в ПВХ коробе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</si>
  <si>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</si>
  <si>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</si>
  <si>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</si>
  <si>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</si>
  <si>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</si>
  <si>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</t>
  </si>
  <si>
    <t>ТЦ_21.1.01.01_50_5001112612_25.02.2025_01_26.1</t>
  </si>
  <si>
    <t>Кабель волоконно-оптический, SM, 4 волокна ДПС-Н-04У (1х4)-7кН</t>
  </si>
  <si>
    <t>Прокладка кабелей в трубе</t>
  </si>
  <si>
    <t>0,096
0,04512</t>
  </si>
  <si>
    <t>0,0005
0,000235</t>
  </si>
  <si>
    <t>0,00006
0,0000282</t>
  </si>
  <si>
    <t>1,87
0,8789</t>
  </si>
  <si>
    <t>ТЦ_21.1.04.00_50_5001112612_25.02.2025_01_27.1</t>
  </si>
  <si>
    <t>Кабель телефонный бронированный с 20 медными жилами ТППэпБбШп 10х2х0,5</t>
  </si>
  <si>
    <t>ТЦ_21.1.05.00_50_5001112612_25.02.2025_01_28.1</t>
  </si>
  <si>
    <t>Кабель силовой с резиновой изоляцией ВРБГ 3х1,5</t>
  </si>
  <si>
    <t>ФЕРм10-06-048-06</t>
  </si>
  <si>
    <t>Прокладка волоконно-оптических кабелей в канализации: в трубопроводе по свободному каналу</t>
  </si>
  <si>
    <t>0,001
0,00043</t>
  </si>
  <si>
    <t>0,01
0,0043</t>
  </si>
  <si>
    <t>2,48
1,0664</t>
  </si>
  <si>
    <t>Прокладка кабелей в шкафу</t>
  </si>
  <si>
    <t>ФЕРм11-06-002-02</t>
  </si>
  <si>
    <t>Электрические проводки в щитах и пультах: малогабаритных</t>
  </si>
  <si>
    <t>0,1
0,032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</si>
  <si>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</si>
  <si>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</si>
  <si>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</si>
  <si>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</si>
  <si>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</si>
  <si>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</si>
  <si>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8,49
1,14615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</si>
  <si>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</si>
  <si>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</si>
  <si>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</si>
  <si>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</si>
  <si>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</si>
  <si>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</si>
  <si>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</si>
  <si>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</si>
  <si>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</si>
  <si>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</si>
  <si>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</si>
  <si>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</si>
  <si>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</si>
  <si>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</si>
  <si>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Измерение сопротивления шлейфа, сопротивления изоляции и омической асимметрии</t>
  </si>
  <si>
    <t>ФЕРм10-06-079-01</t>
  </si>
  <si>
    <t>1,63
6,52</t>
  </si>
  <si>
    <t>Сварка оптических волокон</t>
  </si>
  <si>
    <t>ФЕРм10-06-058-01</t>
  </si>
  <si>
    <t>Сварка волокон оптического кабеля</t>
  </si>
  <si>
    <t>1 стык</t>
  </si>
  <si>
    <t>0,004
0,064</t>
  </si>
  <si>
    <t>01.7.20.08-0123</t>
  </si>
  <si>
    <t>Салфетка безворсовая сухая, размер 110х210 мм</t>
  </si>
  <si>
    <t>1
16</t>
  </si>
  <si>
    <t>20.2.01.09-0011</t>
  </si>
  <si>
    <t>Гильза защитная КДЗС термоусаживаемая для защиты сварных стыков оптоволоконного кабеля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</si>
  <si>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</si>
  <si>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</si>
  <si>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</si>
  <si>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</si>
  <si>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</si>
  <si>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</si>
  <si>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</si>
  <si>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</si>
  <si>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</si>
  <si>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</si>
  <si>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</si>
  <si>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</si>
  <si>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</si>
  <si>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</si>
  <si>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</si>
  <si>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</si>
  <si>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</si>
  <si>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0,00003
0,00018</t>
  </si>
  <si>
    <t>08.4.03.02-0004</t>
  </si>
  <si>
    <t>Сталь арматурная, горячекатаная, гладкая, класс А-I, диаметр 12 мм</t>
  </si>
  <si>
    <t>0,005
0,03</t>
  </si>
  <si>
    <t>0,9
0,117</t>
  </si>
  <si>
    <t>3,7
0,481</t>
  </si>
  <si>
    <t>2,71
0,3523</t>
  </si>
  <si>
    <t>ФССЦ-08.3.07.01-0041</t>
  </si>
  <si>
    <t>Обратная засыпка траншеи под горизонтальный заземлитель грунта группы I</t>
  </si>
  <si>
    <t xml:space="preserve">на Наружное электроснабжение и освещение.Пусконаладочные работы., </t>
  </si>
  <si>
    <t>1146-ТКР3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</si>
  <si>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</si>
  <si>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</si>
  <si>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30
3,09</t>
  </si>
  <si>
    <t>15
1,545</t>
  </si>
  <si>
    <t>189
19,467</t>
  </si>
  <si>
    <t>1,03
0,0412</t>
  </si>
  <si>
    <t>0,65
0,06695</t>
  </si>
  <si>
    <t>0,92
0,09476</t>
  </si>
  <si>
    <t>97,4
10,0322</t>
  </si>
  <si>
    <t>24,2
2,4926</t>
  </si>
  <si>
    <t>0,001
0,00136</t>
  </si>
  <si>
    <t>5,9
8,024</t>
  </si>
  <si>
    <t>0,06
0,0816</t>
  </si>
  <si>
    <t>0,17
0,2312</t>
  </si>
  <si>
    <t>100
136</t>
  </si>
  <si>
    <t>15
170,835</t>
  </si>
  <si>
    <t>10
113,89</t>
  </si>
  <si>
    <t>2
22,778</t>
  </si>
  <si>
    <t xml:space="preserve">
0,039024</t>
  </si>
  <si>
    <t xml:space="preserve">
0,004</t>
  </si>
  <si>
    <t>01-01-01</t>
  </si>
  <si>
    <t>01-01-02</t>
  </si>
  <si>
    <t xml:space="preserve">
4,47678</t>
  </si>
  <si>
    <t xml:space="preserve">
0,0076755</t>
  </si>
  <si>
    <t xml:space="preserve">
280,245</t>
  </si>
  <si>
    <t xml:space="preserve">
0,027489</t>
  </si>
  <si>
    <t xml:space="preserve">
0,49266</t>
  </si>
  <si>
    <t xml:space="preserve">
7,5327</t>
  </si>
  <si>
    <t xml:space="preserve">
0,3213</t>
  </si>
  <si>
    <t xml:space="preserve">
6,960915</t>
  </si>
  <si>
    <t xml:space="preserve">
0,011826</t>
  </si>
  <si>
    <t xml:space="preserve">
440,19</t>
  </si>
  <si>
    <t xml:space="preserve">
0,042705</t>
  </si>
  <si>
    <t xml:space="preserve">
0,77526</t>
  </si>
  <si>
    <t xml:space="preserve">
11,7603</t>
  </si>
  <si>
    <t xml:space="preserve">
0,49275</t>
  </si>
  <si>
    <t xml:space="preserve">
3,845985</t>
  </si>
  <si>
    <t xml:space="preserve">
0,006534</t>
  </si>
  <si>
    <t xml:space="preserve">
243,21</t>
  </si>
  <si>
    <t xml:space="preserve">
0,023595</t>
  </si>
  <si>
    <t xml:space="preserve">
0,42834</t>
  </si>
  <si>
    <t xml:space="preserve">
6,4977</t>
  </si>
  <si>
    <t xml:space="preserve">
0,27225</t>
  </si>
  <si>
    <t>02-03-01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</si>
  <si>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</si>
  <si>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</si>
  <si>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</si>
  <si>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</si>
  <si>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</si>
  <si>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</si>
  <si>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</si>
  <si>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</si>
  <si>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1,23375</t>
  </si>
  <si>
    <t xml:space="preserve">
176,25</t>
  </si>
  <si>
    <t xml:space="preserve">
71,91</t>
  </si>
  <si>
    <t xml:space="preserve">
0,0595</t>
  </si>
  <si>
    <t xml:space="preserve">
8,5</t>
  </si>
  <si>
    <t xml:space="preserve">
3,468</t>
  </si>
  <si>
    <t xml:space="preserve">
1,074</t>
  </si>
  <si>
    <t xml:space="preserve">
116,5</t>
  </si>
  <si>
    <t xml:space="preserve">
2,38825</t>
  </si>
  <si>
    <t xml:space="preserve">
3</t>
  </si>
  <si>
    <t xml:space="preserve">
2</t>
  </si>
  <si>
    <t xml:space="preserve">
7</t>
  </si>
  <si>
    <t xml:space="preserve">
0,82505</t>
  </si>
  <si>
    <t xml:space="preserve">
0,46658</t>
  </si>
  <si>
    <t xml:space="preserve">
0,06828</t>
  </si>
  <si>
    <t xml:space="preserve">
2,9588</t>
  </si>
  <si>
    <t xml:space="preserve">
0,003983</t>
  </si>
  <si>
    <t xml:space="preserve">
0,010811</t>
  </si>
  <si>
    <t xml:space="preserve">
0,1734</t>
  </si>
  <si>
    <t xml:space="preserve">
0,425</t>
  </si>
  <si>
    <t xml:space="preserve">
0,002975</t>
  </si>
  <si>
    <t xml:space="preserve">
1,887</t>
  </si>
  <si>
    <t xml:space="preserve">
8,1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</si>
  <si>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</si>
  <si>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</si>
  <si>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</si>
  <si>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</si>
  <si>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</si>
  <si>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0,045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</si>
  <si>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</si>
  <si>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</si>
  <si>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</si>
  <si>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</si>
  <si>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</si>
  <si>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</si>
  <si>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</si>
  <si>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</si>
  <si>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</si>
  <si>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</si>
  <si>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</si>
  <si>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</si>
  <si>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</si>
  <si>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</si>
  <si>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</si>
  <si>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</si>
  <si>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</si>
  <si>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</si>
  <si>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</si>
  <si>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</si>
  <si>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</si>
  <si>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</si>
  <si>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</si>
  <si>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</si>
  <si>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</si>
  <si>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</si>
  <si>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11,25</t>
  </si>
  <si>
    <t xml:space="preserve">
0,0714</t>
  </si>
  <si>
    <t xml:space="preserve">
51</t>
  </si>
  <si>
    <t>02-05-03</t>
  </si>
  <si>
    <t>01-02-05</t>
  </si>
  <si>
    <t>02-04-02</t>
  </si>
  <si>
    <t>02-04-03</t>
  </si>
  <si>
    <t>02-05-01</t>
  </si>
  <si>
    <t>01-02-01</t>
  </si>
  <si>
    <t>Демонтаж пролетных строений галерей с опорами: горизонтального типа</t>
  </si>
  <si>
    <t>Демонтаж лестниц прямолинейных и криволинейных, пожарных с ограждением</t>
  </si>
  <si>
    <t>01-02-02</t>
  </si>
  <si>
    <t>02-04-01</t>
  </si>
  <si>
    <t>02-05-02</t>
  </si>
  <si>
    <t>02-02-01</t>
  </si>
  <si>
    <t>02-01-01</t>
  </si>
  <si>
    <t>01-02-03</t>
  </si>
  <si>
    <t>02-06-02</t>
  </si>
  <si>
    <t>03-01-06</t>
  </si>
  <si>
    <t>04-02-01</t>
  </si>
  <si>
    <t>03-01-04</t>
  </si>
  <si>
    <t>03-01-07</t>
  </si>
  <si>
    <t>07-01-02</t>
  </si>
  <si>
    <t>09-01-02</t>
  </si>
  <si>
    <t>09-01-04</t>
  </si>
  <si>
    <t>05-02-01</t>
  </si>
  <si>
    <t>05-04-01</t>
  </si>
  <si>
    <t>07-01-01</t>
  </si>
  <si>
    <t>07-01-03</t>
  </si>
  <si>
    <t>05-01-01</t>
  </si>
  <si>
    <t>09-01-01</t>
  </si>
  <si>
    <t>04-02-03</t>
  </si>
  <si>
    <t>05-01-02</t>
  </si>
  <si>
    <t>05-02-02</t>
  </si>
  <si>
    <t>02-06-03</t>
  </si>
  <si>
    <t>03-01-03</t>
  </si>
  <si>
    <t>04-01-01</t>
  </si>
  <si>
    <t>03-01-05</t>
  </si>
  <si>
    <t>03-03-01</t>
  </si>
  <si>
    <t>03-02-02</t>
  </si>
  <si>
    <t>03-01-02</t>
  </si>
  <si>
    <t>02-06-01</t>
  </si>
  <si>
    <t>04-02-02</t>
  </si>
  <si>
    <t>03-01-01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</si>
  <si>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</si>
  <si>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</si>
  <si>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</si>
  <si>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</si>
  <si>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</si>
  <si>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</si>
  <si>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</si>
  <si>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</si>
  <si>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</si>
  <si>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</si>
  <si>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</si>
  <si>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</si>
  <si>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</si>
  <si>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</si>
  <si>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</si>
  <si>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</si>
  <si>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</si>
  <si>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</si>
  <si>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</si>
  <si>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</si>
  <si>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</si>
  <si>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</si>
  <si>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</si>
  <si>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</si>
  <si>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</si>
  <si>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</si>
  <si>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</si>
  <si>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</si>
  <si>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</si>
  <si>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</si>
  <si>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</si>
  <si>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</si>
  <si>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</si>
  <si>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</si>
  <si>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</si>
  <si>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</si>
  <si>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</si>
  <si>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</si>
  <si>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</si>
  <si>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</si>
  <si>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</si>
  <si>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</si>
  <si>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</si>
  <si>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</si>
  <si>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</si>
  <si>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</si>
  <si>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</si>
  <si>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</si>
  <si>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</si>
  <si>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</si>
  <si>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</si>
  <si>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</si>
  <si>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</si>
  <si>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</si>
  <si>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</si>
  <si>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</si>
  <si>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</si>
  <si>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</si>
  <si>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</si>
  <si>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</si>
  <si>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</si>
  <si>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</si>
  <si>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</si>
  <si>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</si>
  <si>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</si>
  <si>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Итоговая стоимость строительно-монтажных работ, руб. без НДС</t>
  </si>
  <si>
    <t>НДС</t>
  </si>
  <si>
    <r>
      <t xml:space="preserve">20% </t>
    </r>
    <r>
      <rPr>
        <sz val="10"/>
        <color rgb="FFFF0000"/>
        <rFont val="Times New Roman"/>
        <charset val="204"/>
      </rPr>
      <t>(если применимо)</t>
    </r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</si>
  <si>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</si>
  <si>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</si>
  <si>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</si>
  <si>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</si>
  <si>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</si>
  <si>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</si>
  <si>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</si>
  <si>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</si>
  <si>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</si>
  <si>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</si>
  <si>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</si>
  <si>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</si>
  <si>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</si>
  <si>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</si>
  <si>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</si>
  <si>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</si>
  <si>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</si>
  <si>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</si>
  <si>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</si>
  <si>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</si>
  <si>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</si>
  <si>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</si>
  <si>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</si>
  <si>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</si>
  <si>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</si>
  <si>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</si>
  <si>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</si>
  <si>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</si>
  <si>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</si>
  <si>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</si>
  <si>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</si>
  <si>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</si>
  <si>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</si>
  <si>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</si>
  <si>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</si>
  <si>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</si>
  <si>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</si>
  <si>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</si>
  <si>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</si>
  <si>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</si>
  <si>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</si>
  <si>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</si>
  <si>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</si>
  <si>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</si>
  <si>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+</t>
  </si>
  <si>
    <t>5,586
3,79848</t>
  </si>
  <si>
    <t>0,476
0,32368</t>
  </si>
  <si>
    <t>0,283
0,19244</t>
  </si>
  <si>
    <t>0,337
0,22916</t>
  </si>
  <si>
    <t>0,121
0,08228</t>
  </si>
  <si>
    <t>Цена за ед.изм. работ, руб. без НДС</t>
  </si>
  <si>
    <t>Стоимость работ, всего, руб., без НДС</t>
  </si>
  <si>
    <t>Цена за ед.изм. материала, руб. без НДС</t>
  </si>
  <si>
    <t>Стоимость материалов, всего, руб. без НДС</t>
  </si>
  <si>
    <t>Стоимость работ, всего, руб., с НДС</t>
  </si>
  <si>
    <t>Стоимость материалов, всего, руб. с НДС</t>
  </si>
  <si>
    <t xml:space="preserve">  ВСЕГО , без НДС</t>
  </si>
  <si>
    <t xml:space="preserve">  ВСЕГО , с НДС</t>
  </si>
  <si>
    <t xml:space="preserve">  ВСЕГО ,без НДС</t>
  </si>
  <si>
    <t xml:space="preserve">  ВСЕГО, с НДС</t>
  </si>
  <si>
    <t xml:space="preserve">  ВСЕГО, без НДС</t>
  </si>
  <si>
    <t xml:space="preserve">  ВСЕГО без НДС</t>
  </si>
  <si>
    <t>Стоимость работ, всего, руб.,с НДС</t>
  </si>
  <si>
    <t xml:space="preserve">  ВСЕГО,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</si>
</sst>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d\.mm\.yyyy"/>
    <numFmt numFmtId="165" formatCode="0.000"/>
    <numFmt numFmtId="166" formatCode="0.0"/>
    <numFmt numFmtId="167" formatCode="0.0000"/>
    <numFmt numFmtId="168" formatCode="0.00000"/>
    <numFmt numFmtId="169" formatCode="0.000000"/>
    <numFmt numFmtId="170" formatCode="0.0000000"/>
  </numFmts>
  <fonts count="46" x14ac:knownFonts="1">
    <font>
      <sz val="11"/>
      <name val="Calibri"/>
    </font>
    <font>
      <sz val="10"/>
      <name val="Times New Roman"/>
      <charset val="204"/>
    </font>
    <font>
      <sz val="10"/>
      <name val="Arial Cyr"/>
      <charset val="204"/>
    </font>
    <font>
      <b/>
      <sz val="12"/>
      <name val="Times New Roman"/>
      <charset val="204"/>
    </font>
    <font>
      <sz val="11"/>
      <name val="Times New Roman"/>
      <charset val="204"/>
    </font>
    <font>
      <b/>
      <sz val="10"/>
      <name val="Times New Roman"/>
      <charset val="204"/>
    </font>
    <font>
      <i/>
      <sz val="14"/>
      <name val="Times New Roman"/>
      <charset val="204"/>
    </font>
    <font>
      <i/>
      <sz val="10"/>
      <name val="Times New Roman"/>
      <charset val="204"/>
    </font>
    <font>
      <sz val="14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name val="Times New Roman"/>
      <charset val="204"/>
    </font>
    <font>
      <b/>
      <sz val="11"/>
      <color rgb="FF000000"/>
      <name val="Times New Roman"/>
      <charset val="204"/>
    </font>
    <font>
      <i/>
      <sz val="10"/>
      <color rgb="FFFF0000"/>
      <name val="Times New Roman"/>
      <charset val="204"/>
    </font>
    <font>
      <i/>
      <sz val="11"/>
      <color rgb="FFFF0000"/>
      <name val="Times New Roman"/>
      <charset val="204"/>
    </font>
    <font>
      <sz val="12"/>
      <name val="Arial Cyr"/>
      <charset val="204"/>
    </font>
    <font>
      <sz val="8"/>
      <color rgb="FF000000"/>
      <name val="Arial"/>
      <charset val="204"/>
    </font>
    <font>
      <sz val="8"/>
      <color rgb="FFFF0000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11"/>
      <color rgb="FFFF0000"/>
      <name val="Calibri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sz val="9"/>
      <color rgb="FFFF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FF0000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b/>
      <sz val="10"/>
      <color rgb="FFFF0000"/>
      <name val="Arial"/>
      <charset val="204"/>
    </font>
    <font>
      <i/>
      <sz val="8"/>
      <color rgb="FF000000"/>
      <name val="Arial"/>
      <charset val="204"/>
    </font>
    <font>
      <i/>
      <sz val="8"/>
      <color rgb="FFFF0000"/>
      <name val="Arial"/>
      <charset val="204"/>
    </font>
    <font>
      <sz val="10"/>
      <color rgb="FF000000"/>
      <name val="Calibri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0"/>
      <color rgb="FFFF0000"/>
      <name val="Times New Roman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E6E4E4"/>
        <bgColor indexed="64"/>
      </patternFill>
    </fill>
    <fill>
      <patternFill patternType="solid">
        <fgColor rgb="FF66FF66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protection locked="0"/>
    </xf>
    <xf numFmtId="0" fontId="43" fillId="0" borderId="0">
      <protection locked="0"/>
    </xf>
    <xf numFmtId="0" fontId="44" fillId="0" borderId="0">
      <protection locked="0"/>
    </xf>
    <xf numFmtId="0" fontId="18" fillId="0" borderId="0">
      <protection locked="0"/>
    </xf>
  </cellStyleXfs>
  <cellXfs count="541">
    <xf numFmtId="0" fontId="0" fillId="0" borderId="0" xfId="0">
      <alignment vertical="center"/>
    </xf>
    <xf numFmtId="0" fontId="1" fillId="0" borderId="0" xfId="1" applyFont="1" applyAlignment="1" applyProtection="1">
      <alignment horizontal="center" vertical="center"/>
    </xf>
    <xf numFmtId="0" fontId="1" fillId="0" borderId="0" xfId="1" applyFont="1" applyAlignment="1" applyProtection="1">
      <alignment wrapText="1"/>
    </xf>
    <xf numFmtId="0" fontId="1" fillId="0" borderId="0" xfId="1" applyFont="1" applyAlignment="1" applyProtection="1"/>
    <xf numFmtId="0" fontId="1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wrapText="1"/>
    </xf>
    <xf numFmtId="0" fontId="1" fillId="0" borderId="2" xfId="1" applyFont="1" applyBorder="1" applyAlignment="1" applyProtection="1"/>
    <xf numFmtId="0" fontId="3" fillId="0" borderId="0" xfId="1" applyFont="1" applyAlignment="1" applyProtection="1">
      <alignment horizontal="left" vertical="top" wrapText="1"/>
    </xf>
    <xf numFmtId="0" fontId="6" fillId="0" borderId="4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/>
    </xf>
    <xf numFmtId="0" fontId="8" fillId="0" borderId="0" xfId="1" applyFont="1" applyAlignment="1" applyProtection="1">
      <alignment horizontal="center" wrapText="1"/>
    </xf>
    <xf numFmtId="0" fontId="8" fillId="0" borderId="0" xfId="1" applyFont="1" applyAlignment="1" applyProtection="1">
      <alignment horizontal="center"/>
    </xf>
    <xf numFmtId="0" fontId="6" fillId="0" borderId="0" xfId="1" applyFont="1" applyAlignment="1" applyProtection="1">
      <alignment horizontal="center"/>
    </xf>
    <xf numFmtId="0" fontId="6" fillId="0" borderId="5" xfId="1" applyFont="1" applyBorder="1" applyAlignment="1" applyProtection="1">
      <alignment horizontal="center"/>
    </xf>
    <xf numFmtId="0" fontId="3" fillId="0" borderId="0" xfId="1" applyFont="1" applyAlignment="1" applyProtection="1">
      <alignment wrapText="1"/>
    </xf>
    <xf numFmtId="0" fontId="1" fillId="0" borderId="0" xfId="1" applyFont="1" applyAlignment="1" applyProtection="1">
      <alignment horizontal="right"/>
    </xf>
    <xf numFmtId="0" fontId="3" fillId="0" borderId="0" xfId="1" applyFont="1" applyAlignment="1" applyProtection="1">
      <alignment horizontal="right" vertical="top" wrapText="1"/>
    </xf>
    <xf numFmtId="0" fontId="1" fillId="2" borderId="6" xfId="1" applyFont="1" applyFill="1" applyBorder="1" applyAlignment="1" applyProtection="1">
      <alignment wrapText="1"/>
    </xf>
    <xf numFmtId="0" fontId="1" fillId="0" borderId="5" xfId="1" applyFont="1" applyBorder="1" applyAlignment="1" applyProtection="1"/>
    <xf numFmtId="0" fontId="3" fillId="0" borderId="0" xfId="1" applyFont="1" applyAlignment="1" applyProtection="1">
      <alignment vertical="top" wrapText="1"/>
    </xf>
    <xf numFmtId="0" fontId="8" fillId="2" borderId="7" xfId="1" applyFont="1" applyFill="1" applyBorder="1" applyAlignment="1" applyProtection="1">
      <alignment wrapText="1"/>
    </xf>
    <xf numFmtId="0" fontId="8" fillId="0" borderId="0" xfId="1" applyFont="1" applyAlignment="1" applyProtection="1"/>
    <xf numFmtId="0" fontId="1" fillId="0" borderId="0" xfId="1" applyFont="1" applyAlignment="1" applyProtection="1">
      <alignment horizontal="left"/>
    </xf>
    <xf numFmtId="0" fontId="1" fillId="0" borderId="4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5" fillId="3" borderId="9" xfId="1" applyFont="1" applyFill="1" applyBorder="1" applyAlignment="1" applyProtection="1">
      <alignment horizontal="center" vertical="center" wrapText="1"/>
    </xf>
    <xf numFmtId="0" fontId="5" fillId="3" borderId="9" xfId="1" applyFont="1" applyFill="1" applyBorder="1" applyAlignment="1" applyProtection="1">
      <alignment horizontal="center" vertical="center"/>
    </xf>
    <xf numFmtId="0" fontId="5" fillId="3" borderId="10" xfId="1" applyFont="1" applyFill="1" applyBorder="1" applyAlignment="1" applyProtection="1">
      <alignment horizontal="center" vertical="center"/>
    </xf>
    <xf numFmtId="0" fontId="5" fillId="0" borderId="0" xfId="1" applyFont="1" applyAlignment="1" applyProtection="1"/>
    <xf numFmtId="0" fontId="10" fillId="0" borderId="17" xfId="1" applyFont="1" applyBorder="1" applyAlignment="1" applyProtection="1">
      <alignment wrapText="1"/>
    </xf>
    <xf numFmtId="0" fontId="11" fillId="4" borderId="18" xfId="1" applyFont="1" applyFill="1" applyBorder="1" applyAlignment="1" applyProtection="1">
      <alignment horizontal="center" vertical="center" wrapText="1"/>
    </xf>
    <xf numFmtId="0" fontId="12" fillId="0" borderId="18" xfId="2" applyFont="1" applyBorder="1" applyAlignment="1" applyProtection="1">
      <alignment horizontal="center" vertical="center" wrapText="1"/>
    </xf>
    <xf numFmtId="4" fontId="5" fillId="2" borderId="18" xfId="1" applyNumberFormat="1" applyFont="1" applyFill="1" applyBorder="1" applyAlignment="1" applyProtection="1">
      <alignment horizontal="center" vertical="center"/>
    </xf>
    <xf numFmtId="4" fontId="5" fillId="4" borderId="19" xfId="1" applyNumberFormat="1" applyFont="1" applyFill="1" applyBorder="1" applyAlignment="1" applyProtection="1">
      <alignment horizontal="center" vertical="center"/>
    </xf>
    <xf numFmtId="0" fontId="13" fillId="0" borderId="0" xfId="1" applyFont="1" applyAlignment="1" applyProtection="1"/>
    <xf numFmtId="0" fontId="14" fillId="0" borderId="20" xfId="1" applyFont="1" applyBorder="1" applyAlignment="1" applyProtection="1">
      <alignment wrapText="1"/>
    </xf>
    <xf numFmtId="0" fontId="14" fillId="4" borderId="21" xfId="1" applyFont="1" applyFill="1" applyBorder="1" applyAlignment="1" applyProtection="1">
      <alignment horizontal="center" vertical="center" wrapText="1"/>
    </xf>
    <xf numFmtId="0" fontId="14" fillId="0" borderId="21" xfId="2" applyFont="1" applyBorder="1" applyAlignment="1" applyProtection="1">
      <alignment horizontal="center" vertical="center" wrapText="1"/>
    </xf>
    <xf numFmtId="4" fontId="13" fillId="2" borderId="21" xfId="1" applyNumberFormat="1" applyFont="1" applyFill="1" applyBorder="1" applyAlignment="1" applyProtection="1">
      <alignment horizontal="center" vertical="center"/>
    </xf>
    <xf numFmtId="4" fontId="13" fillId="4" borderId="22" xfId="1" applyNumberFormat="1" applyFont="1" applyFill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wrapText="1"/>
    </xf>
    <xf numFmtId="0" fontId="14" fillId="4" borderId="9" xfId="1" applyFont="1" applyFill="1" applyBorder="1" applyAlignment="1" applyProtection="1">
      <alignment horizontal="center" vertical="center" wrapText="1"/>
    </xf>
    <xf numFmtId="0" fontId="14" fillId="0" borderId="9" xfId="2" applyFont="1" applyBorder="1" applyAlignment="1" applyProtection="1">
      <alignment horizontal="center" vertical="center" wrapText="1"/>
    </xf>
    <xf numFmtId="4" fontId="13" fillId="2" borderId="9" xfId="1" applyNumberFormat="1" applyFont="1" applyFill="1" applyBorder="1" applyAlignment="1" applyProtection="1">
      <alignment horizontal="center" vertical="center"/>
    </xf>
    <xf numFmtId="0" fontId="14" fillId="4" borderId="23" xfId="1" applyFont="1" applyFill="1" applyBorder="1" applyAlignment="1" applyProtection="1">
      <alignment wrapText="1"/>
    </xf>
    <xf numFmtId="0" fontId="14" fillId="4" borderId="24" xfId="1" applyFont="1" applyFill="1" applyBorder="1" applyAlignment="1" applyProtection="1">
      <alignment horizontal="center" vertical="center" wrapText="1"/>
    </xf>
    <xf numFmtId="0" fontId="14" fillId="4" borderId="24" xfId="2" applyFont="1" applyFill="1" applyBorder="1" applyAlignment="1" applyProtection="1">
      <alignment horizontal="center" vertical="center" wrapText="1"/>
    </xf>
    <xf numFmtId="4" fontId="13" fillId="4" borderId="10" xfId="1" applyNumberFormat="1" applyFont="1" applyFill="1" applyBorder="1" applyAlignment="1" applyProtection="1">
      <alignment horizontal="center" vertical="center"/>
    </xf>
    <xf numFmtId="0" fontId="14" fillId="5" borderId="23" xfId="1" applyFont="1" applyFill="1" applyBorder="1" applyAlignment="1" applyProtection="1">
      <alignment wrapText="1"/>
    </xf>
    <xf numFmtId="0" fontId="14" fillId="4" borderId="24" xfId="1" applyFont="1" applyFill="1" applyBorder="1" applyAlignment="1" applyProtection="1">
      <alignment horizontal="center" vertical="center" wrapText="1"/>
    </xf>
    <xf numFmtId="0" fontId="14" fillId="0" borderId="24" xfId="2" applyFont="1" applyBorder="1" applyAlignment="1" applyProtection="1">
      <alignment horizontal="center" vertical="center" wrapText="1"/>
    </xf>
    <xf numFmtId="4" fontId="13" fillId="2" borderId="24" xfId="1" applyNumberFormat="1" applyFont="1" applyFill="1" applyBorder="1" applyAlignment="1" applyProtection="1">
      <alignment horizontal="center" vertical="center"/>
    </xf>
    <xf numFmtId="4" fontId="13" fillId="4" borderId="25" xfId="1" applyNumberFormat="1" applyFont="1" applyFill="1" applyBorder="1" applyAlignment="1" applyProtection="1">
      <alignment horizontal="center" vertical="center"/>
    </xf>
    <xf numFmtId="0" fontId="14" fillId="4" borderId="27" xfId="1" applyFont="1" applyFill="1" applyBorder="1" applyAlignment="1" applyProtection="1">
      <alignment horizontal="center" vertical="center" wrapText="1"/>
    </xf>
    <xf numFmtId="0" fontId="14" fillId="0" borderId="27" xfId="2" applyFont="1" applyBorder="1" applyAlignment="1" applyProtection="1">
      <alignment horizontal="center" vertical="center" wrapText="1"/>
    </xf>
    <xf numFmtId="4" fontId="13" fillId="2" borderId="27" xfId="1" applyNumberFormat="1" applyFont="1" applyFill="1" applyBorder="1" applyAlignment="1" applyProtection="1">
      <alignment horizontal="center" vertical="center"/>
    </xf>
    <xf numFmtId="4" fontId="13" fillId="4" borderId="28" xfId="1" applyNumberFormat="1" applyFont="1" applyFill="1" applyBorder="1" applyAlignment="1" applyProtection="1">
      <alignment horizontal="center" vertical="center"/>
    </xf>
    <xf numFmtId="164" fontId="13" fillId="0" borderId="0" xfId="1" applyNumberFormat="1" applyFont="1" applyAlignment="1" applyProtection="1"/>
    <xf numFmtId="0" fontId="14" fillId="0" borderId="23" xfId="1" applyFont="1" applyBorder="1" applyAlignment="1" applyProtection="1">
      <alignment wrapText="1"/>
    </xf>
    <xf numFmtId="0" fontId="10" fillId="0" borderId="29" xfId="1" applyFont="1" applyBorder="1" applyAlignment="1" applyProtection="1">
      <alignment wrapText="1"/>
    </xf>
    <xf numFmtId="0" fontId="11" fillId="4" borderId="30" xfId="1" applyFont="1" applyFill="1" applyBorder="1" applyAlignment="1" applyProtection="1">
      <alignment horizontal="center" vertical="center" wrapText="1"/>
    </xf>
    <xf numFmtId="0" fontId="12" fillId="0" borderId="30" xfId="2" applyFont="1" applyBorder="1" applyAlignment="1" applyProtection="1">
      <alignment horizontal="center" vertical="center" wrapText="1"/>
    </xf>
    <xf numFmtId="0" fontId="10" fillId="0" borderId="26" xfId="1" applyFont="1" applyBorder="1" applyAlignment="1" applyProtection="1">
      <alignment wrapText="1"/>
    </xf>
    <xf numFmtId="0" fontId="11" fillId="4" borderId="27" xfId="1" applyFont="1" applyFill="1" applyBorder="1" applyAlignment="1" applyProtection="1">
      <alignment horizontal="center" vertical="center" wrapText="1"/>
    </xf>
    <xf numFmtId="0" fontId="12" fillId="0" borderId="27" xfId="2" applyFont="1" applyBorder="1" applyAlignment="1" applyProtection="1">
      <alignment horizontal="center" vertical="center" wrapText="1"/>
    </xf>
    <xf numFmtId="0" fontId="13" fillId="4" borderId="0" xfId="1" applyFont="1" applyFill="1" applyAlignment="1" applyProtection="1"/>
    <xf numFmtId="0" fontId="14" fillId="6" borderId="26" xfId="1" applyFont="1" applyFill="1" applyBorder="1" applyAlignment="1" applyProtection="1">
      <alignment wrapText="1"/>
    </xf>
    <xf numFmtId="0" fontId="14" fillId="6" borderId="8" xfId="1" applyFont="1" applyFill="1" applyBorder="1" applyAlignment="1" applyProtection="1">
      <alignment wrapText="1"/>
    </xf>
    <xf numFmtId="0" fontId="14" fillId="6" borderId="23" xfId="1" applyFont="1" applyFill="1" applyBorder="1" applyAlignment="1" applyProtection="1">
      <alignment wrapText="1"/>
    </xf>
    <xf numFmtId="0" fontId="5" fillId="0" borderId="17" xfId="1" applyFont="1" applyBorder="1" applyAlignment="1" applyProtection="1">
      <alignment wrapText="1"/>
    </xf>
    <xf numFmtId="0" fontId="5" fillId="0" borderId="29" xfId="1" applyFont="1" applyBorder="1" applyAlignment="1" applyProtection="1">
      <alignment wrapText="1"/>
    </xf>
    <xf numFmtId="0" fontId="5" fillId="0" borderId="26" xfId="1" applyFont="1" applyBorder="1" applyAlignment="1" applyProtection="1">
      <alignment wrapText="1"/>
    </xf>
    <xf numFmtId="0" fontId="1" fillId="0" borderId="8" xfId="1" quotePrefix="1" applyFont="1" applyBorder="1" applyAlignment="1" applyProtection="1">
      <alignment horizontal="center" vertical="center"/>
    </xf>
    <xf numFmtId="4" fontId="3" fillId="7" borderId="10" xfId="1" applyNumberFormat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horizontal="left" vertical="center"/>
    </xf>
    <xf numFmtId="0" fontId="5" fillId="0" borderId="9" xfId="1" applyFont="1" applyBorder="1" applyAlignment="1" applyProtection="1">
      <alignment horizontal="left" vertical="center" wrapText="1"/>
    </xf>
    <xf numFmtId="4" fontId="1" fillId="4" borderId="10" xfId="1" applyNumberFormat="1" applyFont="1" applyFill="1" applyBorder="1" applyAlignment="1" applyProtection="1">
      <alignment horizontal="center" vertical="center"/>
    </xf>
    <xf numFmtId="4" fontId="5" fillId="4" borderId="10" xfId="1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/>
    <xf numFmtId="4" fontId="16" fillId="0" borderId="0" xfId="0" applyNumberFormat="1" applyFont="1" applyFill="1" applyBorder="1" applyAlignment="1"/>
    <xf numFmtId="0" fontId="17" fillId="0" borderId="0" xfId="0" applyNumberFormat="1" applyFont="1" applyFill="1" applyBorder="1" applyAlignment="1"/>
    <xf numFmtId="0" fontId="16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/>
    <xf numFmtId="49" fontId="19" fillId="0" borderId="0" xfId="0" applyNumberFormat="1" applyFont="1" applyFill="1" applyBorder="1" applyAlignment="1"/>
    <xf numFmtId="49" fontId="16" fillId="0" borderId="0" xfId="0" applyNumberFormat="1" applyFont="1" applyFill="1" applyBorder="1" applyAlignment="1"/>
    <xf numFmtId="49" fontId="17" fillId="0" borderId="0" xfId="0" applyNumberFormat="1" applyFont="1" applyFill="1" applyBorder="1" applyAlignment="1"/>
    <xf numFmtId="49" fontId="16" fillId="0" borderId="0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49" fontId="23" fillId="0" borderId="0" xfId="0" applyNumberFormat="1" applyFont="1" applyFill="1" applyBorder="1" applyAlignment="1"/>
    <xf numFmtId="4" fontId="23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wrapText="1"/>
    </xf>
    <xf numFmtId="49" fontId="17" fillId="0" borderId="0" xfId="0" applyNumberFormat="1" applyFont="1" applyFill="1" applyBorder="1" applyAlignment="1">
      <alignment wrapText="1"/>
    </xf>
    <xf numFmtId="49" fontId="23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>
      <alignment vertical="center"/>
    </xf>
    <xf numFmtId="4" fontId="18" fillId="0" borderId="0" xfId="0" applyNumberFormat="1" applyFont="1" applyFill="1" applyBorder="1" applyAlignment="1"/>
    <xf numFmtId="0" fontId="24" fillId="0" borderId="0" xfId="0" applyNumberFormat="1" applyFont="1" applyFill="1" applyBorder="1" applyAlignment="1"/>
    <xf numFmtId="0" fontId="18" fillId="0" borderId="0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center"/>
    </xf>
    <xf numFmtId="49" fontId="25" fillId="0" borderId="29" xfId="0" applyNumberFormat="1" applyFont="1" applyFill="1" applyBorder="1" applyAlignment="1">
      <alignment vertical="center" wrapText="1"/>
    </xf>
    <xf numFmtId="49" fontId="25" fillId="0" borderId="30" xfId="0" applyNumberFormat="1" applyFont="1" applyFill="1" applyBorder="1" applyAlignment="1">
      <alignment vertical="center" wrapText="1"/>
    </xf>
    <xf numFmtId="49" fontId="26" fillId="0" borderId="31" xfId="0" applyNumberFormat="1" applyFont="1" applyFill="1" applyBorder="1" applyAlignment="1">
      <alignment horizontal="center" vertical="center" wrapText="1"/>
    </xf>
    <xf numFmtId="49" fontId="25" fillId="0" borderId="30" xfId="0" applyNumberFormat="1" applyFont="1" applyFill="1" applyBorder="1" applyAlignment="1">
      <alignment horizontal="center" vertical="center" wrapText="1"/>
    </xf>
    <xf numFmtId="4" fontId="27" fillId="0" borderId="31" xfId="0" applyNumberFormat="1" applyFont="1" applyFill="1" applyBorder="1" applyAlignment="1">
      <alignment horizontal="center" vertical="center" wrapText="1"/>
    </xf>
    <xf numFmtId="4" fontId="28" fillId="0" borderId="31" xfId="0" applyNumberFormat="1" applyFont="1" applyFill="1" applyBorder="1" applyAlignment="1">
      <alignment horizontal="center" vertical="center" wrapText="1"/>
    </xf>
    <xf numFmtId="4" fontId="29" fillId="0" borderId="32" xfId="0" applyNumberFormat="1" applyFont="1" applyFill="1" applyBorder="1" applyAlignment="1">
      <alignment horizontal="center" vertical="center" wrapText="1"/>
    </xf>
    <xf numFmtId="4" fontId="28" fillId="0" borderId="32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/>
    </xf>
    <xf numFmtId="49" fontId="25" fillId="0" borderId="24" xfId="0" applyNumberFormat="1" applyFont="1" applyFill="1" applyBorder="1" applyAlignment="1">
      <alignment horizontal="center" vertical="center"/>
    </xf>
    <xf numFmtId="49" fontId="26" fillId="0" borderId="37" xfId="0" applyNumberFormat="1" applyFont="1" applyFill="1" applyBorder="1" applyAlignment="1">
      <alignment horizontal="center" vertical="center" wrapText="1"/>
    </xf>
    <xf numFmtId="49" fontId="29" fillId="0" borderId="37" xfId="0" applyNumberFormat="1" applyFont="1" applyFill="1" applyBorder="1" applyAlignment="1">
      <alignment horizontal="center" vertical="center" wrapText="1"/>
    </xf>
    <xf numFmtId="49" fontId="25" fillId="9" borderId="7" xfId="0" applyNumberFormat="1" applyFont="1" applyFill="1" applyBorder="1" applyAlignment="1">
      <alignment vertical="center" wrapText="1"/>
    </xf>
    <xf numFmtId="49" fontId="28" fillId="9" borderId="7" xfId="0" applyNumberFormat="1" applyFont="1" applyFill="1" applyBorder="1" applyAlignment="1">
      <alignment vertical="center" wrapText="1"/>
    </xf>
    <xf numFmtId="49" fontId="25" fillId="9" borderId="7" xfId="0" applyNumberFormat="1" applyFont="1" applyFill="1" applyBorder="1" applyAlignment="1">
      <alignment horizontal="center" vertical="center" wrapText="1"/>
    </xf>
    <xf numFmtId="49" fontId="25" fillId="9" borderId="41" xfId="0" applyNumberFormat="1" applyFont="1" applyFill="1" applyBorder="1" applyAlignment="1">
      <alignment horizontal="center" vertical="center" wrapText="1"/>
    </xf>
    <xf numFmtId="49" fontId="28" fillId="9" borderId="41" xfId="0" applyNumberFormat="1" applyFont="1" applyFill="1" applyBorder="1" applyAlignment="1">
      <alignment horizontal="center" vertical="center" wrapText="1"/>
    </xf>
    <xf numFmtId="49" fontId="31" fillId="0" borderId="8" xfId="0" applyNumberFormat="1" applyFont="1" applyFill="1" applyBorder="1" applyAlignment="1">
      <alignment horizontal="center" vertical="top" wrapText="1"/>
    </xf>
    <xf numFmtId="49" fontId="31" fillId="0" borderId="9" xfId="0" applyNumberFormat="1" applyFont="1" applyFill="1" applyBorder="1" applyAlignment="1">
      <alignment horizontal="left" vertical="top" wrapText="1"/>
    </xf>
    <xf numFmtId="49" fontId="31" fillId="0" borderId="9" xfId="0" applyNumberFormat="1" applyFont="1" applyFill="1" applyBorder="1" applyAlignment="1">
      <alignment horizontal="center" vertical="top" wrapText="1"/>
    </xf>
    <xf numFmtId="165" fontId="31" fillId="0" borderId="9" xfId="0" applyNumberFormat="1" applyFont="1" applyFill="1" applyBorder="1" applyAlignment="1">
      <alignment horizontal="center" vertical="top" wrapText="1"/>
    </xf>
    <xf numFmtId="4" fontId="31" fillId="0" borderId="9" xfId="0" applyNumberFormat="1" applyFont="1" applyFill="1" applyBorder="1" applyAlignment="1">
      <alignment horizontal="center" vertical="top" wrapText="1"/>
    </xf>
    <xf numFmtId="4" fontId="31" fillId="0" borderId="9" xfId="0" applyNumberFormat="1" applyFont="1" applyFill="1" applyBorder="1" applyAlignment="1">
      <alignment horizontal="right" vertical="top" wrapText="1"/>
    </xf>
    <xf numFmtId="4" fontId="32" fillId="0" borderId="9" xfId="0" applyNumberFormat="1" applyFont="1" applyFill="1" applyBorder="1" applyAlignment="1">
      <alignment horizontal="right" vertical="top" wrapText="1"/>
    </xf>
    <xf numFmtId="4" fontId="31" fillId="0" borderId="10" xfId="0" applyNumberFormat="1" applyFont="1" applyFill="1" applyBorder="1" applyAlignment="1">
      <alignment horizontal="center"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49" fontId="25" fillId="9" borderId="7" xfId="0" applyNumberFormat="1" applyFont="1" applyFill="1" applyBorder="1" applyAlignment="1">
      <alignment horizontal="left" vertical="center" wrapText="1"/>
    </xf>
    <xf numFmtId="4" fontId="31" fillId="9" borderId="9" xfId="0" applyNumberFormat="1" applyFont="1" applyFill="1" applyBorder="1" applyAlignment="1">
      <alignment horizontal="center" vertical="top" wrapText="1"/>
    </xf>
    <xf numFmtId="49" fontId="25" fillId="9" borderId="7" xfId="0" applyNumberFormat="1" applyFont="1" applyFill="1" applyBorder="1" applyAlignment="1">
      <alignment horizontal="left" vertical="center" wrapText="1"/>
    </xf>
    <xf numFmtId="49" fontId="28" fillId="9" borderId="7" xfId="0" applyNumberFormat="1" applyFont="1" applyFill="1" applyBorder="1" applyAlignment="1">
      <alignment horizontal="left" vertical="center" wrapText="1"/>
    </xf>
    <xf numFmtId="4" fontId="31" fillId="9" borderId="10" xfId="0" applyNumberFormat="1" applyFont="1" applyFill="1" applyBorder="1" applyAlignment="1">
      <alignment horizontal="center" vertical="top" wrapText="1"/>
    </xf>
    <xf numFmtId="4" fontId="32" fillId="9" borderId="10" xfId="0" applyNumberFormat="1" applyFont="1" applyFill="1" applyBorder="1" applyAlignment="1">
      <alignment horizontal="center" vertical="top" wrapText="1"/>
    </xf>
    <xf numFmtId="1" fontId="31" fillId="0" borderId="9" xfId="0" applyNumberFormat="1" applyFont="1" applyFill="1" applyBorder="1" applyAlignment="1">
      <alignment horizontal="center" vertical="top" wrapText="1"/>
    </xf>
    <xf numFmtId="166" fontId="31" fillId="0" borderId="9" xfId="0" applyNumberFormat="1" applyFont="1" applyFill="1" applyBorder="1" applyAlignment="1">
      <alignment horizontal="center" vertical="top" wrapText="1"/>
    </xf>
    <xf numFmtId="49" fontId="23" fillId="0" borderId="4" xfId="0" applyNumberFormat="1" applyFont="1" applyFill="1" applyBorder="1" applyAlignment="1">
      <alignment horizontal="right" vertical="top" wrapText="1"/>
    </xf>
    <xf numFmtId="49" fontId="23" fillId="0" borderId="7" xfId="0" applyNumberFormat="1" applyFont="1" applyFill="1" applyBorder="1" applyAlignment="1">
      <alignment horizontal="right" vertical="top" wrapText="1"/>
    </xf>
    <xf numFmtId="49" fontId="23" fillId="0" borderId="7" xfId="0" applyNumberFormat="1" applyFont="1" applyFill="1" applyBorder="1" applyAlignment="1">
      <alignment horizontal="left" vertical="top" wrapText="1"/>
    </xf>
    <xf numFmtId="0" fontId="33" fillId="0" borderId="7" xfId="0" applyNumberFormat="1" applyFont="1" applyFill="1" applyBorder="1" applyAlignment="1">
      <alignment horizontal="center" vertical="top" wrapText="1"/>
    </xf>
    <xf numFmtId="4" fontId="23" fillId="0" borderId="7" xfId="0" applyNumberFormat="1" applyFont="1" applyFill="1" applyBorder="1" applyAlignment="1">
      <alignment horizontal="right" vertical="top" wrapText="1"/>
    </xf>
    <xf numFmtId="4" fontId="17" fillId="0" borderId="7" xfId="0" applyNumberFormat="1" applyFont="1" applyFill="1" applyBorder="1" applyAlignment="1">
      <alignment horizontal="right" vertical="top" wrapText="1"/>
    </xf>
    <xf numFmtId="4" fontId="23" fillId="0" borderId="41" xfId="0" applyNumberFormat="1" applyFont="1" applyFill="1" applyBorder="1" applyAlignment="1">
      <alignment horizontal="center" vertical="top" wrapText="1"/>
    </xf>
    <xf numFmtId="4" fontId="17" fillId="0" borderId="41" xfId="0" applyNumberFormat="1" applyFont="1" applyFill="1" applyBorder="1" applyAlignment="1">
      <alignment horizontal="center" vertical="top" wrapText="1"/>
    </xf>
    <xf numFmtId="167" fontId="31" fillId="0" borderId="9" xfId="0" applyNumberFormat="1" applyFont="1" applyFill="1" applyBorder="1" applyAlignment="1">
      <alignment horizontal="center" vertical="top" wrapText="1"/>
    </xf>
    <xf numFmtId="0" fontId="18" fillId="0" borderId="0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 wrapText="1"/>
    </xf>
    <xf numFmtId="49" fontId="23" fillId="0" borderId="7" xfId="0" applyNumberFormat="1" applyFont="1" applyFill="1" applyBorder="1" applyAlignment="1">
      <alignment horizontal="center" vertical="center" wrapText="1"/>
    </xf>
    <xf numFmtId="0" fontId="33" fillId="0" borderId="7" xfId="0" applyNumberFormat="1" applyFont="1" applyFill="1" applyBorder="1" applyAlignment="1">
      <alignment horizontal="center" vertical="center" wrapText="1"/>
    </xf>
    <xf numFmtId="4" fontId="23" fillId="0" borderId="7" xfId="0" applyNumberFormat="1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 wrapText="1"/>
    </xf>
    <xf numFmtId="4" fontId="23" fillId="0" borderId="41" xfId="0" applyNumberFormat="1" applyFont="1" applyFill="1" applyBorder="1" applyAlignment="1">
      <alignment horizontal="center" vertical="center" wrapText="1"/>
    </xf>
    <xf numFmtId="4" fontId="17" fillId="0" borderId="41" xfId="0" applyNumberFormat="1" applyFont="1" applyFill="1" applyBorder="1" applyAlignment="1">
      <alignment horizontal="center" vertical="center" wrapText="1"/>
    </xf>
    <xf numFmtId="2" fontId="31" fillId="0" borderId="9" xfId="0" applyNumberFormat="1" applyFont="1" applyFill="1" applyBorder="1" applyAlignment="1">
      <alignment horizontal="center" vertical="top" wrapText="1"/>
    </xf>
    <xf numFmtId="4" fontId="31" fillId="10" borderId="7" xfId="0" applyNumberFormat="1" applyFont="1" applyFill="1" applyBorder="1" applyAlignment="1">
      <alignment horizontal="left" vertical="top" wrapText="1"/>
    </xf>
    <xf numFmtId="4" fontId="31" fillId="10" borderId="9" xfId="0" applyNumberFormat="1" applyFont="1" applyFill="1" applyBorder="1" applyAlignment="1">
      <alignment horizontal="right" vertical="top" wrapText="1"/>
    </xf>
    <xf numFmtId="4" fontId="32" fillId="10" borderId="9" xfId="0" applyNumberFormat="1" applyFont="1" applyFill="1" applyBorder="1" applyAlignment="1">
      <alignment horizontal="right" vertical="top" wrapText="1"/>
    </xf>
    <xf numFmtId="4" fontId="31" fillId="10" borderId="9" xfId="0" applyNumberFormat="1" applyFont="1" applyFill="1" applyBorder="1" applyAlignment="1">
      <alignment horizontal="center" vertical="top" wrapText="1"/>
    </xf>
    <xf numFmtId="4" fontId="31" fillId="10" borderId="10" xfId="0" applyNumberFormat="1" applyFont="1" applyFill="1" applyBorder="1" applyAlignment="1">
      <alignment horizontal="center" vertical="top" wrapText="1"/>
    </xf>
    <xf numFmtId="4" fontId="32" fillId="10" borderId="10" xfId="0" applyNumberFormat="1" applyFont="1" applyFill="1" applyBorder="1" applyAlignment="1">
      <alignment horizontal="center" vertical="top" wrapText="1"/>
    </xf>
    <xf numFmtId="4" fontId="31" fillId="11" borderId="43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wrapText="1"/>
    </xf>
    <xf numFmtId="49" fontId="28" fillId="0" borderId="37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Fill="1" applyBorder="1" applyAlignment="1">
      <alignment horizontal="center" vertical="center"/>
    </xf>
    <xf numFmtId="49" fontId="28" fillId="0" borderId="25" xfId="0" applyNumberFormat="1" applyFont="1" applyFill="1" applyBorder="1" applyAlignment="1">
      <alignment horizontal="center" vertical="center"/>
    </xf>
    <xf numFmtId="49" fontId="30" fillId="8" borderId="7" xfId="0" applyNumberFormat="1" applyFont="1" applyFill="1" applyBorder="1" applyAlignment="1">
      <alignment vertical="center" wrapText="1"/>
    </xf>
    <xf numFmtId="49" fontId="35" fillId="8" borderId="7" xfId="0" applyNumberFormat="1" applyFont="1" applyFill="1" applyBorder="1" applyAlignment="1">
      <alignment vertical="center" wrapText="1"/>
    </xf>
    <xf numFmtId="49" fontId="30" fillId="8" borderId="49" xfId="0" applyNumberFormat="1" applyFont="1" applyFill="1" applyBorder="1" applyAlignment="1">
      <alignment vertical="center" wrapText="1"/>
    </xf>
    <xf numFmtId="49" fontId="35" fillId="8" borderId="49" xfId="0" applyNumberFormat="1" applyFont="1" applyFill="1" applyBorder="1" applyAlignment="1">
      <alignment vertical="center" wrapText="1"/>
    </xf>
    <xf numFmtId="49" fontId="25" fillId="3" borderId="7" xfId="0" applyNumberFormat="1" applyFont="1" applyFill="1" applyBorder="1" applyAlignment="1">
      <alignment vertical="center" wrapText="1"/>
    </xf>
    <xf numFmtId="49" fontId="28" fillId="3" borderId="7" xfId="0" applyNumberFormat="1" applyFont="1" applyFill="1" applyBorder="1" applyAlignment="1">
      <alignment vertical="center" wrapText="1"/>
    </xf>
    <xf numFmtId="49" fontId="25" fillId="3" borderId="49" xfId="0" applyNumberFormat="1" applyFont="1" applyFill="1" applyBorder="1" applyAlignment="1">
      <alignment vertical="center" wrapText="1"/>
    </xf>
    <xf numFmtId="49" fontId="28" fillId="3" borderId="49" xfId="0" applyNumberFormat="1" applyFont="1" applyFill="1" applyBorder="1" applyAlignment="1">
      <alignment vertical="center" wrapText="1"/>
    </xf>
    <xf numFmtId="49" fontId="23" fillId="0" borderId="14" xfId="0" applyNumberFormat="1" applyFont="1" applyFill="1" applyBorder="1" applyAlignment="1">
      <alignment horizontal="right" vertical="top" wrapText="1"/>
    </xf>
    <xf numFmtId="49" fontId="23" fillId="0" borderId="7" xfId="0" applyNumberFormat="1" applyFont="1" applyFill="1" applyBorder="1" applyAlignment="1">
      <alignment horizontal="center" vertical="top" wrapText="1"/>
    </xf>
    <xf numFmtId="4" fontId="16" fillId="0" borderId="7" xfId="0" applyNumberFormat="1" applyFont="1" applyFill="1" applyBorder="1" applyAlignment="1">
      <alignment horizontal="center" vertical="top" wrapText="1"/>
    </xf>
    <xf numFmtId="4" fontId="23" fillId="0" borderId="49" xfId="0" applyNumberFormat="1" applyFont="1" applyFill="1" applyBorder="1" applyAlignment="1">
      <alignment horizontal="right" vertical="top" wrapText="1"/>
    </xf>
    <xf numFmtId="4" fontId="17" fillId="0" borderId="49" xfId="0" applyNumberFormat="1" applyFont="1" applyFill="1" applyBorder="1" applyAlignment="1">
      <alignment horizontal="right" vertical="top" wrapText="1"/>
    </xf>
    <xf numFmtId="49" fontId="21" fillId="0" borderId="14" xfId="0" applyNumberFormat="1" applyFont="1" applyFill="1" applyBorder="1" applyAlignment="1">
      <alignment horizontal="right" vertical="top" wrapText="1"/>
    </xf>
    <xf numFmtId="49" fontId="21" fillId="0" borderId="7" xfId="0" applyNumberFormat="1" applyFont="1" applyFill="1" applyBorder="1" applyAlignment="1">
      <alignment horizontal="right" vertical="top" wrapText="1"/>
    </xf>
    <xf numFmtId="49" fontId="21" fillId="0" borderId="7" xfId="0" applyNumberFormat="1" applyFont="1" applyFill="1" applyBorder="1" applyAlignment="1">
      <alignment horizontal="center" vertical="top" wrapText="1"/>
    </xf>
    <xf numFmtId="0" fontId="36" fillId="0" borderId="7" xfId="0" applyNumberFormat="1" applyFont="1" applyFill="1" applyBorder="1" applyAlignment="1">
      <alignment horizontal="center" vertical="top" wrapText="1"/>
    </xf>
    <xf numFmtId="4" fontId="36" fillId="0" borderId="7" xfId="0" applyNumberFormat="1" applyFont="1" applyFill="1" applyBorder="1" applyAlignment="1">
      <alignment horizontal="center" vertical="top" wrapText="1"/>
    </xf>
    <xf numFmtId="4" fontId="21" fillId="0" borderId="7" xfId="0" applyNumberFormat="1" applyFont="1" applyFill="1" applyBorder="1" applyAlignment="1">
      <alignment horizontal="right" vertical="top" wrapText="1"/>
    </xf>
    <xf numFmtId="4" fontId="37" fillId="0" borderId="7" xfId="0" applyNumberFormat="1" applyFont="1" applyFill="1" applyBorder="1" applyAlignment="1">
      <alignment horizontal="right" vertical="top" wrapText="1"/>
    </xf>
    <xf numFmtId="4" fontId="21" fillId="0" borderId="49" xfId="0" applyNumberFormat="1" applyFont="1" applyFill="1" applyBorder="1" applyAlignment="1">
      <alignment horizontal="right" vertical="top" wrapText="1"/>
    </xf>
    <xf numFmtId="4" fontId="37" fillId="0" borderId="49" xfId="0" applyNumberFormat="1" applyFont="1" applyFill="1" applyBorder="1" applyAlignment="1">
      <alignment horizontal="right" vertical="top" wrapText="1"/>
    </xf>
    <xf numFmtId="4" fontId="25" fillId="3" borderId="7" xfId="0" applyNumberFormat="1" applyFont="1" applyFill="1" applyBorder="1" applyAlignment="1">
      <alignment vertical="center" wrapText="1"/>
    </xf>
    <xf numFmtId="4" fontId="28" fillId="3" borderId="7" xfId="0" applyNumberFormat="1" applyFont="1" applyFill="1" applyBorder="1" applyAlignment="1">
      <alignment vertical="center" wrapText="1"/>
    </xf>
    <xf numFmtId="4" fontId="25" fillId="3" borderId="49" xfId="0" applyNumberFormat="1" applyFont="1" applyFill="1" applyBorder="1" applyAlignment="1">
      <alignment vertical="center" wrapText="1"/>
    </xf>
    <xf numFmtId="4" fontId="28" fillId="3" borderId="49" xfId="0" applyNumberFormat="1" applyFont="1" applyFill="1" applyBorder="1" applyAlignment="1">
      <alignment vertical="center" wrapText="1"/>
    </xf>
    <xf numFmtId="4" fontId="30" fillId="8" borderId="7" xfId="0" applyNumberFormat="1" applyFont="1" applyFill="1" applyBorder="1" applyAlignment="1">
      <alignment vertical="center" wrapText="1"/>
    </xf>
    <xf numFmtId="4" fontId="35" fillId="8" borderId="7" xfId="0" applyNumberFormat="1" applyFont="1" applyFill="1" applyBorder="1" applyAlignment="1">
      <alignment vertical="center" wrapText="1"/>
    </xf>
    <xf numFmtId="4" fontId="30" fillId="8" borderId="49" xfId="0" applyNumberFormat="1" applyFont="1" applyFill="1" applyBorder="1" applyAlignment="1">
      <alignment vertical="center" wrapText="1"/>
    </xf>
    <xf numFmtId="4" fontId="35" fillId="8" borderId="49" xfId="0" applyNumberFormat="1" applyFont="1" applyFill="1" applyBorder="1" applyAlignment="1">
      <alignment vertical="center" wrapText="1"/>
    </xf>
    <xf numFmtId="0" fontId="16" fillId="0" borderId="7" xfId="0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>
      <alignment vertical="center"/>
    </xf>
    <xf numFmtId="49" fontId="37" fillId="0" borderId="0" xfId="0" applyNumberFormat="1" applyFont="1" applyFill="1" applyBorder="1">
      <alignment vertical="center"/>
    </xf>
    <xf numFmtId="4" fontId="17" fillId="0" borderId="0" xfId="0" applyNumberFormat="1" applyFont="1" applyFill="1" applyBorder="1" applyAlignment="1"/>
    <xf numFmtId="0" fontId="16" fillId="0" borderId="0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>
      <alignment wrapText="1"/>
    </xf>
    <xf numFmtId="49" fontId="21" fillId="0" borderId="0" xfId="0" applyNumberFormat="1" applyFont="1" applyFill="1" applyBorder="1" applyAlignment="1">
      <alignment horizontal="center" vertical="top"/>
    </xf>
    <xf numFmtId="4" fontId="21" fillId="0" borderId="0" xfId="0" applyNumberFormat="1" applyFont="1" applyFill="1" applyBorder="1" applyAlignment="1">
      <alignment horizontal="center" vertical="top"/>
    </xf>
    <xf numFmtId="4" fontId="37" fillId="0" borderId="0" xfId="0" applyNumberFormat="1" applyFont="1" applyFill="1" applyBorder="1" applyAlignment="1">
      <alignment horizontal="center" vertical="top"/>
    </xf>
    <xf numFmtId="4" fontId="23" fillId="0" borderId="0" xfId="0" applyNumberFormat="1" applyFont="1" applyFill="1" applyBorder="1" applyAlignment="1">
      <alignment wrapText="1"/>
    </xf>
    <xf numFmtId="4" fontId="17" fillId="0" borderId="0" xfId="0" applyNumberFormat="1" applyFont="1" applyFill="1" applyBorder="1" applyAlignment="1">
      <alignment wrapText="1"/>
    </xf>
    <xf numFmtId="4" fontId="24" fillId="0" borderId="0" xfId="0" applyNumberFormat="1" applyFont="1" applyFill="1" applyBorder="1" applyAlignment="1"/>
    <xf numFmtId="3" fontId="25" fillId="0" borderId="24" xfId="0" applyNumberFormat="1" applyFont="1" applyFill="1" applyBorder="1" applyAlignment="1">
      <alignment horizontal="center" vertical="center"/>
    </xf>
    <xf numFmtId="4" fontId="29" fillId="0" borderId="37" xfId="0" applyNumberFormat="1" applyFont="1" applyFill="1" applyBorder="1" applyAlignment="1">
      <alignment horizontal="center" vertical="center" wrapText="1"/>
    </xf>
    <xf numFmtId="49" fontId="25" fillId="0" borderId="33" xfId="0" applyNumberFormat="1" applyFont="1" applyFill="1" applyBorder="1" applyAlignment="1">
      <alignment horizontal="center" vertical="center"/>
    </xf>
    <xf numFmtId="49" fontId="26" fillId="0" borderId="33" xfId="0" applyNumberFormat="1" applyFont="1" applyFill="1" applyBorder="1" applyAlignment="1">
      <alignment horizontal="center" vertical="center" wrapText="1"/>
    </xf>
    <xf numFmtId="4" fontId="25" fillId="0" borderId="33" xfId="0" applyNumberFormat="1" applyFont="1" applyFill="1" applyBorder="1" applyAlignment="1">
      <alignment horizontal="center" vertical="center"/>
    </xf>
    <xf numFmtId="4" fontId="29" fillId="0" borderId="33" xfId="0" applyNumberFormat="1" applyFont="1" applyFill="1" applyBorder="1" applyAlignment="1">
      <alignment horizontal="center" vertical="center" wrapText="1"/>
    </xf>
    <xf numFmtId="4" fontId="28" fillId="0" borderId="33" xfId="0" applyNumberFormat="1" applyFont="1" applyFill="1" applyBorder="1" applyAlignment="1">
      <alignment horizontal="center" vertical="center" wrapText="1"/>
    </xf>
    <xf numFmtId="4" fontId="27" fillId="0" borderId="33" xfId="0" applyNumberFormat="1" applyFont="1" applyFill="1" applyBorder="1" applyAlignment="1">
      <alignment horizontal="center" vertical="center"/>
    </xf>
    <xf numFmtId="4" fontId="28" fillId="0" borderId="33" xfId="0" applyNumberFormat="1" applyFont="1" applyFill="1" applyBorder="1" applyAlignment="1">
      <alignment horizontal="center" vertical="center"/>
    </xf>
    <xf numFmtId="4" fontId="30" fillId="8" borderId="7" xfId="0" applyNumberFormat="1" applyFont="1" applyFill="1" applyBorder="1" applyAlignment="1">
      <alignment horizontal="left" vertical="center" wrapText="1"/>
    </xf>
    <xf numFmtId="4" fontId="35" fillId="8" borderId="7" xfId="0" applyNumberFormat="1" applyFont="1" applyFill="1" applyBorder="1" applyAlignment="1">
      <alignment horizontal="left" vertical="center" wrapText="1"/>
    </xf>
    <xf numFmtId="4" fontId="30" fillId="8" borderId="49" xfId="0" applyNumberFormat="1" applyFont="1" applyFill="1" applyBorder="1" applyAlignment="1">
      <alignment horizontal="left" vertical="center" wrapText="1"/>
    </xf>
    <xf numFmtId="4" fontId="35" fillId="8" borderId="49" xfId="0" applyNumberFormat="1" applyFont="1" applyFill="1" applyBorder="1" applyAlignment="1">
      <alignment horizontal="left" vertical="center" wrapText="1"/>
    </xf>
    <xf numFmtId="0" fontId="30" fillId="0" borderId="0" xfId="0" applyNumberFormat="1" applyFont="1" applyFill="1" applyBorder="1" applyAlignment="1">
      <alignment wrapText="1"/>
    </xf>
    <xf numFmtId="4" fontId="25" fillId="9" borderId="7" xfId="0" applyNumberFormat="1" applyFont="1" applyFill="1" applyBorder="1" applyAlignment="1">
      <alignment vertical="center" wrapText="1"/>
    </xf>
    <xf numFmtId="4" fontId="28" fillId="9" borderId="7" xfId="0" applyNumberFormat="1" applyFont="1" applyFill="1" applyBorder="1" applyAlignment="1">
      <alignment vertical="center" wrapText="1"/>
    </xf>
    <xf numFmtId="4" fontId="25" fillId="9" borderId="49" xfId="0" applyNumberFormat="1" applyFont="1" applyFill="1" applyBorder="1" applyAlignment="1">
      <alignment vertical="center" wrapText="1"/>
    </xf>
    <xf numFmtId="4" fontId="28" fillId="9" borderId="49" xfId="0" applyNumberFormat="1" applyFont="1" applyFill="1" applyBorder="1" applyAlignment="1">
      <alignment vertical="center" wrapText="1"/>
    </xf>
    <xf numFmtId="0" fontId="25" fillId="0" borderId="0" xfId="0" applyNumberFormat="1" applyFont="1" applyFill="1" applyBorder="1" applyAlignment="1">
      <alignment wrapText="1"/>
    </xf>
    <xf numFmtId="0" fontId="31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0" fontId="23" fillId="0" borderId="0" xfId="0" applyNumberFormat="1" applyFont="1" applyFill="1" applyBorder="1" applyAlignment="1">
      <alignment wrapText="1"/>
    </xf>
    <xf numFmtId="4" fontId="31" fillId="8" borderId="9" xfId="0" applyNumberFormat="1" applyFont="1" applyFill="1" applyBorder="1" applyAlignment="1">
      <alignment horizontal="right" vertical="top" wrapText="1"/>
    </xf>
    <xf numFmtId="4" fontId="32" fillId="8" borderId="9" xfId="0" applyNumberFormat="1" applyFont="1" applyFill="1" applyBorder="1" applyAlignment="1">
      <alignment horizontal="right" vertical="top" wrapText="1"/>
    </xf>
    <xf numFmtId="49" fontId="21" fillId="0" borderId="7" xfId="0" applyNumberFormat="1" applyFont="1" applyFill="1" applyBorder="1" applyAlignment="1">
      <alignment horizontal="left" vertical="top" wrapText="1"/>
    </xf>
    <xf numFmtId="4" fontId="30" fillId="8" borderId="41" xfId="0" applyNumberFormat="1" applyFont="1" applyFill="1" applyBorder="1" applyAlignment="1">
      <alignment horizontal="left" vertical="center" wrapText="1"/>
    </xf>
    <xf numFmtId="4" fontId="35" fillId="8" borderId="41" xfId="0" applyNumberFormat="1" applyFont="1" applyFill="1" applyBorder="1" applyAlignment="1">
      <alignment horizontal="left" vertical="center" wrapText="1"/>
    </xf>
    <xf numFmtId="4" fontId="25" fillId="9" borderId="41" xfId="0" applyNumberFormat="1" applyFont="1" applyFill="1" applyBorder="1" applyAlignment="1">
      <alignment vertical="center" wrapText="1"/>
    </xf>
    <xf numFmtId="4" fontId="28" fillId="9" borderId="41" xfId="0" applyNumberFormat="1" applyFont="1" applyFill="1" applyBorder="1" applyAlignment="1">
      <alignment vertical="center" wrapText="1"/>
    </xf>
    <xf numFmtId="4" fontId="31" fillId="0" borderId="10" xfId="0" applyNumberFormat="1" applyFont="1" applyFill="1" applyBorder="1" applyAlignment="1">
      <alignment horizontal="right" vertical="top" wrapText="1"/>
    </xf>
    <xf numFmtId="4" fontId="32" fillId="0" borderId="10" xfId="0" applyNumberFormat="1" applyFont="1" applyFill="1" applyBorder="1" applyAlignment="1">
      <alignment horizontal="right" vertical="top" wrapText="1"/>
    </xf>
    <xf numFmtId="49" fontId="21" fillId="0" borderId="4" xfId="0" applyNumberFormat="1" applyFont="1" applyFill="1" applyBorder="1" applyAlignment="1">
      <alignment horizontal="right" vertical="top" wrapText="1"/>
    </xf>
    <xf numFmtId="4" fontId="21" fillId="0" borderId="41" xfId="0" applyNumberFormat="1" applyFont="1" applyFill="1" applyBorder="1" applyAlignment="1">
      <alignment horizontal="right" vertical="top" wrapText="1"/>
    </xf>
    <xf numFmtId="4" fontId="37" fillId="0" borderId="41" xfId="0" applyNumberFormat="1" applyFont="1" applyFill="1" applyBorder="1" applyAlignment="1">
      <alignment horizontal="right" vertical="top" wrapText="1"/>
    </xf>
    <xf numFmtId="4" fontId="23" fillId="0" borderId="41" xfId="0" applyNumberFormat="1" applyFont="1" applyFill="1" applyBorder="1" applyAlignment="1">
      <alignment horizontal="right" vertical="top" wrapText="1"/>
    </xf>
    <xf numFmtId="4" fontId="17" fillId="0" borderId="41" xfId="0" applyNumberFormat="1" applyFont="1" applyFill="1" applyBorder="1" applyAlignment="1">
      <alignment horizontal="right" vertical="top" wrapText="1"/>
    </xf>
    <xf numFmtId="168" fontId="31" fillId="0" borderId="9" xfId="0" applyNumberFormat="1" applyFont="1" applyFill="1" applyBorder="1" applyAlignment="1">
      <alignment horizontal="center" vertical="top" wrapText="1"/>
    </xf>
    <xf numFmtId="4" fontId="30" fillId="8" borderId="41" xfId="0" applyNumberFormat="1" applyFont="1" applyFill="1" applyBorder="1" applyAlignment="1">
      <alignment vertical="center" wrapText="1"/>
    </xf>
    <xf numFmtId="4" fontId="35" fillId="8" borderId="41" xfId="0" applyNumberFormat="1" applyFont="1" applyFill="1" applyBorder="1" applyAlignment="1">
      <alignment vertical="center" wrapText="1"/>
    </xf>
    <xf numFmtId="4" fontId="31" fillId="10" borderId="10" xfId="0" applyNumberFormat="1" applyFont="1" applyFill="1" applyBorder="1" applyAlignment="1">
      <alignment horizontal="right" vertical="top" wrapText="1"/>
    </xf>
    <xf numFmtId="4" fontId="32" fillId="10" borderId="10" xfId="0" applyNumberFormat="1" applyFont="1" applyFill="1" applyBorder="1" applyAlignment="1">
      <alignment horizontal="right" vertical="top" wrapText="1"/>
    </xf>
    <xf numFmtId="0" fontId="23" fillId="0" borderId="0" xfId="0" applyNumberFormat="1" applyFont="1" applyFill="1" applyBorder="1" applyAlignment="1"/>
    <xf numFmtId="0" fontId="38" fillId="0" borderId="0" xfId="0" applyNumberFormat="1" applyFont="1" applyFill="1" applyBorder="1" applyAlignment="1"/>
    <xf numFmtId="4" fontId="38" fillId="0" borderId="0" xfId="0" applyNumberFormat="1" applyFont="1" applyFill="1" applyBorder="1" applyAlignment="1"/>
    <xf numFmtId="0" fontId="36" fillId="0" borderId="0" xfId="0" applyNumberFormat="1" applyFont="1" applyFill="1" applyBorder="1" applyAlignment="1"/>
    <xf numFmtId="4" fontId="36" fillId="0" borderId="0" xfId="0" applyNumberFormat="1" applyFont="1" applyFill="1" applyBorder="1" applyAlignment="1"/>
    <xf numFmtId="4" fontId="23" fillId="0" borderId="0" xfId="0" applyNumberFormat="1" applyFont="1" applyFill="1" applyBorder="1" applyAlignment="1"/>
    <xf numFmtId="4" fontId="23" fillId="0" borderId="0" xfId="0" applyNumberFormat="1" applyFont="1" applyFill="1" applyBorder="1" applyAlignment="1">
      <alignment vertical="top"/>
    </xf>
    <xf numFmtId="4" fontId="17" fillId="0" borderId="0" xfId="0" applyNumberFormat="1" applyFont="1" applyFill="1" applyBorder="1" applyAlignment="1">
      <alignment vertical="top"/>
    </xf>
    <xf numFmtId="4" fontId="21" fillId="0" borderId="0" xfId="0" applyNumberFormat="1" applyFont="1" applyFill="1" applyBorder="1">
      <alignment vertical="center"/>
    </xf>
    <xf numFmtId="4" fontId="37" fillId="0" borderId="0" xfId="0" applyNumberFormat="1" applyFont="1" applyFill="1" applyBorder="1">
      <alignment vertical="center"/>
    </xf>
    <xf numFmtId="0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" fontId="23" fillId="0" borderId="0" xfId="0" applyNumberFormat="1" applyFont="1" applyFill="1" applyBorder="1" applyAlignment="1">
      <alignment horizontal="right"/>
    </xf>
    <xf numFmtId="3" fontId="28" fillId="0" borderId="24" xfId="0" applyNumberFormat="1" applyFont="1" applyFill="1" applyBorder="1" applyAlignment="1">
      <alignment horizontal="center" vertical="center"/>
    </xf>
    <xf numFmtId="49" fontId="25" fillId="9" borderId="49" xfId="0" applyNumberFormat="1" applyFont="1" applyFill="1" applyBorder="1" applyAlignment="1">
      <alignment vertical="center" wrapText="1"/>
    </xf>
    <xf numFmtId="49" fontId="28" fillId="9" borderId="49" xfId="0" applyNumberFormat="1" applyFont="1" applyFill="1" applyBorder="1" applyAlignment="1">
      <alignment vertical="center" wrapText="1"/>
    </xf>
    <xf numFmtId="49" fontId="31" fillId="0" borderId="9" xfId="0" applyNumberFormat="1" applyFont="1" applyFill="1" applyBorder="1" applyAlignment="1">
      <alignment horizontal="center" vertical="center" wrapText="1"/>
    </xf>
    <xf numFmtId="4" fontId="39" fillId="0" borderId="9" xfId="0" applyNumberFormat="1" applyFont="1" applyFill="1" applyBorder="1" applyAlignment="1">
      <alignment horizontal="right" vertical="top" wrapText="1"/>
    </xf>
    <xf numFmtId="49" fontId="21" fillId="0" borderId="7" xfId="0" applyNumberFormat="1" applyFont="1" applyFill="1" applyBorder="1" applyAlignment="1">
      <alignment horizontal="center" vertical="center" wrapText="1"/>
    </xf>
    <xf numFmtId="0" fontId="40" fillId="0" borderId="7" xfId="0" applyNumberFormat="1" applyFont="1" applyFill="1" applyBorder="1" applyAlignment="1">
      <alignment horizontal="center" vertical="top" wrapText="1"/>
    </xf>
    <xf numFmtId="0" fontId="23" fillId="0" borderId="6" xfId="0" applyNumberFormat="1" applyFont="1" applyFill="1" applyBorder="1" applyAlignment="1">
      <alignment horizontal="left" wrapText="1"/>
    </xf>
    <xf numFmtId="0" fontId="23" fillId="0" borderId="0" xfId="0" applyNumberFormat="1" applyFont="1" applyFill="1" applyBorder="1" applyAlignment="1">
      <alignment horizontal="left" wrapText="1"/>
    </xf>
    <xf numFmtId="49" fontId="25" fillId="0" borderId="24" xfId="0" applyNumberFormat="1" applyFont="1" applyFill="1" applyBorder="1" applyAlignment="1">
      <alignment horizontal="center" vertical="center"/>
    </xf>
    <xf numFmtId="3" fontId="28" fillId="0" borderId="37" xfId="0" applyNumberFormat="1" applyFont="1" applyFill="1" applyBorder="1" applyAlignment="1">
      <alignment horizontal="center" vertical="center" wrapText="1"/>
    </xf>
    <xf numFmtId="3" fontId="29" fillId="0" borderId="37" xfId="0" applyNumberFormat="1" applyFont="1" applyFill="1" applyBorder="1" applyAlignment="1">
      <alignment horizontal="center" vertical="center" wrapText="1"/>
    </xf>
    <xf numFmtId="3" fontId="27" fillId="0" borderId="25" xfId="0" applyNumberFormat="1" applyFont="1" applyFill="1" applyBorder="1" applyAlignment="1">
      <alignment horizontal="center" vertical="center"/>
    </xf>
    <xf numFmtId="3" fontId="28" fillId="0" borderId="25" xfId="0" applyNumberFormat="1" applyFont="1" applyFill="1" applyBorder="1" applyAlignment="1">
      <alignment horizontal="center" vertical="center"/>
    </xf>
    <xf numFmtId="4" fontId="31" fillId="10" borderId="9" xfId="0" applyNumberFormat="1" applyFont="1" applyFill="1" applyBorder="1" applyAlignment="1">
      <alignment horizontal="center" vertical="center" wrapText="1"/>
    </xf>
    <xf numFmtId="4" fontId="32" fillId="10" borderId="9" xfId="0" applyNumberFormat="1" applyFont="1" applyFill="1" applyBorder="1" applyAlignment="1">
      <alignment horizontal="center" vertical="center" wrapText="1"/>
    </xf>
    <xf numFmtId="4" fontId="31" fillId="10" borderId="10" xfId="0" applyNumberFormat="1" applyFont="1" applyFill="1" applyBorder="1" applyAlignment="1">
      <alignment horizontal="center" vertical="center" wrapText="1"/>
    </xf>
    <xf numFmtId="4" fontId="32" fillId="10" borderId="10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/>
    </xf>
    <xf numFmtId="4" fontId="30" fillId="12" borderId="7" xfId="0" applyNumberFormat="1" applyFont="1" applyFill="1" applyBorder="1" applyAlignment="1">
      <alignment vertical="center" wrapText="1"/>
    </xf>
    <xf numFmtId="4" fontId="30" fillId="12" borderId="49" xfId="0" applyNumberFormat="1" applyFont="1" applyFill="1" applyBorder="1" applyAlignment="1">
      <alignment vertical="center" wrapText="1"/>
    </xf>
    <xf numFmtId="4" fontId="31" fillId="10" borderId="9" xfId="0" applyNumberFormat="1" applyFont="1" applyFill="1" applyBorder="1" applyAlignment="1">
      <alignment horizontal="left" vertical="top" wrapText="1"/>
    </xf>
    <xf numFmtId="4" fontId="31" fillId="10" borderId="50" xfId="0" applyNumberFormat="1" applyFont="1" applyFill="1" applyBorder="1" applyAlignment="1">
      <alignment horizontal="center" vertical="top" wrapText="1"/>
    </xf>
    <xf numFmtId="4" fontId="25" fillId="13" borderId="7" xfId="0" applyNumberFormat="1" applyFont="1" applyFill="1" applyBorder="1" applyAlignment="1">
      <alignment vertical="center" wrapText="1"/>
    </xf>
    <xf numFmtId="4" fontId="25" fillId="13" borderId="49" xfId="0" applyNumberFormat="1" applyFont="1" applyFill="1" applyBorder="1" applyAlignment="1">
      <alignment vertical="center" wrapText="1"/>
    </xf>
    <xf numFmtId="4" fontId="31" fillId="0" borderId="7" xfId="0" applyNumberFormat="1" applyFont="1" applyFill="1" applyBorder="1" applyAlignment="1">
      <alignment horizontal="center" vertical="top" wrapText="1"/>
    </xf>
    <xf numFmtId="4" fontId="31" fillId="0" borderId="49" xfId="0" applyNumberFormat="1" applyFont="1" applyFill="1" applyBorder="1" applyAlignment="1">
      <alignment horizontal="right" vertical="top" wrapText="1"/>
    </xf>
    <xf numFmtId="49" fontId="31" fillId="4" borderId="9" xfId="0" applyNumberFormat="1" applyFont="1" applyFill="1" applyBorder="1" applyAlignment="1">
      <alignment horizontal="center" vertical="top" wrapText="1"/>
    </xf>
    <xf numFmtId="49" fontId="31" fillId="4" borderId="9" xfId="0" applyNumberFormat="1" applyFont="1" applyFill="1" applyBorder="1" applyAlignment="1">
      <alignment horizontal="left" vertical="top" wrapText="1"/>
    </xf>
    <xf numFmtId="1" fontId="31" fillId="4" borderId="9" xfId="0" applyNumberFormat="1" applyFont="1" applyFill="1" applyBorder="1" applyAlignment="1">
      <alignment horizontal="center" vertical="top" wrapText="1"/>
    </xf>
    <xf numFmtId="4" fontId="31" fillId="4" borderId="9" xfId="0" applyNumberFormat="1" applyFont="1" applyFill="1" applyBorder="1" applyAlignment="1">
      <alignment horizontal="center" vertical="top" wrapText="1"/>
    </xf>
    <xf numFmtId="4" fontId="31" fillId="4" borderId="9" xfId="0" applyNumberFormat="1" applyFont="1" applyFill="1" applyBorder="1" applyAlignment="1">
      <alignment horizontal="right" vertical="top" wrapText="1"/>
    </xf>
    <xf numFmtId="4" fontId="23" fillId="4" borderId="7" xfId="0" applyNumberFormat="1" applyFont="1" applyFill="1" applyBorder="1" applyAlignment="1">
      <alignment horizontal="right" vertical="top" wrapText="1"/>
    </xf>
    <xf numFmtId="4" fontId="25" fillId="9" borderId="7" xfId="0" applyNumberFormat="1" applyFont="1" applyFill="1" applyBorder="1" applyAlignment="1">
      <alignment horizontal="left" vertical="center" wrapText="1"/>
    </xf>
    <xf numFmtId="4" fontId="25" fillId="9" borderId="49" xfId="0" applyNumberFormat="1" applyFont="1" applyFill="1" applyBorder="1" applyAlignment="1">
      <alignment horizontal="left" vertical="center" wrapText="1"/>
    </xf>
    <xf numFmtId="49" fontId="30" fillId="8" borderId="7" xfId="0" applyNumberFormat="1" applyFont="1" applyFill="1" applyBorder="1" applyAlignment="1">
      <alignment horizontal="left" vertical="center" wrapText="1"/>
    </xf>
    <xf numFmtId="49" fontId="30" fillId="8" borderId="7" xfId="0" applyNumberFormat="1" applyFont="1" applyFill="1" applyBorder="1" applyAlignment="1">
      <alignment horizontal="left" vertical="center" wrapText="1"/>
    </xf>
    <xf numFmtId="49" fontId="35" fillId="8" borderId="7" xfId="0" applyNumberFormat="1" applyFont="1" applyFill="1" applyBorder="1" applyAlignment="1">
      <alignment horizontal="left" vertical="center" wrapText="1"/>
    </xf>
    <xf numFmtId="49" fontId="30" fillId="8" borderId="49" xfId="0" applyNumberFormat="1" applyFont="1" applyFill="1" applyBorder="1" applyAlignment="1">
      <alignment horizontal="left" vertical="center" wrapText="1"/>
    </xf>
    <xf numFmtId="49" fontId="35" fillId="8" borderId="49" xfId="0" applyNumberFormat="1" applyFont="1" applyFill="1" applyBorder="1" applyAlignment="1">
      <alignment horizontal="left" vertical="center" wrapText="1"/>
    </xf>
    <xf numFmtId="49" fontId="25" fillId="9" borderId="49" xfId="0" applyNumberFormat="1" applyFont="1" applyFill="1" applyBorder="1" applyAlignment="1">
      <alignment horizontal="left" vertical="center" wrapText="1"/>
    </xf>
    <xf numFmtId="49" fontId="28" fillId="9" borderId="49" xfId="0" applyNumberFormat="1" applyFont="1" applyFill="1" applyBorder="1" applyAlignment="1">
      <alignment horizontal="left" vertical="center" wrapText="1"/>
    </xf>
    <xf numFmtId="169" fontId="31" fillId="0" borderId="9" xfId="0" applyNumberFormat="1" applyFont="1" applyFill="1" applyBorder="1" applyAlignment="1">
      <alignment horizontal="center" vertical="top" wrapText="1"/>
    </xf>
    <xf numFmtId="49" fontId="30" fillId="8" borderId="41" xfId="0" applyNumberFormat="1" applyFont="1" applyFill="1" applyBorder="1" applyAlignment="1">
      <alignment vertical="center" wrapText="1"/>
    </xf>
    <xf numFmtId="49" fontId="25" fillId="9" borderId="41" xfId="0" applyNumberFormat="1" applyFont="1" applyFill="1" applyBorder="1" applyAlignment="1">
      <alignment vertical="center" wrapText="1"/>
    </xf>
    <xf numFmtId="4" fontId="31" fillId="0" borderId="50" xfId="0" applyNumberFormat="1" applyFont="1" applyFill="1" applyBorder="1" applyAlignment="1">
      <alignment horizontal="right" vertical="top" wrapText="1"/>
    </xf>
    <xf numFmtId="49" fontId="21" fillId="0" borderId="7" xfId="0" applyNumberFormat="1" applyFont="1" applyFill="1" applyBorder="1" applyAlignment="1">
      <alignment horizontal="left" vertical="top" wrapText="1"/>
    </xf>
    <xf numFmtId="49" fontId="23" fillId="0" borderId="7" xfId="0" applyNumberFormat="1" applyFont="1" applyFill="1" applyBorder="1" applyAlignment="1">
      <alignment horizontal="left" vertical="top" wrapText="1"/>
    </xf>
    <xf numFmtId="4" fontId="31" fillId="0" borderId="7" xfId="0" applyNumberFormat="1" applyFont="1" applyFill="1" applyBorder="1" applyAlignment="1">
      <alignment horizontal="right" vertical="top" wrapText="1"/>
    </xf>
    <xf numFmtId="4" fontId="31" fillId="10" borderId="50" xfId="0" applyNumberFormat="1" applyFont="1" applyFill="1" applyBorder="1" applyAlignment="1">
      <alignment horizontal="right" vertical="top" wrapText="1"/>
    </xf>
    <xf numFmtId="4" fontId="31" fillId="9" borderId="9" xfId="0" applyNumberFormat="1" applyFont="1" applyFill="1" applyBorder="1" applyAlignment="1">
      <alignment horizontal="right" vertical="top" wrapText="1"/>
    </xf>
    <xf numFmtId="4" fontId="31" fillId="9" borderId="49" xfId="0" applyNumberFormat="1" applyFont="1" applyFill="1" applyBorder="1" applyAlignment="1">
      <alignment horizontal="right" vertical="top" wrapText="1"/>
    </xf>
    <xf numFmtId="170" fontId="31" fillId="0" borderId="9" xfId="0" applyNumberFormat="1" applyFont="1" applyFill="1" applyBorder="1" applyAlignment="1">
      <alignment horizontal="center" vertical="top" wrapText="1"/>
    </xf>
    <xf numFmtId="4" fontId="31" fillId="8" borderId="9" xfId="0" applyNumberFormat="1" applyFont="1" applyFill="1" applyBorder="1" applyAlignment="1">
      <alignment horizontal="center" vertical="top" wrapText="1"/>
    </xf>
    <xf numFmtId="4" fontId="31" fillId="8" borderId="7" xfId="0" applyNumberFormat="1" applyFont="1" applyFill="1" applyBorder="1" applyAlignment="1">
      <alignment horizontal="center" vertical="top" wrapText="1"/>
    </xf>
    <xf numFmtId="4" fontId="31" fillId="8" borderId="7" xfId="0" applyNumberFormat="1" applyFont="1" applyFill="1" applyBorder="1" applyAlignment="1">
      <alignment horizontal="right" vertical="top" wrapText="1"/>
    </xf>
    <xf numFmtId="4" fontId="32" fillId="10" borderId="9" xfId="0" applyNumberFormat="1" applyFont="1" applyFill="1" applyBorder="1" applyAlignment="1">
      <alignment horizontal="right" vertical="center" wrapText="1"/>
    </xf>
    <xf numFmtId="4" fontId="31" fillId="10" borderId="50" xfId="0" applyNumberFormat="1" applyFont="1" applyFill="1" applyBorder="1" applyAlignment="1">
      <alignment horizontal="center" vertical="center" wrapText="1"/>
    </xf>
    <xf numFmtId="4" fontId="32" fillId="10" borderId="10" xfId="0" applyNumberFormat="1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/>
    <xf numFmtId="4" fontId="32" fillId="10" borderId="9" xfId="0" applyNumberFormat="1" applyFont="1" applyFill="1" applyBorder="1" applyAlignment="1">
      <alignment horizontal="center" vertical="top" wrapText="1"/>
    </xf>
    <xf numFmtId="49" fontId="25" fillId="13" borderId="12" xfId="0" applyNumberFormat="1" applyFont="1" applyFill="1" applyBorder="1" applyAlignment="1">
      <alignment vertical="center" wrapText="1"/>
    </xf>
    <xf numFmtId="49" fontId="25" fillId="13" borderId="33" xfId="0" applyNumberFormat="1" applyFont="1" applyFill="1" applyBorder="1" applyAlignment="1">
      <alignment vertical="center" wrapText="1"/>
    </xf>
    <xf numFmtId="49" fontId="19" fillId="0" borderId="9" xfId="3" applyNumberFormat="1" applyFont="1" applyFill="1" applyBorder="1" applyAlignment="1" applyProtection="1">
      <alignment horizontal="center" vertical="top" wrapText="1"/>
    </xf>
    <xf numFmtId="49" fontId="19" fillId="0" borderId="9" xfId="3" applyNumberFormat="1" applyFont="1" applyFill="1" applyBorder="1" applyAlignment="1" applyProtection="1">
      <alignment horizontal="left" vertical="top" wrapText="1"/>
    </xf>
    <xf numFmtId="167" fontId="19" fillId="0" borderId="9" xfId="3" applyNumberFormat="1" applyFont="1" applyFill="1" applyBorder="1" applyAlignment="1" applyProtection="1">
      <alignment horizontal="center" vertical="top" wrapText="1"/>
    </xf>
    <xf numFmtId="49" fontId="41" fillId="0" borderId="14" xfId="3" applyNumberFormat="1" applyFont="1" applyFill="1" applyBorder="1" applyAlignment="1" applyProtection="1">
      <alignment horizontal="right" vertical="top" wrapText="1"/>
    </xf>
    <xf numFmtId="49" fontId="41" fillId="0" borderId="7" xfId="3" applyNumberFormat="1" applyFont="1" applyFill="1" applyBorder="1" applyAlignment="1" applyProtection="1">
      <alignment horizontal="right" vertical="top" wrapText="1"/>
    </xf>
    <xf numFmtId="49" fontId="41" fillId="0" borderId="7" xfId="3" applyNumberFormat="1" applyFont="1" applyFill="1" applyBorder="1" applyAlignment="1" applyProtection="1">
      <alignment horizontal="left" vertical="top" wrapText="1"/>
    </xf>
    <xf numFmtId="0" fontId="33" fillId="0" borderId="7" xfId="3" applyNumberFormat="1" applyFont="1" applyFill="1" applyBorder="1" applyAlignment="1" applyProtection="1">
      <alignment horizontal="center" vertical="top" wrapText="1"/>
    </xf>
    <xf numFmtId="4" fontId="33" fillId="0" borderId="7" xfId="3" applyNumberFormat="1" applyFont="1" applyFill="1" applyBorder="1" applyAlignment="1" applyProtection="1">
      <alignment horizontal="center" vertical="top" wrapText="1"/>
    </xf>
    <xf numFmtId="49" fontId="42" fillId="0" borderId="14" xfId="3" applyNumberFormat="1" applyFont="1" applyFill="1" applyBorder="1" applyAlignment="1" applyProtection="1">
      <alignment horizontal="right" vertical="top" wrapText="1"/>
    </xf>
    <xf numFmtId="49" fontId="42" fillId="0" borderId="7" xfId="3" applyNumberFormat="1" applyFont="1" applyFill="1" applyBorder="1" applyAlignment="1" applyProtection="1">
      <alignment horizontal="right" vertical="top" wrapText="1"/>
    </xf>
    <xf numFmtId="49" fontId="42" fillId="0" borderId="7" xfId="3" applyNumberFormat="1" applyFont="1" applyFill="1" applyBorder="1" applyAlignment="1" applyProtection="1">
      <alignment horizontal="left" vertical="top" wrapText="1"/>
    </xf>
    <xf numFmtId="0" fontId="40" fillId="0" borderId="7" xfId="3" applyNumberFormat="1" applyFont="1" applyFill="1" applyBorder="1" applyAlignment="1" applyProtection="1">
      <alignment horizontal="center" vertical="top" wrapText="1"/>
    </xf>
    <xf numFmtId="4" fontId="40" fillId="0" borderId="7" xfId="3" applyNumberFormat="1" applyFont="1" applyFill="1" applyBorder="1" applyAlignment="1" applyProtection="1">
      <alignment horizontal="center" vertical="top" wrapText="1"/>
    </xf>
    <xf numFmtId="49" fontId="25" fillId="13" borderId="52" xfId="0" applyNumberFormat="1" applyFont="1" applyFill="1" applyBorder="1" applyAlignment="1">
      <alignment vertical="center" wrapText="1"/>
    </xf>
    <xf numFmtId="49" fontId="25" fillId="13" borderId="6" xfId="0" applyNumberFormat="1" applyFont="1" applyFill="1" applyBorder="1" applyAlignment="1">
      <alignment vertical="center" wrapText="1"/>
    </xf>
    <xf numFmtId="0" fontId="31" fillId="0" borderId="9" xfId="0" applyNumberFormat="1" applyFont="1" applyFill="1" applyBorder="1" applyAlignment="1">
      <alignment vertical="top" wrapText="1"/>
    </xf>
    <xf numFmtId="49" fontId="23" fillId="0" borderId="7" xfId="0" applyNumberFormat="1" applyFont="1" applyFill="1" applyBorder="1" applyAlignment="1">
      <alignment vertical="top" wrapText="1"/>
    </xf>
    <xf numFmtId="49" fontId="21" fillId="0" borderId="7" xfId="0" applyNumberFormat="1" applyFont="1" applyFill="1" applyBorder="1" applyAlignment="1">
      <alignment vertical="top" wrapText="1"/>
    </xf>
    <xf numFmtId="4" fontId="34" fillId="0" borderId="9" xfId="0" applyNumberFormat="1" applyFont="1" applyFill="1" applyBorder="1" applyAlignment="1">
      <alignment horizontal="right" vertical="top" wrapText="1"/>
    </xf>
    <xf numFmtId="4" fontId="31" fillId="10" borderId="7" xfId="0" applyNumberFormat="1" applyFont="1" applyFill="1" applyBorder="1" applyAlignment="1">
      <alignment horizontal="center" vertical="top" wrapText="1"/>
    </xf>
    <xf numFmtId="49" fontId="30" fillId="8" borderId="7" xfId="0" applyNumberFormat="1" applyFont="1" applyFill="1" applyBorder="1" applyAlignment="1">
      <alignment horizontal="left" vertical="center" wrapText="1"/>
    </xf>
    <xf numFmtId="49" fontId="25" fillId="9" borderId="7" xfId="0" applyNumberFormat="1" applyFont="1" applyFill="1" applyBorder="1" applyAlignment="1">
      <alignment horizontal="left" vertical="center" wrapText="1"/>
    </xf>
    <xf numFmtId="2" fontId="31" fillId="0" borderId="9" xfId="0" applyNumberFormat="1" applyFont="1" applyFill="1" applyBorder="1" applyAlignment="1">
      <alignment horizontal="right" vertical="top" wrapText="1"/>
    </xf>
    <xf numFmtId="4" fontId="32" fillId="10" borderId="50" xfId="0" applyNumberFormat="1" applyFont="1" applyFill="1" applyBorder="1" applyAlignment="1">
      <alignment horizontal="center" vertical="top" wrapText="1"/>
    </xf>
    <xf numFmtId="3" fontId="25" fillId="0" borderId="33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 wrapText="1"/>
    </xf>
    <xf numFmtId="166" fontId="31" fillId="0" borderId="7" xfId="0" applyNumberFormat="1" applyFont="1" applyFill="1" applyBorder="1" applyAlignment="1">
      <alignment horizontal="center" vertical="top" wrapText="1"/>
    </xf>
    <xf numFmtId="4" fontId="39" fillId="0" borderId="50" xfId="0" applyNumberFormat="1" applyFont="1" applyFill="1" applyBorder="1" applyAlignment="1">
      <alignment horizontal="right" vertical="top" wrapText="1"/>
    </xf>
    <xf numFmtId="49" fontId="23" fillId="0" borderId="0" xfId="0" applyNumberFormat="1" applyFont="1" applyFill="1" applyBorder="1" applyAlignment="1">
      <alignment vertical="top"/>
    </xf>
    <xf numFmtId="0" fontId="16" fillId="0" borderId="0" xfId="4" applyFont="1" applyAlignment="1" applyProtection="1"/>
    <xf numFmtId="0" fontId="16" fillId="0" borderId="0" xfId="4" applyFont="1" applyAlignment="1" applyProtection="1">
      <alignment wrapText="1"/>
    </xf>
    <xf numFmtId="0" fontId="23" fillId="0" borderId="6" xfId="0" applyNumberFormat="1" applyFont="1" applyFill="1" applyBorder="1" applyAlignment="1">
      <alignment horizontal="left" wrapText="1"/>
    </xf>
    <xf numFmtId="0" fontId="18" fillId="0" borderId="0" xfId="4" applyAlignment="1" applyProtection="1"/>
    <xf numFmtId="49" fontId="30" fillId="8" borderId="7" xfId="4" applyNumberFormat="1" applyFont="1" applyFill="1" applyBorder="1" applyAlignment="1" applyProtection="1">
      <alignment vertical="center" wrapText="1"/>
    </xf>
    <xf numFmtId="49" fontId="30" fillId="8" borderId="49" xfId="4" applyNumberFormat="1" applyFont="1" applyFill="1" applyBorder="1" applyAlignment="1" applyProtection="1">
      <alignment vertical="center" wrapText="1"/>
    </xf>
    <xf numFmtId="0" fontId="30" fillId="0" borderId="0" xfId="4" applyFont="1" applyAlignment="1" applyProtection="1">
      <alignment wrapText="1"/>
    </xf>
    <xf numFmtId="49" fontId="25" fillId="9" borderId="7" xfId="4" applyNumberFormat="1" applyFont="1" applyFill="1" applyBorder="1" applyAlignment="1" applyProtection="1">
      <alignment vertical="center" wrapText="1"/>
    </xf>
    <xf numFmtId="49" fontId="25" fillId="9" borderId="49" xfId="4" applyNumberFormat="1" applyFont="1" applyFill="1" applyBorder="1" applyAlignment="1" applyProtection="1">
      <alignment vertical="center" wrapText="1"/>
    </xf>
    <xf numFmtId="0" fontId="25" fillId="0" borderId="0" xfId="4" applyFont="1" applyAlignment="1" applyProtection="1">
      <alignment wrapText="1"/>
    </xf>
    <xf numFmtId="49" fontId="31" fillId="0" borderId="9" xfId="4" applyNumberFormat="1" applyFont="1" applyBorder="1" applyAlignment="1" applyProtection="1">
      <alignment horizontal="center" vertical="top" wrapText="1"/>
    </xf>
    <xf numFmtId="49" fontId="31" fillId="0" borderId="9" xfId="4" applyNumberFormat="1" applyFont="1" applyBorder="1" applyAlignment="1" applyProtection="1">
      <alignment horizontal="left" vertical="top" wrapText="1"/>
    </xf>
    <xf numFmtId="168" fontId="31" fillId="0" borderId="9" xfId="4" applyNumberFormat="1" applyFont="1" applyBorder="1" applyAlignment="1" applyProtection="1">
      <alignment horizontal="center" vertical="top" wrapText="1"/>
    </xf>
    <xf numFmtId="4" fontId="31" fillId="0" borderId="9" xfId="4" applyNumberFormat="1" applyFont="1" applyBorder="1" applyAlignment="1" applyProtection="1">
      <alignment horizontal="right" vertical="top" wrapText="1"/>
    </xf>
    <xf numFmtId="0" fontId="31" fillId="0" borderId="0" xfId="4" applyFont="1" applyAlignment="1" applyProtection="1">
      <alignment wrapText="1"/>
    </xf>
    <xf numFmtId="2" fontId="31" fillId="0" borderId="9" xfId="4" applyNumberFormat="1" applyFont="1" applyBorder="1" applyAlignment="1" applyProtection="1">
      <alignment horizontal="center" vertical="top" wrapText="1"/>
    </xf>
    <xf numFmtId="167" fontId="31" fillId="0" borderId="9" xfId="4" applyNumberFormat="1" applyFont="1" applyBorder="1" applyAlignment="1" applyProtection="1">
      <alignment horizontal="center" vertical="top" wrapText="1"/>
    </xf>
    <xf numFmtId="166" fontId="31" fillId="0" borderId="9" xfId="4" applyNumberFormat="1" applyFont="1" applyBorder="1" applyAlignment="1" applyProtection="1">
      <alignment horizontal="center" vertical="top" wrapText="1"/>
    </xf>
    <xf numFmtId="49" fontId="23" fillId="0" borderId="14" xfId="4" applyNumberFormat="1" applyFont="1" applyBorder="1" applyAlignment="1" applyProtection="1">
      <alignment horizontal="right" vertical="top" wrapText="1"/>
    </xf>
    <xf numFmtId="49" fontId="23" fillId="0" borderId="7" xfId="4" applyNumberFormat="1" applyFont="1" applyBorder="1" applyAlignment="1" applyProtection="1">
      <alignment horizontal="right" vertical="top" wrapText="1"/>
    </xf>
    <xf numFmtId="49" fontId="23" fillId="0" borderId="7" xfId="4" applyNumberFormat="1" applyFont="1" applyBorder="1" applyAlignment="1" applyProtection="1">
      <alignment horizontal="left" vertical="top" wrapText="1"/>
    </xf>
    <xf numFmtId="0" fontId="16" fillId="0" borderId="7" xfId="4" applyFont="1" applyBorder="1" applyAlignment="1" applyProtection="1">
      <alignment horizontal="center" vertical="top" wrapText="1"/>
    </xf>
    <xf numFmtId="4" fontId="23" fillId="0" borderId="7" xfId="4" applyNumberFormat="1" applyFont="1" applyBorder="1" applyAlignment="1" applyProtection="1">
      <alignment horizontal="right" vertical="top" wrapText="1"/>
    </xf>
    <xf numFmtId="4" fontId="23" fillId="0" borderId="49" xfId="4" applyNumberFormat="1" applyFont="1" applyBorder="1" applyAlignment="1" applyProtection="1">
      <alignment horizontal="right" vertical="top" wrapText="1"/>
    </xf>
    <xf numFmtId="0" fontId="23" fillId="0" borderId="0" xfId="4" applyFont="1" applyAlignment="1" applyProtection="1">
      <alignment wrapText="1"/>
    </xf>
    <xf numFmtId="49" fontId="21" fillId="0" borderId="14" xfId="4" applyNumberFormat="1" applyFont="1" applyBorder="1" applyAlignment="1" applyProtection="1">
      <alignment horizontal="right" vertical="top" wrapText="1"/>
    </xf>
    <xf numFmtId="49" fontId="21" fillId="0" borderId="7" xfId="4" applyNumberFormat="1" applyFont="1" applyBorder="1" applyAlignment="1" applyProtection="1">
      <alignment horizontal="right" vertical="top" wrapText="1"/>
    </xf>
    <xf numFmtId="49" fontId="21" fillId="0" borderId="7" xfId="4" applyNumberFormat="1" applyFont="1" applyBorder="1" applyAlignment="1" applyProtection="1">
      <alignment horizontal="left" vertical="top" wrapText="1"/>
    </xf>
    <xf numFmtId="0" fontId="36" fillId="0" borderId="7" xfId="4" applyFont="1" applyBorder="1" applyAlignment="1" applyProtection="1">
      <alignment horizontal="center" vertical="top" wrapText="1"/>
    </xf>
    <xf numFmtId="4" fontId="21" fillId="0" borderId="7" xfId="4" applyNumberFormat="1" applyFont="1" applyBorder="1" applyAlignment="1" applyProtection="1">
      <alignment horizontal="right" vertical="top" wrapText="1"/>
    </xf>
    <xf numFmtId="4" fontId="21" fillId="0" borderId="49" xfId="4" applyNumberFormat="1" applyFont="1" applyBorder="1" applyAlignment="1" applyProtection="1">
      <alignment horizontal="right" vertical="top" wrapText="1"/>
    </xf>
    <xf numFmtId="0" fontId="21" fillId="0" borderId="0" xfId="4" applyFont="1" applyAlignment="1" applyProtection="1">
      <alignment wrapText="1"/>
    </xf>
    <xf numFmtId="1" fontId="31" fillId="0" borderId="9" xfId="4" applyNumberFormat="1" applyFont="1" applyBorder="1" applyAlignment="1" applyProtection="1">
      <alignment horizontal="center" vertical="top" wrapText="1"/>
    </xf>
    <xf numFmtId="165" fontId="31" fillId="0" borderId="9" xfId="4" applyNumberFormat="1" applyFont="1" applyBorder="1" applyAlignment="1" applyProtection="1">
      <alignment horizontal="center" vertical="top" wrapText="1"/>
    </xf>
    <xf numFmtId="49" fontId="31" fillId="0" borderId="7" xfId="0" applyNumberFormat="1" applyFont="1" applyFill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left" vertical="top" wrapText="1"/>
    </xf>
    <xf numFmtId="4" fontId="16" fillId="0" borderId="9" xfId="0" applyNumberFormat="1" applyFont="1" applyFill="1" applyBorder="1" applyAlignment="1">
      <alignment horizontal="right" vertical="top" wrapText="1"/>
    </xf>
    <xf numFmtId="0" fontId="14" fillId="14" borderId="20" xfId="1" applyFont="1" applyFill="1" applyBorder="1" applyAlignment="1" applyProtection="1">
      <alignment wrapText="1"/>
    </xf>
    <xf numFmtId="0" fontId="14" fillId="14" borderId="21" xfId="1" applyFont="1" applyFill="1" applyBorder="1" applyAlignment="1" applyProtection="1">
      <alignment horizontal="center" vertical="center" wrapText="1"/>
    </xf>
    <xf numFmtId="0" fontId="14" fillId="14" borderId="21" xfId="2" applyFont="1" applyFill="1" applyBorder="1" applyAlignment="1" applyProtection="1">
      <alignment horizontal="center" vertical="center" wrapText="1"/>
    </xf>
    <xf numFmtId="4" fontId="13" fillId="14" borderId="21" xfId="1" applyNumberFormat="1" applyFont="1" applyFill="1" applyBorder="1" applyAlignment="1" applyProtection="1">
      <alignment horizontal="center" vertical="center"/>
    </xf>
    <xf numFmtId="4" fontId="13" fillId="14" borderId="22" xfId="1" applyNumberFormat="1" applyFont="1" applyFill="1" applyBorder="1" applyAlignment="1" applyProtection="1">
      <alignment horizontal="center" vertical="center"/>
    </xf>
    <xf numFmtId="0" fontId="14" fillId="14" borderId="8" xfId="1" applyFont="1" applyFill="1" applyBorder="1" applyAlignment="1" applyProtection="1">
      <alignment wrapText="1"/>
    </xf>
    <xf numFmtId="0" fontId="14" fillId="14" borderId="9" xfId="1" applyFont="1" applyFill="1" applyBorder="1" applyAlignment="1" applyProtection="1">
      <alignment horizontal="center" vertical="center" wrapText="1"/>
    </xf>
    <xf numFmtId="0" fontId="14" fillId="14" borderId="9" xfId="2" applyFont="1" applyFill="1" applyBorder="1" applyAlignment="1" applyProtection="1">
      <alignment horizontal="center" vertical="center" wrapText="1"/>
    </xf>
    <xf numFmtId="4" fontId="13" fillId="14" borderId="9" xfId="1" applyNumberFormat="1" applyFont="1" applyFill="1" applyBorder="1" applyAlignment="1" applyProtection="1">
      <alignment horizontal="center" vertical="center"/>
    </xf>
    <xf numFmtId="0" fontId="14" fillId="14" borderId="23" xfId="1" applyFont="1" applyFill="1" applyBorder="1" applyAlignment="1" applyProtection="1">
      <alignment wrapText="1"/>
    </xf>
    <xf numFmtId="0" fontId="14" fillId="14" borderId="24" xfId="1" applyFont="1" applyFill="1" applyBorder="1" applyAlignment="1" applyProtection="1">
      <alignment horizontal="center" vertical="center" wrapText="1"/>
    </xf>
    <xf numFmtId="0" fontId="14" fillId="14" borderId="24" xfId="2" applyFont="1" applyFill="1" applyBorder="1" applyAlignment="1" applyProtection="1">
      <alignment horizontal="center" vertical="center" wrapText="1"/>
    </xf>
    <xf numFmtId="4" fontId="13" fillId="14" borderId="24" xfId="1" applyNumberFormat="1" applyFont="1" applyFill="1" applyBorder="1" applyAlignment="1" applyProtection="1">
      <alignment horizontal="center" vertical="center"/>
    </xf>
    <xf numFmtId="4" fontId="13" fillId="14" borderId="25" xfId="1" applyNumberFormat="1" applyFont="1" applyFill="1" applyBorder="1" applyAlignment="1" applyProtection="1">
      <alignment horizontal="center" vertical="center"/>
    </xf>
    <xf numFmtId="0" fontId="14" fillId="14" borderId="26" xfId="1" applyFont="1" applyFill="1" applyBorder="1" applyAlignment="1" applyProtection="1">
      <alignment wrapText="1"/>
    </xf>
    <xf numFmtId="0" fontId="14" fillId="14" borderId="27" xfId="1" applyFont="1" applyFill="1" applyBorder="1" applyAlignment="1" applyProtection="1">
      <alignment horizontal="center" vertical="center" wrapText="1"/>
    </xf>
    <xf numFmtId="0" fontId="14" fillId="14" borderId="27" xfId="2" applyFont="1" applyFill="1" applyBorder="1" applyAlignment="1" applyProtection="1">
      <alignment horizontal="center" vertical="center" wrapText="1"/>
    </xf>
    <xf numFmtId="4" fontId="13" fillId="14" borderId="27" xfId="1" applyNumberFormat="1" applyFont="1" applyFill="1" applyBorder="1" applyAlignment="1" applyProtection="1">
      <alignment horizontal="center" vertical="center"/>
    </xf>
    <xf numFmtId="4" fontId="13" fillId="14" borderId="28" xfId="1" applyNumberFormat="1" applyFont="1" applyFill="1" applyBorder="1" applyAlignment="1" applyProtection="1">
      <alignment horizontal="center" vertical="center"/>
    </xf>
    <xf numFmtId="4" fontId="19" fillId="0" borderId="9" xfId="0" applyNumberFormat="1" applyFont="1" applyBorder="1" applyAlignment="1">
      <alignment horizontal="right" vertical="top" wrapText="1"/>
    </xf>
    <xf numFmtId="0" fontId="5" fillId="14" borderId="17" xfId="1" applyFont="1" applyFill="1" applyBorder="1" applyAlignment="1" applyProtection="1">
      <alignment wrapText="1"/>
    </xf>
    <xf numFmtId="0" fontId="11" fillId="14" borderId="18" xfId="1" applyFont="1" applyFill="1" applyBorder="1" applyAlignment="1" applyProtection="1">
      <alignment horizontal="center" vertical="center" wrapText="1"/>
    </xf>
    <xf numFmtId="0" fontId="12" fillId="14" borderId="18" xfId="2" applyFont="1" applyFill="1" applyBorder="1" applyAlignment="1" applyProtection="1">
      <alignment horizontal="center" vertical="center" wrapText="1"/>
    </xf>
    <xf numFmtId="4" fontId="5" fillId="14" borderId="18" xfId="1" applyNumberFormat="1" applyFont="1" applyFill="1" applyBorder="1" applyAlignment="1" applyProtection="1">
      <alignment horizontal="center" vertical="center"/>
    </xf>
    <xf numFmtId="4" fontId="5" fillId="14" borderId="19" xfId="1" applyNumberFormat="1" applyFont="1" applyFill="1" applyBorder="1" applyAlignment="1" applyProtection="1">
      <alignment horizontal="center" vertical="center"/>
    </xf>
    <xf numFmtId="0" fontId="10" fillId="14" borderId="29" xfId="1" applyFont="1" applyFill="1" applyBorder="1" applyAlignment="1" applyProtection="1">
      <alignment wrapText="1"/>
    </xf>
    <xf numFmtId="0" fontId="11" fillId="14" borderId="30" xfId="1" applyFont="1" applyFill="1" applyBorder="1" applyAlignment="1" applyProtection="1">
      <alignment horizontal="center" vertical="center" wrapText="1"/>
    </xf>
    <xf numFmtId="0" fontId="12" fillId="14" borderId="30" xfId="2" applyFont="1" applyFill="1" applyBorder="1" applyAlignment="1" applyProtection="1">
      <alignment horizontal="center" vertical="center" wrapText="1"/>
    </xf>
    <xf numFmtId="0" fontId="10" fillId="14" borderId="26" xfId="1" applyFont="1" applyFill="1" applyBorder="1" applyAlignment="1" applyProtection="1">
      <alignment wrapText="1"/>
    </xf>
    <xf numFmtId="0" fontId="11" fillId="14" borderId="27" xfId="1" applyFont="1" applyFill="1" applyBorder="1" applyAlignment="1" applyProtection="1">
      <alignment horizontal="center" vertical="center" wrapText="1"/>
    </xf>
    <xf numFmtId="0" fontId="12" fillId="14" borderId="27" xfId="2" applyFont="1" applyFill="1" applyBorder="1" applyAlignment="1" applyProtection="1">
      <alignment horizontal="center" vertical="center" wrapText="1"/>
    </xf>
    <xf numFmtId="0" fontId="10" fillId="14" borderId="17" xfId="1" applyFont="1" applyFill="1" applyBorder="1" applyAlignment="1" applyProtection="1">
      <alignment wrapText="1"/>
    </xf>
    <xf numFmtId="0" fontId="5" fillId="0" borderId="9" xfId="1" applyFont="1" applyBorder="1" applyAlignment="1" applyProtection="1">
      <alignment horizontal="left" vertical="center" wrapText="1"/>
    </xf>
    <xf numFmtId="0" fontId="2" fillId="0" borderId="9" xfId="1" applyBorder="1" applyAlignment="1" applyProtection="1"/>
    <xf numFmtId="0" fontId="4" fillId="0" borderId="4" xfId="1" applyFont="1" applyBorder="1" applyAlignment="1" applyProtection="1">
      <alignment horizontal="left" wrapText="1"/>
    </xf>
    <xf numFmtId="0" fontId="4" fillId="0" borderId="0" xfId="1" applyFont="1" applyAlignment="1" applyProtection="1">
      <alignment horizontal="left" wrapText="1"/>
    </xf>
    <xf numFmtId="4" fontId="5" fillId="4" borderId="32" xfId="1" applyNumberFormat="1" applyFont="1" applyFill="1" applyBorder="1" applyAlignment="1" applyProtection="1">
      <alignment horizontal="center" vertical="center"/>
    </xf>
    <xf numFmtId="4" fontId="5" fillId="4" borderId="28" xfId="1" applyNumberFormat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</xf>
    <xf numFmtId="0" fontId="4" fillId="0" borderId="12" xfId="1" applyFont="1" applyBorder="1" applyAlignment="1" applyProtection="1">
      <alignment horizontal="center" vertical="center"/>
    </xf>
    <xf numFmtId="0" fontId="4" fillId="0" borderId="14" xfId="1" applyFont="1" applyBorder="1" applyAlignment="1" applyProtection="1">
      <alignment horizontal="center" vertical="center"/>
    </xf>
    <xf numFmtId="0" fontId="3" fillId="7" borderId="9" xfId="1" applyFont="1" applyFill="1" applyBorder="1" applyAlignment="1" applyProtection="1">
      <alignment horizontal="left" vertical="center" wrapText="1"/>
    </xf>
    <xf numFmtId="0" fontId="15" fillId="7" borderId="9" xfId="1" applyFont="1" applyFill="1" applyBorder="1" applyAlignment="1" applyProtection="1"/>
    <xf numFmtId="9" fontId="1" fillId="0" borderId="9" xfId="1" applyNumberFormat="1" applyFont="1" applyBorder="1" applyAlignment="1" applyProtection="1">
      <alignment horizontal="center" vertical="center"/>
    </xf>
    <xf numFmtId="0" fontId="2" fillId="0" borderId="9" xfId="1" applyBorder="1" applyAlignment="1" applyProtection="1">
      <alignment horizontal="center"/>
    </xf>
    <xf numFmtId="4" fontId="5" fillId="14" borderId="31" xfId="1" applyNumberFormat="1" applyFont="1" applyFill="1" applyBorder="1" applyAlignment="1" applyProtection="1">
      <alignment horizontal="center" vertical="center"/>
    </xf>
    <xf numFmtId="4" fontId="5" fillId="14" borderId="27" xfId="1" applyNumberFormat="1" applyFont="1" applyFill="1" applyBorder="1" applyAlignment="1" applyProtection="1">
      <alignment horizontal="center" vertical="center"/>
    </xf>
    <xf numFmtId="4" fontId="5" fillId="2" borderId="31" xfId="1" applyNumberFormat="1" applyFont="1" applyFill="1" applyBorder="1" applyAlignment="1" applyProtection="1">
      <alignment horizontal="center" vertical="center"/>
    </xf>
    <xf numFmtId="4" fontId="5" fillId="2" borderId="27" xfId="1" applyNumberFormat="1" applyFont="1" applyFill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 vertical="center" wrapText="1"/>
    </xf>
    <xf numFmtId="0" fontId="2" fillId="0" borderId="0" xfId="1" applyAlignment="1" applyProtection="1">
      <alignment horizontal="center" vertical="center" wrapText="1"/>
    </xf>
    <xf numFmtId="0" fontId="2" fillId="0" borderId="5" xfId="1" applyBorder="1" applyAlignment="1" applyProtection="1">
      <alignment horizontal="center" vertical="center" wrapText="1"/>
    </xf>
    <xf numFmtId="0" fontId="1" fillId="2" borderId="2" xfId="1" applyFont="1" applyFill="1" applyBorder="1" applyAlignment="1" applyProtection="1">
      <alignment horizontal="right" wrapText="1"/>
    </xf>
    <xf numFmtId="0" fontId="2" fillId="2" borderId="3" xfId="1" applyFill="1" applyBorder="1" applyAlignment="1" applyProtection="1">
      <alignment wrapText="1"/>
    </xf>
    <xf numFmtId="0" fontId="5" fillId="0" borderId="0" xfId="1" applyFont="1" applyAlignment="1" applyProtection="1">
      <alignment horizontal="center" vertical="center" wrapText="1"/>
    </xf>
    <xf numFmtId="0" fontId="2" fillId="0" borderId="5" xfId="1" applyBorder="1" applyAlignment="1" applyProtection="1"/>
    <xf numFmtId="0" fontId="4" fillId="0" borderId="4" xfId="1" applyFont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4" fontId="5" fillId="14" borderId="32" xfId="1" applyNumberFormat="1" applyFont="1" applyFill="1" applyBorder="1" applyAlignment="1" applyProtection="1">
      <alignment horizontal="center" vertical="center"/>
    </xf>
    <xf numFmtId="4" fontId="5" fillId="14" borderId="28" xfId="1" applyNumberFormat="1" applyFont="1" applyFill="1" applyBorder="1" applyAlignment="1" applyProtection="1">
      <alignment horizontal="center" vertical="center"/>
    </xf>
    <xf numFmtId="0" fontId="1" fillId="0" borderId="11" xfId="1" quotePrefix="1" applyFont="1" applyBorder="1" applyAlignment="1" applyProtection="1">
      <alignment horizontal="center" vertical="center"/>
    </xf>
    <xf numFmtId="0" fontId="1" fillId="0" borderId="13" xfId="1" quotePrefix="1" applyFont="1" applyBorder="1" applyAlignment="1" applyProtection="1">
      <alignment horizontal="center" vertical="center"/>
    </xf>
    <xf numFmtId="0" fontId="1" fillId="0" borderId="20" xfId="1" quotePrefix="1" applyFont="1" applyBorder="1" applyAlignment="1" applyProtection="1">
      <alignment horizontal="center" vertical="center"/>
    </xf>
    <xf numFmtId="0" fontId="9" fillId="0" borderId="15" xfId="2" applyFont="1" applyBorder="1" applyAlignment="1" applyProtection="1">
      <alignment horizontal="center" vertical="center" wrapText="1"/>
    </xf>
    <xf numFmtId="0" fontId="2" fillId="0" borderId="16" xfId="1" applyBorder="1" applyAlignment="1" applyProtection="1"/>
    <xf numFmtId="4" fontId="32" fillId="11" borderId="46" xfId="0" applyNumberFormat="1" applyFont="1" applyFill="1" applyBorder="1" applyAlignment="1">
      <alignment horizontal="center" vertical="center" wrapText="1"/>
    </xf>
    <xf numFmtId="4" fontId="32" fillId="11" borderId="47" xfId="0" applyNumberFormat="1" applyFont="1" applyFill="1" applyBorder="1" applyAlignment="1">
      <alignment horizontal="center" vertical="center" wrapText="1"/>
    </xf>
    <xf numFmtId="4" fontId="32" fillId="11" borderId="48" xfId="0" applyNumberFormat="1" applyFont="1" applyFill="1" applyBorder="1" applyAlignment="1">
      <alignment horizontal="center" vertical="center" wrapText="1"/>
    </xf>
    <xf numFmtId="49" fontId="25" fillId="9" borderId="40" xfId="0" applyNumberFormat="1" applyFont="1" applyFill="1" applyBorder="1" applyAlignment="1">
      <alignment horizontal="left" vertical="center" wrapText="1"/>
    </xf>
    <xf numFmtId="49" fontId="25" fillId="9" borderId="7" xfId="0" applyNumberFormat="1" applyFont="1" applyFill="1" applyBorder="1" applyAlignment="1">
      <alignment horizontal="left" vertical="center" wrapText="1"/>
    </xf>
    <xf numFmtId="4" fontId="34" fillId="11" borderId="44" xfId="0" applyNumberFormat="1" applyFont="1" applyFill="1" applyBorder="1" applyAlignment="1">
      <alignment horizontal="center" vertical="center" wrapText="1"/>
    </xf>
    <xf numFmtId="4" fontId="34" fillId="11" borderId="43" xfId="0" applyNumberFormat="1" applyFont="1" applyFill="1" applyBorder="1" applyAlignment="1">
      <alignment horizontal="center" vertical="center" wrapText="1"/>
    </xf>
    <xf numFmtId="4" fontId="34" fillId="11" borderId="45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left" vertical="top" wrapText="1"/>
    </xf>
    <xf numFmtId="49" fontId="21" fillId="0" borderId="33" xfId="0" applyNumberFormat="1" applyFont="1" applyFill="1" applyBorder="1" applyAlignment="1">
      <alignment horizontal="center" vertical="top"/>
    </xf>
    <xf numFmtId="0" fontId="23" fillId="0" borderId="6" xfId="0" applyNumberFormat="1" applyFont="1" applyFill="1" applyBorder="1" applyAlignment="1">
      <alignment horizontal="left" wrapText="1"/>
    </xf>
    <xf numFmtId="49" fontId="25" fillId="0" borderId="24" xfId="0" applyNumberFormat="1" applyFont="1" applyFill="1" applyBorder="1" applyAlignment="1">
      <alignment horizontal="center" vertical="center"/>
    </xf>
    <xf numFmtId="49" fontId="31" fillId="10" borderId="40" xfId="0" applyNumberFormat="1" applyFont="1" applyFill="1" applyBorder="1" applyAlignment="1">
      <alignment horizontal="left" vertical="top" wrapText="1"/>
    </xf>
    <xf numFmtId="49" fontId="31" fillId="10" borderId="7" xfId="0" applyNumberFormat="1" applyFont="1" applyFill="1" applyBorder="1" applyAlignment="1">
      <alignment horizontal="left" vertical="top" wrapText="1"/>
    </xf>
    <xf numFmtId="49" fontId="19" fillId="11" borderId="42" xfId="0" applyNumberFormat="1" applyFont="1" applyFill="1" applyBorder="1" applyAlignment="1">
      <alignment horizontal="left" vertical="center" wrapText="1"/>
    </xf>
    <xf numFmtId="49" fontId="31" fillId="11" borderId="43" xfId="0" applyNumberFormat="1" applyFont="1" applyFill="1" applyBorder="1" applyAlignment="1">
      <alignment horizontal="left" vertical="center" wrapText="1"/>
    </xf>
    <xf numFmtId="0" fontId="20" fillId="0" borderId="6" xfId="0" applyNumberFormat="1" applyFont="1" applyFill="1" applyBorder="1" applyAlignment="1">
      <alignment horizontal="center" wrapText="1"/>
    </xf>
    <xf numFmtId="49" fontId="25" fillId="0" borderId="34" xfId="0" applyNumberFormat="1" applyFont="1" applyFill="1" applyBorder="1" applyAlignment="1">
      <alignment horizontal="center" vertical="center" wrapText="1"/>
    </xf>
    <xf numFmtId="49" fontId="25" fillId="0" borderId="35" xfId="0" applyNumberFormat="1" applyFont="1" applyFill="1" applyBorder="1" applyAlignment="1">
      <alignment horizontal="center" vertical="center" wrapText="1"/>
    </xf>
    <xf numFmtId="49" fontId="25" fillId="0" borderId="36" xfId="0" applyNumberFormat="1" applyFont="1" applyFill="1" applyBorder="1" applyAlignment="1">
      <alignment horizontal="center" vertical="center" wrapText="1"/>
    </xf>
    <xf numFmtId="49" fontId="30" fillId="8" borderId="38" xfId="0" applyNumberFormat="1" applyFont="1" applyFill="1" applyBorder="1" applyAlignment="1">
      <alignment horizontal="left" vertical="center" wrapText="1"/>
    </xf>
    <xf numFmtId="49" fontId="30" fillId="8" borderId="6" xfId="0" applyNumberFormat="1" applyFont="1" applyFill="1" applyBorder="1" applyAlignment="1">
      <alignment horizontal="left" vertical="center" wrapText="1"/>
    </xf>
    <xf numFmtId="49" fontId="30" fillId="8" borderId="39" xfId="0" applyNumberFormat="1" applyFont="1" applyFill="1" applyBorder="1" applyAlignment="1">
      <alignment horizontal="left" vertical="center" wrapText="1"/>
    </xf>
    <xf numFmtId="0" fontId="22" fillId="0" borderId="6" xfId="0" applyNumberFormat="1" applyFont="1" applyFill="1" applyBorder="1" applyAlignment="1">
      <alignment horizontal="center" wrapText="1"/>
    </xf>
    <xf numFmtId="49" fontId="23" fillId="0" borderId="7" xfId="0" applyNumberFormat="1" applyFont="1" applyFill="1" applyBorder="1" applyAlignment="1">
      <alignment horizontal="left" vertical="center" wrapText="1"/>
    </xf>
    <xf numFmtId="49" fontId="23" fillId="0" borderId="7" xfId="0" applyNumberFormat="1" applyFont="1" applyFill="1" applyBorder="1" applyAlignment="1">
      <alignment horizontal="left" vertical="top" wrapText="1"/>
    </xf>
    <xf numFmtId="49" fontId="25" fillId="3" borderId="50" xfId="0" applyNumberFormat="1" applyFont="1" applyFill="1" applyBorder="1" applyAlignment="1">
      <alignment horizontal="left" vertical="center" wrapText="1"/>
    </xf>
    <xf numFmtId="49" fontId="25" fillId="3" borderId="7" xfId="0" applyNumberFormat="1" applyFont="1" applyFill="1" applyBorder="1" applyAlignment="1">
      <alignment horizontal="left" vertical="center" wrapText="1"/>
    </xf>
    <xf numFmtId="49" fontId="25" fillId="0" borderId="44" xfId="0" applyNumberFormat="1" applyFont="1" applyFill="1" applyBorder="1" applyAlignment="1">
      <alignment horizontal="center" vertical="center"/>
    </xf>
    <xf numFmtId="49" fontId="25" fillId="0" borderId="43" xfId="0" applyNumberFormat="1" applyFont="1" applyFill="1" applyBorder="1" applyAlignment="1">
      <alignment horizontal="center" vertical="center"/>
    </xf>
    <xf numFmtId="49" fontId="25" fillId="0" borderId="37" xfId="0" applyNumberFormat="1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left" vertical="top" wrapText="1"/>
    </xf>
    <xf numFmtId="0" fontId="31" fillId="0" borderId="50" xfId="0" applyNumberFormat="1" applyFont="1" applyFill="1" applyBorder="1" applyAlignment="1">
      <alignment horizontal="left" vertical="top" wrapText="1"/>
    </xf>
    <xf numFmtId="0" fontId="31" fillId="0" borderId="7" xfId="0" applyNumberFormat="1" applyFont="1" applyFill="1" applyBorder="1" applyAlignment="1">
      <alignment horizontal="left" vertical="top" wrapText="1"/>
    </xf>
    <xf numFmtId="0" fontId="31" fillId="0" borderId="49" xfId="0" applyNumberFormat="1" applyFont="1" applyFill="1" applyBorder="1" applyAlignment="1">
      <alignment horizontal="left" vertical="top" wrapText="1"/>
    </xf>
    <xf numFmtId="49" fontId="30" fillId="8" borderId="34" xfId="0" applyNumberFormat="1" applyFont="1" applyFill="1" applyBorder="1" applyAlignment="1">
      <alignment horizontal="left" vertical="center" wrapText="1"/>
    </xf>
    <xf numFmtId="49" fontId="30" fillId="8" borderId="35" xfId="0" applyNumberFormat="1" applyFont="1" applyFill="1" applyBorder="1" applyAlignment="1">
      <alignment horizontal="left" vertical="center" wrapText="1"/>
    </xf>
    <xf numFmtId="49" fontId="30" fillId="8" borderId="50" xfId="0" applyNumberFormat="1" applyFont="1" applyFill="1" applyBorder="1" applyAlignment="1">
      <alignment horizontal="left" vertical="center" wrapText="1"/>
    </xf>
    <xf numFmtId="49" fontId="30" fillId="8" borderId="7" xfId="0" applyNumberFormat="1" applyFont="1" applyFill="1" applyBorder="1" applyAlignment="1">
      <alignment horizontal="left" vertical="center" wrapText="1"/>
    </xf>
    <xf numFmtId="49" fontId="25" fillId="9" borderId="50" xfId="0" applyNumberFormat="1" applyFont="1" applyFill="1" applyBorder="1" applyAlignment="1">
      <alignment horizontal="left" vertical="center" wrapText="1"/>
    </xf>
    <xf numFmtId="4" fontId="32" fillId="11" borderId="44" xfId="0" applyNumberFormat="1" applyFont="1" applyFill="1" applyBorder="1" applyAlignment="1">
      <alignment horizontal="center" vertical="center" wrapText="1"/>
    </xf>
    <xf numFmtId="4" fontId="32" fillId="11" borderId="43" xfId="0" applyNumberFormat="1" applyFont="1" applyFill="1" applyBorder="1" applyAlignment="1">
      <alignment horizontal="center" vertical="center" wrapText="1"/>
    </xf>
    <xf numFmtId="4" fontId="32" fillId="11" borderId="45" xfId="0" applyNumberFormat="1" applyFont="1" applyFill="1" applyBorder="1" applyAlignment="1">
      <alignment horizontal="center" vertical="center" wrapText="1"/>
    </xf>
    <xf numFmtId="4" fontId="21" fillId="0" borderId="33" xfId="0" applyNumberFormat="1" applyFont="1" applyFill="1" applyBorder="1" applyAlignment="1">
      <alignment horizontal="center" vertical="top"/>
    </xf>
    <xf numFmtId="4" fontId="22" fillId="0" borderId="6" xfId="0" applyNumberFormat="1" applyFont="1" applyFill="1" applyBorder="1" applyAlignment="1">
      <alignment horizontal="center" wrapText="1"/>
    </xf>
    <xf numFmtId="49" fontId="30" fillId="8" borderId="40" xfId="0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horizontal="center"/>
    </xf>
    <xf numFmtId="4" fontId="36" fillId="0" borderId="0" xfId="0" applyNumberFormat="1" applyFont="1" applyFill="1" applyBorder="1" applyAlignment="1">
      <alignment horizontal="center"/>
    </xf>
    <xf numFmtId="49" fontId="38" fillId="0" borderId="0" xfId="0" applyNumberFormat="1" applyFont="1" applyFill="1" applyBorder="1" applyAlignment="1">
      <alignment horizontal="center"/>
    </xf>
    <xf numFmtId="4" fontId="38" fillId="0" borderId="0" xfId="0" applyNumberFormat="1" applyFont="1" applyFill="1" applyBorder="1" applyAlignment="1">
      <alignment horizontal="center"/>
    </xf>
    <xf numFmtId="4" fontId="20" fillId="0" borderId="6" xfId="0" applyNumberFormat="1" applyFont="1" applyFill="1" applyBorder="1" applyAlignment="1">
      <alignment horizontal="center" wrapText="1"/>
    </xf>
    <xf numFmtId="49" fontId="30" fillId="0" borderId="50" xfId="0" applyNumberFormat="1" applyFont="1" applyFill="1" applyBorder="1" applyAlignment="1">
      <alignment horizontal="left" vertical="center" wrapText="1"/>
    </xf>
    <xf numFmtId="49" fontId="30" fillId="0" borderId="7" xfId="0" applyNumberFormat="1" applyFont="1" applyFill="1" applyBorder="1" applyAlignment="1">
      <alignment horizontal="left" vertical="center" wrapText="1"/>
    </xf>
    <xf numFmtId="49" fontId="30" fillId="0" borderId="49" xfId="0" applyNumberFormat="1" applyFont="1" applyFill="1" applyBorder="1" applyAlignment="1">
      <alignment horizontal="left" vertical="center" wrapText="1"/>
    </xf>
    <xf numFmtId="49" fontId="30" fillId="12" borderId="50" xfId="0" applyNumberFormat="1" applyFont="1" applyFill="1" applyBorder="1" applyAlignment="1">
      <alignment horizontal="left" vertical="center" wrapText="1"/>
    </xf>
    <xf numFmtId="49" fontId="30" fillId="12" borderId="7" xfId="0" applyNumberFormat="1" applyFont="1" applyFill="1" applyBorder="1" applyAlignment="1">
      <alignment horizontal="left" vertical="center" wrapText="1"/>
    </xf>
    <xf numFmtId="49" fontId="25" fillId="13" borderId="50" xfId="0" applyNumberFormat="1" applyFont="1" applyFill="1" applyBorder="1" applyAlignment="1">
      <alignment horizontal="left" vertical="center" wrapText="1"/>
    </xf>
    <xf numFmtId="49" fontId="25" fillId="13" borderId="7" xfId="0" applyNumberFormat="1" applyFont="1" applyFill="1" applyBorder="1" applyAlignment="1">
      <alignment horizontal="left" vertical="center" wrapText="1"/>
    </xf>
    <xf numFmtId="0" fontId="31" fillId="4" borderId="9" xfId="0" applyNumberFormat="1" applyFont="1" applyFill="1" applyBorder="1" applyAlignment="1">
      <alignment horizontal="left" vertical="top" wrapText="1"/>
    </xf>
    <xf numFmtId="49" fontId="29" fillId="9" borderId="50" xfId="0" applyNumberFormat="1" applyFont="1" applyFill="1" applyBorder="1" applyAlignment="1">
      <alignment horizontal="left" vertical="center" wrapText="1"/>
    </xf>
    <xf numFmtId="49" fontId="29" fillId="9" borderId="7" xfId="0" applyNumberFormat="1" applyFont="1" applyFill="1" applyBorder="1" applyAlignment="1">
      <alignment horizontal="left" vertical="center" wrapText="1"/>
    </xf>
    <xf numFmtId="49" fontId="30" fillId="8" borderId="51" xfId="0" applyNumberFormat="1" applyFont="1" applyFill="1" applyBorder="1" applyAlignment="1">
      <alignment horizontal="left" vertical="center" wrapText="1"/>
    </xf>
    <xf numFmtId="49" fontId="41" fillId="0" borderId="7" xfId="3" applyNumberFormat="1" applyFont="1" applyFill="1" applyBorder="1" applyAlignment="1" applyProtection="1">
      <alignment horizontal="left" vertical="top" wrapText="1"/>
    </xf>
    <xf numFmtId="49" fontId="42" fillId="0" borderId="7" xfId="3" applyNumberFormat="1" applyFont="1" applyFill="1" applyBorder="1" applyAlignment="1" applyProtection="1">
      <alignment horizontal="left" vertical="top" wrapText="1"/>
    </xf>
    <xf numFmtId="0" fontId="19" fillId="0" borderId="9" xfId="3" applyNumberFormat="1" applyFont="1" applyFill="1" applyBorder="1" applyAlignment="1" applyProtection="1">
      <alignment horizontal="left" vertical="top" wrapText="1"/>
    </xf>
    <xf numFmtId="49" fontId="30" fillId="8" borderId="7" xfId="0" applyNumberFormat="1" applyFont="1" applyFill="1" applyBorder="1" applyAlignment="1">
      <alignment horizontal="center" vertical="center" wrapText="1"/>
    </xf>
    <xf numFmtId="49" fontId="25" fillId="9" borderId="7" xfId="0" applyNumberFormat="1" applyFont="1" applyFill="1" applyBorder="1" applyAlignment="1">
      <alignment horizontal="center" vertical="center" wrapText="1"/>
    </xf>
    <xf numFmtId="0" fontId="23" fillId="0" borderId="6" xfId="0" applyNumberFormat="1" applyFont="1" applyFill="1" applyBorder="1" applyAlignment="1">
      <alignment horizontal="center" wrapText="1"/>
    </xf>
    <xf numFmtId="49" fontId="31" fillId="11" borderId="43" xfId="0" applyNumberFormat="1" applyFont="1" applyFill="1" applyBorder="1" applyAlignment="1">
      <alignment horizontal="center" vertical="center" wrapText="1"/>
    </xf>
    <xf numFmtId="49" fontId="31" fillId="10" borderId="7" xfId="0" applyNumberFormat="1" applyFont="1" applyFill="1" applyBorder="1" applyAlignment="1">
      <alignment horizontal="center" vertical="top" wrapText="1"/>
    </xf>
    <xf numFmtId="0" fontId="19" fillId="0" borderId="9" xfId="0" applyNumberFormat="1" applyFont="1" applyFill="1" applyBorder="1" applyAlignment="1">
      <alignment horizontal="left" vertical="top" wrapText="1"/>
    </xf>
    <xf numFmtId="0" fontId="19" fillId="0" borderId="50" xfId="0" applyNumberFormat="1" applyFont="1" applyFill="1" applyBorder="1" applyAlignment="1">
      <alignment horizontal="left" vertical="top" wrapText="1"/>
    </xf>
    <xf numFmtId="49" fontId="16" fillId="0" borderId="50" xfId="0" applyNumberFormat="1" applyFont="1" applyFill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left" vertical="top" wrapText="1"/>
    </xf>
    <xf numFmtId="49" fontId="23" fillId="0" borderId="7" xfId="4" applyNumberFormat="1" applyFont="1" applyBorder="1" applyAlignment="1" applyProtection="1">
      <alignment horizontal="left" vertical="top" wrapText="1"/>
    </xf>
    <xf numFmtId="49" fontId="21" fillId="0" borderId="7" xfId="4" applyNumberFormat="1" applyFont="1" applyBorder="1" applyAlignment="1" applyProtection="1">
      <alignment horizontal="left" vertical="top" wrapText="1"/>
    </xf>
    <xf numFmtId="0" fontId="31" fillId="0" borderId="9" xfId="4" applyFont="1" applyBorder="1" applyAlignment="1" applyProtection="1">
      <alignment horizontal="left" vertical="top" wrapText="1"/>
    </xf>
    <xf numFmtId="49" fontId="25" fillId="9" borderId="50" xfId="4" applyNumberFormat="1" applyFont="1" applyFill="1" applyBorder="1" applyAlignment="1" applyProtection="1">
      <alignment horizontal="left" vertical="center" wrapText="1"/>
    </xf>
    <xf numFmtId="49" fontId="25" fillId="9" borderId="7" xfId="4" applyNumberFormat="1" applyFont="1" applyFill="1" applyBorder="1" applyAlignment="1" applyProtection="1">
      <alignment horizontal="left" vertical="center" wrapText="1"/>
    </xf>
    <xf numFmtId="49" fontId="31" fillId="0" borderId="50" xfId="0" applyNumberFormat="1" applyFont="1" applyFill="1" applyBorder="1" applyAlignment="1">
      <alignment horizontal="left" vertical="top" wrapText="1"/>
    </xf>
    <xf numFmtId="49" fontId="31" fillId="0" borderId="7" xfId="0" applyNumberFormat="1" applyFont="1" applyFill="1" applyBorder="1" applyAlignment="1">
      <alignment horizontal="left" vertical="top" wrapText="1"/>
    </xf>
    <xf numFmtId="49" fontId="30" fillId="8" borderId="50" xfId="4" applyNumberFormat="1" applyFont="1" applyFill="1" applyBorder="1" applyAlignment="1" applyProtection="1">
      <alignment horizontal="left" vertical="center" wrapText="1"/>
    </xf>
    <xf numFmtId="49" fontId="30" fillId="8" borderId="7" xfId="4" applyNumberFormat="1" applyFont="1" applyFill="1" applyBorder="1" applyAlignment="1" applyProtection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Обычный 5" xfId="3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www.wps.cn/officeDocument/2020/cellImage" Target="NUL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80"/>
  <sheetViews>
    <sheetView tabSelected="1" topLeftCell="C22" zoomScale="70" zoomScaleNormal="70" workbookViewId="0">
      <selection activeCell="I35" sqref="I35"/>
    </sheetView>
  </sheetViews>
  <sheetFormatPr defaultColWidth="8.88671875" defaultRowHeight="13.2" x14ac:dyDescent="0.25"/>
  <cols>
    <col min="1" max="1" width="6.6640625" style="1" customWidth="1"/>
    <col min="2" max="2" width="45.44140625" style="2" customWidth="1"/>
    <col min="3" max="3" width="52.6640625" style="2" customWidth="1"/>
    <col min="4" max="4" width="19" style="3" customWidth="1"/>
    <col min="5" max="5" width="14.88671875" style="3" customWidth="1"/>
    <col min="6" max="8" width="21.44140625" style="3" customWidth="1"/>
    <col min="9" max="9" width="22.88671875" style="3" customWidth="1"/>
    <col min="10" max="10" width="26" style="3" customWidth="1"/>
    <col min="11" max="11" width="8.88671875" style="3"/>
    <col min="12" max="12" width="10.44140625" style="3" bestFit="1" customWidth="1"/>
    <col min="13" max="13" width="8.88671875" style="3"/>
    <col min="14" max="14" width="43.5546875" style="3" customWidth="1"/>
    <col min="15" max="16384" width="8.88671875" style="3"/>
  </cols>
  <sheetData>
    <row r="1" spans="1:15" ht="27" customHeight="1" x14ac:dyDescent="0.25">
      <c r="A1" s="4"/>
      <c r="B1" s="5"/>
      <c r="C1" s="5"/>
      <c r="D1" s="6"/>
      <c r="E1" s="6"/>
      <c r="F1" s="6"/>
      <c r="G1" s="6"/>
      <c r="H1" s="445"/>
      <c r="I1" s="446"/>
    </row>
    <row r="2" spans="1:15" ht="27.75" customHeight="1" x14ac:dyDescent="0.25">
      <c r="A2" s="442" t="s">
        <v>5588</v>
      </c>
      <c r="B2" s="443"/>
      <c r="C2" s="443"/>
      <c r="D2" s="443"/>
      <c r="E2" s="443"/>
      <c r="F2" s="443"/>
      <c r="G2" s="443"/>
      <c r="H2" s="443"/>
      <c r="I2" s="444"/>
      <c r="K2" s="7"/>
      <c r="L2" s="7"/>
      <c r="M2" s="7"/>
      <c r="N2" s="7"/>
    </row>
    <row r="3" spans="1:15" ht="33.75" customHeight="1" x14ac:dyDescent="0.25">
      <c r="A3" s="449"/>
      <c r="B3" s="450"/>
      <c r="C3" s="447" t="s">
        <v>5589</v>
      </c>
      <c r="D3" s="447"/>
      <c r="E3" s="447"/>
      <c r="F3" s="447"/>
      <c r="G3" s="447"/>
      <c r="H3" s="447"/>
      <c r="I3" s="448"/>
      <c r="K3" s="7"/>
      <c r="L3" s="7"/>
      <c r="M3" s="7"/>
      <c r="N3" s="7"/>
    </row>
    <row r="4" spans="1:15" ht="18" x14ac:dyDescent="0.35">
      <c r="A4" s="8"/>
      <c r="B4" s="9"/>
      <c r="C4" s="10"/>
      <c r="D4" s="11"/>
      <c r="E4" s="11"/>
      <c r="F4" s="12"/>
      <c r="G4" s="12"/>
      <c r="H4" s="12"/>
      <c r="I4" s="13"/>
      <c r="J4" s="14"/>
      <c r="K4" s="15"/>
      <c r="L4" s="16"/>
      <c r="M4" s="16"/>
      <c r="N4" s="16"/>
      <c r="O4" s="16"/>
    </row>
    <row r="5" spans="1:15" ht="15.6" x14ac:dyDescent="0.3">
      <c r="A5" s="426" t="s">
        <v>5590</v>
      </c>
      <c r="B5" s="427"/>
      <c r="C5" s="17"/>
      <c r="I5" s="18"/>
      <c r="J5" s="14"/>
      <c r="K5" s="19"/>
      <c r="L5" s="19"/>
      <c r="M5" s="19"/>
      <c r="N5" s="19"/>
      <c r="O5" s="19"/>
    </row>
    <row r="6" spans="1:15" ht="18" x14ac:dyDescent="0.35">
      <c r="A6" s="426" t="s">
        <v>5591</v>
      </c>
      <c r="B6" s="427"/>
      <c r="C6" s="20"/>
      <c r="D6" s="21"/>
      <c r="E6" s="21"/>
      <c r="H6" s="22"/>
      <c r="I6" s="18"/>
      <c r="J6" s="14"/>
      <c r="K6" s="19"/>
      <c r="L6" s="19"/>
      <c r="M6" s="19"/>
      <c r="N6" s="19"/>
      <c r="O6" s="19"/>
    </row>
    <row r="7" spans="1:15" x14ac:dyDescent="0.25">
      <c r="A7" s="23"/>
      <c r="I7" s="18"/>
    </row>
    <row r="8" spans="1:15" ht="27.75" customHeight="1" x14ac:dyDescent="0.25">
      <c r="A8" s="24" t="s">
        <v>7</v>
      </c>
      <c r="B8" s="25" t="s">
        <v>5592</v>
      </c>
      <c r="C8" s="26" t="s">
        <v>5593</v>
      </c>
      <c r="D8" s="26"/>
      <c r="E8" s="26"/>
      <c r="F8" s="430" t="s">
        <v>5594</v>
      </c>
      <c r="G8" s="430"/>
      <c r="H8" s="430"/>
      <c r="I8" s="431"/>
    </row>
    <row r="9" spans="1:15" ht="30" customHeight="1" x14ac:dyDescent="0.25">
      <c r="A9" s="453">
        <v>1</v>
      </c>
      <c r="B9" s="432" t="s">
        <v>5595</v>
      </c>
      <c r="C9" s="27" t="s">
        <v>5596</v>
      </c>
      <c r="D9" s="27" t="s">
        <v>5597</v>
      </c>
      <c r="E9" s="27" t="s">
        <v>5598</v>
      </c>
      <c r="F9" s="28" t="s">
        <v>1867</v>
      </c>
      <c r="G9" s="28" t="s">
        <v>5599</v>
      </c>
      <c r="H9" s="28" t="s">
        <v>5600</v>
      </c>
      <c r="I9" s="29" t="s">
        <v>5601</v>
      </c>
    </row>
    <row r="10" spans="1:15" ht="18.75" customHeight="1" x14ac:dyDescent="0.25">
      <c r="A10" s="454"/>
      <c r="B10" s="433"/>
      <c r="C10" s="456" t="s">
        <v>5602</v>
      </c>
      <c r="D10" s="456"/>
      <c r="E10" s="456"/>
      <c r="F10" s="456"/>
      <c r="G10" s="456"/>
      <c r="H10" s="456"/>
      <c r="I10" s="457"/>
    </row>
    <row r="11" spans="1:15" s="30" customFormat="1" ht="15" customHeight="1" x14ac:dyDescent="0.25">
      <c r="A11" s="454"/>
      <c r="B11" s="433"/>
      <c r="C11" s="31" t="s">
        <v>5603</v>
      </c>
      <c r="D11" s="32" t="s">
        <v>5604</v>
      </c>
      <c r="E11" s="33" t="s">
        <v>5605</v>
      </c>
      <c r="F11" s="34"/>
      <c r="G11" s="34"/>
      <c r="H11" s="34"/>
      <c r="I11" s="35"/>
    </row>
    <row r="12" spans="1:15" s="36" customFormat="1" ht="13.8" x14ac:dyDescent="0.25">
      <c r="A12" s="454"/>
      <c r="B12" s="433"/>
      <c r="C12" s="37" t="s">
        <v>5657</v>
      </c>
      <c r="D12" s="38"/>
      <c r="E12" s="39"/>
      <c r="F12" s="40"/>
      <c r="G12" s="40"/>
      <c r="H12" s="40"/>
      <c r="I12" s="41"/>
    </row>
    <row r="13" spans="1:15" s="36" customFormat="1" ht="13.8" x14ac:dyDescent="0.25">
      <c r="A13" s="454"/>
      <c r="B13" s="433"/>
      <c r="C13" s="42" t="s">
        <v>5658</v>
      </c>
      <c r="D13" s="43"/>
      <c r="E13" s="44"/>
      <c r="F13" s="45"/>
      <c r="G13" s="45"/>
      <c r="H13" s="40"/>
      <c r="I13" s="41"/>
    </row>
    <row r="14" spans="1:15" s="36" customFormat="1" ht="13.8" x14ac:dyDescent="0.25">
      <c r="A14" s="454"/>
      <c r="B14" s="433"/>
      <c r="C14" s="42" t="s">
        <v>5659</v>
      </c>
      <c r="D14" s="43"/>
      <c r="E14" s="44"/>
      <c r="F14" s="45"/>
      <c r="G14" s="45"/>
      <c r="H14" s="40"/>
      <c r="I14" s="41"/>
    </row>
    <row r="15" spans="1:15" s="36" customFormat="1" ht="13.8" x14ac:dyDescent="0.25">
      <c r="A15" s="454"/>
      <c r="B15" s="433"/>
      <c r="C15" s="397" t="s">
        <v>5660</v>
      </c>
      <c r="D15" s="398"/>
      <c r="E15" s="399"/>
      <c r="F15" s="400">
        <v>209306150</v>
      </c>
      <c r="G15" s="400">
        <v>108766430</v>
      </c>
      <c r="H15" s="395">
        <v>0</v>
      </c>
      <c r="I15" s="396">
        <f>F15+G15</f>
        <v>318072580</v>
      </c>
    </row>
    <row r="16" spans="1:15" s="36" customFormat="1" ht="13.8" x14ac:dyDescent="0.25">
      <c r="A16" s="454"/>
      <c r="B16" s="433"/>
      <c r="C16" s="42" t="s">
        <v>5661</v>
      </c>
      <c r="D16" s="43"/>
      <c r="E16" s="44"/>
      <c r="F16" s="45"/>
      <c r="G16" s="45"/>
      <c r="H16" s="40"/>
      <c r="I16" s="41"/>
    </row>
    <row r="17" spans="1:12" s="36" customFormat="1" ht="13.8" x14ac:dyDescent="0.25">
      <c r="A17" s="454"/>
      <c r="B17" s="433"/>
      <c r="C17" s="46" t="s">
        <v>5662</v>
      </c>
      <c r="D17" s="47"/>
      <c r="E17" s="48"/>
      <c r="F17" s="45"/>
      <c r="G17" s="45"/>
      <c r="H17" s="40"/>
      <c r="I17" s="41"/>
    </row>
    <row r="18" spans="1:12" s="30" customFormat="1" ht="15" customHeight="1" x14ac:dyDescent="0.25">
      <c r="A18" s="454"/>
      <c r="B18" s="433"/>
      <c r="C18" s="31" t="s">
        <v>5606</v>
      </c>
      <c r="D18" s="32" t="s">
        <v>5607</v>
      </c>
      <c r="E18" s="33" t="s">
        <v>5605</v>
      </c>
      <c r="F18" s="34"/>
      <c r="G18" s="34"/>
      <c r="H18" s="34"/>
      <c r="I18" s="35"/>
    </row>
    <row r="19" spans="1:12" s="36" customFormat="1" ht="27.6" x14ac:dyDescent="0.25">
      <c r="A19" s="454"/>
      <c r="B19" s="433"/>
      <c r="C19" s="392" t="s">
        <v>5663</v>
      </c>
      <c r="D19" s="393"/>
      <c r="E19" s="394"/>
      <c r="F19" s="395">
        <v>154950</v>
      </c>
      <c r="G19" s="395">
        <v>306812.5</v>
      </c>
      <c r="H19" s="395">
        <v>0</v>
      </c>
      <c r="I19" s="396">
        <f>F19+G19</f>
        <v>461762.5</v>
      </c>
    </row>
    <row r="20" spans="1:12" s="36" customFormat="1" ht="27.6" x14ac:dyDescent="0.25">
      <c r="A20" s="454"/>
      <c r="B20" s="433"/>
      <c r="C20" s="397" t="s">
        <v>5664</v>
      </c>
      <c r="D20" s="398"/>
      <c r="E20" s="399"/>
      <c r="F20" s="400">
        <v>339600</v>
      </c>
      <c r="G20" s="400">
        <v>1145358.33</v>
      </c>
      <c r="H20" s="400">
        <v>0</v>
      </c>
      <c r="I20" s="396">
        <f t="shared" ref="I20:I21" si="0">F20+G20</f>
        <v>1484958.33</v>
      </c>
    </row>
    <row r="21" spans="1:12" s="36" customFormat="1" ht="28.2" thickBot="1" x14ac:dyDescent="0.3">
      <c r="A21" s="454"/>
      <c r="B21" s="433"/>
      <c r="C21" s="401" t="s">
        <v>5665</v>
      </c>
      <c r="D21" s="402"/>
      <c r="E21" s="403"/>
      <c r="F21" s="404">
        <v>3173940</v>
      </c>
      <c r="G21" s="404">
        <v>2631325</v>
      </c>
      <c r="H21" s="404">
        <v>0</v>
      </c>
      <c r="I21" s="396">
        <f t="shared" si="0"/>
        <v>5805265</v>
      </c>
    </row>
    <row r="22" spans="1:12" s="30" customFormat="1" ht="15" customHeight="1" thickBot="1" x14ac:dyDescent="0.3">
      <c r="A22" s="454"/>
      <c r="B22" s="433"/>
      <c r="C22" s="31" t="s">
        <v>5608</v>
      </c>
      <c r="D22" s="32" t="s">
        <v>5609</v>
      </c>
      <c r="E22" s="33" t="s">
        <v>5605</v>
      </c>
      <c r="F22" s="34"/>
      <c r="G22" s="34"/>
      <c r="H22" s="34"/>
      <c r="I22" s="35"/>
      <c r="J22" s="36"/>
    </row>
    <row r="23" spans="1:12" s="36" customFormat="1" ht="13.8" x14ac:dyDescent="0.25">
      <c r="A23" s="454"/>
      <c r="B23" s="433"/>
      <c r="C23" s="392" t="s">
        <v>5666</v>
      </c>
      <c r="D23" s="393"/>
      <c r="E23" s="394"/>
      <c r="F23" s="395">
        <v>2100000</v>
      </c>
      <c r="G23" s="395">
        <v>2350000</v>
      </c>
      <c r="H23" s="395">
        <v>0</v>
      </c>
      <c r="I23" s="396">
        <f>F23+G23</f>
        <v>4450000</v>
      </c>
    </row>
    <row r="24" spans="1:12" s="36" customFormat="1" ht="13.8" x14ac:dyDescent="0.25">
      <c r="A24" s="454"/>
      <c r="B24" s="433"/>
      <c r="C24" s="401" t="s">
        <v>5667</v>
      </c>
      <c r="D24" s="402"/>
      <c r="E24" s="403"/>
      <c r="F24" s="404">
        <v>5100000</v>
      </c>
      <c r="G24" s="404">
        <v>300000</v>
      </c>
      <c r="H24" s="404">
        <v>150000</v>
      </c>
      <c r="I24" s="405">
        <f>F24+G24+H24</f>
        <v>5550000</v>
      </c>
    </row>
    <row r="25" spans="1:12" s="30" customFormat="1" ht="19.5" customHeight="1" x14ac:dyDescent="0.25">
      <c r="A25" s="454"/>
      <c r="B25" s="433"/>
      <c r="C25" s="31" t="s">
        <v>5610</v>
      </c>
      <c r="D25" s="32" t="s">
        <v>5611</v>
      </c>
      <c r="E25" s="33" t="s">
        <v>5605</v>
      </c>
      <c r="F25" s="34"/>
      <c r="G25" s="34"/>
      <c r="H25" s="34"/>
      <c r="I25" s="35"/>
      <c r="J25" s="36"/>
    </row>
    <row r="26" spans="1:12" s="36" customFormat="1" ht="27.6" x14ac:dyDescent="0.25">
      <c r="A26" s="454"/>
      <c r="B26" s="433"/>
      <c r="C26" s="406" t="s">
        <v>5668</v>
      </c>
      <c r="D26" s="407"/>
      <c r="E26" s="408"/>
      <c r="F26" s="409">
        <v>85000000</v>
      </c>
      <c r="G26" s="409">
        <v>3000000</v>
      </c>
      <c r="H26" s="409">
        <v>250000</v>
      </c>
      <c r="I26" s="410">
        <f>F26+G26+H26</f>
        <v>88250000</v>
      </c>
      <c r="L26" s="59"/>
    </row>
    <row r="27" spans="1:12" s="30" customFormat="1" ht="17.25" customHeight="1" x14ac:dyDescent="0.25">
      <c r="A27" s="454"/>
      <c r="B27" s="433"/>
      <c r="C27" s="31" t="s">
        <v>5612</v>
      </c>
      <c r="D27" s="32" t="s">
        <v>5613</v>
      </c>
      <c r="E27" s="33" t="s">
        <v>5605</v>
      </c>
      <c r="F27" s="34"/>
      <c r="G27" s="34"/>
      <c r="H27" s="34"/>
      <c r="I27" s="35"/>
      <c r="J27" s="36"/>
    </row>
    <row r="28" spans="1:12" s="36" customFormat="1" ht="13.8" x14ac:dyDescent="0.25">
      <c r="A28" s="454"/>
      <c r="B28" s="433"/>
      <c r="C28" s="392" t="s">
        <v>5669</v>
      </c>
      <c r="D28" s="393"/>
      <c r="E28" s="394"/>
      <c r="F28" s="395">
        <v>0</v>
      </c>
      <c r="G28" s="395">
        <v>358500</v>
      </c>
      <c r="H28" s="395">
        <v>0</v>
      </c>
      <c r="I28" s="396">
        <f>G28</f>
        <v>358500</v>
      </c>
    </row>
    <row r="29" spans="1:12" s="36" customFormat="1" ht="15.75" customHeight="1" x14ac:dyDescent="0.25">
      <c r="A29" s="454"/>
      <c r="B29" s="433"/>
      <c r="C29" s="397" t="s">
        <v>5670</v>
      </c>
      <c r="D29" s="398"/>
      <c r="E29" s="399"/>
      <c r="F29" s="400">
        <v>21000000</v>
      </c>
      <c r="G29" s="400">
        <v>2500000</v>
      </c>
      <c r="H29" s="400">
        <v>0</v>
      </c>
      <c r="I29" s="396">
        <f>F29+G29</f>
        <v>23500000</v>
      </c>
    </row>
    <row r="30" spans="1:12" s="36" customFormat="1" ht="27.6" x14ac:dyDescent="0.25">
      <c r="A30" s="454"/>
      <c r="B30" s="433"/>
      <c r="C30" s="397" t="s">
        <v>5671</v>
      </c>
      <c r="D30" s="398"/>
      <c r="E30" s="399"/>
      <c r="F30" s="400">
        <v>23000000</v>
      </c>
      <c r="G30" s="400">
        <v>2800000</v>
      </c>
      <c r="H30" s="400">
        <v>0</v>
      </c>
      <c r="I30" s="396">
        <f>F30+G30</f>
        <v>25800000</v>
      </c>
    </row>
    <row r="31" spans="1:12" s="36" customFormat="1" ht="13.8" x14ac:dyDescent="0.25">
      <c r="A31" s="454"/>
      <c r="B31" s="433"/>
      <c r="C31" s="397" t="s">
        <v>5672</v>
      </c>
      <c r="D31" s="398"/>
      <c r="E31" s="399"/>
      <c r="F31" s="400">
        <v>0</v>
      </c>
      <c r="G31" s="400">
        <v>0</v>
      </c>
      <c r="H31" s="400">
        <v>320000</v>
      </c>
      <c r="I31" s="396">
        <f>H31</f>
        <v>320000</v>
      </c>
    </row>
    <row r="32" spans="1:12" s="36" customFormat="1" ht="13.8" x14ac:dyDescent="0.25">
      <c r="A32" s="454"/>
      <c r="B32" s="433"/>
      <c r="C32" s="401" t="s">
        <v>5673</v>
      </c>
      <c r="D32" s="402"/>
      <c r="E32" s="403"/>
      <c r="F32" s="404">
        <v>0</v>
      </c>
      <c r="G32" s="404">
        <v>0</v>
      </c>
      <c r="H32" s="404">
        <v>370000</v>
      </c>
      <c r="I32" s="405">
        <f>H32</f>
        <v>370000</v>
      </c>
    </row>
    <row r="33" spans="1:11" s="30" customFormat="1" ht="15" customHeight="1" x14ac:dyDescent="0.25">
      <c r="A33" s="454"/>
      <c r="B33" s="433"/>
      <c r="C33" s="31" t="s">
        <v>5614</v>
      </c>
      <c r="D33" s="32" t="s">
        <v>5615</v>
      </c>
      <c r="E33" s="33" t="s">
        <v>5605</v>
      </c>
      <c r="F33" s="34"/>
      <c r="G33" s="34"/>
      <c r="H33" s="34"/>
      <c r="I33" s="35"/>
      <c r="J33" s="36"/>
    </row>
    <row r="34" spans="1:11" s="36" customFormat="1" ht="13.8" x14ac:dyDescent="0.25">
      <c r="A34" s="454"/>
      <c r="B34" s="433"/>
      <c r="C34" s="406" t="s">
        <v>5674</v>
      </c>
      <c r="D34" s="407"/>
      <c r="E34" s="408"/>
      <c r="F34" s="409">
        <v>27000000</v>
      </c>
      <c r="G34" s="409">
        <v>800000</v>
      </c>
      <c r="H34" s="409">
        <v>300000</v>
      </c>
      <c r="I34" s="410">
        <f>F34+G34+H34</f>
        <v>28100000</v>
      </c>
    </row>
    <row r="35" spans="1:11" s="30" customFormat="1" ht="15" customHeight="1" x14ac:dyDescent="0.25">
      <c r="A35" s="454"/>
      <c r="B35" s="433"/>
      <c r="C35" s="31" t="s">
        <v>5616</v>
      </c>
      <c r="D35" s="32" t="s">
        <v>5617</v>
      </c>
      <c r="E35" s="33" t="s">
        <v>5605</v>
      </c>
      <c r="F35" s="34"/>
      <c r="G35" s="34"/>
      <c r="H35" s="34"/>
      <c r="I35" s="35"/>
      <c r="J35" s="36"/>
    </row>
    <row r="36" spans="1:11" s="36" customFormat="1" ht="21" customHeight="1" x14ac:dyDescent="0.25">
      <c r="A36" s="454"/>
      <c r="B36" s="433"/>
      <c r="C36" s="37" t="s">
        <v>5675</v>
      </c>
      <c r="D36" s="38"/>
      <c r="E36" s="39"/>
      <c r="F36" s="40"/>
      <c r="G36" s="40"/>
      <c r="H36" s="40"/>
      <c r="I36" s="41"/>
    </row>
    <row r="37" spans="1:11" s="36" customFormat="1" ht="18" customHeight="1" x14ac:dyDescent="0.25">
      <c r="A37" s="454"/>
      <c r="B37" s="433"/>
      <c r="C37" s="42" t="s">
        <v>5676</v>
      </c>
      <c r="D37" s="43"/>
      <c r="E37" s="44"/>
      <c r="F37" s="45"/>
      <c r="G37" s="45"/>
      <c r="H37" s="45"/>
      <c r="I37" s="49"/>
    </row>
    <row r="38" spans="1:11" s="36" customFormat="1" ht="18" customHeight="1" x14ac:dyDescent="0.25">
      <c r="A38" s="454"/>
      <c r="B38" s="433"/>
      <c r="C38" s="60" t="s">
        <v>5677</v>
      </c>
      <c r="D38" s="51"/>
      <c r="E38" s="52"/>
      <c r="F38" s="53"/>
      <c r="G38" s="53"/>
      <c r="H38" s="53"/>
      <c r="I38" s="54"/>
    </row>
    <row r="39" spans="1:11" s="30" customFormat="1" ht="13.8" x14ac:dyDescent="0.25">
      <c r="A39" s="454"/>
      <c r="B39" s="433"/>
      <c r="C39" s="31" t="s">
        <v>5618</v>
      </c>
      <c r="D39" s="32" t="s">
        <v>5619</v>
      </c>
      <c r="E39" s="33" t="s">
        <v>5605</v>
      </c>
      <c r="F39" s="34"/>
      <c r="G39" s="34"/>
      <c r="H39" s="34"/>
      <c r="I39" s="35"/>
      <c r="J39" s="36"/>
    </row>
    <row r="40" spans="1:11" s="36" customFormat="1" ht="13.8" x14ac:dyDescent="0.25">
      <c r="A40" s="454"/>
      <c r="B40" s="433"/>
      <c r="C40" s="392" t="s">
        <v>5678</v>
      </c>
      <c r="D40" s="393"/>
      <c r="E40" s="394"/>
      <c r="F40" s="395">
        <v>0</v>
      </c>
      <c r="G40" s="395">
        <v>261666.67</v>
      </c>
      <c r="H40" s="395">
        <v>0</v>
      </c>
      <c r="I40" s="396">
        <f>G40</f>
        <v>261666.67</v>
      </c>
    </row>
    <row r="41" spans="1:11" s="36" customFormat="1" ht="13.8" x14ac:dyDescent="0.25">
      <c r="A41" s="454"/>
      <c r="B41" s="433"/>
      <c r="C41" s="401" t="s">
        <v>5679</v>
      </c>
      <c r="D41" s="402"/>
      <c r="E41" s="403"/>
      <c r="F41" s="404">
        <v>3300000</v>
      </c>
      <c r="G41" s="404">
        <v>2000000</v>
      </c>
      <c r="H41" s="404">
        <v>0</v>
      </c>
      <c r="I41" s="405">
        <f>F41+G41</f>
        <v>5300000</v>
      </c>
      <c r="K41" s="36" t="s">
        <v>5700</v>
      </c>
    </row>
    <row r="42" spans="1:11" s="30" customFormat="1" ht="27.6" x14ac:dyDescent="0.25">
      <c r="A42" s="454"/>
      <c r="B42" s="433"/>
      <c r="C42" s="417" t="s">
        <v>5620</v>
      </c>
      <c r="D42" s="418" t="s">
        <v>5621</v>
      </c>
      <c r="E42" s="419" t="s">
        <v>5605</v>
      </c>
      <c r="F42" s="438"/>
      <c r="G42" s="438"/>
      <c r="H42" s="438"/>
      <c r="I42" s="451"/>
      <c r="J42" s="36"/>
    </row>
    <row r="43" spans="1:11" s="30" customFormat="1" ht="30" customHeight="1" x14ac:dyDescent="0.25">
      <c r="A43" s="454"/>
      <c r="B43" s="433"/>
      <c r="C43" s="420" t="s">
        <v>5622</v>
      </c>
      <c r="D43" s="421" t="s">
        <v>5623</v>
      </c>
      <c r="E43" s="422" t="s">
        <v>5605</v>
      </c>
      <c r="F43" s="439"/>
      <c r="G43" s="439"/>
      <c r="H43" s="439"/>
      <c r="I43" s="452"/>
      <c r="J43" s="36"/>
    </row>
    <row r="44" spans="1:11" s="36" customFormat="1" ht="13.8" x14ac:dyDescent="0.25">
      <c r="A44" s="454"/>
      <c r="B44" s="433"/>
      <c r="C44" s="406" t="s">
        <v>5680</v>
      </c>
      <c r="D44" s="407"/>
      <c r="E44" s="408"/>
      <c r="F44" s="409">
        <v>2100000</v>
      </c>
      <c r="G44" s="409">
        <v>1200000</v>
      </c>
      <c r="H44" s="409">
        <v>0</v>
      </c>
      <c r="I44" s="410">
        <f>F44+G44</f>
        <v>3300000</v>
      </c>
    </row>
    <row r="45" spans="1:11" s="30" customFormat="1" ht="27.6" x14ac:dyDescent="0.25">
      <c r="A45" s="454"/>
      <c r="B45" s="433"/>
      <c r="C45" s="423" t="s">
        <v>5624</v>
      </c>
      <c r="D45" s="413" t="s">
        <v>5625</v>
      </c>
      <c r="E45" s="414" t="s">
        <v>5605</v>
      </c>
      <c r="F45" s="415"/>
      <c r="G45" s="415"/>
      <c r="H45" s="415"/>
      <c r="I45" s="416"/>
      <c r="J45" s="36"/>
    </row>
    <row r="46" spans="1:11" s="36" customFormat="1" ht="13.8" x14ac:dyDescent="0.25">
      <c r="A46" s="454"/>
      <c r="B46" s="433"/>
      <c r="C46" s="406" t="s">
        <v>5681</v>
      </c>
      <c r="D46" s="407"/>
      <c r="E46" s="408"/>
      <c r="F46" s="409">
        <v>72000</v>
      </c>
      <c r="G46" s="409">
        <v>40000</v>
      </c>
      <c r="H46" s="409">
        <v>0</v>
      </c>
      <c r="I46" s="410">
        <f>F46+G46</f>
        <v>112000</v>
      </c>
    </row>
    <row r="47" spans="1:11" s="30" customFormat="1" ht="27.6" x14ac:dyDescent="0.25">
      <c r="A47" s="454"/>
      <c r="B47" s="433"/>
      <c r="C47" s="423" t="s">
        <v>5683</v>
      </c>
      <c r="D47" s="413" t="s">
        <v>5626</v>
      </c>
      <c r="E47" s="414" t="s">
        <v>5605</v>
      </c>
      <c r="F47" s="415"/>
      <c r="G47" s="415"/>
      <c r="H47" s="415"/>
      <c r="I47" s="416"/>
      <c r="J47" s="36"/>
    </row>
    <row r="48" spans="1:11" s="36" customFormat="1" ht="20.25" customHeight="1" x14ac:dyDescent="0.25">
      <c r="A48" s="454"/>
      <c r="B48" s="433"/>
      <c r="C48" s="406" t="s">
        <v>5682</v>
      </c>
      <c r="D48" s="407"/>
      <c r="E48" s="408"/>
      <c r="F48" s="409">
        <v>5300</v>
      </c>
      <c r="G48" s="409">
        <v>10000</v>
      </c>
      <c r="H48" s="409">
        <v>0</v>
      </c>
      <c r="I48" s="410">
        <f>F48+G48</f>
        <v>15300</v>
      </c>
    </row>
    <row r="49" spans="1:10" s="30" customFormat="1" ht="27.6" x14ac:dyDescent="0.25">
      <c r="A49" s="454"/>
      <c r="B49" s="433"/>
      <c r="C49" s="423" t="s">
        <v>5627</v>
      </c>
      <c r="D49" s="413" t="s">
        <v>5628</v>
      </c>
      <c r="E49" s="414" t="s">
        <v>5605</v>
      </c>
      <c r="F49" s="415"/>
      <c r="G49" s="415"/>
      <c r="H49" s="415"/>
      <c r="I49" s="416"/>
      <c r="J49" s="36"/>
    </row>
    <row r="50" spans="1:10" s="36" customFormat="1" ht="20.25" customHeight="1" x14ac:dyDescent="0.25">
      <c r="A50" s="454"/>
      <c r="B50" s="433"/>
      <c r="C50" s="392" t="s">
        <v>5684</v>
      </c>
      <c r="D50" s="393"/>
      <c r="E50" s="394"/>
      <c r="F50" s="395">
        <v>125000</v>
      </c>
      <c r="G50" s="395">
        <v>20000</v>
      </c>
      <c r="H50" s="395">
        <v>0</v>
      </c>
      <c r="I50" s="396">
        <f>F50+G50</f>
        <v>145000</v>
      </c>
    </row>
    <row r="51" spans="1:10" s="36" customFormat="1" ht="20.25" customHeight="1" x14ac:dyDescent="0.25">
      <c r="A51" s="454"/>
      <c r="B51" s="433"/>
      <c r="C51" s="401" t="s">
        <v>5685</v>
      </c>
      <c r="D51" s="402"/>
      <c r="E51" s="403"/>
      <c r="F51" s="404">
        <v>70000</v>
      </c>
      <c r="G51" s="404">
        <v>20000</v>
      </c>
      <c r="H51" s="404">
        <v>0</v>
      </c>
      <c r="I51" s="405">
        <f>F51+G51</f>
        <v>90000</v>
      </c>
    </row>
    <row r="52" spans="1:10" s="30" customFormat="1" ht="41.4" x14ac:dyDescent="0.25">
      <c r="A52" s="454"/>
      <c r="B52" s="433"/>
      <c r="C52" s="423" t="s">
        <v>5629</v>
      </c>
      <c r="D52" s="413" t="s">
        <v>5630</v>
      </c>
      <c r="E52" s="414" t="s">
        <v>5605</v>
      </c>
      <c r="F52" s="415"/>
      <c r="G52" s="415"/>
      <c r="H52" s="415"/>
      <c r="I52" s="416"/>
      <c r="J52" s="36"/>
    </row>
    <row r="53" spans="1:10" s="36" customFormat="1" ht="13.8" x14ac:dyDescent="0.25">
      <c r="A53" s="454"/>
      <c r="B53" s="433"/>
      <c r="C53" s="392" t="s">
        <v>5686</v>
      </c>
      <c r="D53" s="393"/>
      <c r="E53" s="394"/>
      <c r="F53" s="395">
        <v>2300000</v>
      </c>
      <c r="G53" s="395">
        <v>150000</v>
      </c>
      <c r="H53" s="395">
        <v>0</v>
      </c>
      <c r="I53" s="396">
        <f>F53+G53</f>
        <v>2450000</v>
      </c>
    </row>
    <row r="54" spans="1:10" s="36" customFormat="1" ht="13.8" x14ac:dyDescent="0.25">
      <c r="A54" s="454"/>
      <c r="B54" s="433"/>
      <c r="C54" s="401" t="s">
        <v>5687</v>
      </c>
      <c r="D54" s="402"/>
      <c r="E54" s="403"/>
      <c r="F54" s="404">
        <v>0</v>
      </c>
      <c r="G54" s="404">
        <v>0</v>
      </c>
      <c r="H54" s="404">
        <v>120000</v>
      </c>
      <c r="I54" s="405">
        <f>H54</f>
        <v>120000</v>
      </c>
    </row>
    <row r="55" spans="1:10" s="30" customFormat="1" ht="27" thickBot="1" x14ac:dyDescent="0.3">
      <c r="A55" s="454"/>
      <c r="B55" s="433"/>
      <c r="C55" s="412" t="s">
        <v>5631</v>
      </c>
      <c r="D55" s="413" t="s">
        <v>5632</v>
      </c>
      <c r="E55" s="414" t="s">
        <v>5605</v>
      </c>
      <c r="F55" s="415"/>
      <c r="G55" s="415"/>
      <c r="H55" s="415"/>
      <c r="I55" s="416"/>
      <c r="J55" s="36"/>
    </row>
    <row r="56" spans="1:10" s="36" customFormat="1" ht="14.4" thickBot="1" x14ac:dyDescent="0.3">
      <c r="A56" s="454"/>
      <c r="B56" s="433"/>
      <c r="C56" s="406" t="s">
        <v>5688</v>
      </c>
      <c r="D56" s="407"/>
      <c r="E56" s="408"/>
      <c r="F56" s="409">
        <v>386250</v>
      </c>
      <c r="G56" s="409">
        <v>594583</v>
      </c>
      <c r="H56" s="409">
        <v>0</v>
      </c>
      <c r="I56" s="410">
        <v>980833</v>
      </c>
      <c r="J56" s="67"/>
    </row>
    <row r="57" spans="1:10" s="30" customFormat="1" ht="27.6" x14ac:dyDescent="0.25">
      <c r="A57" s="454"/>
      <c r="B57" s="433"/>
      <c r="C57" s="61" t="s">
        <v>5633</v>
      </c>
      <c r="D57" s="62" t="s">
        <v>5634</v>
      </c>
      <c r="E57" s="63" t="s">
        <v>5605</v>
      </c>
      <c r="F57" s="440"/>
      <c r="G57" s="440"/>
      <c r="H57" s="440"/>
      <c r="I57" s="428"/>
      <c r="J57" s="36"/>
    </row>
    <row r="58" spans="1:10" s="30" customFormat="1" ht="44.25" customHeight="1" x14ac:dyDescent="0.25">
      <c r="A58" s="454"/>
      <c r="B58" s="433"/>
      <c r="C58" s="64" t="s">
        <v>5635</v>
      </c>
      <c r="D58" s="65" t="s">
        <v>5636</v>
      </c>
      <c r="E58" s="66" t="s">
        <v>5605</v>
      </c>
      <c r="F58" s="441"/>
      <c r="G58" s="441"/>
      <c r="H58" s="441"/>
      <c r="I58" s="429"/>
      <c r="J58" s="36"/>
    </row>
    <row r="59" spans="1:10" s="36" customFormat="1" ht="27.6" x14ac:dyDescent="0.25">
      <c r="A59" s="454"/>
      <c r="B59" s="433"/>
      <c r="C59" s="392" t="s">
        <v>5689</v>
      </c>
      <c r="D59" s="393"/>
      <c r="E59" s="394"/>
      <c r="F59" s="395">
        <v>0</v>
      </c>
      <c r="G59" s="395">
        <v>483333.33</v>
      </c>
      <c r="H59" s="395">
        <v>0</v>
      </c>
      <c r="I59" s="396">
        <f>G59</f>
        <v>483333.33</v>
      </c>
    </row>
    <row r="60" spans="1:10" s="36" customFormat="1" ht="27.6" x14ac:dyDescent="0.25">
      <c r="A60" s="454"/>
      <c r="B60" s="433"/>
      <c r="C60" s="42" t="s">
        <v>5690</v>
      </c>
      <c r="D60" s="43"/>
      <c r="E60" s="44"/>
      <c r="F60" s="45"/>
      <c r="G60" s="45"/>
      <c r="H60" s="45"/>
      <c r="I60" s="49"/>
    </row>
    <row r="61" spans="1:10" s="36" customFormat="1" ht="27.6" x14ac:dyDescent="0.25">
      <c r="A61" s="454"/>
      <c r="B61" s="433"/>
      <c r="C61" s="60" t="s">
        <v>5691</v>
      </c>
      <c r="D61" s="51"/>
      <c r="E61" s="52"/>
      <c r="F61" s="53"/>
      <c r="G61" s="53"/>
      <c r="H61" s="53"/>
      <c r="I61" s="54"/>
    </row>
    <row r="62" spans="1:10" s="30" customFormat="1" ht="27.6" x14ac:dyDescent="0.25">
      <c r="A62" s="454"/>
      <c r="B62" s="433"/>
      <c r="C62" s="31" t="s">
        <v>5637</v>
      </c>
      <c r="D62" s="32" t="s">
        <v>5638</v>
      </c>
      <c r="E62" s="33" t="s">
        <v>5605</v>
      </c>
      <c r="F62" s="34"/>
      <c r="G62" s="34"/>
      <c r="H62" s="34"/>
      <c r="I62" s="35"/>
      <c r="J62" s="36"/>
    </row>
    <row r="63" spans="1:10" s="36" customFormat="1" ht="27.6" x14ac:dyDescent="0.25">
      <c r="A63" s="454"/>
      <c r="B63" s="433"/>
      <c r="C63" s="68" t="s">
        <v>5692</v>
      </c>
      <c r="D63" s="55"/>
      <c r="E63" s="56"/>
      <c r="F63" s="57"/>
      <c r="G63" s="57"/>
      <c r="H63" s="57"/>
      <c r="I63" s="58"/>
    </row>
    <row r="64" spans="1:10" s="30" customFormat="1" ht="27.6" x14ac:dyDescent="0.25">
      <c r="A64" s="454"/>
      <c r="B64" s="433"/>
      <c r="C64" s="61" t="s">
        <v>5639</v>
      </c>
      <c r="D64" s="62" t="s">
        <v>5640</v>
      </c>
      <c r="E64" s="63" t="s">
        <v>5605</v>
      </c>
      <c r="F64" s="440"/>
      <c r="G64" s="440"/>
      <c r="H64" s="440"/>
      <c r="I64" s="428"/>
      <c r="J64" s="36"/>
    </row>
    <row r="65" spans="1:10" s="30" customFormat="1" ht="30" customHeight="1" x14ac:dyDescent="0.25">
      <c r="A65" s="454"/>
      <c r="B65" s="433"/>
      <c r="C65" s="64" t="s">
        <v>5641</v>
      </c>
      <c r="D65" s="65" t="s">
        <v>5642</v>
      </c>
      <c r="E65" s="66" t="s">
        <v>5605</v>
      </c>
      <c r="F65" s="441"/>
      <c r="G65" s="441"/>
      <c r="H65" s="441"/>
      <c r="I65" s="429"/>
      <c r="J65" s="36"/>
    </row>
    <row r="66" spans="1:10" s="36" customFormat="1" ht="27.6" x14ac:dyDescent="0.25">
      <c r="A66" s="454"/>
      <c r="B66" s="433"/>
      <c r="C66" s="392" t="s">
        <v>5693</v>
      </c>
      <c r="D66" s="393"/>
      <c r="E66" s="394"/>
      <c r="F66" s="395">
        <v>0</v>
      </c>
      <c r="G66" s="395">
        <v>2128333.33</v>
      </c>
      <c r="H66" s="395">
        <v>0</v>
      </c>
      <c r="I66" s="396">
        <f>G66</f>
        <v>2128333.33</v>
      </c>
    </row>
    <row r="67" spans="1:10" s="36" customFormat="1" ht="27.6" x14ac:dyDescent="0.25">
      <c r="A67" s="454"/>
      <c r="B67" s="433"/>
      <c r="C67" s="69" t="s">
        <v>5694</v>
      </c>
      <c r="D67" s="43"/>
      <c r="E67" s="44"/>
      <c r="F67" s="45"/>
      <c r="G67" s="45"/>
      <c r="H67" s="45"/>
      <c r="I67" s="49"/>
    </row>
    <row r="68" spans="1:10" s="36" customFormat="1" ht="27.6" x14ac:dyDescent="0.25">
      <c r="A68" s="454"/>
      <c r="B68" s="433"/>
      <c r="C68" s="70" t="s">
        <v>5695</v>
      </c>
      <c r="D68" s="51"/>
      <c r="E68" s="52"/>
      <c r="F68" s="53"/>
      <c r="G68" s="53"/>
      <c r="H68" s="53"/>
      <c r="I68" s="54"/>
    </row>
    <row r="69" spans="1:10" s="30" customFormat="1" ht="27.6" x14ac:dyDescent="0.25">
      <c r="A69" s="454"/>
      <c r="B69" s="433"/>
      <c r="C69" s="31" t="s">
        <v>5643</v>
      </c>
      <c r="D69" s="32" t="s">
        <v>5644</v>
      </c>
      <c r="E69" s="33" t="s">
        <v>5605</v>
      </c>
      <c r="F69" s="34"/>
      <c r="G69" s="34"/>
      <c r="H69" s="34"/>
      <c r="I69" s="35"/>
      <c r="J69" s="36"/>
    </row>
    <row r="70" spans="1:10" s="36" customFormat="1" ht="27.6" x14ac:dyDescent="0.25">
      <c r="A70" s="454"/>
      <c r="B70" s="433"/>
      <c r="C70" s="68" t="s">
        <v>5696</v>
      </c>
      <c r="D70" s="55"/>
      <c r="E70" s="56"/>
      <c r="F70" s="57"/>
      <c r="G70" s="57"/>
      <c r="H70" s="57"/>
      <c r="I70" s="58"/>
    </row>
    <row r="71" spans="1:10" s="30" customFormat="1" ht="26.4" x14ac:dyDescent="0.25">
      <c r="A71" s="454"/>
      <c r="B71" s="433"/>
      <c r="C71" s="71" t="s">
        <v>5645</v>
      </c>
      <c r="D71" s="32" t="s">
        <v>5646</v>
      </c>
      <c r="E71" s="33" t="s">
        <v>5605</v>
      </c>
      <c r="F71" s="34"/>
      <c r="G71" s="34"/>
      <c r="H71" s="34"/>
      <c r="I71" s="35"/>
      <c r="J71" s="36"/>
    </row>
    <row r="72" spans="1:10" s="36" customFormat="1" ht="22.5" customHeight="1" x14ac:dyDescent="0.25">
      <c r="A72" s="454"/>
      <c r="B72" s="433"/>
      <c r="C72" s="406" t="s">
        <v>5697</v>
      </c>
      <c r="D72" s="407"/>
      <c r="E72" s="408"/>
      <c r="F72" s="409">
        <v>10088250</v>
      </c>
      <c r="G72" s="409">
        <v>440250</v>
      </c>
      <c r="H72" s="409">
        <v>0</v>
      </c>
      <c r="I72" s="410">
        <f>F72+G72</f>
        <v>10528500</v>
      </c>
    </row>
    <row r="73" spans="1:10" s="30" customFormat="1" ht="26.4" x14ac:dyDescent="0.25">
      <c r="A73" s="454"/>
      <c r="B73" s="433"/>
      <c r="C73" s="71" t="s">
        <v>5647</v>
      </c>
      <c r="D73" s="32" t="s">
        <v>5648</v>
      </c>
      <c r="E73" s="33" t="s">
        <v>5605</v>
      </c>
      <c r="F73" s="34"/>
      <c r="G73" s="34"/>
      <c r="H73" s="34"/>
      <c r="I73" s="35"/>
      <c r="J73" s="36"/>
    </row>
    <row r="74" spans="1:10" s="36" customFormat="1" ht="22.5" customHeight="1" x14ac:dyDescent="0.25">
      <c r="A74" s="454"/>
      <c r="B74" s="433"/>
      <c r="C74" s="406" t="s">
        <v>5698</v>
      </c>
      <c r="D74" s="407"/>
      <c r="E74" s="408"/>
      <c r="F74" s="409">
        <v>4782400</v>
      </c>
      <c r="G74" s="409">
        <v>1659362.5</v>
      </c>
      <c r="H74" s="409">
        <v>0</v>
      </c>
      <c r="I74" s="410">
        <f>F74+G74</f>
        <v>6441762.5</v>
      </c>
    </row>
    <row r="75" spans="1:10" s="30" customFormat="1" ht="26.4" x14ac:dyDescent="0.25">
      <c r="A75" s="454"/>
      <c r="B75" s="433"/>
      <c r="C75" s="72" t="s">
        <v>5649</v>
      </c>
      <c r="D75" s="62" t="s">
        <v>5650</v>
      </c>
      <c r="E75" s="63" t="s">
        <v>5605</v>
      </c>
      <c r="F75" s="440"/>
      <c r="G75" s="440"/>
      <c r="H75" s="440"/>
      <c r="I75" s="428"/>
      <c r="J75" s="36"/>
    </row>
    <row r="76" spans="1:10" s="30" customFormat="1" ht="27" customHeight="1" x14ac:dyDescent="0.25">
      <c r="A76" s="454"/>
      <c r="B76" s="433"/>
      <c r="C76" s="73" t="s">
        <v>5651</v>
      </c>
      <c r="D76" s="65" t="s">
        <v>5652</v>
      </c>
      <c r="E76" s="66" t="s">
        <v>5605</v>
      </c>
      <c r="F76" s="441"/>
      <c r="G76" s="441"/>
      <c r="H76" s="441"/>
      <c r="I76" s="429"/>
      <c r="J76" s="36"/>
    </row>
    <row r="77" spans="1:10" s="36" customFormat="1" ht="20.25" customHeight="1" x14ac:dyDescent="0.25">
      <c r="A77" s="455"/>
      <c r="B77" s="433"/>
      <c r="C77" s="50" t="s">
        <v>5699</v>
      </c>
      <c r="D77" s="51"/>
      <c r="E77" s="52"/>
      <c r="F77" s="53"/>
      <c r="G77" s="53"/>
      <c r="H77" s="53"/>
      <c r="I77" s="54"/>
    </row>
    <row r="78" spans="1:10" ht="30" customHeight="1" x14ac:dyDescent="0.25">
      <c r="A78" s="74">
        <v>2</v>
      </c>
      <c r="B78" s="434" t="s">
        <v>5653</v>
      </c>
      <c r="C78" s="435"/>
      <c r="D78" s="435"/>
      <c r="E78" s="435"/>
      <c r="F78" s="435"/>
      <c r="G78" s="435"/>
      <c r="H78" s="435"/>
      <c r="I78" s="75">
        <f>SUM(I11:I77)</f>
        <v>534879794.65999997</v>
      </c>
      <c r="J78" s="76"/>
    </row>
    <row r="79" spans="1:10" ht="30" customHeight="1" x14ac:dyDescent="0.25">
      <c r="A79" s="74">
        <v>3</v>
      </c>
      <c r="B79" s="77" t="s">
        <v>5654</v>
      </c>
      <c r="C79" s="436" t="s">
        <v>5655</v>
      </c>
      <c r="D79" s="437"/>
      <c r="E79" s="437"/>
      <c r="F79" s="437"/>
      <c r="G79" s="437"/>
      <c r="H79" s="437"/>
      <c r="I79" s="78">
        <f>I78*0.2</f>
        <v>106975958.932</v>
      </c>
    </row>
    <row r="80" spans="1:10" ht="22.5" customHeight="1" x14ac:dyDescent="0.25">
      <c r="A80" s="74">
        <v>4</v>
      </c>
      <c r="B80" s="424" t="s">
        <v>5656</v>
      </c>
      <c r="C80" s="425"/>
      <c r="D80" s="425"/>
      <c r="E80" s="425"/>
      <c r="F80" s="425"/>
      <c r="G80" s="425"/>
      <c r="H80" s="425"/>
      <c r="I80" s="79">
        <f>I78+I79</f>
        <v>641855753.59200001</v>
      </c>
    </row>
  </sheetData>
  <autoFilter ref="A9:O80"/>
  <mergeCells count="29">
    <mergeCell ref="A2:I2"/>
    <mergeCell ref="H1:I1"/>
    <mergeCell ref="C3:I3"/>
    <mergeCell ref="A3:B3"/>
    <mergeCell ref="G75:G76"/>
    <mergeCell ref="H64:H65"/>
    <mergeCell ref="A5:B5"/>
    <mergeCell ref="H75:H76"/>
    <mergeCell ref="I42:I43"/>
    <mergeCell ref="I75:I76"/>
    <mergeCell ref="A9:A77"/>
    <mergeCell ref="C10:I10"/>
    <mergeCell ref="F75:F76"/>
    <mergeCell ref="H42:H43"/>
    <mergeCell ref="F42:F43"/>
    <mergeCell ref="I64:I65"/>
    <mergeCell ref="B80:H80"/>
    <mergeCell ref="A6:B6"/>
    <mergeCell ref="I57:I58"/>
    <mergeCell ref="F8:I8"/>
    <mergeCell ref="B9:B77"/>
    <mergeCell ref="B78:H78"/>
    <mergeCell ref="C79:H79"/>
    <mergeCell ref="G42:G43"/>
    <mergeCell ref="F64:F65"/>
    <mergeCell ref="H57:H58"/>
    <mergeCell ref="G57:G58"/>
    <mergeCell ref="G64:G65"/>
    <mergeCell ref="F57:F58"/>
  </mergeCells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66FF66"/>
    <pageSetUpPr fitToPage="1"/>
  </sheetPr>
  <dimension ref="A1:BM177"/>
  <sheetViews>
    <sheetView topLeftCell="A156" zoomScale="85" zoomScaleNormal="85" workbookViewId="0">
      <selection activeCell="I184" sqref="I184"/>
    </sheetView>
  </sheetViews>
  <sheetFormatPr defaultColWidth="9.109375" defaultRowHeight="11.25" customHeight="1" x14ac:dyDescent="0.2"/>
  <cols>
    <col min="1" max="1" width="17.44140625" style="80" customWidth="1"/>
    <col min="2" max="2" width="20.5546875" style="80" customWidth="1"/>
    <col min="3" max="3" width="14.109375" style="80" customWidth="1"/>
    <col min="4" max="4" width="18.44140625" style="80" customWidth="1"/>
    <col min="5" max="5" width="21.33203125" style="80" customWidth="1"/>
    <col min="6" max="7" width="10.6640625" style="80" customWidth="1"/>
    <col min="8" max="13" width="18.44140625" style="81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5572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29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5006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5006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5007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495" t="s">
        <v>1300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1300</v>
      </c>
    </row>
    <row r="12" spans="1:59" s="85" customFormat="1" ht="15" customHeight="1" x14ac:dyDescent="0.3">
      <c r="A12" s="497" t="s">
        <v>5008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5008</v>
      </c>
    </row>
    <row r="13" spans="1:59" s="85" customFormat="1" ht="15" customHeight="1" x14ac:dyDescent="0.3">
      <c r="A13" s="497" t="s">
        <v>5009</v>
      </c>
      <c r="B13" s="462"/>
      <c r="C13" s="462"/>
      <c r="D13" s="462"/>
      <c r="E13" s="462"/>
      <c r="F13" s="462"/>
      <c r="G13" s="462"/>
      <c r="H13" s="221"/>
      <c r="I13" s="221"/>
      <c r="J13" s="221"/>
      <c r="K13" s="221"/>
      <c r="L13" s="221"/>
      <c r="M13" s="223"/>
      <c r="BE13" s="220"/>
      <c r="BF13" s="225" t="s">
        <v>5009</v>
      </c>
    </row>
    <row r="14" spans="1:59" s="85" customFormat="1" ht="31.8" x14ac:dyDescent="0.3">
      <c r="A14" s="121" t="s">
        <v>15</v>
      </c>
      <c r="B14" s="120" t="s">
        <v>1304</v>
      </c>
      <c r="C14" s="466" t="s">
        <v>1305</v>
      </c>
      <c r="D14" s="466"/>
      <c r="E14" s="466"/>
      <c r="F14" s="121" t="s">
        <v>43</v>
      </c>
      <c r="G14" s="144">
        <v>1.1455</v>
      </c>
      <c r="H14" s="123"/>
      <c r="I14" s="123"/>
      <c r="J14" s="124">
        <v>343500</v>
      </c>
      <c r="K14" s="124"/>
      <c r="L14" s="124"/>
      <c r="M14" s="124"/>
      <c r="BE14" s="220"/>
      <c r="BF14" s="225"/>
      <c r="BG14" s="226" t="s">
        <v>1305</v>
      </c>
    </row>
    <row r="15" spans="1:59" s="85" customFormat="1" ht="21.6" x14ac:dyDescent="0.3">
      <c r="A15" s="121" t="s">
        <v>20</v>
      </c>
      <c r="B15" s="120" t="s">
        <v>202</v>
      </c>
      <c r="C15" s="466" t="s">
        <v>79</v>
      </c>
      <c r="D15" s="466"/>
      <c r="E15" s="466"/>
      <c r="F15" s="121" t="s">
        <v>46</v>
      </c>
      <c r="G15" s="153">
        <v>1351.69</v>
      </c>
      <c r="H15" s="123"/>
      <c r="I15" s="123"/>
      <c r="J15" s="124"/>
      <c r="K15" s="124"/>
      <c r="L15" s="124"/>
      <c r="M15" s="124">
        <v>1622028</v>
      </c>
      <c r="BE15" s="220"/>
      <c r="BF15" s="225"/>
      <c r="BG15" s="226" t="s">
        <v>79</v>
      </c>
    </row>
    <row r="16" spans="1:59" s="85" customFormat="1" ht="42" x14ac:dyDescent="0.3">
      <c r="A16" s="121" t="s">
        <v>22</v>
      </c>
      <c r="B16" s="120" t="s">
        <v>5010</v>
      </c>
      <c r="C16" s="466" t="s">
        <v>5011</v>
      </c>
      <c r="D16" s="466"/>
      <c r="E16" s="466"/>
      <c r="F16" s="121" t="s">
        <v>43</v>
      </c>
      <c r="G16" s="144">
        <v>1.1455</v>
      </c>
      <c r="H16" s="123"/>
      <c r="I16" s="123"/>
      <c r="J16" s="124">
        <v>230000</v>
      </c>
      <c r="K16" s="124"/>
      <c r="L16" s="124"/>
      <c r="M16" s="124"/>
      <c r="BE16" s="220"/>
      <c r="BF16" s="225"/>
      <c r="BG16" s="226" t="s">
        <v>5011</v>
      </c>
    </row>
    <row r="17" spans="1:59" s="85" customFormat="1" ht="21.6" x14ac:dyDescent="0.3">
      <c r="A17" s="121" t="s">
        <v>27</v>
      </c>
      <c r="B17" s="120" t="s">
        <v>5012</v>
      </c>
      <c r="C17" s="466" t="s">
        <v>5013</v>
      </c>
      <c r="D17" s="466"/>
      <c r="E17" s="466"/>
      <c r="F17" s="121" t="s">
        <v>43</v>
      </c>
      <c r="G17" s="144">
        <v>1.1455</v>
      </c>
      <c r="H17" s="123"/>
      <c r="I17" s="123"/>
      <c r="J17" s="124">
        <v>150000</v>
      </c>
      <c r="K17" s="124"/>
      <c r="L17" s="124"/>
      <c r="M17" s="124"/>
      <c r="BE17" s="220"/>
      <c r="BF17" s="225"/>
      <c r="BG17" s="226" t="s">
        <v>5013</v>
      </c>
    </row>
    <row r="18" spans="1:59" s="85" customFormat="1" ht="15" customHeight="1" x14ac:dyDescent="0.3">
      <c r="A18" s="497" t="s">
        <v>5014</v>
      </c>
      <c r="B18" s="462"/>
      <c r="C18" s="462"/>
      <c r="D18" s="462"/>
      <c r="E18" s="462"/>
      <c r="F18" s="462"/>
      <c r="G18" s="462"/>
      <c r="H18" s="221"/>
      <c r="I18" s="221"/>
      <c r="J18" s="221"/>
      <c r="K18" s="221"/>
      <c r="L18" s="221"/>
      <c r="M18" s="223"/>
      <c r="BE18" s="220"/>
      <c r="BF18" s="225" t="s">
        <v>5014</v>
      </c>
      <c r="BG18" s="226"/>
    </row>
    <row r="19" spans="1:59" s="85" customFormat="1" ht="31.8" x14ac:dyDescent="0.3">
      <c r="A19" s="121" t="s">
        <v>35</v>
      </c>
      <c r="B19" s="120" t="s">
        <v>5015</v>
      </c>
      <c r="C19" s="466" t="s">
        <v>5016</v>
      </c>
      <c r="D19" s="466"/>
      <c r="E19" s="466"/>
      <c r="F19" s="121" t="s">
        <v>186</v>
      </c>
      <c r="G19" s="144">
        <v>0.15040000000000001</v>
      </c>
      <c r="H19" s="123"/>
      <c r="I19" s="123"/>
      <c r="J19" s="124">
        <v>30000</v>
      </c>
      <c r="K19" s="124"/>
      <c r="L19" s="124"/>
      <c r="M19" s="124"/>
      <c r="BE19" s="220"/>
      <c r="BF19" s="225"/>
      <c r="BG19" s="226" t="s">
        <v>5016</v>
      </c>
    </row>
    <row r="20" spans="1:59" s="85" customFormat="1" ht="15" customHeight="1" x14ac:dyDescent="0.3">
      <c r="A20" s="497" t="s">
        <v>5017</v>
      </c>
      <c r="B20" s="462"/>
      <c r="C20" s="462"/>
      <c r="D20" s="462"/>
      <c r="E20" s="462"/>
      <c r="F20" s="462"/>
      <c r="G20" s="462"/>
      <c r="H20" s="221"/>
      <c r="I20" s="221"/>
      <c r="J20" s="221"/>
      <c r="K20" s="221"/>
      <c r="L20" s="221"/>
      <c r="M20" s="223"/>
      <c r="BE20" s="220"/>
      <c r="BF20" s="225" t="s">
        <v>5017</v>
      </c>
      <c r="BG20" s="226"/>
    </row>
    <row r="21" spans="1:59" s="85" customFormat="1" ht="15" customHeight="1" x14ac:dyDescent="0.3">
      <c r="A21" s="497" t="s">
        <v>5018</v>
      </c>
      <c r="B21" s="462"/>
      <c r="C21" s="462"/>
      <c r="D21" s="462"/>
      <c r="E21" s="462"/>
      <c r="F21" s="462"/>
      <c r="G21" s="462"/>
      <c r="H21" s="221"/>
      <c r="I21" s="221"/>
      <c r="J21" s="221"/>
      <c r="K21" s="221"/>
      <c r="L21" s="221"/>
      <c r="M21" s="223"/>
      <c r="BE21" s="220"/>
      <c r="BF21" s="225" t="s">
        <v>5018</v>
      </c>
      <c r="BG21" s="226"/>
    </row>
    <row r="22" spans="1:59" s="85" customFormat="1" ht="42" x14ac:dyDescent="0.3">
      <c r="A22" s="121" t="s">
        <v>40</v>
      </c>
      <c r="B22" s="120" t="s">
        <v>5019</v>
      </c>
      <c r="C22" s="466" t="s">
        <v>5020</v>
      </c>
      <c r="D22" s="466"/>
      <c r="E22" s="466"/>
      <c r="F22" s="121" t="s">
        <v>43</v>
      </c>
      <c r="G22" s="144">
        <v>0.1948</v>
      </c>
      <c r="H22" s="123"/>
      <c r="I22" s="123"/>
      <c r="J22" s="124">
        <v>80200</v>
      </c>
      <c r="K22" s="124"/>
      <c r="L22" s="124"/>
      <c r="M22" s="124"/>
      <c r="BE22" s="220"/>
      <c r="BF22" s="225"/>
      <c r="BG22" s="226" t="s">
        <v>5020</v>
      </c>
    </row>
    <row r="23" spans="1:59" s="85" customFormat="1" ht="15" customHeight="1" x14ac:dyDescent="0.3">
      <c r="A23" s="497" t="s">
        <v>5021</v>
      </c>
      <c r="B23" s="462"/>
      <c r="C23" s="462"/>
      <c r="D23" s="462"/>
      <c r="E23" s="462"/>
      <c r="F23" s="462"/>
      <c r="G23" s="462"/>
      <c r="H23" s="221"/>
      <c r="I23" s="221"/>
      <c r="J23" s="221"/>
      <c r="K23" s="221"/>
      <c r="L23" s="221"/>
      <c r="M23" s="223"/>
      <c r="BE23" s="220"/>
      <c r="BF23" s="225" t="s">
        <v>5021</v>
      </c>
      <c r="BG23" s="226"/>
    </row>
    <row r="24" spans="1:59" s="85" customFormat="1" ht="31.8" x14ac:dyDescent="0.3">
      <c r="A24" s="121" t="s">
        <v>47</v>
      </c>
      <c r="B24" s="120" t="s">
        <v>5022</v>
      </c>
      <c r="C24" s="466" t="s">
        <v>5023</v>
      </c>
      <c r="D24" s="466"/>
      <c r="E24" s="466"/>
      <c r="F24" s="121" t="s">
        <v>122</v>
      </c>
      <c r="G24" s="122">
        <v>0.23200000000000001</v>
      </c>
      <c r="H24" s="123"/>
      <c r="I24" s="123"/>
      <c r="J24" s="124">
        <v>69600</v>
      </c>
      <c r="K24" s="124"/>
      <c r="L24" s="124"/>
      <c r="M24" s="124"/>
      <c r="BE24" s="220"/>
      <c r="BF24" s="225"/>
      <c r="BG24" s="226" t="s">
        <v>5023</v>
      </c>
    </row>
    <row r="25" spans="1:59" s="85" customFormat="1" ht="15" customHeight="1" x14ac:dyDescent="0.3">
      <c r="A25" s="497" t="s">
        <v>5024</v>
      </c>
      <c r="B25" s="462"/>
      <c r="C25" s="462"/>
      <c r="D25" s="462"/>
      <c r="E25" s="462"/>
      <c r="F25" s="462"/>
      <c r="G25" s="462"/>
      <c r="H25" s="221"/>
      <c r="I25" s="221"/>
      <c r="J25" s="221"/>
      <c r="K25" s="221"/>
      <c r="L25" s="221"/>
      <c r="M25" s="223"/>
      <c r="BE25" s="220"/>
      <c r="BF25" s="225" t="s">
        <v>5024</v>
      </c>
      <c r="BG25" s="226"/>
    </row>
    <row r="26" spans="1:59" s="85" customFormat="1" ht="15" customHeight="1" x14ac:dyDescent="0.3">
      <c r="A26" s="497" t="s">
        <v>5018</v>
      </c>
      <c r="B26" s="462"/>
      <c r="C26" s="462"/>
      <c r="D26" s="462"/>
      <c r="E26" s="462"/>
      <c r="F26" s="462"/>
      <c r="G26" s="462"/>
      <c r="H26" s="221"/>
      <c r="I26" s="221"/>
      <c r="J26" s="221"/>
      <c r="K26" s="221"/>
      <c r="L26" s="221"/>
      <c r="M26" s="223"/>
      <c r="BE26" s="220"/>
      <c r="BF26" s="225" t="s">
        <v>5018</v>
      </c>
      <c r="BG26" s="226"/>
    </row>
    <row r="27" spans="1:59" s="85" customFormat="1" ht="42" x14ac:dyDescent="0.3">
      <c r="A27" s="121" t="s">
        <v>52</v>
      </c>
      <c r="B27" s="120" t="s">
        <v>5019</v>
      </c>
      <c r="C27" s="466" t="s">
        <v>5020</v>
      </c>
      <c r="D27" s="466"/>
      <c r="E27" s="466"/>
      <c r="F27" s="121" t="s">
        <v>43</v>
      </c>
      <c r="G27" s="144">
        <v>5.3E-3</v>
      </c>
      <c r="H27" s="123"/>
      <c r="I27" s="123"/>
      <c r="J27" s="124">
        <v>2200</v>
      </c>
      <c r="K27" s="124"/>
      <c r="L27" s="124"/>
      <c r="M27" s="124"/>
      <c r="BE27" s="220"/>
      <c r="BF27" s="225"/>
      <c r="BG27" s="226" t="s">
        <v>5020</v>
      </c>
    </row>
    <row r="28" spans="1:59" s="85" customFormat="1" ht="15" customHeight="1" x14ac:dyDescent="0.3">
      <c r="A28" s="497" t="s">
        <v>5021</v>
      </c>
      <c r="B28" s="462"/>
      <c r="C28" s="462"/>
      <c r="D28" s="462"/>
      <c r="E28" s="462"/>
      <c r="F28" s="462"/>
      <c r="G28" s="462"/>
      <c r="H28" s="221"/>
      <c r="I28" s="221"/>
      <c r="J28" s="221"/>
      <c r="K28" s="221"/>
      <c r="L28" s="221"/>
      <c r="M28" s="223"/>
      <c r="BE28" s="220"/>
      <c r="BF28" s="225" t="s">
        <v>5021</v>
      </c>
      <c r="BG28" s="226"/>
    </row>
    <row r="29" spans="1:59" s="85" customFormat="1" ht="31.8" x14ac:dyDescent="0.3">
      <c r="A29" s="121" t="s">
        <v>55</v>
      </c>
      <c r="B29" s="120" t="s">
        <v>5022</v>
      </c>
      <c r="C29" s="466" t="s">
        <v>5023</v>
      </c>
      <c r="D29" s="466"/>
      <c r="E29" s="466"/>
      <c r="F29" s="121" t="s">
        <v>122</v>
      </c>
      <c r="G29" s="122">
        <v>1.7000000000000001E-2</v>
      </c>
      <c r="H29" s="123"/>
      <c r="I29" s="123"/>
      <c r="J29" s="124">
        <v>4000</v>
      </c>
      <c r="K29" s="124"/>
      <c r="L29" s="124"/>
      <c r="M29" s="124"/>
      <c r="BE29" s="220"/>
      <c r="BF29" s="225"/>
      <c r="BG29" s="226" t="s">
        <v>5023</v>
      </c>
    </row>
    <row r="30" spans="1:59" s="85" customFormat="1" ht="15" customHeight="1" x14ac:dyDescent="0.3">
      <c r="A30" s="497" t="s">
        <v>5025</v>
      </c>
      <c r="B30" s="462"/>
      <c r="C30" s="462"/>
      <c r="D30" s="462"/>
      <c r="E30" s="462"/>
      <c r="F30" s="462"/>
      <c r="G30" s="462"/>
      <c r="H30" s="221"/>
      <c r="I30" s="221"/>
      <c r="J30" s="221"/>
      <c r="K30" s="221"/>
      <c r="L30" s="221"/>
      <c r="M30" s="223"/>
      <c r="BE30" s="220"/>
      <c r="BF30" s="225" t="s">
        <v>5025</v>
      </c>
      <c r="BG30" s="226"/>
    </row>
    <row r="31" spans="1:59" s="85" customFormat="1" ht="42" x14ac:dyDescent="0.3">
      <c r="A31" s="121" t="s">
        <v>56</v>
      </c>
      <c r="B31" s="120" t="s">
        <v>614</v>
      </c>
      <c r="C31" s="466" t="s">
        <v>615</v>
      </c>
      <c r="D31" s="466"/>
      <c r="E31" s="466"/>
      <c r="F31" s="121" t="s">
        <v>43</v>
      </c>
      <c r="G31" s="144">
        <v>0.20180000000000001</v>
      </c>
      <c r="H31" s="123"/>
      <c r="I31" s="123"/>
      <c r="J31" s="124">
        <v>83000</v>
      </c>
      <c r="K31" s="124"/>
      <c r="L31" s="124"/>
      <c r="M31" s="124"/>
      <c r="BE31" s="220"/>
      <c r="BF31" s="225"/>
      <c r="BG31" s="226" t="s">
        <v>615</v>
      </c>
    </row>
    <row r="32" spans="1:59" s="85" customFormat="1" ht="42" x14ac:dyDescent="0.3">
      <c r="A32" s="121" t="s">
        <v>163</v>
      </c>
      <c r="B32" s="120" t="s">
        <v>48</v>
      </c>
      <c r="C32" s="466" t="s">
        <v>49</v>
      </c>
      <c r="D32" s="466"/>
      <c r="E32" s="466"/>
      <c r="F32" s="121" t="s">
        <v>50</v>
      </c>
      <c r="G32" s="135">
        <v>403.6</v>
      </c>
      <c r="H32" s="123"/>
      <c r="I32" s="123"/>
      <c r="J32" s="124">
        <v>403000</v>
      </c>
      <c r="K32" s="124"/>
      <c r="L32" s="124"/>
      <c r="M32" s="124"/>
      <c r="BE32" s="220"/>
      <c r="BF32" s="225"/>
      <c r="BG32" s="226" t="s">
        <v>49</v>
      </c>
    </row>
    <row r="33" spans="1:62" s="85" customFormat="1" ht="15" customHeight="1" x14ac:dyDescent="0.3">
      <c r="A33" s="495" t="s">
        <v>5026</v>
      </c>
      <c r="B33" s="496"/>
      <c r="C33" s="496"/>
      <c r="D33" s="496"/>
      <c r="E33" s="496"/>
      <c r="F33" s="496"/>
      <c r="G33" s="496"/>
      <c r="H33" s="191"/>
      <c r="I33" s="191"/>
      <c r="J33" s="191"/>
      <c r="K33" s="191"/>
      <c r="L33" s="191"/>
      <c r="M33" s="193"/>
      <c r="BE33" s="220" t="s">
        <v>5026</v>
      </c>
      <c r="BF33" s="225"/>
      <c r="BG33" s="226"/>
    </row>
    <row r="34" spans="1:62" s="85" customFormat="1" ht="15" customHeight="1" x14ac:dyDescent="0.3">
      <c r="A34" s="497" t="s">
        <v>5027</v>
      </c>
      <c r="B34" s="462"/>
      <c r="C34" s="462"/>
      <c r="D34" s="462"/>
      <c r="E34" s="462"/>
      <c r="F34" s="462"/>
      <c r="G34" s="462"/>
      <c r="H34" s="221"/>
      <c r="I34" s="221"/>
      <c r="J34" s="221"/>
      <c r="K34" s="221"/>
      <c r="L34" s="221"/>
      <c r="M34" s="223"/>
      <c r="BE34" s="220"/>
      <c r="BF34" s="225" t="s">
        <v>5027</v>
      </c>
      <c r="BG34" s="226"/>
    </row>
    <row r="35" spans="1:62" s="85" customFormat="1" ht="15" customHeight="1" x14ac:dyDescent="0.3">
      <c r="A35" s="497" t="s">
        <v>5028</v>
      </c>
      <c r="B35" s="462"/>
      <c r="C35" s="462"/>
      <c r="D35" s="462"/>
      <c r="E35" s="462"/>
      <c r="F35" s="462"/>
      <c r="G35" s="462"/>
      <c r="H35" s="221"/>
      <c r="I35" s="221"/>
      <c r="J35" s="221"/>
      <c r="K35" s="221"/>
      <c r="L35" s="221"/>
      <c r="M35" s="223"/>
      <c r="BE35" s="220"/>
      <c r="BF35" s="225" t="s">
        <v>5028</v>
      </c>
      <c r="BG35" s="226"/>
    </row>
    <row r="36" spans="1:62" s="85" customFormat="1" ht="21.6" x14ac:dyDescent="0.3">
      <c r="A36" s="121" t="s">
        <v>166</v>
      </c>
      <c r="B36" s="120" t="s">
        <v>4785</v>
      </c>
      <c r="C36" s="466" t="s">
        <v>4786</v>
      </c>
      <c r="D36" s="466"/>
      <c r="E36" s="466"/>
      <c r="F36" s="121" t="s">
        <v>122</v>
      </c>
      <c r="G36" s="144">
        <v>0.92779999999999996</v>
      </c>
      <c r="H36" s="123"/>
      <c r="I36" s="123"/>
      <c r="J36" s="124">
        <v>30000</v>
      </c>
      <c r="K36" s="124"/>
      <c r="L36" s="124"/>
      <c r="M36" s="124"/>
      <c r="BE36" s="220"/>
      <c r="BF36" s="225"/>
      <c r="BG36" s="226" t="s">
        <v>4786</v>
      </c>
    </row>
    <row r="37" spans="1:62" s="85" customFormat="1" ht="15" customHeight="1" x14ac:dyDescent="0.3">
      <c r="A37" s="497" t="s">
        <v>5029</v>
      </c>
      <c r="B37" s="462"/>
      <c r="C37" s="462"/>
      <c r="D37" s="462"/>
      <c r="E37" s="462"/>
      <c r="F37" s="462"/>
      <c r="G37" s="462"/>
      <c r="H37" s="221"/>
      <c r="I37" s="221"/>
      <c r="J37" s="221"/>
      <c r="K37" s="221"/>
      <c r="L37" s="221"/>
      <c r="M37" s="223"/>
      <c r="BE37" s="220"/>
      <c r="BF37" s="225" t="s">
        <v>5029</v>
      </c>
      <c r="BG37" s="226"/>
    </row>
    <row r="38" spans="1:62" s="85" customFormat="1" ht="21.6" x14ac:dyDescent="0.3">
      <c r="A38" s="121" t="s">
        <v>167</v>
      </c>
      <c r="B38" s="120" t="s">
        <v>681</v>
      </c>
      <c r="C38" s="466" t="s">
        <v>682</v>
      </c>
      <c r="D38" s="466"/>
      <c r="E38" s="466"/>
      <c r="F38" s="121" t="s">
        <v>186</v>
      </c>
      <c r="G38" s="144">
        <v>0.51029999999999998</v>
      </c>
      <c r="H38" s="123"/>
      <c r="I38" s="123"/>
      <c r="J38" s="124">
        <v>15000</v>
      </c>
      <c r="K38" s="124"/>
      <c r="L38" s="124"/>
      <c r="M38" s="124">
        <v>110000</v>
      </c>
      <c r="BE38" s="220"/>
      <c r="BF38" s="225"/>
      <c r="BG38" s="226" t="s">
        <v>682</v>
      </c>
    </row>
    <row r="39" spans="1:62" s="85" customFormat="1" ht="20.399999999999999" hidden="1" x14ac:dyDescent="0.3">
      <c r="A39" s="178" t="s">
        <v>75</v>
      </c>
      <c r="B39" s="179" t="s">
        <v>683</v>
      </c>
      <c r="C39" s="489" t="s">
        <v>684</v>
      </c>
      <c r="D39" s="489"/>
      <c r="E39" s="489"/>
      <c r="F39" s="231" t="s">
        <v>155</v>
      </c>
      <c r="G39" s="181" t="s">
        <v>33</v>
      </c>
      <c r="H39" s="182"/>
      <c r="I39" s="182"/>
      <c r="J39" s="183"/>
      <c r="K39" s="183"/>
      <c r="L39" s="183"/>
      <c r="M39" s="185"/>
      <c r="BE39" s="220"/>
      <c r="BF39" s="225"/>
      <c r="BG39" s="226"/>
      <c r="BH39" s="227" t="s">
        <v>684</v>
      </c>
    </row>
    <row r="40" spans="1:62" s="85" customFormat="1" ht="21.6" x14ac:dyDescent="0.3">
      <c r="A40" s="173"/>
      <c r="B40" s="137" t="s">
        <v>685</v>
      </c>
      <c r="C40" s="483" t="s">
        <v>686</v>
      </c>
      <c r="D40" s="483"/>
      <c r="E40" s="483"/>
      <c r="F40" s="138" t="s">
        <v>72</v>
      </c>
      <c r="G40" s="195" t="s">
        <v>5030</v>
      </c>
      <c r="H40" s="175"/>
      <c r="I40" s="175"/>
      <c r="J40" s="140"/>
      <c r="K40" s="140"/>
      <c r="L40" s="140"/>
      <c r="M40" s="176"/>
      <c r="BE40" s="220"/>
      <c r="BF40" s="225"/>
      <c r="BG40" s="226"/>
      <c r="BH40" s="227"/>
      <c r="BI40" s="228" t="s">
        <v>686</v>
      </c>
    </row>
    <row r="41" spans="1:62" s="85" customFormat="1" ht="21.6" x14ac:dyDescent="0.3">
      <c r="A41" s="173" t="s">
        <v>126</v>
      </c>
      <c r="B41" s="137" t="s">
        <v>688</v>
      </c>
      <c r="C41" s="483" t="s">
        <v>689</v>
      </c>
      <c r="D41" s="483"/>
      <c r="E41" s="483"/>
      <c r="F41" s="138" t="s">
        <v>155</v>
      </c>
      <c r="G41" s="195" t="s">
        <v>5031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7"/>
      <c r="BI41" s="228"/>
      <c r="BJ41" s="228" t="s">
        <v>689</v>
      </c>
    </row>
    <row r="42" spans="1:62" s="85" customFormat="1" ht="30" customHeight="1" x14ac:dyDescent="0.3">
      <c r="A42" s="497" t="s">
        <v>5032</v>
      </c>
      <c r="B42" s="462"/>
      <c r="C42" s="462"/>
      <c r="D42" s="462"/>
      <c r="E42" s="462"/>
      <c r="F42" s="462"/>
      <c r="G42" s="462"/>
      <c r="H42" s="221"/>
      <c r="I42" s="221"/>
      <c r="J42" s="221"/>
      <c r="K42" s="221"/>
      <c r="L42" s="221"/>
      <c r="M42" s="223"/>
      <c r="BE42" s="220"/>
      <c r="BF42" s="225" t="s">
        <v>5032</v>
      </c>
      <c r="BG42" s="226"/>
      <c r="BH42" s="227"/>
      <c r="BI42" s="228"/>
      <c r="BJ42" s="228"/>
    </row>
    <row r="43" spans="1:62" s="85" customFormat="1" ht="62.4" x14ac:dyDescent="0.3">
      <c r="A43" s="121" t="s">
        <v>170</v>
      </c>
      <c r="B43" s="120" t="s">
        <v>5033</v>
      </c>
      <c r="C43" s="466" t="s">
        <v>5034</v>
      </c>
      <c r="D43" s="466"/>
      <c r="E43" s="466"/>
      <c r="F43" s="121" t="s">
        <v>186</v>
      </c>
      <c r="G43" s="144">
        <v>0.46389999999999998</v>
      </c>
      <c r="H43" s="123"/>
      <c r="I43" s="123"/>
      <c r="J43" s="124">
        <v>60000</v>
      </c>
      <c r="K43" s="124"/>
      <c r="L43" s="124"/>
      <c r="M43" s="124">
        <v>390000</v>
      </c>
      <c r="BE43" s="220"/>
      <c r="BF43" s="225"/>
      <c r="BG43" s="226" t="s">
        <v>5034</v>
      </c>
      <c r="BH43" s="227"/>
      <c r="BI43" s="228"/>
      <c r="BJ43" s="228"/>
    </row>
    <row r="44" spans="1:62" s="85" customFormat="1" ht="20.399999999999999" x14ac:dyDescent="0.3">
      <c r="A44" s="173"/>
      <c r="B44" s="137" t="s">
        <v>151</v>
      </c>
      <c r="C44" s="483" t="s">
        <v>152</v>
      </c>
      <c r="D44" s="483"/>
      <c r="E44" s="483"/>
      <c r="F44" s="138" t="s">
        <v>46</v>
      </c>
      <c r="G44" s="195" t="s">
        <v>5035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7"/>
      <c r="BI44" s="228" t="s">
        <v>152</v>
      </c>
      <c r="BJ44" s="228"/>
    </row>
    <row r="45" spans="1:62" s="85" customFormat="1" ht="20.399999999999999" x14ac:dyDescent="0.3">
      <c r="A45" s="173"/>
      <c r="B45" s="137" t="s">
        <v>674</v>
      </c>
      <c r="C45" s="483" t="s">
        <v>675</v>
      </c>
      <c r="D45" s="483"/>
      <c r="E45" s="483"/>
      <c r="F45" s="138" t="s">
        <v>46</v>
      </c>
      <c r="G45" s="195" t="s">
        <v>5036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7"/>
      <c r="BI45" s="228" t="s">
        <v>675</v>
      </c>
      <c r="BJ45" s="228"/>
    </row>
    <row r="46" spans="1:62" s="85" customFormat="1" ht="20.399999999999999" x14ac:dyDescent="0.3">
      <c r="A46" s="173"/>
      <c r="B46" s="137" t="s">
        <v>677</v>
      </c>
      <c r="C46" s="483" t="s">
        <v>678</v>
      </c>
      <c r="D46" s="483"/>
      <c r="E46" s="483"/>
      <c r="F46" s="138" t="s">
        <v>46</v>
      </c>
      <c r="G46" s="195" t="s">
        <v>5037</v>
      </c>
      <c r="H46" s="175"/>
      <c r="I46" s="175"/>
      <c r="J46" s="140"/>
      <c r="K46" s="140"/>
      <c r="L46" s="140"/>
      <c r="M46" s="176"/>
      <c r="BE46" s="220"/>
      <c r="BF46" s="225"/>
      <c r="BG46" s="226"/>
      <c r="BH46" s="227"/>
      <c r="BI46" s="228" t="s">
        <v>678</v>
      </c>
      <c r="BJ46" s="228"/>
    </row>
    <row r="47" spans="1:62" s="85" customFormat="1" ht="31.8" x14ac:dyDescent="0.3">
      <c r="A47" s="121" t="s">
        <v>173</v>
      </c>
      <c r="B47" s="120" t="s">
        <v>695</v>
      </c>
      <c r="C47" s="466" t="s">
        <v>696</v>
      </c>
      <c r="D47" s="466"/>
      <c r="E47" s="466"/>
      <c r="F47" s="121" t="s">
        <v>186</v>
      </c>
      <c r="G47" s="144">
        <v>0.46389999999999998</v>
      </c>
      <c r="H47" s="123"/>
      <c r="I47" s="123"/>
      <c r="J47" s="124"/>
      <c r="K47" s="124"/>
      <c r="L47" s="124"/>
      <c r="M47" s="124"/>
      <c r="BE47" s="220"/>
      <c r="BF47" s="225"/>
      <c r="BG47" s="226" t="s">
        <v>696</v>
      </c>
      <c r="BH47" s="227"/>
      <c r="BI47" s="228"/>
      <c r="BJ47" s="228"/>
    </row>
    <row r="48" spans="1:62" s="85" customFormat="1" ht="20.399999999999999" x14ac:dyDescent="0.3">
      <c r="A48" s="173"/>
      <c r="B48" s="137" t="s">
        <v>677</v>
      </c>
      <c r="C48" s="483" t="s">
        <v>678</v>
      </c>
      <c r="D48" s="483"/>
      <c r="E48" s="483"/>
      <c r="F48" s="138" t="s">
        <v>46</v>
      </c>
      <c r="G48" s="195" t="s">
        <v>5038</v>
      </c>
      <c r="H48" s="175"/>
      <c r="I48" s="175"/>
      <c r="J48" s="140"/>
      <c r="K48" s="140"/>
      <c r="L48" s="140"/>
      <c r="M48" s="176"/>
      <c r="BE48" s="220"/>
      <c r="BF48" s="225"/>
      <c r="BG48" s="226"/>
      <c r="BH48" s="227"/>
      <c r="BI48" s="228" t="s">
        <v>678</v>
      </c>
      <c r="BJ48" s="228"/>
    </row>
    <row r="49" spans="1:62" s="85" customFormat="1" ht="15" customHeight="1" x14ac:dyDescent="0.3">
      <c r="A49" s="497" t="s">
        <v>5029</v>
      </c>
      <c r="B49" s="462"/>
      <c r="C49" s="462"/>
      <c r="D49" s="462"/>
      <c r="E49" s="462"/>
      <c r="F49" s="462"/>
      <c r="G49" s="462"/>
      <c r="H49" s="221"/>
      <c r="I49" s="221"/>
      <c r="J49" s="221"/>
      <c r="K49" s="221"/>
      <c r="L49" s="221"/>
      <c r="M49" s="223"/>
      <c r="BE49" s="220"/>
      <c r="BF49" s="225" t="s">
        <v>5029</v>
      </c>
      <c r="BG49" s="226"/>
      <c r="BH49" s="227"/>
      <c r="BI49" s="228"/>
      <c r="BJ49" s="228"/>
    </row>
    <row r="50" spans="1:62" s="85" customFormat="1" ht="21.6" x14ac:dyDescent="0.3">
      <c r="A50" s="121" t="s">
        <v>174</v>
      </c>
      <c r="B50" s="120" t="s">
        <v>681</v>
      </c>
      <c r="C50" s="466" t="s">
        <v>682</v>
      </c>
      <c r="D50" s="466"/>
      <c r="E50" s="466"/>
      <c r="F50" s="121" t="s">
        <v>186</v>
      </c>
      <c r="G50" s="144">
        <v>0.51029999999999998</v>
      </c>
      <c r="H50" s="123"/>
      <c r="I50" s="123"/>
      <c r="J50" s="124">
        <v>15000</v>
      </c>
      <c r="K50" s="124"/>
      <c r="L50" s="124"/>
      <c r="M50" s="124">
        <v>110000</v>
      </c>
      <c r="BE50" s="220"/>
      <c r="BF50" s="225"/>
      <c r="BG50" s="226" t="s">
        <v>682</v>
      </c>
      <c r="BH50" s="227"/>
      <c r="BI50" s="228"/>
      <c r="BJ50" s="228"/>
    </row>
    <row r="51" spans="1:62" s="85" customFormat="1" ht="20.399999999999999" hidden="1" x14ac:dyDescent="0.3">
      <c r="A51" s="178" t="s">
        <v>75</v>
      </c>
      <c r="B51" s="179" t="s">
        <v>683</v>
      </c>
      <c r="C51" s="489" t="s">
        <v>684</v>
      </c>
      <c r="D51" s="489"/>
      <c r="E51" s="489"/>
      <c r="F51" s="231" t="s">
        <v>155</v>
      </c>
      <c r="G51" s="181" t="s">
        <v>33</v>
      </c>
      <c r="H51" s="182"/>
      <c r="I51" s="182"/>
      <c r="J51" s="183"/>
      <c r="K51" s="183"/>
      <c r="L51" s="183"/>
      <c r="M51" s="185"/>
      <c r="BE51" s="220"/>
      <c r="BF51" s="225"/>
      <c r="BG51" s="226"/>
      <c r="BH51" s="227" t="s">
        <v>684</v>
      </c>
      <c r="BI51" s="228"/>
      <c r="BJ51" s="228"/>
    </row>
    <row r="52" spans="1:62" s="85" customFormat="1" ht="21.6" x14ac:dyDescent="0.3">
      <c r="A52" s="173"/>
      <c r="B52" s="137" t="s">
        <v>685</v>
      </c>
      <c r="C52" s="483" t="s">
        <v>686</v>
      </c>
      <c r="D52" s="483"/>
      <c r="E52" s="483"/>
      <c r="F52" s="138" t="s">
        <v>72</v>
      </c>
      <c r="G52" s="195" t="s">
        <v>5030</v>
      </c>
      <c r="H52" s="175"/>
      <c r="I52" s="175"/>
      <c r="J52" s="140"/>
      <c r="K52" s="140"/>
      <c r="L52" s="140"/>
      <c r="M52" s="176"/>
      <c r="BE52" s="220"/>
      <c r="BF52" s="225"/>
      <c r="BG52" s="226"/>
      <c r="BH52" s="227"/>
      <c r="BI52" s="228" t="s">
        <v>686</v>
      </c>
      <c r="BJ52" s="228"/>
    </row>
    <row r="53" spans="1:62" s="85" customFormat="1" ht="21.6" x14ac:dyDescent="0.3">
      <c r="A53" s="173" t="s">
        <v>126</v>
      </c>
      <c r="B53" s="137" t="s">
        <v>688</v>
      </c>
      <c r="C53" s="483" t="s">
        <v>689</v>
      </c>
      <c r="D53" s="483"/>
      <c r="E53" s="483"/>
      <c r="F53" s="138" t="s">
        <v>155</v>
      </c>
      <c r="G53" s="195" t="s">
        <v>5039</v>
      </c>
      <c r="H53" s="175"/>
      <c r="I53" s="175"/>
      <c r="J53" s="140"/>
      <c r="K53" s="140"/>
      <c r="L53" s="140"/>
      <c r="M53" s="176"/>
      <c r="BE53" s="220"/>
      <c r="BF53" s="225"/>
      <c r="BG53" s="226"/>
      <c r="BH53" s="227"/>
      <c r="BI53" s="228"/>
      <c r="BJ53" s="228" t="s">
        <v>689</v>
      </c>
    </row>
    <row r="54" spans="1:62" s="85" customFormat="1" ht="15" customHeight="1" x14ac:dyDescent="0.3">
      <c r="A54" s="497" t="s">
        <v>5040</v>
      </c>
      <c r="B54" s="462"/>
      <c r="C54" s="462"/>
      <c r="D54" s="462"/>
      <c r="E54" s="462"/>
      <c r="F54" s="462"/>
      <c r="G54" s="462"/>
      <c r="H54" s="221"/>
      <c r="I54" s="221"/>
      <c r="J54" s="221"/>
      <c r="K54" s="221"/>
      <c r="L54" s="221"/>
      <c r="M54" s="223"/>
      <c r="BE54" s="220"/>
      <c r="BF54" s="225" t="s">
        <v>5040</v>
      </c>
      <c r="BG54" s="226"/>
      <c r="BH54" s="227"/>
      <c r="BI54" s="228"/>
      <c r="BJ54" s="228"/>
    </row>
    <row r="55" spans="1:62" s="85" customFormat="1" ht="62.4" x14ac:dyDescent="0.3">
      <c r="A55" s="121" t="s">
        <v>177</v>
      </c>
      <c r="B55" s="120" t="s">
        <v>5033</v>
      </c>
      <c r="C55" s="466" t="s">
        <v>5034</v>
      </c>
      <c r="D55" s="466"/>
      <c r="E55" s="466"/>
      <c r="F55" s="121" t="s">
        <v>186</v>
      </c>
      <c r="G55" s="144">
        <v>0.46389999999999998</v>
      </c>
      <c r="H55" s="123"/>
      <c r="I55" s="123"/>
      <c r="J55" s="124">
        <v>25000</v>
      </c>
      <c r="K55" s="124"/>
      <c r="L55" s="124"/>
      <c r="M55" s="124">
        <v>302000</v>
      </c>
      <c r="BE55" s="220"/>
      <c r="BF55" s="225"/>
      <c r="BG55" s="226" t="s">
        <v>5034</v>
      </c>
      <c r="BH55" s="227"/>
      <c r="BI55" s="228"/>
      <c r="BJ55" s="228"/>
    </row>
    <row r="56" spans="1:62" s="85" customFormat="1" ht="20.399999999999999" x14ac:dyDescent="0.3">
      <c r="A56" s="173"/>
      <c r="B56" s="137" t="s">
        <v>151</v>
      </c>
      <c r="C56" s="483" t="s">
        <v>152</v>
      </c>
      <c r="D56" s="483"/>
      <c r="E56" s="483"/>
      <c r="F56" s="138" t="s">
        <v>46</v>
      </c>
      <c r="G56" s="195" t="s">
        <v>5035</v>
      </c>
      <c r="H56" s="175"/>
      <c r="I56" s="175"/>
      <c r="J56" s="140"/>
      <c r="K56" s="140"/>
      <c r="L56" s="140"/>
      <c r="M56" s="176"/>
      <c r="BE56" s="220"/>
      <c r="BF56" s="225"/>
      <c r="BG56" s="226"/>
      <c r="BH56" s="227"/>
      <c r="BI56" s="228" t="s">
        <v>152</v>
      </c>
      <c r="BJ56" s="228"/>
    </row>
    <row r="57" spans="1:62" s="85" customFormat="1" ht="20.399999999999999" x14ac:dyDescent="0.3">
      <c r="A57" s="173"/>
      <c r="B57" s="137" t="s">
        <v>674</v>
      </c>
      <c r="C57" s="483" t="s">
        <v>675</v>
      </c>
      <c r="D57" s="483"/>
      <c r="E57" s="483"/>
      <c r="F57" s="138" t="s">
        <v>46</v>
      </c>
      <c r="G57" s="195" t="s">
        <v>5036</v>
      </c>
      <c r="H57" s="175"/>
      <c r="I57" s="175"/>
      <c r="J57" s="140"/>
      <c r="K57" s="140"/>
      <c r="L57" s="140"/>
      <c r="M57" s="176"/>
      <c r="BE57" s="220"/>
      <c r="BF57" s="225"/>
      <c r="BG57" s="226"/>
      <c r="BH57" s="227"/>
      <c r="BI57" s="228" t="s">
        <v>675</v>
      </c>
      <c r="BJ57" s="228"/>
    </row>
    <row r="58" spans="1:62" s="85" customFormat="1" ht="20.399999999999999" x14ac:dyDescent="0.3">
      <c r="A58" s="173"/>
      <c r="B58" s="137" t="s">
        <v>677</v>
      </c>
      <c r="C58" s="483" t="s">
        <v>678</v>
      </c>
      <c r="D58" s="483"/>
      <c r="E58" s="483"/>
      <c r="F58" s="138" t="s">
        <v>46</v>
      </c>
      <c r="G58" s="195" t="s">
        <v>5037</v>
      </c>
      <c r="H58" s="175"/>
      <c r="I58" s="175"/>
      <c r="J58" s="140"/>
      <c r="K58" s="140"/>
      <c r="L58" s="140"/>
      <c r="M58" s="176"/>
      <c r="BE58" s="220"/>
      <c r="BF58" s="225"/>
      <c r="BG58" s="226"/>
      <c r="BH58" s="227"/>
      <c r="BI58" s="228" t="s">
        <v>678</v>
      </c>
      <c r="BJ58" s="228"/>
    </row>
    <row r="59" spans="1:62" s="85" customFormat="1" ht="15" customHeight="1" x14ac:dyDescent="0.3">
      <c r="A59" s="497" t="s">
        <v>658</v>
      </c>
      <c r="B59" s="462"/>
      <c r="C59" s="462"/>
      <c r="D59" s="462"/>
      <c r="E59" s="462"/>
      <c r="F59" s="462"/>
      <c r="G59" s="462"/>
      <c r="H59" s="221"/>
      <c r="I59" s="221"/>
      <c r="J59" s="221"/>
      <c r="K59" s="221"/>
      <c r="L59" s="221"/>
      <c r="M59" s="223"/>
      <c r="BE59" s="220"/>
      <c r="BF59" s="225" t="s">
        <v>658</v>
      </c>
      <c r="BG59" s="226"/>
      <c r="BH59" s="227"/>
      <c r="BI59" s="228"/>
      <c r="BJ59" s="228"/>
    </row>
    <row r="60" spans="1:62" s="85" customFormat="1" ht="31.8" x14ac:dyDescent="0.3">
      <c r="A60" s="121" t="s">
        <v>179</v>
      </c>
      <c r="B60" s="120" t="s">
        <v>659</v>
      </c>
      <c r="C60" s="466" t="s">
        <v>660</v>
      </c>
      <c r="D60" s="466"/>
      <c r="E60" s="466"/>
      <c r="F60" s="121" t="s">
        <v>67</v>
      </c>
      <c r="G60" s="153">
        <v>0.19</v>
      </c>
      <c r="H60" s="123"/>
      <c r="I60" s="123"/>
      <c r="J60" s="124">
        <v>10000</v>
      </c>
      <c r="K60" s="124"/>
      <c r="L60" s="124"/>
      <c r="M60" s="124">
        <v>10000</v>
      </c>
      <c r="BE60" s="220"/>
      <c r="BF60" s="225"/>
      <c r="BG60" s="226" t="s">
        <v>660</v>
      </c>
      <c r="BH60" s="227"/>
      <c r="BI60" s="228"/>
      <c r="BJ60" s="228"/>
    </row>
    <row r="61" spans="1:62" s="85" customFormat="1" ht="20.399999999999999" x14ac:dyDescent="0.3">
      <c r="A61" s="173"/>
      <c r="B61" s="137" t="s">
        <v>628</v>
      </c>
      <c r="C61" s="483" t="s">
        <v>629</v>
      </c>
      <c r="D61" s="483"/>
      <c r="E61" s="483"/>
      <c r="F61" s="138" t="s">
        <v>67</v>
      </c>
      <c r="G61" s="195" t="s">
        <v>5041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7"/>
      <c r="BI61" s="228" t="s">
        <v>629</v>
      </c>
      <c r="BJ61" s="228"/>
    </row>
    <row r="62" spans="1:62" s="85" customFormat="1" ht="15" customHeight="1" x14ac:dyDescent="0.3">
      <c r="A62" s="497" t="s">
        <v>5042</v>
      </c>
      <c r="B62" s="462"/>
      <c r="C62" s="462"/>
      <c r="D62" s="462"/>
      <c r="E62" s="462"/>
      <c r="F62" s="462"/>
      <c r="G62" s="462"/>
      <c r="H62" s="221"/>
      <c r="I62" s="221"/>
      <c r="J62" s="221"/>
      <c r="K62" s="221"/>
      <c r="L62" s="221"/>
      <c r="M62" s="223"/>
      <c r="BE62" s="220"/>
      <c r="BF62" s="225" t="s">
        <v>5042</v>
      </c>
      <c r="BG62" s="226"/>
      <c r="BH62" s="227"/>
      <c r="BI62" s="228"/>
      <c r="BJ62" s="228"/>
    </row>
    <row r="63" spans="1:62" s="85" customFormat="1" ht="42" x14ac:dyDescent="0.3">
      <c r="A63" s="121" t="s">
        <v>183</v>
      </c>
      <c r="B63" s="120" t="s">
        <v>626</v>
      </c>
      <c r="C63" s="466" t="s">
        <v>627</v>
      </c>
      <c r="D63" s="466"/>
      <c r="E63" s="466"/>
      <c r="F63" s="121" t="s">
        <v>186</v>
      </c>
      <c r="G63" s="144">
        <v>0.46389999999999998</v>
      </c>
      <c r="H63" s="123"/>
      <c r="I63" s="123"/>
      <c r="J63" s="124">
        <v>210000</v>
      </c>
      <c r="K63" s="124"/>
      <c r="L63" s="124"/>
      <c r="M63" s="124">
        <v>220000</v>
      </c>
      <c r="BE63" s="220"/>
      <c r="BF63" s="225"/>
      <c r="BG63" s="226" t="s">
        <v>627</v>
      </c>
      <c r="BH63" s="227"/>
      <c r="BI63" s="228"/>
      <c r="BJ63" s="228"/>
    </row>
    <row r="64" spans="1:62" s="85" customFormat="1" ht="20.399999999999999" x14ac:dyDescent="0.3">
      <c r="A64" s="173"/>
      <c r="B64" s="137" t="s">
        <v>628</v>
      </c>
      <c r="C64" s="483" t="s">
        <v>629</v>
      </c>
      <c r="D64" s="483"/>
      <c r="E64" s="483"/>
      <c r="F64" s="138" t="s">
        <v>67</v>
      </c>
      <c r="G64" s="195" t="s">
        <v>5043</v>
      </c>
      <c r="H64" s="175"/>
      <c r="I64" s="175"/>
      <c r="J64" s="140"/>
      <c r="K64" s="140"/>
      <c r="L64" s="140"/>
      <c r="M64" s="176"/>
      <c r="BE64" s="220"/>
      <c r="BF64" s="225"/>
      <c r="BG64" s="226"/>
      <c r="BH64" s="227"/>
      <c r="BI64" s="228" t="s">
        <v>629</v>
      </c>
      <c r="BJ64" s="228"/>
    </row>
    <row r="65" spans="1:62" s="85" customFormat="1" ht="20.399999999999999" x14ac:dyDescent="0.3">
      <c r="A65" s="173"/>
      <c r="B65" s="137" t="s">
        <v>631</v>
      </c>
      <c r="C65" s="483" t="s">
        <v>632</v>
      </c>
      <c r="D65" s="483"/>
      <c r="E65" s="483"/>
      <c r="F65" s="138" t="s">
        <v>46</v>
      </c>
      <c r="G65" s="195" t="s">
        <v>5044</v>
      </c>
      <c r="H65" s="175"/>
      <c r="I65" s="175"/>
      <c r="J65" s="140"/>
      <c r="K65" s="140"/>
      <c r="L65" s="140"/>
      <c r="M65" s="176"/>
      <c r="BE65" s="220"/>
      <c r="BF65" s="225"/>
      <c r="BG65" s="226"/>
      <c r="BH65" s="227"/>
      <c r="BI65" s="228" t="s">
        <v>632</v>
      </c>
      <c r="BJ65" s="228"/>
    </row>
    <row r="66" spans="1:62" s="85" customFormat="1" ht="20.399999999999999" x14ac:dyDescent="0.3">
      <c r="A66" s="173"/>
      <c r="B66" s="137" t="s">
        <v>634</v>
      </c>
      <c r="C66" s="483" t="s">
        <v>635</v>
      </c>
      <c r="D66" s="483"/>
      <c r="E66" s="483"/>
      <c r="F66" s="138" t="s">
        <v>67</v>
      </c>
      <c r="G66" s="195" t="s">
        <v>5045</v>
      </c>
      <c r="H66" s="175"/>
      <c r="I66" s="175"/>
      <c r="J66" s="140"/>
      <c r="K66" s="140"/>
      <c r="L66" s="140"/>
      <c r="M66" s="176"/>
      <c r="BE66" s="220"/>
      <c r="BF66" s="225"/>
      <c r="BG66" s="226"/>
      <c r="BH66" s="227"/>
      <c r="BI66" s="228" t="s">
        <v>635</v>
      </c>
      <c r="BJ66" s="228"/>
    </row>
    <row r="67" spans="1:62" s="85" customFormat="1" ht="20.399999999999999" x14ac:dyDescent="0.3">
      <c r="A67" s="173"/>
      <c r="B67" s="137" t="s">
        <v>637</v>
      </c>
      <c r="C67" s="483" t="s">
        <v>638</v>
      </c>
      <c r="D67" s="483"/>
      <c r="E67" s="483"/>
      <c r="F67" s="138" t="s">
        <v>67</v>
      </c>
      <c r="G67" s="195" t="s">
        <v>5046</v>
      </c>
      <c r="H67" s="175"/>
      <c r="I67" s="175"/>
      <c r="J67" s="140"/>
      <c r="K67" s="140"/>
      <c r="L67" s="140"/>
      <c r="M67" s="176"/>
      <c r="BE67" s="220"/>
      <c r="BF67" s="225"/>
      <c r="BG67" s="226"/>
      <c r="BH67" s="227"/>
      <c r="BI67" s="228" t="s">
        <v>638</v>
      </c>
      <c r="BJ67" s="228"/>
    </row>
    <row r="68" spans="1:62" s="85" customFormat="1" ht="21.6" x14ac:dyDescent="0.3">
      <c r="A68" s="173"/>
      <c r="B68" s="137" t="s">
        <v>640</v>
      </c>
      <c r="C68" s="483" t="s">
        <v>641</v>
      </c>
      <c r="D68" s="483"/>
      <c r="E68" s="483"/>
      <c r="F68" s="138" t="s">
        <v>38</v>
      </c>
      <c r="G68" s="195" t="s">
        <v>5047</v>
      </c>
      <c r="H68" s="175"/>
      <c r="I68" s="175"/>
      <c r="J68" s="140"/>
      <c r="K68" s="140"/>
      <c r="L68" s="140"/>
      <c r="M68" s="176"/>
      <c r="BE68" s="220"/>
      <c r="BF68" s="225"/>
      <c r="BG68" s="226"/>
      <c r="BH68" s="227"/>
      <c r="BI68" s="228" t="s">
        <v>641</v>
      </c>
      <c r="BJ68" s="228"/>
    </row>
    <row r="69" spans="1:62" s="85" customFormat="1" ht="20.399999999999999" hidden="1" x14ac:dyDescent="0.3">
      <c r="A69" s="178" t="s">
        <v>75</v>
      </c>
      <c r="B69" s="179" t="s">
        <v>643</v>
      </c>
      <c r="C69" s="489" t="s">
        <v>644</v>
      </c>
      <c r="D69" s="489"/>
      <c r="E69" s="489"/>
      <c r="F69" s="231" t="s">
        <v>67</v>
      </c>
      <c r="G69" s="181" t="s">
        <v>33</v>
      </c>
      <c r="H69" s="182"/>
      <c r="I69" s="182"/>
      <c r="J69" s="183"/>
      <c r="K69" s="183"/>
      <c r="L69" s="183"/>
      <c r="M69" s="185"/>
      <c r="BE69" s="220"/>
      <c r="BF69" s="225"/>
      <c r="BG69" s="226"/>
      <c r="BH69" s="227" t="s">
        <v>644</v>
      </c>
      <c r="BI69" s="228"/>
      <c r="BJ69" s="228"/>
    </row>
    <row r="70" spans="1:62" s="85" customFormat="1" ht="20.399999999999999" x14ac:dyDescent="0.3">
      <c r="A70" s="173"/>
      <c r="B70" s="137" t="s">
        <v>645</v>
      </c>
      <c r="C70" s="483" t="s">
        <v>646</v>
      </c>
      <c r="D70" s="483"/>
      <c r="E70" s="483"/>
      <c r="F70" s="138" t="s">
        <v>67</v>
      </c>
      <c r="G70" s="195" t="s">
        <v>5048</v>
      </c>
      <c r="H70" s="175"/>
      <c r="I70" s="175"/>
      <c r="J70" s="140"/>
      <c r="K70" s="140"/>
      <c r="L70" s="140"/>
      <c r="M70" s="176"/>
      <c r="BE70" s="220"/>
      <c r="BF70" s="225"/>
      <c r="BG70" s="226"/>
      <c r="BH70" s="227"/>
      <c r="BI70" s="228" t="s">
        <v>646</v>
      </c>
      <c r="BJ70" s="228"/>
    </row>
    <row r="71" spans="1:62" s="85" customFormat="1" ht="21.6" x14ac:dyDescent="0.3">
      <c r="A71" s="173"/>
      <c r="B71" s="137" t="s">
        <v>648</v>
      </c>
      <c r="C71" s="483" t="s">
        <v>649</v>
      </c>
      <c r="D71" s="483"/>
      <c r="E71" s="483"/>
      <c r="F71" s="138" t="s">
        <v>67</v>
      </c>
      <c r="G71" s="195" t="s">
        <v>5048</v>
      </c>
      <c r="H71" s="175"/>
      <c r="I71" s="175"/>
      <c r="J71" s="140"/>
      <c r="K71" s="140"/>
      <c r="L71" s="140"/>
      <c r="M71" s="176"/>
      <c r="BE71" s="220"/>
      <c r="BF71" s="225"/>
      <c r="BG71" s="226"/>
      <c r="BH71" s="227"/>
      <c r="BI71" s="228" t="s">
        <v>649</v>
      </c>
      <c r="BJ71" s="228"/>
    </row>
    <row r="72" spans="1:62" s="85" customFormat="1" ht="21.6" x14ac:dyDescent="0.3">
      <c r="A72" s="173" t="s">
        <v>126</v>
      </c>
      <c r="B72" s="137" t="s">
        <v>663</v>
      </c>
      <c r="C72" s="483" t="s">
        <v>664</v>
      </c>
      <c r="D72" s="483"/>
      <c r="E72" s="483"/>
      <c r="F72" s="138" t="s">
        <v>67</v>
      </c>
      <c r="G72" s="195" t="s">
        <v>5049</v>
      </c>
      <c r="H72" s="175"/>
      <c r="I72" s="175"/>
      <c r="J72" s="140"/>
      <c r="K72" s="140"/>
      <c r="L72" s="140"/>
      <c r="M72" s="176"/>
      <c r="BE72" s="220"/>
      <c r="BF72" s="225"/>
      <c r="BG72" s="226"/>
      <c r="BH72" s="227"/>
      <c r="BI72" s="228"/>
      <c r="BJ72" s="228" t="s">
        <v>664</v>
      </c>
    </row>
    <row r="73" spans="1:62" s="85" customFormat="1" ht="31.8" x14ac:dyDescent="0.3">
      <c r="A73" s="121" t="s">
        <v>189</v>
      </c>
      <c r="B73" s="120" t="s">
        <v>653</v>
      </c>
      <c r="C73" s="466" t="s">
        <v>654</v>
      </c>
      <c r="D73" s="466"/>
      <c r="E73" s="466"/>
      <c r="F73" s="121" t="s">
        <v>186</v>
      </c>
      <c r="G73" s="144">
        <v>0.46389999999999998</v>
      </c>
      <c r="H73" s="123"/>
      <c r="I73" s="123"/>
      <c r="J73" s="124">
        <v>120000</v>
      </c>
      <c r="K73" s="124"/>
      <c r="L73" s="124"/>
      <c r="M73" s="124">
        <v>150000</v>
      </c>
      <c r="BE73" s="220"/>
      <c r="BF73" s="225"/>
      <c r="BG73" s="226" t="s">
        <v>654</v>
      </c>
      <c r="BH73" s="227"/>
      <c r="BI73" s="228"/>
      <c r="BJ73" s="228"/>
    </row>
    <row r="74" spans="1:62" s="85" customFormat="1" ht="20.399999999999999" x14ac:dyDescent="0.3">
      <c r="A74" s="173"/>
      <c r="B74" s="137" t="s">
        <v>628</v>
      </c>
      <c r="C74" s="483" t="s">
        <v>629</v>
      </c>
      <c r="D74" s="483"/>
      <c r="E74" s="483"/>
      <c r="F74" s="138" t="s">
        <v>67</v>
      </c>
      <c r="G74" s="195" t="s">
        <v>5050</v>
      </c>
      <c r="H74" s="175"/>
      <c r="I74" s="175"/>
      <c r="J74" s="140"/>
      <c r="K74" s="140"/>
      <c r="L74" s="140"/>
      <c r="M74" s="176"/>
      <c r="BE74" s="220"/>
      <c r="BF74" s="225"/>
      <c r="BG74" s="226"/>
      <c r="BH74" s="227"/>
      <c r="BI74" s="228" t="s">
        <v>629</v>
      </c>
      <c r="BJ74" s="228"/>
    </row>
    <row r="75" spans="1:62" s="85" customFormat="1" ht="20.399999999999999" x14ac:dyDescent="0.3">
      <c r="A75" s="173"/>
      <c r="B75" s="137" t="s">
        <v>631</v>
      </c>
      <c r="C75" s="483" t="s">
        <v>632</v>
      </c>
      <c r="D75" s="483"/>
      <c r="E75" s="483"/>
      <c r="F75" s="138" t="s">
        <v>46</v>
      </c>
      <c r="G75" s="195" t="s">
        <v>5051</v>
      </c>
      <c r="H75" s="175"/>
      <c r="I75" s="175"/>
      <c r="J75" s="140"/>
      <c r="K75" s="140"/>
      <c r="L75" s="140"/>
      <c r="M75" s="176"/>
      <c r="BE75" s="220"/>
      <c r="BF75" s="225"/>
      <c r="BG75" s="226"/>
      <c r="BH75" s="227"/>
      <c r="BI75" s="228" t="s">
        <v>632</v>
      </c>
      <c r="BJ75" s="228"/>
    </row>
    <row r="76" spans="1:62" s="85" customFormat="1" ht="20.399999999999999" hidden="1" x14ac:dyDescent="0.3">
      <c r="A76" s="178" t="s">
        <v>75</v>
      </c>
      <c r="B76" s="179" t="s">
        <v>643</v>
      </c>
      <c r="C76" s="489" t="s">
        <v>644</v>
      </c>
      <c r="D76" s="489"/>
      <c r="E76" s="489"/>
      <c r="F76" s="231" t="s">
        <v>67</v>
      </c>
      <c r="G76" s="181" t="s">
        <v>33</v>
      </c>
      <c r="H76" s="182"/>
      <c r="I76" s="182"/>
      <c r="J76" s="183"/>
      <c r="K76" s="183"/>
      <c r="L76" s="183"/>
      <c r="M76" s="185"/>
      <c r="BE76" s="220"/>
      <c r="BF76" s="225"/>
      <c r="BG76" s="226"/>
      <c r="BH76" s="227" t="s">
        <v>644</v>
      </c>
      <c r="BI76" s="228"/>
      <c r="BJ76" s="228"/>
    </row>
    <row r="77" spans="1:62" s="85" customFormat="1" ht="21.6" x14ac:dyDescent="0.3">
      <c r="A77" s="173" t="s">
        <v>126</v>
      </c>
      <c r="B77" s="137" t="s">
        <v>663</v>
      </c>
      <c r="C77" s="483" t="s">
        <v>664</v>
      </c>
      <c r="D77" s="483"/>
      <c r="E77" s="483"/>
      <c r="F77" s="138" t="s">
        <v>67</v>
      </c>
      <c r="G77" s="195" t="s">
        <v>5052</v>
      </c>
      <c r="H77" s="175"/>
      <c r="I77" s="175"/>
      <c r="J77" s="140"/>
      <c r="K77" s="140"/>
      <c r="L77" s="140"/>
      <c r="M77" s="176"/>
      <c r="BE77" s="220"/>
      <c r="BF77" s="225"/>
      <c r="BG77" s="226"/>
      <c r="BH77" s="227"/>
      <c r="BI77" s="228"/>
      <c r="BJ77" s="228" t="s">
        <v>664</v>
      </c>
    </row>
    <row r="78" spans="1:62" s="85" customFormat="1" ht="15" customHeight="1" x14ac:dyDescent="0.3">
      <c r="A78" s="497" t="s">
        <v>658</v>
      </c>
      <c r="B78" s="462"/>
      <c r="C78" s="462"/>
      <c r="D78" s="462"/>
      <c r="E78" s="462"/>
      <c r="F78" s="462"/>
      <c r="G78" s="462"/>
      <c r="H78" s="221"/>
      <c r="I78" s="221"/>
      <c r="J78" s="221"/>
      <c r="K78" s="221"/>
      <c r="L78" s="221"/>
      <c r="M78" s="223"/>
      <c r="BE78" s="220"/>
      <c r="BF78" s="225" t="s">
        <v>658</v>
      </c>
      <c r="BG78" s="226"/>
      <c r="BH78" s="227"/>
      <c r="BI78" s="228"/>
      <c r="BJ78" s="228"/>
    </row>
    <row r="79" spans="1:62" s="85" customFormat="1" ht="31.8" x14ac:dyDescent="0.3">
      <c r="A79" s="121" t="s">
        <v>193</v>
      </c>
      <c r="B79" s="120" t="s">
        <v>659</v>
      </c>
      <c r="C79" s="466" t="s">
        <v>660</v>
      </c>
      <c r="D79" s="466"/>
      <c r="E79" s="466"/>
      <c r="F79" s="121" t="s">
        <v>67</v>
      </c>
      <c r="G79" s="153">
        <v>0.19</v>
      </c>
      <c r="H79" s="123"/>
      <c r="I79" s="123"/>
      <c r="J79" s="124">
        <v>15000</v>
      </c>
      <c r="K79" s="124"/>
      <c r="L79" s="124"/>
      <c r="M79" s="124">
        <v>20000</v>
      </c>
      <c r="BE79" s="220"/>
      <c r="BF79" s="225"/>
      <c r="BG79" s="226" t="s">
        <v>660</v>
      </c>
      <c r="BH79" s="227"/>
      <c r="BI79" s="228"/>
      <c r="BJ79" s="228"/>
    </row>
    <row r="80" spans="1:62" s="85" customFormat="1" ht="20.399999999999999" x14ac:dyDescent="0.3">
      <c r="A80" s="173"/>
      <c r="B80" s="137" t="s">
        <v>628</v>
      </c>
      <c r="C80" s="483" t="s">
        <v>629</v>
      </c>
      <c r="D80" s="483"/>
      <c r="E80" s="483"/>
      <c r="F80" s="138" t="s">
        <v>67</v>
      </c>
      <c r="G80" s="195" t="s">
        <v>5041</v>
      </c>
      <c r="H80" s="175"/>
      <c r="I80" s="175"/>
      <c r="J80" s="140"/>
      <c r="K80" s="140"/>
      <c r="L80" s="140"/>
      <c r="M80" s="176"/>
      <c r="BE80" s="220"/>
      <c r="BF80" s="225"/>
      <c r="BG80" s="226"/>
      <c r="BH80" s="227"/>
      <c r="BI80" s="228" t="s">
        <v>629</v>
      </c>
      <c r="BJ80" s="228"/>
    </row>
    <row r="81" spans="1:62" s="85" customFormat="1" ht="15" customHeight="1" x14ac:dyDescent="0.3">
      <c r="A81" s="497" t="s">
        <v>5053</v>
      </c>
      <c r="B81" s="462"/>
      <c r="C81" s="462"/>
      <c r="D81" s="462"/>
      <c r="E81" s="462"/>
      <c r="F81" s="462"/>
      <c r="G81" s="462"/>
      <c r="H81" s="221"/>
      <c r="I81" s="221"/>
      <c r="J81" s="221"/>
      <c r="K81" s="221"/>
      <c r="L81" s="221"/>
      <c r="M81" s="223"/>
      <c r="BE81" s="220"/>
      <c r="BF81" s="225" t="s">
        <v>5053</v>
      </c>
      <c r="BG81" s="226"/>
      <c r="BH81" s="227"/>
      <c r="BI81" s="228"/>
      <c r="BJ81" s="228"/>
    </row>
    <row r="82" spans="1:62" s="85" customFormat="1" ht="42" x14ac:dyDescent="0.3">
      <c r="A82" s="121" t="s">
        <v>195</v>
      </c>
      <c r="B82" s="120" t="s">
        <v>626</v>
      </c>
      <c r="C82" s="466" t="s">
        <v>627</v>
      </c>
      <c r="D82" s="466"/>
      <c r="E82" s="466"/>
      <c r="F82" s="121" t="s">
        <v>186</v>
      </c>
      <c r="G82" s="144">
        <v>0.46389999999999998</v>
      </c>
      <c r="H82" s="123"/>
      <c r="I82" s="123"/>
      <c r="J82" s="124">
        <v>180000</v>
      </c>
      <c r="K82" s="124"/>
      <c r="L82" s="124"/>
      <c r="M82" s="124">
        <v>190000</v>
      </c>
      <c r="BE82" s="220"/>
      <c r="BF82" s="225"/>
      <c r="BG82" s="226" t="s">
        <v>627</v>
      </c>
      <c r="BH82" s="227"/>
      <c r="BI82" s="228"/>
      <c r="BJ82" s="228"/>
    </row>
    <row r="83" spans="1:62" s="85" customFormat="1" ht="20.399999999999999" x14ac:dyDescent="0.3">
      <c r="A83" s="173"/>
      <c r="B83" s="137" t="s">
        <v>628</v>
      </c>
      <c r="C83" s="483" t="s">
        <v>629</v>
      </c>
      <c r="D83" s="483"/>
      <c r="E83" s="483"/>
      <c r="F83" s="138" t="s">
        <v>67</v>
      </c>
      <c r="G83" s="195" t="s">
        <v>5043</v>
      </c>
      <c r="H83" s="175"/>
      <c r="I83" s="175"/>
      <c r="J83" s="140"/>
      <c r="K83" s="140"/>
      <c r="L83" s="140"/>
      <c r="M83" s="176"/>
      <c r="BE83" s="220"/>
      <c r="BF83" s="225"/>
      <c r="BG83" s="226"/>
      <c r="BH83" s="227"/>
      <c r="BI83" s="228" t="s">
        <v>629</v>
      </c>
      <c r="BJ83" s="228"/>
    </row>
    <row r="84" spans="1:62" s="85" customFormat="1" ht="20.399999999999999" x14ac:dyDescent="0.3">
      <c r="A84" s="173"/>
      <c r="B84" s="137" t="s">
        <v>631</v>
      </c>
      <c r="C84" s="483" t="s">
        <v>632</v>
      </c>
      <c r="D84" s="483"/>
      <c r="E84" s="483"/>
      <c r="F84" s="138" t="s">
        <v>46</v>
      </c>
      <c r="G84" s="195" t="s">
        <v>5044</v>
      </c>
      <c r="H84" s="175"/>
      <c r="I84" s="175"/>
      <c r="J84" s="140"/>
      <c r="K84" s="140"/>
      <c r="L84" s="140"/>
      <c r="M84" s="176"/>
      <c r="BE84" s="220"/>
      <c r="BF84" s="225"/>
      <c r="BG84" s="226"/>
      <c r="BH84" s="227"/>
      <c r="BI84" s="228" t="s">
        <v>632</v>
      </c>
      <c r="BJ84" s="228"/>
    </row>
    <row r="85" spans="1:62" s="85" customFormat="1" ht="20.399999999999999" x14ac:dyDescent="0.3">
      <c r="A85" s="173"/>
      <c r="B85" s="137" t="s">
        <v>634</v>
      </c>
      <c r="C85" s="483" t="s">
        <v>635</v>
      </c>
      <c r="D85" s="483"/>
      <c r="E85" s="483"/>
      <c r="F85" s="138" t="s">
        <v>67</v>
      </c>
      <c r="G85" s="195" t="s">
        <v>5045</v>
      </c>
      <c r="H85" s="175"/>
      <c r="I85" s="175"/>
      <c r="J85" s="140"/>
      <c r="K85" s="140"/>
      <c r="L85" s="140"/>
      <c r="M85" s="176"/>
      <c r="BE85" s="220"/>
      <c r="BF85" s="225"/>
      <c r="BG85" s="226"/>
      <c r="BH85" s="227"/>
      <c r="BI85" s="228" t="s">
        <v>635</v>
      </c>
      <c r="BJ85" s="228"/>
    </row>
    <row r="86" spans="1:62" s="85" customFormat="1" ht="20.399999999999999" x14ac:dyDescent="0.3">
      <c r="A86" s="173"/>
      <c r="B86" s="137" t="s">
        <v>637</v>
      </c>
      <c r="C86" s="483" t="s">
        <v>638</v>
      </c>
      <c r="D86" s="483"/>
      <c r="E86" s="483"/>
      <c r="F86" s="138" t="s">
        <v>67</v>
      </c>
      <c r="G86" s="195" t="s">
        <v>5046</v>
      </c>
      <c r="H86" s="175"/>
      <c r="I86" s="175"/>
      <c r="J86" s="140"/>
      <c r="K86" s="140"/>
      <c r="L86" s="140"/>
      <c r="M86" s="176"/>
      <c r="BE86" s="220"/>
      <c r="BF86" s="225"/>
      <c r="BG86" s="226"/>
      <c r="BH86" s="227"/>
      <c r="BI86" s="228" t="s">
        <v>638</v>
      </c>
      <c r="BJ86" s="228"/>
    </row>
    <row r="87" spans="1:62" s="85" customFormat="1" ht="21.6" x14ac:dyDescent="0.3">
      <c r="A87" s="173"/>
      <c r="B87" s="137" t="s">
        <v>640</v>
      </c>
      <c r="C87" s="483" t="s">
        <v>641</v>
      </c>
      <c r="D87" s="483"/>
      <c r="E87" s="483"/>
      <c r="F87" s="138" t="s">
        <v>38</v>
      </c>
      <c r="G87" s="195" t="s">
        <v>5047</v>
      </c>
      <c r="H87" s="175"/>
      <c r="I87" s="175"/>
      <c r="J87" s="140"/>
      <c r="K87" s="140"/>
      <c r="L87" s="140"/>
      <c r="M87" s="176"/>
      <c r="BE87" s="220"/>
      <c r="BF87" s="225"/>
      <c r="BG87" s="226"/>
      <c r="BH87" s="227"/>
      <c r="BI87" s="228" t="s">
        <v>641</v>
      </c>
      <c r="BJ87" s="228"/>
    </row>
    <row r="88" spans="1:62" s="85" customFormat="1" ht="20.399999999999999" hidden="1" x14ac:dyDescent="0.3">
      <c r="A88" s="178" t="s">
        <v>75</v>
      </c>
      <c r="B88" s="179" t="s">
        <v>643</v>
      </c>
      <c r="C88" s="489" t="s">
        <v>644</v>
      </c>
      <c r="D88" s="489"/>
      <c r="E88" s="489"/>
      <c r="F88" s="231" t="s">
        <v>67</v>
      </c>
      <c r="G88" s="181" t="s">
        <v>33</v>
      </c>
      <c r="H88" s="182"/>
      <c r="I88" s="182"/>
      <c r="J88" s="183"/>
      <c r="K88" s="183"/>
      <c r="L88" s="183"/>
      <c r="M88" s="185"/>
      <c r="BE88" s="220"/>
      <c r="BF88" s="225"/>
      <c r="BG88" s="226"/>
      <c r="BH88" s="227" t="s">
        <v>644</v>
      </c>
      <c r="BI88" s="228"/>
      <c r="BJ88" s="228"/>
    </row>
    <row r="89" spans="1:62" s="85" customFormat="1" ht="20.399999999999999" x14ac:dyDescent="0.3">
      <c r="A89" s="173"/>
      <c r="B89" s="137" t="s">
        <v>645</v>
      </c>
      <c r="C89" s="483" t="s">
        <v>646</v>
      </c>
      <c r="D89" s="483"/>
      <c r="E89" s="483"/>
      <c r="F89" s="138" t="s">
        <v>67</v>
      </c>
      <c r="G89" s="195" t="s">
        <v>5048</v>
      </c>
      <c r="H89" s="175"/>
      <c r="I89" s="175"/>
      <c r="J89" s="140"/>
      <c r="K89" s="140"/>
      <c r="L89" s="140"/>
      <c r="M89" s="176"/>
      <c r="BE89" s="220"/>
      <c r="BF89" s="225"/>
      <c r="BG89" s="226"/>
      <c r="BH89" s="227"/>
      <c r="BI89" s="228" t="s">
        <v>646</v>
      </c>
      <c r="BJ89" s="228"/>
    </row>
    <row r="90" spans="1:62" s="85" customFormat="1" ht="21.6" x14ac:dyDescent="0.3">
      <c r="A90" s="173"/>
      <c r="B90" s="137" t="s">
        <v>648</v>
      </c>
      <c r="C90" s="483" t="s">
        <v>649</v>
      </c>
      <c r="D90" s="483"/>
      <c r="E90" s="483"/>
      <c r="F90" s="138" t="s">
        <v>67</v>
      </c>
      <c r="G90" s="195" t="s">
        <v>5048</v>
      </c>
      <c r="H90" s="175"/>
      <c r="I90" s="175"/>
      <c r="J90" s="140"/>
      <c r="K90" s="140"/>
      <c r="L90" s="140"/>
      <c r="M90" s="176"/>
      <c r="BE90" s="220"/>
      <c r="BF90" s="225"/>
      <c r="BG90" s="226"/>
      <c r="BH90" s="227"/>
      <c r="BI90" s="228" t="s">
        <v>649</v>
      </c>
      <c r="BJ90" s="228"/>
    </row>
    <row r="91" spans="1:62" s="85" customFormat="1" ht="21.6" x14ac:dyDescent="0.3">
      <c r="A91" s="173" t="s">
        <v>126</v>
      </c>
      <c r="B91" s="137" t="s">
        <v>650</v>
      </c>
      <c r="C91" s="483" t="s">
        <v>651</v>
      </c>
      <c r="D91" s="483"/>
      <c r="E91" s="483"/>
      <c r="F91" s="138" t="s">
        <v>67</v>
      </c>
      <c r="G91" s="195" t="s">
        <v>5054</v>
      </c>
      <c r="H91" s="175"/>
      <c r="I91" s="175"/>
      <c r="J91" s="140"/>
      <c r="K91" s="140"/>
      <c r="L91" s="140"/>
      <c r="M91" s="176"/>
      <c r="BE91" s="220"/>
      <c r="BF91" s="225"/>
      <c r="BG91" s="226"/>
      <c r="BH91" s="227"/>
      <c r="BI91" s="228"/>
      <c r="BJ91" s="228" t="s">
        <v>651</v>
      </c>
    </row>
    <row r="92" spans="1:62" s="85" customFormat="1" ht="31.8" x14ac:dyDescent="0.3">
      <c r="A92" s="121" t="s">
        <v>198</v>
      </c>
      <c r="B92" s="120" t="s">
        <v>653</v>
      </c>
      <c r="C92" s="466" t="s">
        <v>654</v>
      </c>
      <c r="D92" s="466"/>
      <c r="E92" s="466"/>
      <c r="F92" s="121" t="s">
        <v>186</v>
      </c>
      <c r="G92" s="144">
        <v>0.46389999999999998</v>
      </c>
      <c r="H92" s="123"/>
      <c r="I92" s="123"/>
      <c r="J92" s="124">
        <v>70000</v>
      </c>
      <c r="K92" s="124"/>
      <c r="L92" s="124"/>
      <c r="M92" s="124">
        <v>39000</v>
      </c>
      <c r="BE92" s="220"/>
      <c r="BF92" s="225"/>
      <c r="BG92" s="226" t="s">
        <v>654</v>
      </c>
      <c r="BH92" s="227"/>
      <c r="BI92" s="228"/>
      <c r="BJ92" s="228"/>
    </row>
    <row r="93" spans="1:62" s="85" customFormat="1" ht="20.399999999999999" x14ac:dyDescent="0.3">
      <c r="A93" s="173"/>
      <c r="B93" s="137" t="s">
        <v>628</v>
      </c>
      <c r="C93" s="483" t="s">
        <v>629</v>
      </c>
      <c r="D93" s="483"/>
      <c r="E93" s="483"/>
      <c r="F93" s="138" t="s">
        <v>67</v>
      </c>
      <c r="G93" s="195" t="s">
        <v>5055</v>
      </c>
      <c r="H93" s="175"/>
      <c r="I93" s="175"/>
      <c r="J93" s="140"/>
      <c r="K93" s="140"/>
      <c r="L93" s="140"/>
      <c r="M93" s="176"/>
      <c r="BE93" s="220"/>
      <c r="BF93" s="225"/>
      <c r="BG93" s="226"/>
      <c r="BH93" s="227"/>
      <c r="BI93" s="228" t="s">
        <v>629</v>
      </c>
      <c r="BJ93" s="228"/>
    </row>
    <row r="94" spans="1:62" s="85" customFormat="1" ht="20.399999999999999" x14ac:dyDescent="0.3">
      <c r="A94" s="173"/>
      <c r="B94" s="137" t="s">
        <v>631</v>
      </c>
      <c r="C94" s="483" t="s">
        <v>632</v>
      </c>
      <c r="D94" s="483"/>
      <c r="E94" s="483"/>
      <c r="F94" s="138" t="s">
        <v>46</v>
      </c>
      <c r="G94" s="195" t="s">
        <v>5056</v>
      </c>
      <c r="H94" s="175"/>
      <c r="I94" s="175"/>
      <c r="J94" s="140"/>
      <c r="K94" s="140"/>
      <c r="L94" s="140"/>
      <c r="M94" s="176"/>
      <c r="BE94" s="220"/>
      <c r="BF94" s="225"/>
      <c r="BG94" s="226"/>
      <c r="BH94" s="227"/>
      <c r="BI94" s="228" t="s">
        <v>632</v>
      </c>
      <c r="BJ94" s="228"/>
    </row>
    <row r="95" spans="1:62" s="85" customFormat="1" ht="20.399999999999999" hidden="1" x14ac:dyDescent="0.3">
      <c r="A95" s="178" t="s">
        <v>75</v>
      </c>
      <c r="B95" s="179" t="s">
        <v>643</v>
      </c>
      <c r="C95" s="489" t="s">
        <v>644</v>
      </c>
      <c r="D95" s="489"/>
      <c r="E95" s="489"/>
      <c r="F95" s="231" t="s">
        <v>67</v>
      </c>
      <c r="G95" s="181" t="s">
        <v>33</v>
      </c>
      <c r="H95" s="182"/>
      <c r="I95" s="182"/>
      <c r="J95" s="183"/>
      <c r="K95" s="183"/>
      <c r="L95" s="183"/>
      <c r="M95" s="185"/>
      <c r="BE95" s="220"/>
      <c r="BF95" s="225"/>
      <c r="BG95" s="226"/>
      <c r="BH95" s="227" t="s">
        <v>644</v>
      </c>
      <c r="BI95" s="228"/>
      <c r="BJ95" s="228"/>
    </row>
    <row r="96" spans="1:62" s="85" customFormat="1" ht="21.6" x14ac:dyDescent="0.3">
      <c r="A96" s="173" t="s">
        <v>126</v>
      </c>
      <c r="B96" s="137" t="s">
        <v>650</v>
      </c>
      <c r="C96" s="483" t="s">
        <v>651</v>
      </c>
      <c r="D96" s="483"/>
      <c r="E96" s="483"/>
      <c r="F96" s="138" t="s">
        <v>67</v>
      </c>
      <c r="G96" s="195" t="s">
        <v>5057</v>
      </c>
      <c r="H96" s="175"/>
      <c r="I96" s="175"/>
      <c r="J96" s="140"/>
      <c r="K96" s="140"/>
      <c r="L96" s="140"/>
      <c r="M96" s="176"/>
      <c r="BE96" s="220"/>
      <c r="BF96" s="225"/>
      <c r="BG96" s="226"/>
      <c r="BH96" s="227"/>
      <c r="BI96" s="228"/>
      <c r="BJ96" s="228" t="s">
        <v>651</v>
      </c>
    </row>
    <row r="97" spans="1:62" s="85" customFormat="1" ht="15" customHeight="1" x14ac:dyDescent="0.3">
      <c r="A97" s="497" t="s">
        <v>5058</v>
      </c>
      <c r="B97" s="462"/>
      <c r="C97" s="462"/>
      <c r="D97" s="462"/>
      <c r="E97" s="462"/>
      <c r="F97" s="462"/>
      <c r="G97" s="462"/>
      <c r="H97" s="221"/>
      <c r="I97" s="221"/>
      <c r="J97" s="221"/>
      <c r="K97" s="221"/>
      <c r="L97" s="221"/>
      <c r="M97" s="223"/>
      <c r="BE97" s="220"/>
      <c r="BF97" s="225" t="s">
        <v>5058</v>
      </c>
      <c r="BG97" s="226"/>
      <c r="BH97" s="227"/>
      <c r="BI97" s="228"/>
      <c r="BJ97" s="228"/>
    </row>
    <row r="98" spans="1:62" s="85" customFormat="1" ht="21.6" x14ac:dyDescent="0.3">
      <c r="A98" s="121" t="s">
        <v>216</v>
      </c>
      <c r="B98" s="120" t="s">
        <v>702</v>
      </c>
      <c r="C98" s="466" t="s">
        <v>703</v>
      </c>
      <c r="D98" s="466"/>
      <c r="E98" s="466"/>
      <c r="F98" s="121" t="s">
        <v>64</v>
      </c>
      <c r="G98" s="153">
        <v>1.52</v>
      </c>
      <c r="H98" s="123"/>
      <c r="I98" s="123"/>
      <c r="J98" s="124">
        <v>121000</v>
      </c>
      <c r="K98" s="124"/>
      <c r="L98" s="124"/>
      <c r="M98" s="124">
        <v>150000</v>
      </c>
      <c r="BE98" s="220"/>
      <c r="BF98" s="225"/>
      <c r="BG98" s="226" t="s">
        <v>703</v>
      </c>
      <c r="BH98" s="227"/>
      <c r="BI98" s="228"/>
      <c r="BJ98" s="228"/>
    </row>
    <row r="99" spans="1:62" s="85" customFormat="1" ht="20.399999999999999" x14ac:dyDescent="0.3">
      <c r="A99" s="173"/>
      <c r="B99" s="137" t="s">
        <v>73</v>
      </c>
      <c r="C99" s="483" t="s">
        <v>74</v>
      </c>
      <c r="D99" s="483"/>
      <c r="E99" s="483"/>
      <c r="F99" s="138" t="s">
        <v>67</v>
      </c>
      <c r="G99" s="195" t="s">
        <v>5059</v>
      </c>
      <c r="H99" s="175"/>
      <c r="I99" s="175"/>
      <c r="J99" s="140"/>
      <c r="K99" s="140"/>
      <c r="L99" s="140"/>
      <c r="M99" s="176"/>
      <c r="BE99" s="220"/>
      <c r="BF99" s="225"/>
      <c r="BG99" s="226"/>
      <c r="BH99" s="227"/>
      <c r="BI99" s="228" t="s">
        <v>74</v>
      </c>
      <c r="BJ99" s="228"/>
    </row>
    <row r="100" spans="1:62" s="85" customFormat="1" ht="21.6" x14ac:dyDescent="0.3">
      <c r="A100" s="173"/>
      <c r="B100" s="137" t="s">
        <v>104</v>
      </c>
      <c r="C100" s="483" t="s">
        <v>105</v>
      </c>
      <c r="D100" s="483"/>
      <c r="E100" s="483"/>
      <c r="F100" s="138" t="s">
        <v>46</v>
      </c>
      <c r="G100" s="195" t="s">
        <v>5060</v>
      </c>
      <c r="H100" s="175"/>
      <c r="I100" s="175"/>
      <c r="J100" s="140"/>
      <c r="K100" s="140"/>
      <c r="L100" s="140"/>
      <c r="M100" s="176"/>
      <c r="BE100" s="220"/>
      <c r="BF100" s="225"/>
      <c r="BG100" s="226"/>
      <c r="BH100" s="227"/>
      <c r="BI100" s="228" t="s">
        <v>105</v>
      </c>
      <c r="BJ100" s="228"/>
    </row>
    <row r="101" spans="1:62" s="85" customFormat="1" ht="20.399999999999999" x14ac:dyDescent="0.3">
      <c r="A101" s="173"/>
      <c r="B101" s="137" t="s">
        <v>706</v>
      </c>
      <c r="C101" s="483" t="s">
        <v>707</v>
      </c>
      <c r="D101" s="483"/>
      <c r="E101" s="483"/>
      <c r="F101" s="138" t="s">
        <v>46</v>
      </c>
      <c r="G101" s="195" t="s">
        <v>5061</v>
      </c>
      <c r="H101" s="175"/>
      <c r="I101" s="175"/>
      <c r="J101" s="140"/>
      <c r="K101" s="140"/>
      <c r="L101" s="140"/>
      <c r="M101" s="176"/>
      <c r="BE101" s="220"/>
      <c r="BF101" s="225"/>
      <c r="BG101" s="226"/>
      <c r="BH101" s="227"/>
      <c r="BI101" s="228" t="s">
        <v>707</v>
      </c>
      <c r="BJ101" s="228"/>
    </row>
    <row r="102" spans="1:62" s="85" customFormat="1" ht="31.8" x14ac:dyDescent="0.3">
      <c r="A102" s="173"/>
      <c r="B102" s="137" t="s">
        <v>709</v>
      </c>
      <c r="C102" s="483" t="s">
        <v>710</v>
      </c>
      <c r="D102" s="483"/>
      <c r="E102" s="483"/>
      <c r="F102" s="138" t="s">
        <v>46</v>
      </c>
      <c r="G102" s="195" t="s">
        <v>5062</v>
      </c>
      <c r="H102" s="175"/>
      <c r="I102" s="175"/>
      <c r="J102" s="140"/>
      <c r="K102" s="140"/>
      <c r="L102" s="140"/>
      <c r="M102" s="176"/>
      <c r="BE102" s="220"/>
      <c r="BF102" s="225"/>
      <c r="BG102" s="226"/>
      <c r="BH102" s="227"/>
      <c r="BI102" s="228" t="s">
        <v>710</v>
      </c>
      <c r="BJ102" s="228"/>
    </row>
    <row r="103" spans="1:62" s="85" customFormat="1" ht="20.399999999999999" hidden="1" x14ac:dyDescent="0.3">
      <c r="A103" s="178" t="s">
        <v>140</v>
      </c>
      <c r="B103" s="179" t="s">
        <v>712</v>
      </c>
      <c r="C103" s="489" t="s">
        <v>713</v>
      </c>
      <c r="D103" s="489"/>
      <c r="E103" s="489"/>
      <c r="F103" s="231" t="s">
        <v>112</v>
      </c>
      <c r="G103" s="181" t="s">
        <v>5063</v>
      </c>
      <c r="H103" s="182"/>
      <c r="I103" s="182"/>
      <c r="J103" s="183"/>
      <c r="K103" s="183"/>
      <c r="L103" s="183"/>
      <c r="M103" s="185"/>
      <c r="BE103" s="220"/>
      <c r="BF103" s="225"/>
      <c r="BG103" s="226"/>
      <c r="BH103" s="227" t="s">
        <v>713</v>
      </c>
      <c r="BI103" s="228"/>
      <c r="BJ103" s="228"/>
    </row>
    <row r="104" spans="1:62" s="85" customFormat="1" ht="21.6" x14ac:dyDescent="0.3">
      <c r="A104" s="173" t="s">
        <v>126</v>
      </c>
      <c r="B104" s="137" t="s">
        <v>715</v>
      </c>
      <c r="C104" s="483" t="s">
        <v>716</v>
      </c>
      <c r="D104" s="483"/>
      <c r="E104" s="483"/>
      <c r="F104" s="138" t="s">
        <v>38</v>
      </c>
      <c r="G104" s="195" t="s">
        <v>5063</v>
      </c>
      <c r="H104" s="175"/>
      <c r="I104" s="175"/>
      <c r="J104" s="140"/>
      <c r="K104" s="140"/>
      <c r="L104" s="140"/>
      <c r="M104" s="176"/>
      <c r="BE104" s="220"/>
      <c r="BF104" s="225"/>
      <c r="BG104" s="226"/>
      <c r="BH104" s="227"/>
      <c r="BI104" s="228"/>
      <c r="BJ104" s="228" t="s">
        <v>716</v>
      </c>
    </row>
    <row r="105" spans="1:62" s="85" customFormat="1" ht="15" customHeight="1" x14ac:dyDescent="0.3">
      <c r="A105" s="497" t="s">
        <v>5064</v>
      </c>
      <c r="B105" s="462"/>
      <c r="C105" s="462"/>
      <c r="D105" s="462"/>
      <c r="E105" s="462"/>
      <c r="F105" s="462"/>
      <c r="G105" s="462"/>
      <c r="H105" s="221"/>
      <c r="I105" s="221"/>
      <c r="J105" s="221"/>
      <c r="K105" s="221"/>
      <c r="L105" s="221"/>
      <c r="M105" s="223"/>
      <c r="BE105" s="220"/>
      <c r="BF105" s="225" t="s">
        <v>5064</v>
      </c>
      <c r="BG105" s="226"/>
      <c r="BH105" s="227"/>
      <c r="BI105" s="228"/>
      <c r="BJ105" s="228"/>
    </row>
    <row r="106" spans="1:62" s="85" customFormat="1" ht="15" customHeight="1" x14ac:dyDescent="0.3">
      <c r="A106" s="497" t="s">
        <v>5065</v>
      </c>
      <c r="B106" s="462"/>
      <c r="C106" s="462"/>
      <c r="D106" s="462"/>
      <c r="E106" s="462"/>
      <c r="F106" s="462"/>
      <c r="G106" s="462"/>
      <c r="H106" s="221"/>
      <c r="I106" s="221"/>
      <c r="J106" s="221"/>
      <c r="K106" s="221"/>
      <c r="L106" s="221"/>
      <c r="M106" s="223"/>
      <c r="BE106" s="220"/>
      <c r="BF106" s="225" t="s">
        <v>5065</v>
      </c>
      <c r="BG106" s="226"/>
      <c r="BH106" s="227"/>
      <c r="BI106" s="228"/>
      <c r="BJ106" s="228"/>
    </row>
    <row r="107" spans="1:62" s="85" customFormat="1" ht="21.6" x14ac:dyDescent="0.3">
      <c r="A107" s="121" t="s">
        <v>219</v>
      </c>
      <c r="B107" s="120" t="s">
        <v>4785</v>
      </c>
      <c r="C107" s="466" t="s">
        <v>4786</v>
      </c>
      <c r="D107" s="466"/>
      <c r="E107" s="466"/>
      <c r="F107" s="121" t="s">
        <v>122</v>
      </c>
      <c r="G107" s="144">
        <v>6.9800000000000001E-2</v>
      </c>
      <c r="H107" s="123"/>
      <c r="I107" s="123"/>
      <c r="J107" s="124">
        <v>3000</v>
      </c>
      <c r="K107" s="124"/>
      <c r="L107" s="124"/>
      <c r="M107" s="124"/>
      <c r="BE107" s="220"/>
      <c r="BF107" s="225"/>
      <c r="BG107" s="226" t="s">
        <v>4786</v>
      </c>
      <c r="BH107" s="227"/>
      <c r="BI107" s="228"/>
      <c r="BJ107" s="228"/>
    </row>
    <row r="108" spans="1:62" s="85" customFormat="1" ht="31.2" customHeight="1" x14ac:dyDescent="0.3">
      <c r="A108" s="497" t="s">
        <v>5040</v>
      </c>
      <c r="B108" s="462"/>
      <c r="C108" s="462"/>
      <c r="D108" s="462"/>
      <c r="E108" s="462"/>
      <c r="F108" s="462"/>
      <c r="G108" s="462"/>
      <c r="H108" s="221"/>
      <c r="I108" s="221"/>
      <c r="J108" s="221"/>
      <c r="K108" s="221"/>
      <c r="L108" s="221"/>
      <c r="M108" s="223"/>
      <c r="BE108" s="220"/>
      <c r="BF108" s="225" t="s">
        <v>5040</v>
      </c>
      <c r="BG108" s="226"/>
      <c r="BH108" s="227"/>
      <c r="BI108" s="228"/>
      <c r="BJ108" s="228"/>
    </row>
    <row r="109" spans="1:62" s="85" customFormat="1" ht="62.4" x14ac:dyDescent="0.3">
      <c r="A109" s="121" t="s">
        <v>222</v>
      </c>
      <c r="B109" s="120" t="s">
        <v>5033</v>
      </c>
      <c r="C109" s="466" t="s">
        <v>5034</v>
      </c>
      <c r="D109" s="466"/>
      <c r="E109" s="466"/>
      <c r="F109" s="121" t="s">
        <v>186</v>
      </c>
      <c r="G109" s="144">
        <v>3.49E-2</v>
      </c>
      <c r="H109" s="123"/>
      <c r="I109" s="123"/>
      <c r="J109" s="124">
        <v>6000</v>
      </c>
      <c r="K109" s="124"/>
      <c r="L109" s="124"/>
      <c r="M109" s="124">
        <v>21000</v>
      </c>
      <c r="BE109" s="220"/>
      <c r="BF109" s="225"/>
      <c r="BG109" s="226" t="s">
        <v>5034</v>
      </c>
      <c r="BH109" s="227"/>
      <c r="BI109" s="228"/>
      <c r="BJ109" s="228"/>
    </row>
    <row r="110" spans="1:62" s="85" customFormat="1" ht="20.399999999999999" x14ac:dyDescent="0.3">
      <c r="A110" s="173"/>
      <c r="B110" s="137" t="s">
        <v>151</v>
      </c>
      <c r="C110" s="483" t="s">
        <v>152</v>
      </c>
      <c r="D110" s="483"/>
      <c r="E110" s="483"/>
      <c r="F110" s="138" t="s">
        <v>46</v>
      </c>
      <c r="G110" s="195" t="s">
        <v>5066</v>
      </c>
      <c r="H110" s="175"/>
      <c r="I110" s="175"/>
      <c r="J110" s="140"/>
      <c r="K110" s="140"/>
      <c r="L110" s="140"/>
      <c r="M110" s="176"/>
      <c r="BE110" s="220"/>
      <c r="BF110" s="225"/>
      <c r="BG110" s="226"/>
      <c r="BH110" s="227"/>
      <c r="BI110" s="228" t="s">
        <v>152</v>
      </c>
      <c r="BJ110" s="228"/>
    </row>
    <row r="111" spans="1:62" s="85" customFormat="1" ht="20.399999999999999" x14ac:dyDescent="0.3">
      <c r="A111" s="173"/>
      <c r="B111" s="137" t="s">
        <v>674</v>
      </c>
      <c r="C111" s="483" t="s">
        <v>675</v>
      </c>
      <c r="D111" s="483"/>
      <c r="E111" s="483"/>
      <c r="F111" s="138" t="s">
        <v>46</v>
      </c>
      <c r="G111" s="195" t="s">
        <v>5067</v>
      </c>
      <c r="H111" s="175"/>
      <c r="I111" s="175"/>
      <c r="J111" s="140"/>
      <c r="K111" s="140"/>
      <c r="L111" s="140"/>
      <c r="M111" s="176"/>
      <c r="BE111" s="220"/>
      <c r="BF111" s="225"/>
      <c r="BG111" s="226"/>
      <c r="BH111" s="227"/>
      <c r="BI111" s="228" t="s">
        <v>675</v>
      </c>
      <c r="BJ111" s="228"/>
    </row>
    <row r="112" spans="1:62" s="85" customFormat="1" ht="20.399999999999999" x14ac:dyDescent="0.3">
      <c r="A112" s="173"/>
      <c r="B112" s="137" t="s">
        <v>677</v>
      </c>
      <c r="C112" s="483" t="s">
        <v>678</v>
      </c>
      <c r="D112" s="483"/>
      <c r="E112" s="483"/>
      <c r="F112" s="138" t="s">
        <v>46</v>
      </c>
      <c r="G112" s="195" t="s">
        <v>5068</v>
      </c>
      <c r="H112" s="175"/>
      <c r="I112" s="175"/>
      <c r="J112" s="140"/>
      <c r="K112" s="140"/>
      <c r="L112" s="140"/>
      <c r="M112" s="176"/>
      <c r="BE112" s="220"/>
      <c r="BF112" s="225"/>
      <c r="BG112" s="226"/>
      <c r="BH112" s="227"/>
      <c r="BI112" s="228" t="s">
        <v>678</v>
      </c>
      <c r="BJ112" s="228"/>
    </row>
    <row r="113" spans="1:62" s="85" customFormat="1" ht="15" customHeight="1" x14ac:dyDescent="0.3">
      <c r="A113" s="497" t="s">
        <v>658</v>
      </c>
      <c r="B113" s="462"/>
      <c r="C113" s="462"/>
      <c r="D113" s="462"/>
      <c r="E113" s="462"/>
      <c r="F113" s="462"/>
      <c r="G113" s="462"/>
      <c r="H113" s="221"/>
      <c r="I113" s="221"/>
      <c r="J113" s="221"/>
      <c r="K113" s="221"/>
      <c r="L113" s="221"/>
      <c r="M113" s="223"/>
      <c r="BE113" s="220"/>
      <c r="BF113" s="225" t="s">
        <v>658</v>
      </c>
      <c r="BG113" s="226"/>
      <c r="BH113" s="227"/>
      <c r="BI113" s="228"/>
      <c r="BJ113" s="228"/>
    </row>
    <row r="114" spans="1:62" s="85" customFormat="1" ht="31.8" x14ac:dyDescent="0.3">
      <c r="A114" s="121" t="s">
        <v>224</v>
      </c>
      <c r="B114" s="120" t="s">
        <v>659</v>
      </c>
      <c r="C114" s="466" t="s">
        <v>660</v>
      </c>
      <c r="D114" s="466"/>
      <c r="E114" s="466"/>
      <c r="F114" s="121" t="s">
        <v>67</v>
      </c>
      <c r="G114" s="153">
        <v>0.01</v>
      </c>
      <c r="H114" s="123"/>
      <c r="I114" s="123"/>
      <c r="J114" s="124">
        <v>2000</v>
      </c>
      <c r="K114" s="124"/>
      <c r="L114" s="124"/>
      <c r="M114" s="124">
        <v>1500</v>
      </c>
      <c r="BE114" s="220"/>
      <c r="BF114" s="225"/>
      <c r="BG114" s="226" t="s">
        <v>660</v>
      </c>
      <c r="BH114" s="227"/>
      <c r="BI114" s="228"/>
      <c r="BJ114" s="228"/>
    </row>
    <row r="115" spans="1:62" s="85" customFormat="1" ht="20.399999999999999" x14ac:dyDescent="0.3">
      <c r="A115" s="173"/>
      <c r="B115" s="137" t="s">
        <v>628</v>
      </c>
      <c r="C115" s="483" t="s">
        <v>629</v>
      </c>
      <c r="D115" s="483"/>
      <c r="E115" s="483"/>
      <c r="F115" s="138" t="s">
        <v>67</v>
      </c>
      <c r="G115" s="195" t="s">
        <v>5069</v>
      </c>
      <c r="H115" s="175"/>
      <c r="I115" s="175"/>
      <c r="J115" s="140"/>
      <c r="K115" s="140"/>
      <c r="L115" s="140"/>
      <c r="M115" s="176"/>
      <c r="BE115" s="220"/>
      <c r="BF115" s="225"/>
      <c r="BG115" s="226"/>
      <c r="BH115" s="227"/>
      <c r="BI115" s="228" t="s">
        <v>629</v>
      </c>
      <c r="BJ115" s="228"/>
    </row>
    <row r="116" spans="1:62" s="85" customFormat="1" ht="15" customHeight="1" x14ac:dyDescent="0.3">
      <c r="A116" s="497" t="s">
        <v>5053</v>
      </c>
      <c r="B116" s="462"/>
      <c r="C116" s="462"/>
      <c r="D116" s="462"/>
      <c r="E116" s="462"/>
      <c r="F116" s="462"/>
      <c r="G116" s="462"/>
      <c r="H116" s="221"/>
      <c r="I116" s="221"/>
      <c r="J116" s="221"/>
      <c r="K116" s="221"/>
      <c r="L116" s="221"/>
      <c r="M116" s="223"/>
      <c r="BE116" s="220"/>
      <c r="BF116" s="225" t="s">
        <v>5053</v>
      </c>
      <c r="BG116" s="226"/>
      <c r="BH116" s="227"/>
      <c r="BI116" s="228"/>
      <c r="BJ116" s="228"/>
    </row>
    <row r="117" spans="1:62" s="85" customFormat="1" ht="42" x14ac:dyDescent="0.3">
      <c r="A117" s="121" t="s">
        <v>227</v>
      </c>
      <c r="B117" s="120" t="s">
        <v>5070</v>
      </c>
      <c r="C117" s="466" t="s">
        <v>5071</v>
      </c>
      <c r="D117" s="466"/>
      <c r="E117" s="466"/>
      <c r="F117" s="121" t="s">
        <v>186</v>
      </c>
      <c r="G117" s="144">
        <v>3.49E-2</v>
      </c>
      <c r="H117" s="123"/>
      <c r="I117" s="123"/>
      <c r="J117" s="124">
        <v>15000</v>
      </c>
      <c r="K117" s="124"/>
      <c r="L117" s="124"/>
      <c r="M117" s="124">
        <v>25000</v>
      </c>
      <c r="BE117" s="220"/>
      <c r="BF117" s="225"/>
      <c r="BG117" s="226" t="s">
        <v>5071</v>
      </c>
      <c r="BH117" s="227"/>
      <c r="BI117" s="228"/>
      <c r="BJ117" s="228"/>
    </row>
    <row r="118" spans="1:62" s="85" customFormat="1" ht="20.399999999999999" hidden="1" x14ac:dyDescent="0.3">
      <c r="A118" s="178" t="s">
        <v>140</v>
      </c>
      <c r="B118" s="179" t="s">
        <v>5072</v>
      </c>
      <c r="C118" s="489" t="s">
        <v>328</v>
      </c>
      <c r="D118" s="489"/>
      <c r="E118" s="489"/>
      <c r="F118" s="231" t="s">
        <v>67</v>
      </c>
      <c r="G118" s="181" t="s">
        <v>5073</v>
      </c>
      <c r="H118" s="182"/>
      <c r="I118" s="182"/>
      <c r="J118" s="183"/>
      <c r="K118" s="183"/>
      <c r="L118" s="183"/>
      <c r="M118" s="185"/>
      <c r="BE118" s="220"/>
      <c r="BF118" s="225"/>
      <c r="BG118" s="226"/>
      <c r="BH118" s="227" t="s">
        <v>328</v>
      </c>
      <c r="BI118" s="228"/>
      <c r="BJ118" s="228"/>
    </row>
    <row r="119" spans="1:62" s="85" customFormat="1" ht="20.399999999999999" x14ac:dyDescent="0.3">
      <c r="A119" s="173"/>
      <c r="B119" s="137" t="s">
        <v>151</v>
      </c>
      <c r="C119" s="483" t="s">
        <v>152</v>
      </c>
      <c r="D119" s="483"/>
      <c r="E119" s="483"/>
      <c r="F119" s="138" t="s">
        <v>46</v>
      </c>
      <c r="G119" s="195" t="s">
        <v>5074</v>
      </c>
      <c r="H119" s="175"/>
      <c r="I119" s="175"/>
      <c r="J119" s="140"/>
      <c r="K119" s="140"/>
      <c r="L119" s="140"/>
      <c r="M119" s="176"/>
      <c r="BE119" s="220"/>
      <c r="BF119" s="225"/>
      <c r="BG119" s="226"/>
      <c r="BH119" s="227"/>
      <c r="BI119" s="228" t="s">
        <v>152</v>
      </c>
      <c r="BJ119" s="228"/>
    </row>
    <row r="120" spans="1:62" s="85" customFormat="1" ht="20.399999999999999" hidden="1" x14ac:dyDescent="0.3">
      <c r="A120" s="178" t="s">
        <v>75</v>
      </c>
      <c r="B120" s="179" t="s">
        <v>643</v>
      </c>
      <c r="C120" s="489" t="s">
        <v>644</v>
      </c>
      <c r="D120" s="489"/>
      <c r="E120" s="489"/>
      <c r="F120" s="231" t="s">
        <v>67</v>
      </c>
      <c r="G120" s="181" t="s">
        <v>33</v>
      </c>
      <c r="H120" s="182"/>
      <c r="I120" s="182"/>
      <c r="J120" s="183"/>
      <c r="K120" s="183"/>
      <c r="L120" s="183"/>
      <c r="M120" s="185"/>
      <c r="BE120" s="220"/>
      <c r="BF120" s="225"/>
      <c r="BG120" s="226"/>
      <c r="BH120" s="227" t="s">
        <v>644</v>
      </c>
      <c r="BI120" s="228"/>
      <c r="BJ120" s="228"/>
    </row>
    <row r="121" spans="1:62" s="85" customFormat="1" ht="21.6" x14ac:dyDescent="0.3">
      <c r="A121" s="173" t="s">
        <v>126</v>
      </c>
      <c r="B121" s="137" t="s">
        <v>650</v>
      </c>
      <c r="C121" s="483" t="s">
        <v>651</v>
      </c>
      <c r="D121" s="483"/>
      <c r="E121" s="483"/>
      <c r="F121" s="138" t="s">
        <v>67</v>
      </c>
      <c r="G121" s="195" t="s">
        <v>5075</v>
      </c>
      <c r="H121" s="175"/>
      <c r="I121" s="175"/>
      <c r="J121" s="140"/>
      <c r="K121" s="140"/>
      <c r="L121" s="140"/>
      <c r="M121" s="176"/>
      <c r="BE121" s="220"/>
      <c r="BF121" s="225"/>
      <c r="BG121" s="226"/>
      <c r="BH121" s="227"/>
      <c r="BI121" s="228"/>
      <c r="BJ121" s="228" t="s">
        <v>651</v>
      </c>
    </row>
    <row r="122" spans="1:62" s="85" customFormat="1" ht="31.8" x14ac:dyDescent="0.3">
      <c r="A122" s="121" t="s">
        <v>230</v>
      </c>
      <c r="B122" s="120" t="s">
        <v>5076</v>
      </c>
      <c r="C122" s="466" t="s">
        <v>5077</v>
      </c>
      <c r="D122" s="466"/>
      <c r="E122" s="466"/>
      <c r="F122" s="121" t="s">
        <v>186</v>
      </c>
      <c r="G122" s="144">
        <v>3.49E-2</v>
      </c>
      <c r="H122" s="123"/>
      <c r="I122" s="123"/>
      <c r="J122" s="124"/>
      <c r="K122" s="124"/>
      <c r="L122" s="124"/>
      <c r="M122" s="124"/>
      <c r="BE122" s="220"/>
      <c r="BF122" s="225"/>
      <c r="BG122" s="226" t="s">
        <v>5077</v>
      </c>
      <c r="BH122" s="227"/>
      <c r="BI122" s="228"/>
      <c r="BJ122" s="228"/>
    </row>
    <row r="123" spans="1:62" s="85" customFormat="1" ht="20.399999999999999" hidden="1" x14ac:dyDescent="0.3">
      <c r="A123" s="178" t="s">
        <v>75</v>
      </c>
      <c r="B123" s="179" t="s">
        <v>643</v>
      </c>
      <c r="C123" s="489" t="s">
        <v>644</v>
      </c>
      <c r="D123" s="489"/>
      <c r="E123" s="489"/>
      <c r="F123" s="231" t="s">
        <v>67</v>
      </c>
      <c r="G123" s="181" t="s">
        <v>33</v>
      </c>
      <c r="H123" s="182"/>
      <c r="I123" s="182"/>
      <c r="J123" s="183"/>
      <c r="K123" s="183"/>
      <c r="L123" s="183"/>
      <c r="M123" s="185"/>
      <c r="BE123" s="220"/>
      <c r="BF123" s="225"/>
      <c r="BG123" s="226"/>
      <c r="BH123" s="227" t="s">
        <v>644</v>
      </c>
      <c r="BI123" s="228"/>
      <c r="BJ123" s="228"/>
    </row>
    <row r="124" spans="1:62" s="85" customFormat="1" ht="21.6" x14ac:dyDescent="0.3">
      <c r="A124" s="173" t="s">
        <v>126</v>
      </c>
      <c r="B124" s="137" t="s">
        <v>650</v>
      </c>
      <c r="C124" s="483" t="s">
        <v>651</v>
      </c>
      <c r="D124" s="483"/>
      <c r="E124" s="483"/>
      <c r="F124" s="138" t="s">
        <v>67</v>
      </c>
      <c r="G124" s="195" t="s">
        <v>5078</v>
      </c>
      <c r="H124" s="175"/>
      <c r="I124" s="175"/>
      <c r="J124" s="140"/>
      <c r="K124" s="140"/>
      <c r="L124" s="140"/>
      <c r="M124" s="176"/>
      <c r="BE124" s="220"/>
      <c r="BF124" s="225"/>
      <c r="BG124" s="226"/>
      <c r="BH124" s="227"/>
      <c r="BI124" s="228"/>
      <c r="BJ124" s="228" t="s">
        <v>651</v>
      </c>
    </row>
    <row r="125" spans="1:62" s="85" customFormat="1" ht="15" customHeight="1" x14ac:dyDescent="0.3">
      <c r="A125" s="497" t="s">
        <v>5079</v>
      </c>
      <c r="B125" s="462"/>
      <c r="C125" s="462"/>
      <c r="D125" s="462"/>
      <c r="E125" s="462"/>
      <c r="F125" s="462"/>
      <c r="G125" s="462"/>
      <c r="H125" s="221"/>
      <c r="I125" s="221"/>
      <c r="J125" s="221"/>
      <c r="K125" s="221"/>
      <c r="L125" s="221"/>
      <c r="M125" s="223"/>
      <c r="BE125" s="220"/>
      <c r="BF125" s="225" t="s">
        <v>5079</v>
      </c>
      <c r="BG125" s="226"/>
      <c r="BH125" s="227"/>
      <c r="BI125" s="228"/>
      <c r="BJ125" s="228"/>
    </row>
    <row r="126" spans="1:62" s="85" customFormat="1" ht="21.6" x14ac:dyDescent="0.3">
      <c r="A126" s="121" t="s">
        <v>232</v>
      </c>
      <c r="B126" s="120" t="s">
        <v>702</v>
      </c>
      <c r="C126" s="466" t="s">
        <v>703</v>
      </c>
      <c r="D126" s="466"/>
      <c r="E126" s="466"/>
      <c r="F126" s="121" t="s">
        <v>64</v>
      </c>
      <c r="G126" s="153">
        <v>0.37</v>
      </c>
      <c r="H126" s="123"/>
      <c r="I126" s="123"/>
      <c r="J126" s="124">
        <v>21090</v>
      </c>
      <c r="K126" s="124"/>
      <c r="L126" s="124"/>
      <c r="M126" s="124">
        <v>34000</v>
      </c>
      <c r="BE126" s="220"/>
      <c r="BF126" s="225"/>
      <c r="BG126" s="226" t="s">
        <v>703</v>
      </c>
      <c r="BH126" s="227"/>
      <c r="BI126" s="228"/>
      <c r="BJ126" s="228"/>
    </row>
    <row r="127" spans="1:62" s="85" customFormat="1" ht="20.399999999999999" x14ac:dyDescent="0.3">
      <c r="A127" s="173"/>
      <c r="B127" s="137" t="s">
        <v>73</v>
      </c>
      <c r="C127" s="483" t="s">
        <v>74</v>
      </c>
      <c r="D127" s="483"/>
      <c r="E127" s="483"/>
      <c r="F127" s="138" t="s">
        <v>67</v>
      </c>
      <c r="G127" s="195" t="s">
        <v>5080</v>
      </c>
      <c r="H127" s="175"/>
      <c r="I127" s="175"/>
      <c r="J127" s="140"/>
      <c r="K127" s="140"/>
      <c r="L127" s="140"/>
      <c r="M127" s="176"/>
      <c r="BE127" s="220"/>
      <c r="BF127" s="225"/>
      <c r="BG127" s="226"/>
      <c r="BH127" s="227"/>
      <c r="BI127" s="228" t="s">
        <v>74</v>
      </c>
      <c r="BJ127" s="228"/>
    </row>
    <row r="128" spans="1:62" s="85" customFormat="1" ht="21.6" x14ac:dyDescent="0.3">
      <c r="A128" s="173"/>
      <c r="B128" s="137" t="s">
        <v>104</v>
      </c>
      <c r="C128" s="483" t="s">
        <v>105</v>
      </c>
      <c r="D128" s="483"/>
      <c r="E128" s="483"/>
      <c r="F128" s="138" t="s">
        <v>46</v>
      </c>
      <c r="G128" s="195" t="s">
        <v>5081</v>
      </c>
      <c r="H128" s="175"/>
      <c r="I128" s="175"/>
      <c r="J128" s="140"/>
      <c r="K128" s="140"/>
      <c r="L128" s="140"/>
      <c r="M128" s="176"/>
      <c r="BE128" s="220"/>
      <c r="BF128" s="225"/>
      <c r="BG128" s="226"/>
      <c r="BH128" s="227"/>
      <c r="BI128" s="228" t="s">
        <v>105</v>
      </c>
      <c r="BJ128" s="228"/>
    </row>
    <row r="129" spans="1:62" s="85" customFormat="1" ht="20.399999999999999" x14ac:dyDescent="0.3">
      <c r="A129" s="173"/>
      <c r="B129" s="137" t="s">
        <v>706</v>
      </c>
      <c r="C129" s="483" t="s">
        <v>707</v>
      </c>
      <c r="D129" s="483"/>
      <c r="E129" s="483"/>
      <c r="F129" s="138" t="s">
        <v>46</v>
      </c>
      <c r="G129" s="195" t="s">
        <v>5082</v>
      </c>
      <c r="H129" s="175"/>
      <c r="I129" s="175"/>
      <c r="J129" s="140"/>
      <c r="K129" s="140"/>
      <c r="L129" s="140"/>
      <c r="M129" s="176"/>
      <c r="BE129" s="220"/>
      <c r="BF129" s="225"/>
      <c r="BG129" s="226"/>
      <c r="BH129" s="227"/>
      <c r="BI129" s="228" t="s">
        <v>707</v>
      </c>
      <c r="BJ129" s="228"/>
    </row>
    <row r="130" spans="1:62" s="85" customFormat="1" ht="31.8" x14ac:dyDescent="0.3">
      <c r="A130" s="173"/>
      <c r="B130" s="137" t="s">
        <v>709</v>
      </c>
      <c r="C130" s="483" t="s">
        <v>710</v>
      </c>
      <c r="D130" s="483"/>
      <c r="E130" s="483"/>
      <c r="F130" s="138" t="s">
        <v>46</v>
      </c>
      <c r="G130" s="195" t="s">
        <v>5083</v>
      </c>
      <c r="H130" s="175"/>
      <c r="I130" s="175"/>
      <c r="J130" s="140"/>
      <c r="K130" s="140"/>
      <c r="L130" s="140"/>
      <c r="M130" s="176"/>
      <c r="BE130" s="220"/>
      <c r="BF130" s="225"/>
      <c r="BG130" s="226"/>
      <c r="BH130" s="227"/>
      <c r="BI130" s="228" t="s">
        <v>710</v>
      </c>
      <c r="BJ130" s="228"/>
    </row>
    <row r="131" spans="1:62" s="85" customFormat="1" ht="20.399999999999999" hidden="1" x14ac:dyDescent="0.3">
      <c r="A131" s="178" t="s">
        <v>140</v>
      </c>
      <c r="B131" s="179" t="s">
        <v>712</v>
      </c>
      <c r="C131" s="489" t="s">
        <v>713</v>
      </c>
      <c r="D131" s="489"/>
      <c r="E131" s="489"/>
      <c r="F131" s="231" t="s">
        <v>112</v>
      </c>
      <c r="G131" s="181" t="s">
        <v>5084</v>
      </c>
      <c r="H131" s="182"/>
      <c r="I131" s="182"/>
      <c r="J131" s="183"/>
      <c r="K131" s="183"/>
      <c r="L131" s="183"/>
      <c r="M131" s="185"/>
      <c r="BE131" s="220"/>
      <c r="BF131" s="225"/>
      <c r="BG131" s="226"/>
      <c r="BH131" s="227" t="s">
        <v>713</v>
      </c>
      <c r="BI131" s="228"/>
      <c r="BJ131" s="228"/>
    </row>
    <row r="132" spans="1:62" s="85" customFormat="1" ht="21.6" x14ac:dyDescent="0.3">
      <c r="A132" s="173" t="s">
        <v>126</v>
      </c>
      <c r="B132" s="137" t="s">
        <v>5085</v>
      </c>
      <c r="C132" s="483" t="s">
        <v>5086</v>
      </c>
      <c r="D132" s="483"/>
      <c r="E132" s="483"/>
      <c r="F132" s="138" t="s">
        <v>38</v>
      </c>
      <c r="G132" s="195" t="s">
        <v>5084</v>
      </c>
      <c r="H132" s="175"/>
      <c r="I132" s="175"/>
      <c r="J132" s="140"/>
      <c r="K132" s="140"/>
      <c r="L132" s="140"/>
      <c r="M132" s="176"/>
      <c r="BE132" s="220"/>
      <c r="BF132" s="225"/>
      <c r="BG132" s="226"/>
      <c r="BH132" s="227"/>
      <c r="BI132" s="228"/>
      <c r="BJ132" s="228" t="s">
        <v>5086</v>
      </c>
    </row>
    <row r="133" spans="1:62" s="85" customFormat="1" ht="15" customHeight="1" x14ac:dyDescent="0.3">
      <c r="A133" s="497" t="s">
        <v>5087</v>
      </c>
      <c r="B133" s="462"/>
      <c r="C133" s="462"/>
      <c r="D133" s="462"/>
      <c r="E133" s="462"/>
      <c r="F133" s="462"/>
      <c r="G133" s="462"/>
      <c r="H133" s="221"/>
      <c r="I133" s="221"/>
      <c r="J133" s="221"/>
      <c r="K133" s="221"/>
      <c r="L133" s="221"/>
      <c r="M133" s="223"/>
      <c r="BE133" s="220"/>
      <c r="BF133" s="225" t="s">
        <v>5087</v>
      </c>
      <c r="BG133" s="226"/>
      <c r="BH133" s="227"/>
      <c r="BI133" s="228"/>
      <c r="BJ133" s="228"/>
    </row>
    <row r="134" spans="1:62" s="85" customFormat="1" ht="15" customHeight="1" x14ac:dyDescent="0.3">
      <c r="A134" s="497" t="s">
        <v>5065</v>
      </c>
      <c r="B134" s="462"/>
      <c r="C134" s="462"/>
      <c r="D134" s="462"/>
      <c r="E134" s="462"/>
      <c r="F134" s="462"/>
      <c r="G134" s="462"/>
      <c r="H134" s="221"/>
      <c r="I134" s="221"/>
      <c r="J134" s="221"/>
      <c r="K134" s="221"/>
      <c r="L134" s="221"/>
      <c r="M134" s="223"/>
      <c r="BE134" s="220"/>
      <c r="BF134" s="225" t="s">
        <v>5065</v>
      </c>
      <c r="BG134" s="226"/>
      <c r="BH134" s="227"/>
      <c r="BI134" s="228"/>
      <c r="BJ134" s="228"/>
    </row>
    <row r="135" spans="1:62" s="85" customFormat="1" ht="21.6" x14ac:dyDescent="0.3">
      <c r="A135" s="121" t="s">
        <v>234</v>
      </c>
      <c r="B135" s="120" t="s">
        <v>4785</v>
      </c>
      <c r="C135" s="466" t="s">
        <v>4786</v>
      </c>
      <c r="D135" s="466"/>
      <c r="E135" s="466"/>
      <c r="F135" s="121" t="s">
        <v>122</v>
      </c>
      <c r="G135" s="144">
        <v>0.1236</v>
      </c>
      <c r="H135" s="123"/>
      <c r="I135" s="123"/>
      <c r="J135" s="124">
        <v>3000</v>
      </c>
      <c r="K135" s="124"/>
      <c r="L135" s="124"/>
      <c r="M135" s="124"/>
      <c r="BE135" s="220"/>
      <c r="BF135" s="225"/>
      <c r="BG135" s="226" t="s">
        <v>4786</v>
      </c>
      <c r="BH135" s="227"/>
      <c r="BI135" s="228"/>
      <c r="BJ135" s="228"/>
    </row>
    <row r="136" spans="1:62" s="85" customFormat="1" ht="15" customHeight="1" x14ac:dyDescent="0.3">
      <c r="A136" s="497" t="s">
        <v>5088</v>
      </c>
      <c r="B136" s="462"/>
      <c r="C136" s="462"/>
      <c r="D136" s="462"/>
      <c r="E136" s="462"/>
      <c r="F136" s="462"/>
      <c r="G136" s="462"/>
      <c r="H136" s="221"/>
      <c r="I136" s="221"/>
      <c r="J136" s="221"/>
      <c r="K136" s="221"/>
      <c r="L136" s="221"/>
      <c r="M136" s="223"/>
      <c r="BE136" s="220"/>
      <c r="BF136" s="225" t="s">
        <v>5088</v>
      </c>
      <c r="BG136" s="226"/>
      <c r="BH136" s="227"/>
      <c r="BI136" s="228"/>
      <c r="BJ136" s="228"/>
    </row>
    <row r="137" spans="1:62" s="85" customFormat="1" ht="62.4" x14ac:dyDescent="0.3">
      <c r="A137" s="121" t="s">
        <v>240</v>
      </c>
      <c r="B137" s="120" t="s">
        <v>5033</v>
      </c>
      <c r="C137" s="466" t="s">
        <v>5034</v>
      </c>
      <c r="D137" s="466"/>
      <c r="E137" s="466"/>
      <c r="F137" s="121" t="s">
        <v>186</v>
      </c>
      <c r="G137" s="144">
        <v>6.1800000000000001E-2</v>
      </c>
      <c r="H137" s="123"/>
      <c r="I137" s="123"/>
      <c r="J137" s="124">
        <v>9000</v>
      </c>
      <c r="K137" s="124"/>
      <c r="L137" s="124"/>
      <c r="M137" s="124">
        <v>40000</v>
      </c>
      <c r="BE137" s="220"/>
      <c r="BF137" s="225"/>
      <c r="BG137" s="226" t="s">
        <v>5034</v>
      </c>
      <c r="BH137" s="227"/>
      <c r="BI137" s="228"/>
      <c r="BJ137" s="228"/>
    </row>
    <row r="138" spans="1:62" s="85" customFormat="1" ht="20.399999999999999" x14ac:dyDescent="0.3">
      <c r="A138" s="173"/>
      <c r="B138" s="137" t="s">
        <v>151</v>
      </c>
      <c r="C138" s="483" t="s">
        <v>152</v>
      </c>
      <c r="D138" s="483"/>
      <c r="E138" s="483"/>
      <c r="F138" s="138" t="s">
        <v>46</v>
      </c>
      <c r="G138" s="195" t="s">
        <v>5089</v>
      </c>
      <c r="H138" s="175"/>
      <c r="I138" s="175"/>
      <c r="J138" s="140"/>
      <c r="K138" s="140"/>
      <c r="L138" s="140"/>
      <c r="M138" s="176"/>
      <c r="BE138" s="220"/>
      <c r="BF138" s="225"/>
      <c r="BG138" s="226"/>
      <c r="BH138" s="227"/>
      <c r="BI138" s="228" t="s">
        <v>152</v>
      </c>
      <c r="BJ138" s="228"/>
    </row>
    <row r="139" spans="1:62" s="85" customFormat="1" ht="20.399999999999999" x14ac:dyDescent="0.3">
      <c r="A139" s="173"/>
      <c r="B139" s="137" t="s">
        <v>674</v>
      </c>
      <c r="C139" s="483" t="s">
        <v>675</v>
      </c>
      <c r="D139" s="483"/>
      <c r="E139" s="483"/>
      <c r="F139" s="138" t="s">
        <v>46</v>
      </c>
      <c r="G139" s="195" t="s">
        <v>5090</v>
      </c>
      <c r="H139" s="175"/>
      <c r="I139" s="175"/>
      <c r="J139" s="140"/>
      <c r="K139" s="140"/>
      <c r="L139" s="140"/>
      <c r="M139" s="176"/>
      <c r="BE139" s="220"/>
      <c r="BF139" s="225"/>
      <c r="BG139" s="226"/>
      <c r="BH139" s="227"/>
      <c r="BI139" s="228" t="s">
        <v>675</v>
      </c>
      <c r="BJ139" s="228"/>
    </row>
    <row r="140" spans="1:62" s="85" customFormat="1" ht="20.399999999999999" x14ac:dyDescent="0.3">
      <c r="A140" s="173"/>
      <c r="B140" s="137" t="s">
        <v>677</v>
      </c>
      <c r="C140" s="483" t="s">
        <v>678</v>
      </c>
      <c r="D140" s="483"/>
      <c r="E140" s="483"/>
      <c r="F140" s="138" t="s">
        <v>46</v>
      </c>
      <c r="G140" s="195" t="s">
        <v>5091</v>
      </c>
      <c r="H140" s="175"/>
      <c r="I140" s="175"/>
      <c r="J140" s="140"/>
      <c r="K140" s="140"/>
      <c r="L140" s="140"/>
      <c r="M140" s="176"/>
      <c r="BE140" s="220"/>
      <c r="BF140" s="225"/>
      <c r="BG140" s="226"/>
      <c r="BH140" s="227"/>
      <c r="BI140" s="228" t="s">
        <v>678</v>
      </c>
      <c r="BJ140" s="228"/>
    </row>
    <row r="141" spans="1:62" s="85" customFormat="1" ht="15" customHeight="1" x14ac:dyDescent="0.3">
      <c r="A141" s="497" t="s">
        <v>658</v>
      </c>
      <c r="B141" s="462"/>
      <c r="C141" s="462"/>
      <c r="D141" s="462"/>
      <c r="E141" s="462"/>
      <c r="F141" s="462"/>
      <c r="G141" s="462"/>
      <c r="H141" s="221"/>
      <c r="I141" s="221"/>
      <c r="J141" s="221"/>
      <c r="K141" s="221"/>
      <c r="L141" s="221"/>
      <c r="M141" s="223"/>
      <c r="BE141" s="220"/>
      <c r="BF141" s="225" t="s">
        <v>658</v>
      </c>
      <c r="BG141" s="226"/>
      <c r="BH141" s="227"/>
      <c r="BI141" s="228"/>
      <c r="BJ141" s="228"/>
    </row>
    <row r="142" spans="1:62" s="85" customFormat="1" ht="31.8" x14ac:dyDescent="0.3">
      <c r="A142" s="121" t="s">
        <v>241</v>
      </c>
      <c r="B142" s="120" t="s">
        <v>659</v>
      </c>
      <c r="C142" s="466" t="s">
        <v>660</v>
      </c>
      <c r="D142" s="466"/>
      <c r="E142" s="466"/>
      <c r="F142" s="121" t="s">
        <v>67</v>
      </c>
      <c r="G142" s="153">
        <v>0.03</v>
      </c>
      <c r="H142" s="123"/>
      <c r="I142" s="123"/>
      <c r="J142" s="124">
        <v>2000</v>
      </c>
      <c r="K142" s="124"/>
      <c r="L142" s="124"/>
      <c r="M142" s="124">
        <v>4000</v>
      </c>
      <c r="BE142" s="220"/>
      <c r="BF142" s="225"/>
      <c r="BG142" s="226" t="s">
        <v>660</v>
      </c>
      <c r="BH142" s="227"/>
      <c r="BI142" s="228"/>
      <c r="BJ142" s="228"/>
    </row>
    <row r="143" spans="1:62" s="85" customFormat="1" ht="20.399999999999999" x14ac:dyDescent="0.3">
      <c r="A143" s="173"/>
      <c r="B143" s="137" t="s">
        <v>628</v>
      </c>
      <c r="C143" s="483" t="s">
        <v>629</v>
      </c>
      <c r="D143" s="483"/>
      <c r="E143" s="483"/>
      <c r="F143" s="138" t="s">
        <v>67</v>
      </c>
      <c r="G143" s="195" t="s">
        <v>5092</v>
      </c>
      <c r="H143" s="175"/>
      <c r="I143" s="175"/>
      <c r="J143" s="140"/>
      <c r="K143" s="140"/>
      <c r="L143" s="140"/>
      <c r="M143" s="176"/>
      <c r="BE143" s="220"/>
      <c r="BF143" s="225"/>
      <c r="BG143" s="226"/>
      <c r="BH143" s="227"/>
      <c r="BI143" s="228" t="s">
        <v>629</v>
      </c>
      <c r="BJ143" s="228"/>
    </row>
    <row r="144" spans="1:62" s="85" customFormat="1" ht="15" customHeight="1" x14ac:dyDescent="0.3">
      <c r="A144" s="497" t="s">
        <v>5053</v>
      </c>
      <c r="B144" s="462"/>
      <c r="C144" s="462"/>
      <c r="D144" s="462"/>
      <c r="E144" s="462"/>
      <c r="F144" s="462"/>
      <c r="G144" s="462"/>
      <c r="H144" s="221"/>
      <c r="I144" s="221"/>
      <c r="J144" s="221"/>
      <c r="K144" s="221"/>
      <c r="L144" s="221"/>
      <c r="M144" s="223"/>
      <c r="BE144" s="220"/>
      <c r="BF144" s="225" t="s">
        <v>5053</v>
      </c>
      <c r="BG144" s="226"/>
      <c r="BH144" s="227"/>
      <c r="BI144" s="228"/>
      <c r="BJ144" s="228"/>
    </row>
    <row r="145" spans="1:62" s="85" customFormat="1" ht="42" x14ac:dyDescent="0.3">
      <c r="A145" s="121" t="s">
        <v>243</v>
      </c>
      <c r="B145" s="120" t="s">
        <v>626</v>
      </c>
      <c r="C145" s="466" t="s">
        <v>627</v>
      </c>
      <c r="D145" s="466"/>
      <c r="E145" s="466"/>
      <c r="F145" s="121" t="s">
        <v>186</v>
      </c>
      <c r="G145" s="144">
        <v>6.1800000000000001E-2</v>
      </c>
      <c r="H145" s="123"/>
      <c r="I145" s="123"/>
      <c r="J145" s="124">
        <v>42000</v>
      </c>
      <c r="K145" s="124"/>
      <c r="L145" s="124"/>
      <c r="M145" s="124">
        <v>31000</v>
      </c>
      <c r="BE145" s="220"/>
      <c r="BF145" s="225"/>
      <c r="BG145" s="226" t="s">
        <v>627</v>
      </c>
      <c r="BH145" s="227"/>
      <c r="BI145" s="228"/>
      <c r="BJ145" s="228"/>
    </row>
    <row r="146" spans="1:62" s="85" customFormat="1" ht="20.399999999999999" x14ac:dyDescent="0.3">
      <c r="A146" s="173"/>
      <c r="B146" s="137" t="s">
        <v>628</v>
      </c>
      <c r="C146" s="483" t="s">
        <v>629</v>
      </c>
      <c r="D146" s="483"/>
      <c r="E146" s="483"/>
      <c r="F146" s="138" t="s">
        <v>67</v>
      </c>
      <c r="G146" s="195" t="s">
        <v>5093</v>
      </c>
      <c r="H146" s="175"/>
      <c r="I146" s="175"/>
      <c r="J146" s="140"/>
      <c r="K146" s="140"/>
      <c r="L146" s="140"/>
      <c r="M146" s="176"/>
      <c r="BE146" s="220"/>
      <c r="BF146" s="225"/>
      <c r="BG146" s="226"/>
      <c r="BH146" s="227"/>
      <c r="BI146" s="228" t="s">
        <v>629</v>
      </c>
      <c r="BJ146" s="228"/>
    </row>
    <row r="147" spans="1:62" s="85" customFormat="1" ht="20.399999999999999" x14ac:dyDescent="0.3">
      <c r="A147" s="173"/>
      <c r="B147" s="137" t="s">
        <v>631</v>
      </c>
      <c r="C147" s="483" t="s">
        <v>632</v>
      </c>
      <c r="D147" s="483"/>
      <c r="E147" s="483"/>
      <c r="F147" s="138" t="s">
        <v>46</v>
      </c>
      <c r="G147" s="195" t="s">
        <v>5094</v>
      </c>
      <c r="H147" s="175"/>
      <c r="I147" s="175"/>
      <c r="J147" s="140"/>
      <c r="K147" s="140"/>
      <c r="L147" s="140"/>
      <c r="M147" s="176"/>
      <c r="BE147" s="220"/>
      <c r="BF147" s="225"/>
      <c r="BG147" s="226"/>
      <c r="BH147" s="227"/>
      <c r="BI147" s="228" t="s">
        <v>632</v>
      </c>
      <c r="BJ147" s="228"/>
    </row>
    <row r="148" spans="1:62" s="85" customFormat="1" ht="20.399999999999999" x14ac:dyDescent="0.3">
      <c r="A148" s="173"/>
      <c r="B148" s="137" t="s">
        <v>634</v>
      </c>
      <c r="C148" s="483" t="s">
        <v>635</v>
      </c>
      <c r="D148" s="483"/>
      <c r="E148" s="483"/>
      <c r="F148" s="138" t="s">
        <v>67</v>
      </c>
      <c r="G148" s="195" t="s">
        <v>5095</v>
      </c>
      <c r="H148" s="175"/>
      <c r="I148" s="175"/>
      <c r="J148" s="140"/>
      <c r="K148" s="140"/>
      <c r="L148" s="140"/>
      <c r="M148" s="176"/>
      <c r="BE148" s="220"/>
      <c r="BF148" s="225"/>
      <c r="BG148" s="226"/>
      <c r="BH148" s="227"/>
      <c r="BI148" s="228" t="s">
        <v>635</v>
      </c>
      <c r="BJ148" s="228"/>
    </row>
    <row r="149" spans="1:62" s="85" customFormat="1" ht="20.399999999999999" x14ac:dyDescent="0.3">
      <c r="A149" s="173"/>
      <c r="B149" s="137" t="s">
        <v>637</v>
      </c>
      <c r="C149" s="483" t="s">
        <v>638</v>
      </c>
      <c r="D149" s="483"/>
      <c r="E149" s="483"/>
      <c r="F149" s="138" t="s">
        <v>67</v>
      </c>
      <c r="G149" s="195" t="s">
        <v>5096</v>
      </c>
      <c r="H149" s="175"/>
      <c r="I149" s="175"/>
      <c r="J149" s="140"/>
      <c r="K149" s="140"/>
      <c r="L149" s="140"/>
      <c r="M149" s="176"/>
      <c r="BE149" s="220"/>
      <c r="BF149" s="225"/>
      <c r="BG149" s="226"/>
      <c r="BH149" s="227"/>
      <c r="BI149" s="228" t="s">
        <v>638</v>
      </c>
      <c r="BJ149" s="228"/>
    </row>
    <row r="150" spans="1:62" s="85" customFormat="1" ht="21.6" x14ac:dyDescent="0.3">
      <c r="A150" s="173"/>
      <c r="B150" s="137" t="s">
        <v>640</v>
      </c>
      <c r="C150" s="483" t="s">
        <v>641</v>
      </c>
      <c r="D150" s="483"/>
      <c r="E150" s="483"/>
      <c r="F150" s="138" t="s">
        <v>38</v>
      </c>
      <c r="G150" s="195" t="s">
        <v>5097</v>
      </c>
      <c r="H150" s="175"/>
      <c r="I150" s="175"/>
      <c r="J150" s="140"/>
      <c r="K150" s="140"/>
      <c r="L150" s="140"/>
      <c r="M150" s="176"/>
      <c r="BE150" s="220"/>
      <c r="BF150" s="225"/>
      <c r="BG150" s="226"/>
      <c r="BH150" s="227"/>
      <c r="BI150" s="228" t="s">
        <v>641</v>
      </c>
      <c r="BJ150" s="228"/>
    </row>
    <row r="151" spans="1:62" s="85" customFormat="1" ht="20.399999999999999" hidden="1" x14ac:dyDescent="0.3">
      <c r="A151" s="178" t="s">
        <v>75</v>
      </c>
      <c r="B151" s="179" t="s">
        <v>643</v>
      </c>
      <c r="C151" s="489" t="s">
        <v>644</v>
      </c>
      <c r="D151" s="489"/>
      <c r="E151" s="489"/>
      <c r="F151" s="231" t="s">
        <v>67</v>
      </c>
      <c r="G151" s="181" t="s">
        <v>33</v>
      </c>
      <c r="H151" s="182"/>
      <c r="I151" s="182"/>
      <c r="J151" s="183"/>
      <c r="K151" s="183"/>
      <c r="L151" s="183"/>
      <c r="M151" s="185"/>
      <c r="BE151" s="220"/>
      <c r="BF151" s="225"/>
      <c r="BG151" s="226"/>
      <c r="BH151" s="227" t="s">
        <v>644</v>
      </c>
      <c r="BI151" s="228"/>
      <c r="BJ151" s="228"/>
    </row>
    <row r="152" spans="1:62" s="85" customFormat="1" ht="20.399999999999999" x14ac:dyDescent="0.3">
      <c r="A152" s="173"/>
      <c r="B152" s="137" t="s">
        <v>645</v>
      </c>
      <c r="C152" s="483" t="s">
        <v>646</v>
      </c>
      <c r="D152" s="483"/>
      <c r="E152" s="483"/>
      <c r="F152" s="138" t="s">
        <v>67</v>
      </c>
      <c r="G152" s="195" t="s">
        <v>5098</v>
      </c>
      <c r="H152" s="175"/>
      <c r="I152" s="175"/>
      <c r="J152" s="140"/>
      <c r="K152" s="140"/>
      <c r="L152" s="140"/>
      <c r="M152" s="176"/>
      <c r="BE152" s="220"/>
      <c r="BF152" s="225"/>
      <c r="BG152" s="226"/>
      <c r="BH152" s="227"/>
      <c r="BI152" s="228" t="s">
        <v>646</v>
      </c>
      <c r="BJ152" s="228"/>
    </row>
    <row r="153" spans="1:62" s="85" customFormat="1" ht="21.6" x14ac:dyDescent="0.3">
      <c r="A153" s="173"/>
      <c r="B153" s="137" t="s">
        <v>648</v>
      </c>
      <c r="C153" s="483" t="s">
        <v>649</v>
      </c>
      <c r="D153" s="483"/>
      <c r="E153" s="483"/>
      <c r="F153" s="138" t="s">
        <v>67</v>
      </c>
      <c r="G153" s="195" t="s">
        <v>5098</v>
      </c>
      <c r="H153" s="175"/>
      <c r="I153" s="175"/>
      <c r="J153" s="140"/>
      <c r="K153" s="140"/>
      <c r="L153" s="140"/>
      <c r="M153" s="176"/>
      <c r="BE153" s="220"/>
      <c r="BF153" s="225"/>
      <c r="BG153" s="226"/>
      <c r="BH153" s="227"/>
      <c r="BI153" s="228" t="s">
        <v>649</v>
      </c>
      <c r="BJ153" s="228"/>
    </row>
    <row r="154" spans="1:62" s="85" customFormat="1" ht="21.6" x14ac:dyDescent="0.3">
      <c r="A154" s="173" t="s">
        <v>126</v>
      </c>
      <c r="B154" s="137" t="s">
        <v>650</v>
      </c>
      <c r="C154" s="483" t="s">
        <v>651</v>
      </c>
      <c r="D154" s="483"/>
      <c r="E154" s="483"/>
      <c r="F154" s="138" t="s">
        <v>67</v>
      </c>
      <c r="G154" s="195" t="s">
        <v>5099</v>
      </c>
      <c r="H154" s="175"/>
      <c r="I154" s="175"/>
      <c r="J154" s="140"/>
      <c r="K154" s="140"/>
      <c r="L154" s="140"/>
      <c r="M154" s="176"/>
      <c r="BE154" s="220"/>
      <c r="BF154" s="225"/>
      <c r="BG154" s="226"/>
      <c r="BH154" s="227"/>
      <c r="BI154" s="228"/>
      <c r="BJ154" s="228" t="s">
        <v>651</v>
      </c>
    </row>
    <row r="155" spans="1:62" s="85" customFormat="1" ht="31.8" x14ac:dyDescent="0.3">
      <c r="A155" s="121" t="s">
        <v>244</v>
      </c>
      <c r="B155" s="120" t="s">
        <v>653</v>
      </c>
      <c r="C155" s="466" t="s">
        <v>654</v>
      </c>
      <c r="D155" s="466"/>
      <c r="E155" s="466"/>
      <c r="F155" s="121" t="s">
        <v>186</v>
      </c>
      <c r="G155" s="144">
        <v>6.1800000000000001E-2</v>
      </c>
      <c r="H155" s="123"/>
      <c r="I155" s="123"/>
      <c r="J155" s="124"/>
      <c r="K155" s="124"/>
      <c r="L155" s="124"/>
      <c r="M155" s="124"/>
      <c r="BE155" s="220"/>
      <c r="BF155" s="225"/>
      <c r="BG155" s="226" t="s">
        <v>654</v>
      </c>
      <c r="BH155" s="227"/>
      <c r="BI155" s="228"/>
      <c r="BJ155" s="228"/>
    </row>
    <row r="156" spans="1:62" s="85" customFormat="1" ht="20.399999999999999" x14ac:dyDescent="0.3">
      <c r="A156" s="173"/>
      <c r="B156" s="137" t="s">
        <v>628</v>
      </c>
      <c r="C156" s="483" t="s">
        <v>629</v>
      </c>
      <c r="D156" s="483"/>
      <c r="E156" s="483"/>
      <c r="F156" s="138" t="s">
        <v>67</v>
      </c>
      <c r="G156" s="195" t="s">
        <v>5100</v>
      </c>
      <c r="H156" s="175"/>
      <c r="I156" s="175"/>
      <c r="J156" s="140"/>
      <c r="K156" s="140"/>
      <c r="L156" s="140"/>
      <c r="M156" s="176"/>
      <c r="BE156" s="220"/>
      <c r="BF156" s="225"/>
      <c r="BG156" s="226"/>
      <c r="BH156" s="227"/>
      <c r="BI156" s="228" t="s">
        <v>629</v>
      </c>
      <c r="BJ156" s="228"/>
    </row>
    <row r="157" spans="1:62" s="85" customFormat="1" ht="20.399999999999999" x14ac:dyDescent="0.3">
      <c r="A157" s="173"/>
      <c r="B157" s="137" t="s">
        <v>631</v>
      </c>
      <c r="C157" s="483" t="s">
        <v>632</v>
      </c>
      <c r="D157" s="483"/>
      <c r="E157" s="483"/>
      <c r="F157" s="138" t="s">
        <v>46</v>
      </c>
      <c r="G157" s="195" t="s">
        <v>5101</v>
      </c>
      <c r="H157" s="175"/>
      <c r="I157" s="175"/>
      <c r="J157" s="140"/>
      <c r="K157" s="140"/>
      <c r="L157" s="140"/>
      <c r="M157" s="176"/>
      <c r="BE157" s="220"/>
      <c r="BF157" s="225"/>
      <c r="BG157" s="226"/>
      <c r="BH157" s="227"/>
      <c r="BI157" s="228" t="s">
        <v>632</v>
      </c>
      <c r="BJ157" s="228"/>
    </row>
    <row r="158" spans="1:62" s="85" customFormat="1" ht="20.399999999999999" hidden="1" x14ac:dyDescent="0.3">
      <c r="A158" s="178" t="s">
        <v>75</v>
      </c>
      <c r="B158" s="179" t="s">
        <v>643</v>
      </c>
      <c r="C158" s="489" t="s">
        <v>644</v>
      </c>
      <c r="D158" s="489"/>
      <c r="E158" s="489"/>
      <c r="F158" s="231" t="s">
        <v>67</v>
      </c>
      <c r="G158" s="181" t="s">
        <v>33</v>
      </c>
      <c r="H158" s="182"/>
      <c r="I158" s="182"/>
      <c r="J158" s="183"/>
      <c r="K158" s="183"/>
      <c r="L158" s="183"/>
      <c r="M158" s="185"/>
      <c r="BE158" s="220"/>
      <c r="BF158" s="225"/>
      <c r="BG158" s="226"/>
      <c r="BH158" s="227" t="s">
        <v>644</v>
      </c>
      <c r="BI158" s="228"/>
      <c r="BJ158" s="228"/>
    </row>
    <row r="159" spans="1:62" s="85" customFormat="1" ht="21.6" x14ac:dyDescent="0.3">
      <c r="A159" s="173" t="s">
        <v>126</v>
      </c>
      <c r="B159" s="137" t="s">
        <v>650</v>
      </c>
      <c r="C159" s="483" t="s">
        <v>651</v>
      </c>
      <c r="D159" s="483"/>
      <c r="E159" s="483"/>
      <c r="F159" s="138" t="s">
        <v>67</v>
      </c>
      <c r="G159" s="195" t="s">
        <v>5102</v>
      </c>
      <c r="H159" s="175"/>
      <c r="I159" s="175"/>
      <c r="J159" s="140"/>
      <c r="K159" s="140"/>
      <c r="L159" s="140"/>
      <c r="M159" s="176"/>
      <c r="BE159" s="220"/>
      <c r="BF159" s="225"/>
      <c r="BG159" s="226"/>
      <c r="BH159" s="227"/>
      <c r="BI159" s="228"/>
      <c r="BJ159" s="228" t="s">
        <v>651</v>
      </c>
    </row>
    <row r="160" spans="1:62" s="85" customFormat="1" ht="15" customHeight="1" x14ac:dyDescent="0.3">
      <c r="A160" s="495" t="s">
        <v>5103</v>
      </c>
      <c r="B160" s="496"/>
      <c r="C160" s="496"/>
      <c r="D160" s="496"/>
      <c r="E160" s="496"/>
      <c r="F160" s="496"/>
      <c r="G160" s="496"/>
      <c r="H160" s="191"/>
      <c r="I160" s="191"/>
      <c r="J160" s="191"/>
      <c r="K160" s="191"/>
      <c r="L160" s="191"/>
      <c r="M160" s="193"/>
      <c r="BE160" s="220" t="s">
        <v>5103</v>
      </c>
      <c r="BF160" s="225"/>
      <c r="BG160" s="226"/>
      <c r="BH160" s="227"/>
      <c r="BI160" s="228"/>
      <c r="BJ160" s="228"/>
    </row>
    <row r="161" spans="1:62" s="85" customFormat="1" ht="15" customHeight="1" x14ac:dyDescent="0.3">
      <c r="A161" s="497" t="s">
        <v>5104</v>
      </c>
      <c r="B161" s="462"/>
      <c r="C161" s="462"/>
      <c r="D161" s="462"/>
      <c r="E161" s="462"/>
      <c r="F161" s="462"/>
      <c r="G161" s="462"/>
      <c r="H161" s="221"/>
      <c r="I161" s="221"/>
      <c r="J161" s="221"/>
      <c r="K161" s="221"/>
      <c r="L161" s="221"/>
      <c r="M161" s="223"/>
      <c r="BE161" s="220"/>
      <c r="BF161" s="225" t="s">
        <v>5104</v>
      </c>
      <c r="BG161" s="226"/>
      <c r="BH161" s="227"/>
      <c r="BI161" s="228"/>
      <c r="BJ161" s="228"/>
    </row>
    <row r="162" spans="1:62" s="85" customFormat="1" ht="42" x14ac:dyDescent="0.3">
      <c r="A162" s="121" t="s">
        <v>528</v>
      </c>
      <c r="B162" s="120" t="s">
        <v>797</v>
      </c>
      <c r="C162" s="466" t="s">
        <v>798</v>
      </c>
      <c r="D162" s="466"/>
      <c r="E162" s="466"/>
      <c r="F162" s="121" t="s">
        <v>326</v>
      </c>
      <c r="G162" s="122">
        <v>20.498000000000001</v>
      </c>
      <c r="H162" s="123"/>
      <c r="I162" s="123"/>
      <c r="J162" s="124">
        <v>614000</v>
      </c>
      <c r="K162" s="124"/>
      <c r="L162" s="124"/>
      <c r="M162" s="124">
        <v>307000</v>
      </c>
      <c r="BE162" s="220"/>
      <c r="BF162" s="225"/>
      <c r="BG162" s="226" t="s">
        <v>798</v>
      </c>
      <c r="BH162" s="227"/>
      <c r="BI162" s="228"/>
      <c r="BJ162" s="228"/>
    </row>
    <row r="163" spans="1:62" s="85" customFormat="1" ht="20.399999999999999" x14ac:dyDescent="0.3">
      <c r="A163" s="173"/>
      <c r="B163" s="137" t="s">
        <v>799</v>
      </c>
      <c r="C163" s="483" t="s">
        <v>784</v>
      </c>
      <c r="D163" s="483"/>
      <c r="E163" s="483"/>
      <c r="F163" s="138" t="s">
        <v>46</v>
      </c>
      <c r="G163" s="195" t="s">
        <v>5105</v>
      </c>
      <c r="H163" s="175"/>
      <c r="I163" s="175"/>
      <c r="J163" s="140"/>
      <c r="K163" s="140"/>
      <c r="L163" s="140"/>
      <c r="M163" s="176"/>
      <c r="BE163" s="220"/>
      <c r="BF163" s="225"/>
      <c r="BG163" s="226"/>
      <c r="BH163" s="227"/>
      <c r="BI163" s="228" t="s">
        <v>784</v>
      </c>
      <c r="BJ163" s="228"/>
    </row>
    <row r="164" spans="1:62" s="85" customFormat="1" ht="15" customHeight="1" x14ac:dyDescent="0.3">
      <c r="A164" s="497" t="s">
        <v>5106</v>
      </c>
      <c r="B164" s="462"/>
      <c r="C164" s="462"/>
      <c r="D164" s="462"/>
      <c r="E164" s="462"/>
      <c r="F164" s="462"/>
      <c r="G164" s="462"/>
      <c r="H164" s="221"/>
      <c r="I164" s="221"/>
      <c r="J164" s="221"/>
      <c r="K164" s="221"/>
      <c r="L164" s="221"/>
      <c r="M164" s="223"/>
      <c r="BE164" s="220"/>
      <c r="BF164" s="225" t="s">
        <v>5106</v>
      </c>
      <c r="BG164" s="226"/>
      <c r="BH164" s="227"/>
      <c r="BI164" s="228"/>
      <c r="BJ164" s="228"/>
    </row>
    <row r="165" spans="1:62" s="85" customFormat="1" ht="21.6" x14ac:dyDescent="0.3">
      <c r="A165" s="121" t="s">
        <v>530</v>
      </c>
      <c r="B165" s="120" t="s">
        <v>801</v>
      </c>
      <c r="C165" s="466" t="s">
        <v>802</v>
      </c>
      <c r="D165" s="466"/>
      <c r="E165" s="466"/>
      <c r="F165" s="121" t="s">
        <v>326</v>
      </c>
      <c r="G165" s="122">
        <v>20.498000000000001</v>
      </c>
      <c r="H165" s="123"/>
      <c r="I165" s="123"/>
      <c r="J165" s="124">
        <v>129000</v>
      </c>
      <c r="K165" s="124"/>
      <c r="L165" s="124"/>
      <c r="M165" s="124">
        <v>30000</v>
      </c>
      <c r="BE165" s="220"/>
      <c r="BF165" s="225"/>
      <c r="BG165" s="226" t="s">
        <v>802</v>
      </c>
      <c r="BH165" s="227"/>
      <c r="BI165" s="228"/>
      <c r="BJ165" s="228"/>
    </row>
    <row r="166" spans="1:62" s="85" customFormat="1" ht="20.399999999999999" x14ac:dyDescent="0.3">
      <c r="A166" s="173"/>
      <c r="B166" s="137" t="s">
        <v>151</v>
      </c>
      <c r="C166" s="483" t="s">
        <v>152</v>
      </c>
      <c r="D166" s="483"/>
      <c r="E166" s="483"/>
      <c r="F166" s="138" t="s">
        <v>46</v>
      </c>
      <c r="G166" s="195" t="s">
        <v>5107</v>
      </c>
      <c r="H166" s="175"/>
      <c r="I166" s="175"/>
      <c r="J166" s="140"/>
      <c r="K166" s="140"/>
      <c r="L166" s="140"/>
      <c r="M166" s="176"/>
      <c r="BE166" s="220"/>
      <c r="BF166" s="225"/>
      <c r="BG166" s="226"/>
      <c r="BH166" s="227"/>
      <c r="BI166" s="228" t="s">
        <v>152</v>
      </c>
      <c r="BJ166" s="228"/>
    </row>
    <row r="167" spans="1:62" s="85" customFormat="1" ht="20.399999999999999" hidden="1" x14ac:dyDescent="0.3">
      <c r="A167" s="178" t="s">
        <v>140</v>
      </c>
      <c r="B167" s="179" t="s">
        <v>786</v>
      </c>
      <c r="C167" s="489" t="s">
        <v>804</v>
      </c>
      <c r="D167" s="489"/>
      <c r="E167" s="489"/>
      <c r="F167" s="231" t="s">
        <v>72</v>
      </c>
      <c r="G167" s="181" t="s">
        <v>5108</v>
      </c>
      <c r="H167" s="182"/>
      <c r="I167" s="182"/>
      <c r="J167" s="183"/>
      <c r="K167" s="183"/>
      <c r="L167" s="183"/>
      <c r="M167" s="185"/>
      <c r="BE167" s="220"/>
      <c r="BF167" s="225"/>
      <c r="BG167" s="226"/>
      <c r="BH167" s="227" t="s">
        <v>804</v>
      </c>
      <c r="BI167" s="228"/>
      <c r="BJ167" s="228"/>
    </row>
    <row r="168" spans="1:62" s="85" customFormat="1" ht="20.399999999999999" x14ac:dyDescent="0.3">
      <c r="A168" s="173" t="s">
        <v>126</v>
      </c>
      <c r="B168" s="137" t="s">
        <v>793</v>
      </c>
      <c r="C168" s="483" t="s">
        <v>794</v>
      </c>
      <c r="D168" s="483"/>
      <c r="E168" s="483"/>
      <c r="F168" s="138" t="s">
        <v>72</v>
      </c>
      <c r="G168" s="195" t="s">
        <v>5108</v>
      </c>
      <c r="H168" s="175"/>
      <c r="I168" s="175"/>
      <c r="J168" s="140"/>
      <c r="K168" s="140"/>
      <c r="L168" s="140"/>
      <c r="M168" s="176"/>
      <c r="BE168" s="220"/>
      <c r="BF168" s="225"/>
      <c r="BG168" s="226"/>
      <c r="BH168" s="227"/>
      <c r="BI168" s="228"/>
      <c r="BJ168" s="228" t="s">
        <v>794</v>
      </c>
    </row>
    <row r="169" spans="1:62" s="85" customFormat="1" ht="15" customHeight="1" x14ac:dyDescent="0.3">
      <c r="A169" s="497" t="s">
        <v>5109</v>
      </c>
      <c r="B169" s="462"/>
      <c r="C169" s="462"/>
      <c r="D169" s="462"/>
      <c r="E169" s="462"/>
      <c r="F169" s="462"/>
      <c r="G169" s="462"/>
      <c r="H169" s="221"/>
      <c r="I169" s="221"/>
      <c r="J169" s="221"/>
      <c r="K169" s="221"/>
      <c r="L169" s="221"/>
      <c r="M169" s="223"/>
      <c r="BE169" s="220"/>
      <c r="BF169" s="225" t="s">
        <v>5109</v>
      </c>
      <c r="BG169" s="226"/>
      <c r="BH169" s="227"/>
      <c r="BI169" s="228"/>
      <c r="BJ169" s="228"/>
    </row>
    <row r="170" spans="1:62" s="85" customFormat="1" ht="31.8" x14ac:dyDescent="0.3">
      <c r="A170" s="121" t="s">
        <v>536</v>
      </c>
      <c r="B170" s="120" t="s">
        <v>5110</v>
      </c>
      <c r="C170" s="466" t="s">
        <v>5111</v>
      </c>
      <c r="D170" s="466"/>
      <c r="E170" s="466"/>
      <c r="F170" s="121" t="s">
        <v>326</v>
      </c>
      <c r="G170" s="122">
        <v>1.504</v>
      </c>
      <c r="H170" s="123"/>
      <c r="I170" s="123"/>
      <c r="J170" s="124">
        <v>45000</v>
      </c>
      <c r="K170" s="124"/>
      <c r="L170" s="124"/>
      <c r="M170" s="124">
        <v>2200</v>
      </c>
      <c r="BE170" s="220"/>
      <c r="BF170" s="225"/>
      <c r="BG170" s="226" t="s">
        <v>5111</v>
      </c>
      <c r="BH170" s="227"/>
      <c r="BI170" s="228"/>
      <c r="BJ170" s="228"/>
    </row>
    <row r="171" spans="1:62" s="85" customFormat="1" ht="20.399999999999999" hidden="1" x14ac:dyDescent="0.3">
      <c r="A171" s="178" t="s">
        <v>140</v>
      </c>
      <c r="B171" s="179" t="s">
        <v>783</v>
      </c>
      <c r="C171" s="489" t="s">
        <v>784</v>
      </c>
      <c r="D171" s="489"/>
      <c r="E171" s="489"/>
      <c r="F171" s="231" t="s">
        <v>46</v>
      </c>
      <c r="G171" s="181" t="s">
        <v>5112</v>
      </c>
      <c r="H171" s="182"/>
      <c r="I171" s="182"/>
      <c r="J171" s="183"/>
      <c r="K171" s="183"/>
      <c r="L171" s="183"/>
      <c r="M171" s="185"/>
      <c r="BE171" s="220"/>
      <c r="BF171" s="225"/>
      <c r="BG171" s="226"/>
      <c r="BH171" s="227" t="s">
        <v>784</v>
      </c>
      <c r="BI171" s="228"/>
      <c r="BJ171" s="228"/>
    </row>
    <row r="172" spans="1:62" s="85" customFormat="1" ht="20.399999999999999" hidden="1" x14ac:dyDescent="0.3">
      <c r="A172" s="178" t="s">
        <v>140</v>
      </c>
      <c r="B172" s="179" t="s">
        <v>786</v>
      </c>
      <c r="C172" s="489" t="s">
        <v>787</v>
      </c>
      <c r="D172" s="489"/>
      <c r="E172" s="489"/>
      <c r="F172" s="231" t="s">
        <v>72</v>
      </c>
      <c r="G172" s="181" t="s">
        <v>5113</v>
      </c>
      <c r="H172" s="182"/>
      <c r="I172" s="182"/>
      <c r="J172" s="183"/>
      <c r="K172" s="183"/>
      <c r="L172" s="183"/>
      <c r="M172" s="185"/>
      <c r="BE172" s="220"/>
      <c r="BF172" s="225"/>
      <c r="BG172" s="226"/>
      <c r="BH172" s="227" t="s">
        <v>787</v>
      </c>
      <c r="BI172" s="228"/>
      <c r="BJ172" s="228"/>
    </row>
    <row r="173" spans="1:62" s="85" customFormat="1" ht="20.399999999999999" x14ac:dyDescent="0.3">
      <c r="A173" s="173" t="s">
        <v>126</v>
      </c>
      <c r="B173" s="137" t="s">
        <v>792</v>
      </c>
      <c r="C173" s="483" t="s">
        <v>784</v>
      </c>
      <c r="D173" s="483"/>
      <c r="E173" s="483"/>
      <c r="F173" s="138" t="s">
        <v>46</v>
      </c>
      <c r="G173" s="195" t="s">
        <v>5112</v>
      </c>
      <c r="H173" s="175"/>
      <c r="I173" s="175"/>
      <c r="J173" s="140"/>
      <c r="K173" s="140"/>
      <c r="L173" s="140"/>
      <c r="M173" s="176"/>
      <c r="BE173" s="220"/>
      <c r="BF173" s="225"/>
      <c r="BG173" s="226"/>
      <c r="BH173" s="227"/>
      <c r="BI173" s="228"/>
      <c r="BJ173" s="228" t="s">
        <v>784</v>
      </c>
    </row>
    <row r="174" spans="1:62" s="85" customFormat="1" ht="20.399999999999999" x14ac:dyDescent="0.3">
      <c r="A174" s="173" t="s">
        <v>126</v>
      </c>
      <c r="B174" s="137" t="s">
        <v>793</v>
      </c>
      <c r="C174" s="483" t="s">
        <v>794</v>
      </c>
      <c r="D174" s="483"/>
      <c r="E174" s="483"/>
      <c r="F174" s="138" t="s">
        <v>72</v>
      </c>
      <c r="G174" s="195" t="s">
        <v>5113</v>
      </c>
      <c r="H174" s="175"/>
      <c r="I174" s="175"/>
      <c r="J174" s="140"/>
      <c r="K174" s="140"/>
      <c r="L174" s="140"/>
      <c r="M174" s="176"/>
      <c r="BE174" s="220"/>
      <c r="BF174" s="225"/>
      <c r="BG174" s="226"/>
      <c r="BH174" s="227"/>
      <c r="BI174" s="228"/>
      <c r="BJ174" s="228" t="s">
        <v>794</v>
      </c>
    </row>
    <row r="175" spans="1:62" s="85" customFormat="1" ht="20.25" customHeight="1" x14ac:dyDescent="0.3">
      <c r="A175" s="470" t="s">
        <v>57</v>
      </c>
      <c r="B175" s="471"/>
      <c r="C175" s="471"/>
      <c r="D175" s="471"/>
      <c r="E175" s="471"/>
      <c r="F175" s="471"/>
      <c r="G175" s="471"/>
      <c r="H175" s="154"/>
      <c r="I175" s="154">
        <f>SUM(I11:I174)</f>
        <v>0</v>
      </c>
      <c r="J175" s="156">
        <f>SUM(J11:J174)</f>
        <v>3157590</v>
      </c>
      <c r="K175" s="157"/>
      <c r="L175" s="283">
        <f>SUM(L11:L174)</f>
        <v>0</v>
      </c>
      <c r="M175" s="159">
        <f>SUM(M11:M174)</f>
        <v>3808728</v>
      </c>
      <c r="P175" s="98"/>
    </row>
    <row r="176" spans="1:62" s="145" customFormat="1" ht="20.25" customHeight="1" x14ac:dyDescent="0.3">
      <c r="A176" s="472" t="s">
        <v>5712</v>
      </c>
      <c r="B176" s="473"/>
      <c r="C176" s="473"/>
      <c r="D176" s="473"/>
      <c r="E176" s="473"/>
      <c r="F176" s="473"/>
      <c r="G176" s="473"/>
      <c r="H176" s="160"/>
      <c r="I176" s="463">
        <f>I175+L175</f>
        <v>0</v>
      </c>
      <c r="J176" s="464"/>
      <c r="K176" s="464"/>
      <c r="L176" s="464"/>
      <c r="M176" s="465"/>
    </row>
    <row r="177" spans="1:13" s="145" customFormat="1" ht="20.25" customHeight="1" x14ac:dyDescent="0.3">
      <c r="A177" s="472" t="s">
        <v>5713</v>
      </c>
      <c r="B177" s="473"/>
      <c r="C177" s="473"/>
      <c r="D177" s="473"/>
      <c r="E177" s="473"/>
      <c r="F177" s="473"/>
      <c r="G177" s="473"/>
      <c r="H177" s="160"/>
      <c r="I177" s="498">
        <f>J175+M175</f>
        <v>6966318</v>
      </c>
      <c r="J177" s="499"/>
      <c r="K177" s="499"/>
      <c r="L177" s="499"/>
      <c r="M177" s="500"/>
    </row>
  </sheetData>
  <autoFilter ref="A10:M177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Доставка дренирующего грунта автомобилями-самосвалами (грунт для устройства насыпи и откосов)"/>
        <filter val="Механизированная разработка грунта 1 группы экскаватором"/>
        <filter val="Планировка откосов насыпи механизированным способ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проездов и площадок (Тип 1), в т.ч.: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кладка георешётки Армостаб-Грунт Д 100/100- с учётом 10% запаса на нахлёст и раскрой"/>
        <filter val="Укрепление откосов посевом многолетних трав: с подсыпкой растительной земли вручную"/>
        <filter val="Уплотнение грунта основания ручными трамбовками, Купл=0.98"/>
        <filter val="Уплотнение грунта основания самоходными катками, Купл=0,98"/>
        <filter val="Установка бортовых камней БР100.20.8"/>
        <filter val="Установка бортовых камней БР100.30.15"/>
        <filter val="Устройство асфальтобетонной отмостки зданий (Тип 4), в т. ч.:"/>
        <filter val="Устройство насыпи из дренирующего грунта бульдозером с послойным уплотнением самоходными катками"/>
        <filter val="Устройство проездов и площадок с покрытием из асфальтобетона (Тип 1), в т. ч.:"/>
        <filter val="Устройство слоя из асфальтобетона плотного типа Б на БНД 90/130 по ГОСТ 9128-2013, h=0,05 м"/>
        <filter val="Устройство слоя из асфальтобетона пористого крупнозернистого на БНД 90/130 по ГОСТ 9128-2013, h=0,07 м"/>
        <filter val="Устройство слоя из щебня гранитного М800 фр. 40-70 (80) мм,  с расклинцовкой фр.5-10 мм по ГОСТ 8267-93, h=0,15 м (Щебень фр.40-70 (80) мм/щебень фр.5-10 мм)"/>
        <filter val="Устройство слоя из щебня гранитного М800 фр. 40-70 (80) мм,  с расклинцовкой фр.5-10 мм по ГОСТ 8267-93, h=0,20 м (Щебень фр.40-70 (80) мм/щебень фр.5-10 мм)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176">
    <mergeCell ref="A175:G175"/>
    <mergeCell ref="A54:G54"/>
    <mergeCell ref="C40:E40"/>
    <mergeCell ref="C58:E58"/>
    <mergeCell ref="C47:E47"/>
    <mergeCell ref="C51:E51"/>
    <mergeCell ref="C41:E41"/>
    <mergeCell ref="A59:G59"/>
    <mergeCell ref="C68:E68"/>
    <mergeCell ref="C174:E174"/>
    <mergeCell ref="C92:E92"/>
    <mergeCell ref="C46:E46"/>
    <mergeCell ref="A42:G42"/>
    <mergeCell ref="C63:E63"/>
    <mergeCell ref="C55:E55"/>
    <mergeCell ref="C166:E166"/>
    <mergeCell ref="A160:G160"/>
    <mergeCell ref="C87:E87"/>
    <mergeCell ref="C159:E159"/>
    <mergeCell ref="C80:E80"/>
    <mergeCell ref="A105:G105"/>
    <mergeCell ref="C165:E165"/>
    <mergeCell ref="C154:E154"/>
    <mergeCell ref="A136:G136"/>
    <mergeCell ref="A176:G176"/>
    <mergeCell ref="A177:G177"/>
    <mergeCell ref="C128:E128"/>
    <mergeCell ref="C104:E104"/>
    <mergeCell ref="I177:M177"/>
    <mergeCell ref="C77:E77"/>
    <mergeCell ref="C56:E56"/>
    <mergeCell ref="C70:E70"/>
    <mergeCell ref="C64:E64"/>
    <mergeCell ref="C60:E60"/>
    <mergeCell ref="C66:E66"/>
    <mergeCell ref="C71:E71"/>
    <mergeCell ref="C147:E147"/>
    <mergeCell ref="C107:E107"/>
    <mergeCell ref="I176:M176"/>
    <mergeCell ref="C72:E72"/>
    <mergeCell ref="C158:E158"/>
    <mergeCell ref="C102:E102"/>
    <mergeCell ref="C130:E130"/>
    <mergeCell ref="C121:E121"/>
    <mergeCell ref="C115:E115"/>
    <mergeCell ref="C114:E114"/>
    <mergeCell ref="C120:E120"/>
    <mergeCell ref="C119:E119"/>
    <mergeCell ref="A2:M2"/>
    <mergeCell ref="C149:E149"/>
    <mergeCell ref="C88:E88"/>
    <mergeCell ref="A169:G169"/>
    <mergeCell ref="C69:E69"/>
    <mergeCell ref="C36:E36"/>
    <mergeCell ref="C155:E155"/>
    <mergeCell ref="C9:E9"/>
    <mergeCell ref="A21:G21"/>
    <mergeCell ref="A141:G141"/>
    <mergeCell ref="C96:E96"/>
    <mergeCell ref="C163:E163"/>
    <mergeCell ref="C89:E89"/>
    <mergeCell ref="C148:E148"/>
    <mergeCell ref="C93:E93"/>
    <mergeCell ref="C143:E143"/>
    <mergeCell ref="A62:G62"/>
    <mergeCell ref="A20:G20"/>
    <mergeCell ref="C167:E167"/>
    <mergeCell ref="C111:E111"/>
    <mergeCell ref="A164:G164"/>
    <mergeCell ref="A23:G23"/>
    <mergeCell ref="C142:E142"/>
    <mergeCell ref="C24:E24"/>
    <mergeCell ref="A5:M5"/>
    <mergeCell ref="C73:E73"/>
    <mergeCell ref="A106:G106"/>
    <mergeCell ref="C67:E67"/>
    <mergeCell ref="C126:E126"/>
    <mergeCell ref="A34:G34"/>
    <mergeCell ref="A26:G26"/>
    <mergeCell ref="C7:G7"/>
    <mergeCell ref="A33:G33"/>
    <mergeCell ref="A30:G30"/>
    <mergeCell ref="A113:G113"/>
    <mergeCell ref="C100:E100"/>
    <mergeCell ref="C90:E90"/>
    <mergeCell ref="C117:E117"/>
    <mergeCell ref="C103:E103"/>
    <mergeCell ref="A18:G18"/>
    <mergeCell ref="A25:G25"/>
    <mergeCell ref="A13:G13"/>
    <mergeCell ref="A11:G11"/>
    <mergeCell ref="A78:G78"/>
    <mergeCell ref="C29:E29"/>
    <mergeCell ref="C27:E27"/>
    <mergeCell ref="A3:M3"/>
    <mergeCell ref="A35:G35"/>
    <mergeCell ref="C151:E151"/>
    <mergeCell ref="A125:G125"/>
    <mergeCell ref="C99:E99"/>
    <mergeCell ref="A134:G134"/>
    <mergeCell ref="A133:G133"/>
    <mergeCell ref="A97:G97"/>
    <mergeCell ref="C15:E15"/>
    <mergeCell ref="C52:E52"/>
    <mergeCell ref="C43:E43"/>
    <mergeCell ref="C44:E44"/>
    <mergeCell ref="C39:E39"/>
    <mergeCell ref="C48:E48"/>
    <mergeCell ref="C38:E38"/>
    <mergeCell ref="C118:E118"/>
    <mergeCell ref="C14:E14"/>
    <mergeCell ref="C95:E95"/>
    <mergeCell ref="C31:E31"/>
    <mergeCell ref="C17:E17"/>
    <mergeCell ref="A49:G49"/>
    <mergeCell ref="A37:G37"/>
    <mergeCell ref="A6:M6"/>
    <mergeCell ref="C19:E19"/>
    <mergeCell ref="C173:E173"/>
    <mergeCell ref="C171:E171"/>
    <mergeCell ref="C172:E172"/>
    <mergeCell ref="C170:E170"/>
    <mergeCell ref="C168:E168"/>
    <mergeCell ref="C22:E22"/>
    <mergeCell ref="C82:E82"/>
    <mergeCell ref="C84:E84"/>
    <mergeCell ref="C32:E32"/>
    <mergeCell ref="C65:E65"/>
    <mergeCell ref="C53:E53"/>
    <mergeCell ref="C45:E45"/>
    <mergeCell ref="C50:E50"/>
    <mergeCell ref="C61:E61"/>
    <mergeCell ref="C85:E85"/>
    <mergeCell ref="C139:E139"/>
    <mergeCell ref="C110:E110"/>
    <mergeCell ref="C112:E112"/>
    <mergeCell ref="C145:E145"/>
    <mergeCell ref="C83:E83"/>
    <mergeCell ref="A144:G144"/>
    <mergeCell ref="C74:E74"/>
    <mergeCell ref="C140:E140"/>
    <mergeCell ref="C75:E75"/>
    <mergeCell ref="C157:E157"/>
    <mergeCell ref="C162:E162"/>
    <mergeCell ref="C109:E109"/>
    <mergeCell ref="C132:E132"/>
    <mergeCell ref="C152:E152"/>
    <mergeCell ref="C138:E138"/>
    <mergeCell ref="C123:E123"/>
    <mergeCell ref="C156:E156"/>
    <mergeCell ref="C79:E79"/>
    <mergeCell ref="C101:E101"/>
    <mergeCell ref="C150:E150"/>
    <mergeCell ref="C94:E94"/>
    <mergeCell ref="C146:E146"/>
    <mergeCell ref="C98:E98"/>
    <mergeCell ref="C153:E153"/>
    <mergeCell ref="A161:G161"/>
    <mergeCell ref="C86:E86"/>
    <mergeCell ref="A116:G116"/>
    <mergeCell ref="C137:E137"/>
    <mergeCell ref="C135:E135"/>
    <mergeCell ref="C122:E122"/>
    <mergeCell ref="C91:E91"/>
    <mergeCell ref="A81:G81"/>
    <mergeCell ref="C124:E124"/>
    <mergeCell ref="C129:E129"/>
    <mergeCell ref="C127:E127"/>
    <mergeCell ref="C131:E131"/>
    <mergeCell ref="A108:G108"/>
    <mergeCell ref="C57:E57"/>
    <mergeCell ref="A12:G12"/>
    <mergeCell ref="C16:E16"/>
    <mergeCell ref="C76:E76"/>
    <mergeCell ref="C10:E10"/>
    <mergeCell ref="A28:G28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orientation="landscape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L332"/>
  <sheetViews>
    <sheetView workbookViewId="0">
      <selection activeCell="M330" activeCellId="1" sqref="J330 M330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6.109375" style="80" customWidth="1"/>
    <col min="4" max="4" width="16" style="80" customWidth="1"/>
    <col min="5" max="5" width="20.5546875" style="80" customWidth="1"/>
    <col min="6" max="7" width="10.6640625" style="80" customWidth="1"/>
    <col min="8" max="13" width="19" style="81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1" width="34.109375" style="199" hidden="1" customWidth="1"/>
    <col min="62" max="64" width="127.5546875" style="199" hidden="1" customWidth="1"/>
    <col min="65" max="16384" width="9.109375" style="80"/>
  </cols>
  <sheetData>
    <row r="1" spans="1:58" s="85" customFormat="1" ht="14.4" x14ac:dyDescent="0.3">
      <c r="A1" s="86" t="s">
        <v>5573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8" s="85" customFormat="1" ht="31.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8" s="85" customFormat="1" ht="14.4" x14ac:dyDescent="0.3">
      <c r="A5" s="481" t="s">
        <v>4738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4738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14.4" x14ac:dyDescent="0.3">
      <c r="A7" s="87"/>
      <c r="B7" s="91" t="s">
        <v>5</v>
      </c>
      <c r="C7" s="468" t="s">
        <v>4739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5" customHeight="1" x14ac:dyDescent="0.3">
      <c r="A11" s="495" t="s">
        <v>4740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D11" s="220" t="s">
        <v>4740</v>
      </c>
    </row>
    <row r="12" spans="1:58" s="85" customFormat="1" ht="15" customHeight="1" x14ac:dyDescent="0.3">
      <c r="A12" s="514" t="s">
        <v>4741</v>
      </c>
      <c r="B12" s="515"/>
      <c r="C12" s="515"/>
      <c r="D12" s="515"/>
      <c r="E12" s="515"/>
      <c r="F12" s="515"/>
      <c r="G12" s="515"/>
      <c r="H12" s="284"/>
      <c r="I12" s="284"/>
      <c r="J12" s="284"/>
      <c r="K12" s="284"/>
      <c r="L12" s="284"/>
      <c r="M12" s="285"/>
      <c r="BD12" s="220"/>
      <c r="BE12" s="225" t="s">
        <v>4741</v>
      </c>
    </row>
    <row r="13" spans="1:58" s="85" customFormat="1" ht="42" x14ac:dyDescent="0.3">
      <c r="A13" s="121" t="s">
        <v>15</v>
      </c>
      <c r="B13" s="120" t="s">
        <v>4742</v>
      </c>
      <c r="C13" s="466" t="s">
        <v>4743</v>
      </c>
      <c r="D13" s="466"/>
      <c r="E13" s="466"/>
      <c r="F13" s="121" t="s">
        <v>43</v>
      </c>
      <c r="G13" s="144">
        <v>0.34870000000000001</v>
      </c>
      <c r="H13" s="123"/>
      <c r="I13" s="123"/>
      <c r="J13" s="124"/>
      <c r="K13" s="124"/>
      <c r="L13" s="124"/>
      <c r="M13" s="124"/>
      <c r="BD13" s="220"/>
      <c r="BE13" s="225"/>
      <c r="BF13" s="226" t="s">
        <v>4743</v>
      </c>
    </row>
    <row r="14" spans="1:58" s="85" customFormat="1" ht="15" customHeight="1" x14ac:dyDescent="0.3">
      <c r="A14" s="514" t="s">
        <v>4744</v>
      </c>
      <c r="B14" s="515"/>
      <c r="C14" s="515"/>
      <c r="D14" s="515"/>
      <c r="E14" s="515"/>
      <c r="F14" s="515"/>
      <c r="G14" s="515"/>
      <c r="H14" s="284"/>
      <c r="I14" s="284"/>
      <c r="J14" s="284"/>
      <c r="K14" s="284"/>
      <c r="L14" s="284"/>
      <c r="M14" s="285"/>
      <c r="BD14" s="220"/>
      <c r="BE14" s="225" t="s">
        <v>4744</v>
      </c>
      <c r="BF14" s="226"/>
    </row>
    <row r="15" spans="1:58" s="85" customFormat="1" ht="31.8" x14ac:dyDescent="0.3">
      <c r="A15" s="121" t="s">
        <v>20</v>
      </c>
      <c r="B15" s="120" t="s">
        <v>1729</v>
      </c>
      <c r="C15" s="466" t="s">
        <v>1730</v>
      </c>
      <c r="D15" s="466"/>
      <c r="E15" s="466"/>
      <c r="F15" s="121" t="s">
        <v>122</v>
      </c>
      <c r="G15" s="122">
        <v>0.108</v>
      </c>
      <c r="H15" s="123"/>
      <c r="I15" s="123"/>
      <c r="J15" s="124"/>
      <c r="K15" s="124"/>
      <c r="L15" s="124"/>
      <c r="M15" s="124"/>
      <c r="BD15" s="220"/>
      <c r="BE15" s="225"/>
      <c r="BF15" s="226" t="s">
        <v>1730</v>
      </c>
    </row>
    <row r="16" spans="1:58" s="85" customFormat="1" ht="15" customHeight="1" x14ac:dyDescent="0.3">
      <c r="A16" s="514" t="s">
        <v>4745</v>
      </c>
      <c r="B16" s="515"/>
      <c r="C16" s="515"/>
      <c r="D16" s="515"/>
      <c r="E16" s="515"/>
      <c r="F16" s="515"/>
      <c r="G16" s="515"/>
      <c r="H16" s="284"/>
      <c r="I16" s="284"/>
      <c r="J16" s="284"/>
      <c r="K16" s="284"/>
      <c r="L16" s="284"/>
      <c r="M16" s="285"/>
      <c r="BD16" s="220"/>
      <c r="BE16" s="225" t="s">
        <v>4745</v>
      </c>
      <c r="BF16" s="226"/>
    </row>
    <row r="17" spans="1:61" s="85" customFormat="1" ht="21.6" x14ac:dyDescent="0.3">
      <c r="A17" s="121" t="s">
        <v>22</v>
      </c>
      <c r="B17" s="120" t="s">
        <v>4351</v>
      </c>
      <c r="C17" s="466" t="s">
        <v>4352</v>
      </c>
      <c r="D17" s="466"/>
      <c r="E17" s="466"/>
      <c r="F17" s="121" t="s">
        <v>46</v>
      </c>
      <c r="G17" s="135">
        <v>27.2</v>
      </c>
      <c r="H17" s="123"/>
      <c r="I17" s="123"/>
      <c r="J17" s="124"/>
      <c r="K17" s="124"/>
      <c r="L17" s="124"/>
      <c r="M17" s="124"/>
      <c r="BD17" s="220"/>
      <c r="BE17" s="225"/>
      <c r="BF17" s="226" t="s">
        <v>4352</v>
      </c>
    </row>
    <row r="18" spans="1:61" s="85" customFormat="1" ht="20.399999999999999" x14ac:dyDescent="0.3">
      <c r="A18" s="173"/>
      <c r="B18" s="137" t="s">
        <v>151</v>
      </c>
      <c r="C18" s="483" t="s">
        <v>152</v>
      </c>
      <c r="D18" s="483"/>
      <c r="E18" s="483"/>
      <c r="F18" s="138" t="s">
        <v>46</v>
      </c>
      <c r="G18" s="195" t="s">
        <v>4746</v>
      </c>
      <c r="H18" s="175"/>
      <c r="I18" s="175"/>
      <c r="J18" s="140"/>
      <c r="K18" s="140"/>
      <c r="L18" s="140"/>
      <c r="M18" s="176"/>
      <c r="BD18" s="220"/>
      <c r="BE18" s="225"/>
      <c r="BF18" s="226"/>
      <c r="BG18" s="228" t="s">
        <v>152</v>
      </c>
    </row>
    <row r="19" spans="1:61" s="85" customFormat="1" ht="20.399999999999999" hidden="1" x14ac:dyDescent="0.3">
      <c r="A19" s="178" t="s">
        <v>140</v>
      </c>
      <c r="B19" s="179" t="s">
        <v>764</v>
      </c>
      <c r="C19" s="489" t="s">
        <v>765</v>
      </c>
      <c r="D19" s="489"/>
      <c r="E19" s="489"/>
      <c r="F19" s="231" t="s">
        <v>46</v>
      </c>
      <c r="G19" s="181" t="s">
        <v>4747</v>
      </c>
      <c r="H19" s="182"/>
      <c r="I19" s="182"/>
      <c r="J19" s="183"/>
      <c r="K19" s="183"/>
      <c r="L19" s="183"/>
      <c r="M19" s="185"/>
      <c r="BD19" s="220"/>
      <c r="BE19" s="225"/>
      <c r="BF19" s="226"/>
      <c r="BG19" s="228"/>
      <c r="BH19" s="227" t="s">
        <v>765</v>
      </c>
    </row>
    <row r="20" spans="1:61" s="85" customFormat="1" ht="21.6" x14ac:dyDescent="0.3">
      <c r="A20" s="173" t="s">
        <v>126</v>
      </c>
      <c r="B20" s="137" t="s">
        <v>202</v>
      </c>
      <c r="C20" s="483" t="s">
        <v>79</v>
      </c>
      <c r="D20" s="483"/>
      <c r="E20" s="483"/>
      <c r="F20" s="138" t="s">
        <v>46</v>
      </c>
      <c r="G20" s="195" t="s">
        <v>4747</v>
      </c>
      <c r="H20" s="175"/>
      <c r="I20" s="175"/>
      <c r="J20" s="140"/>
      <c r="K20" s="140"/>
      <c r="L20" s="140"/>
      <c r="M20" s="176"/>
      <c r="BD20" s="220"/>
      <c r="BE20" s="225"/>
      <c r="BF20" s="226"/>
      <c r="BG20" s="228"/>
      <c r="BH20" s="227"/>
      <c r="BI20" s="228" t="s">
        <v>79</v>
      </c>
    </row>
    <row r="21" spans="1:61" s="85" customFormat="1" ht="15" customHeight="1" x14ac:dyDescent="0.3">
      <c r="A21" s="514" t="s">
        <v>4748</v>
      </c>
      <c r="B21" s="515"/>
      <c r="C21" s="515"/>
      <c r="D21" s="515"/>
      <c r="E21" s="515"/>
      <c r="F21" s="515"/>
      <c r="G21" s="515"/>
      <c r="H21" s="284"/>
      <c r="I21" s="284"/>
      <c r="J21" s="284"/>
      <c r="K21" s="284"/>
      <c r="L21" s="284"/>
      <c r="M21" s="285"/>
      <c r="BD21" s="220"/>
      <c r="BE21" s="225" t="s">
        <v>4748</v>
      </c>
      <c r="BF21" s="226"/>
      <c r="BG21" s="228"/>
      <c r="BH21" s="227"/>
      <c r="BI21" s="228"/>
    </row>
    <row r="22" spans="1:61" s="85" customFormat="1" ht="21.6" x14ac:dyDescent="0.3">
      <c r="A22" s="121" t="s">
        <v>27</v>
      </c>
      <c r="B22" s="120" t="s">
        <v>4749</v>
      </c>
      <c r="C22" s="466" t="s">
        <v>4750</v>
      </c>
      <c r="D22" s="466"/>
      <c r="E22" s="466"/>
      <c r="F22" s="121" t="s">
        <v>4751</v>
      </c>
      <c r="G22" s="122">
        <v>0.82299999999999995</v>
      </c>
      <c r="H22" s="123"/>
      <c r="I22" s="123"/>
      <c r="J22" s="124"/>
      <c r="K22" s="124"/>
      <c r="L22" s="124"/>
      <c r="M22" s="124"/>
      <c r="BD22" s="220"/>
      <c r="BE22" s="225"/>
      <c r="BF22" s="226" t="s">
        <v>4750</v>
      </c>
      <c r="BG22" s="228"/>
      <c r="BH22" s="227"/>
      <c r="BI22" s="228"/>
    </row>
    <row r="23" spans="1:61" s="85" customFormat="1" ht="21.6" x14ac:dyDescent="0.3">
      <c r="A23" s="173"/>
      <c r="B23" s="137" t="s">
        <v>604</v>
      </c>
      <c r="C23" s="483" t="s">
        <v>605</v>
      </c>
      <c r="D23" s="483"/>
      <c r="E23" s="483"/>
      <c r="F23" s="138" t="s">
        <v>606</v>
      </c>
      <c r="G23" s="195" t="s">
        <v>4752</v>
      </c>
      <c r="H23" s="175"/>
      <c r="I23" s="175"/>
      <c r="J23" s="140"/>
      <c r="K23" s="140"/>
      <c r="L23" s="140"/>
      <c r="M23" s="176"/>
      <c r="BD23" s="220"/>
      <c r="BE23" s="225"/>
      <c r="BF23" s="226"/>
      <c r="BG23" s="228" t="s">
        <v>605</v>
      </c>
      <c r="BH23" s="227"/>
      <c r="BI23" s="228"/>
    </row>
    <row r="24" spans="1:61" s="85" customFormat="1" ht="30.6" x14ac:dyDescent="0.3">
      <c r="A24" s="121" t="s">
        <v>35</v>
      </c>
      <c r="B24" s="120" t="s">
        <v>4753</v>
      </c>
      <c r="C24" s="466" t="s">
        <v>4754</v>
      </c>
      <c r="D24" s="466"/>
      <c r="E24" s="466"/>
      <c r="F24" s="121" t="s">
        <v>1046</v>
      </c>
      <c r="G24" s="243">
        <v>0.83945999999999998</v>
      </c>
      <c r="H24" s="123"/>
      <c r="I24" s="123"/>
      <c r="J24" s="124"/>
      <c r="K24" s="124"/>
      <c r="L24" s="124"/>
      <c r="M24" s="124"/>
      <c r="BD24" s="220"/>
      <c r="BE24" s="225"/>
      <c r="BF24" s="226" t="s">
        <v>4754</v>
      </c>
      <c r="BG24" s="228"/>
      <c r="BH24" s="227"/>
      <c r="BI24" s="228"/>
    </row>
    <row r="25" spans="1:61" s="85" customFormat="1" ht="15" customHeight="1" x14ac:dyDescent="0.3">
      <c r="A25" s="514" t="s">
        <v>4755</v>
      </c>
      <c r="B25" s="515"/>
      <c r="C25" s="515"/>
      <c r="D25" s="515"/>
      <c r="E25" s="515"/>
      <c r="F25" s="515"/>
      <c r="G25" s="515"/>
      <c r="H25" s="284"/>
      <c r="I25" s="284"/>
      <c r="J25" s="284"/>
      <c r="K25" s="284"/>
      <c r="L25" s="284"/>
      <c r="M25" s="285"/>
      <c r="BD25" s="220"/>
      <c r="BE25" s="225" t="s">
        <v>4755</v>
      </c>
      <c r="BF25" s="226"/>
      <c r="BG25" s="228"/>
      <c r="BH25" s="227"/>
      <c r="BI25" s="228"/>
    </row>
    <row r="26" spans="1:61" s="85" customFormat="1" ht="21.6" x14ac:dyDescent="0.3">
      <c r="A26" s="121" t="s">
        <v>40</v>
      </c>
      <c r="B26" s="120" t="s">
        <v>4749</v>
      </c>
      <c r="C26" s="466" t="s">
        <v>4750</v>
      </c>
      <c r="D26" s="466"/>
      <c r="E26" s="466"/>
      <c r="F26" s="121" t="s">
        <v>4751</v>
      </c>
      <c r="G26" s="153">
        <v>0.47</v>
      </c>
      <c r="H26" s="123"/>
      <c r="I26" s="123"/>
      <c r="J26" s="124"/>
      <c r="K26" s="124"/>
      <c r="L26" s="124"/>
      <c r="M26" s="124"/>
      <c r="BD26" s="220"/>
      <c r="BE26" s="225"/>
      <c r="BF26" s="226" t="s">
        <v>4750</v>
      </c>
      <c r="BG26" s="228"/>
      <c r="BH26" s="227"/>
      <c r="BI26" s="228"/>
    </row>
    <row r="27" spans="1:61" s="85" customFormat="1" ht="21.6" x14ac:dyDescent="0.3">
      <c r="A27" s="173"/>
      <c r="B27" s="137" t="s">
        <v>604</v>
      </c>
      <c r="C27" s="483" t="s">
        <v>605</v>
      </c>
      <c r="D27" s="483"/>
      <c r="E27" s="483"/>
      <c r="F27" s="138" t="s">
        <v>606</v>
      </c>
      <c r="G27" s="195" t="s">
        <v>4756</v>
      </c>
      <c r="H27" s="175"/>
      <c r="I27" s="175"/>
      <c r="J27" s="140"/>
      <c r="K27" s="140"/>
      <c r="L27" s="140"/>
      <c r="M27" s="176"/>
      <c r="BD27" s="220"/>
      <c r="BE27" s="225"/>
      <c r="BF27" s="226"/>
      <c r="BG27" s="228" t="s">
        <v>605</v>
      </c>
      <c r="BH27" s="227"/>
      <c r="BI27" s="228"/>
    </row>
    <row r="28" spans="1:61" s="85" customFormat="1" ht="30.6" x14ac:dyDescent="0.3">
      <c r="A28" s="121" t="s">
        <v>47</v>
      </c>
      <c r="B28" s="120" t="s">
        <v>4757</v>
      </c>
      <c r="C28" s="466" t="s">
        <v>4758</v>
      </c>
      <c r="D28" s="466"/>
      <c r="E28" s="466"/>
      <c r="F28" s="121" t="s">
        <v>1046</v>
      </c>
      <c r="G28" s="144">
        <v>0.47939999999999999</v>
      </c>
      <c r="H28" s="123"/>
      <c r="I28" s="123"/>
      <c r="J28" s="124"/>
      <c r="K28" s="124"/>
      <c r="L28" s="124"/>
      <c r="M28" s="124"/>
      <c r="BD28" s="220"/>
      <c r="BE28" s="225"/>
      <c r="BF28" s="226" t="s">
        <v>4758</v>
      </c>
      <c r="BG28" s="228"/>
      <c r="BH28" s="227"/>
      <c r="BI28" s="228"/>
    </row>
    <row r="29" spans="1:61" s="85" customFormat="1" ht="15" customHeight="1" x14ac:dyDescent="0.3">
      <c r="A29" s="514" t="s">
        <v>4759</v>
      </c>
      <c r="B29" s="515"/>
      <c r="C29" s="515"/>
      <c r="D29" s="515"/>
      <c r="E29" s="515"/>
      <c r="F29" s="515"/>
      <c r="G29" s="515"/>
      <c r="H29" s="284"/>
      <c r="I29" s="284"/>
      <c r="J29" s="284"/>
      <c r="K29" s="284"/>
      <c r="L29" s="284"/>
      <c r="M29" s="285"/>
      <c r="BD29" s="220"/>
      <c r="BE29" s="225" t="s">
        <v>4759</v>
      </c>
      <c r="BF29" s="226"/>
      <c r="BG29" s="228"/>
      <c r="BH29" s="227"/>
      <c r="BI29" s="228"/>
    </row>
    <row r="30" spans="1:61" s="85" customFormat="1" ht="21.6" x14ac:dyDescent="0.3">
      <c r="A30" s="121" t="s">
        <v>52</v>
      </c>
      <c r="B30" s="120" t="s">
        <v>594</v>
      </c>
      <c r="C30" s="466" t="s">
        <v>595</v>
      </c>
      <c r="D30" s="466"/>
      <c r="E30" s="466"/>
      <c r="F30" s="121" t="s">
        <v>64</v>
      </c>
      <c r="G30" s="153">
        <v>21.56</v>
      </c>
      <c r="H30" s="123"/>
      <c r="I30" s="123"/>
      <c r="J30" s="124"/>
      <c r="K30" s="124"/>
      <c r="L30" s="124"/>
      <c r="M30" s="124"/>
      <c r="BD30" s="220"/>
      <c r="BE30" s="225"/>
      <c r="BF30" s="226" t="s">
        <v>595</v>
      </c>
      <c r="BG30" s="228"/>
      <c r="BH30" s="227"/>
      <c r="BI30" s="228"/>
    </row>
    <row r="31" spans="1:61" s="85" customFormat="1" ht="20.399999999999999" x14ac:dyDescent="0.3">
      <c r="A31" s="173"/>
      <c r="B31" s="137" t="s">
        <v>596</v>
      </c>
      <c r="C31" s="483" t="s">
        <v>597</v>
      </c>
      <c r="D31" s="483"/>
      <c r="E31" s="483"/>
      <c r="F31" s="138" t="s">
        <v>403</v>
      </c>
      <c r="G31" s="195" t="s">
        <v>4760</v>
      </c>
      <c r="H31" s="175"/>
      <c r="I31" s="175"/>
      <c r="J31" s="140"/>
      <c r="K31" s="140"/>
      <c r="L31" s="140"/>
      <c r="M31" s="176"/>
      <c r="BD31" s="220"/>
      <c r="BE31" s="225"/>
      <c r="BF31" s="226"/>
      <c r="BG31" s="228" t="s">
        <v>597</v>
      </c>
      <c r="BH31" s="227"/>
      <c r="BI31" s="228"/>
    </row>
    <row r="32" spans="1:61" s="85" customFormat="1" ht="21.6" x14ac:dyDescent="0.3">
      <c r="A32" s="173"/>
      <c r="B32" s="137" t="s">
        <v>598</v>
      </c>
      <c r="C32" s="483" t="s">
        <v>599</v>
      </c>
      <c r="D32" s="483"/>
      <c r="E32" s="483"/>
      <c r="F32" s="138" t="s">
        <v>67</v>
      </c>
      <c r="G32" s="195" t="s">
        <v>4761</v>
      </c>
      <c r="H32" s="175"/>
      <c r="I32" s="175"/>
      <c r="J32" s="140"/>
      <c r="K32" s="140"/>
      <c r="L32" s="140"/>
      <c r="M32" s="176"/>
      <c r="BD32" s="220"/>
      <c r="BE32" s="225"/>
      <c r="BF32" s="226"/>
      <c r="BG32" s="228" t="s">
        <v>599</v>
      </c>
      <c r="BH32" s="227"/>
      <c r="BI32" s="228"/>
    </row>
    <row r="33" spans="1:61" s="85" customFormat="1" ht="21.6" x14ac:dyDescent="0.3">
      <c r="A33" s="173"/>
      <c r="B33" s="137" t="s">
        <v>600</v>
      </c>
      <c r="C33" s="483" t="s">
        <v>601</v>
      </c>
      <c r="D33" s="483"/>
      <c r="E33" s="483"/>
      <c r="F33" s="138" t="s">
        <v>67</v>
      </c>
      <c r="G33" s="195" t="s">
        <v>4762</v>
      </c>
      <c r="H33" s="175"/>
      <c r="I33" s="175"/>
      <c r="J33" s="140"/>
      <c r="K33" s="140"/>
      <c r="L33" s="140"/>
      <c r="M33" s="176"/>
      <c r="BD33" s="220"/>
      <c r="BE33" s="225"/>
      <c r="BF33" s="226"/>
      <c r="BG33" s="228" t="s">
        <v>601</v>
      </c>
      <c r="BH33" s="227"/>
      <c r="BI33" s="228"/>
    </row>
    <row r="34" spans="1:61" s="85" customFormat="1" ht="20.399999999999999" x14ac:dyDescent="0.3">
      <c r="A34" s="173"/>
      <c r="B34" s="137" t="s">
        <v>602</v>
      </c>
      <c r="C34" s="483" t="s">
        <v>603</v>
      </c>
      <c r="D34" s="483"/>
      <c r="E34" s="483"/>
      <c r="F34" s="138" t="s">
        <v>72</v>
      </c>
      <c r="G34" s="195" t="s">
        <v>4763</v>
      </c>
      <c r="H34" s="175"/>
      <c r="I34" s="175"/>
      <c r="J34" s="140"/>
      <c r="K34" s="140"/>
      <c r="L34" s="140"/>
      <c r="M34" s="176"/>
      <c r="BD34" s="220"/>
      <c r="BE34" s="225"/>
      <c r="BF34" s="226"/>
      <c r="BG34" s="228" t="s">
        <v>603</v>
      </c>
      <c r="BH34" s="227"/>
      <c r="BI34" s="228"/>
    </row>
    <row r="35" spans="1:61" s="85" customFormat="1" ht="20.399999999999999" x14ac:dyDescent="0.3">
      <c r="A35" s="173"/>
      <c r="B35" s="137" t="s">
        <v>86</v>
      </c>
      <c r="C35" s="483" t="s">
        <v>87</v>
      </c>
      <c r="D35" s="483"/>
      <c r="E35" s="483"/>
      <c r="F35" s="138" t="s">
        <v>67</v>
      </c>
      <c r="G35" s="195" t="s">
        <v>4764</v>
      </c>
      <c r="H35" s="175"/>
      <c r="I35" s="175"/>
      <c r="J35" s="140"/>
      <c r="K35" s="140"/>
      <c r="L35" s="140"/>
      <c r="M35" s="176"/>
      <c r="BD35" s="220"/>
      <c r="BE35" s="225"/>
      <c r="BF35" s="226"/>
      <c r="BG35" s="228" t="s">
        <v>87</v>
      </c>
      <c r="BH35" s="227"/>
      <c r="BI35" s="228"/>
    </row>
    <row r="36" spans="1:61" s="85" customFormat="1" ht="21.6" x14ac:dyDescent="0.3">
      <c r="A36" s="173"/>
      <c r="B36" s="137" t="s">
        <v>604</v>
      </c>
      <c r="C36" s="483" t="s">
        <v>605</v>
      </c>
      <c r="D36" s="483"/>
      <c r="E36" s="483"/>
      <c r="F36" s="138" t="s">
        <v>606</v>
      </c>
      <c r="G36" s="195" t="s">
        <v>4765</v>
      </c>
      <c r="H36" s="175"/>
      <c r="I36" s="175"/>
      <c r="J36" s="140"/>
      <c r="K36" s="140"/>
      <c r="L36" s="140"/>
      <c r="M36" s="176"/>
      <c r="BD36" s="220"/>
      <c r="BE36" s="225"/>
      <c r="BF36" s="226"/>
      <c r="BG36" s="228" t="s">
        <v>605</v>
      </c>
      <c r="BH36" s="227"/>
      <c r="BI36" s="228"/>
    </row>
    <row r="37" spans="1:61" s="85" customFormat="1" ht="20.399999999999999" x14ac:dyDescent="0.3">
      <c r="A37" s="121" t="s">
        <v>55</v>
      </c>
      <c r="B37" s="120" t="s">
        <v>4766</v>
      </c>
      <c r="C37" s="466" t="s">
        <v>4767</v>
      </c>
      <c r="D37" s="466"/>
      <c r="E37" s="466"/>
      <c r="F37" s="121" t="s">
        <v>112</v>
      </c>
      <c r="G37" s="153">
        <v>2199.12</v>
      </c>
      <c r="H37" s="123"/>
      <c r="I37" s="123"/>
      <c r="J37" s="124"/>
      <c r="K37" s="124"/>
      <c r="L37" s="124"/>
      <c r="M37" s="124"/>
      <c r="BD37" s="220"/>
      <c r="BE37" s="225"/>
      <c r="BF37" s="226" t="s">
        <v>4767</v>
      </c>
      <c r="BG37" s="228"/>
      <c r="BH37" s="227"/>
      <c r="BI37" s="228"/>
    </row>
    <row r="38" spans="1:61" s="85" customFormat="1" ht="15" customHeight="1" x14ac:dyDescent="0.3">
      <c r="A38" s="514" t="s">
        <v>4768</v>
      </c>
      <c r="B38" s="515"/>
      <c r="C38" s="515"/>
      <c r="D38" s="515"/>
      <c r="E38" s="515"/>
      <c r="F38" s="515"/>
      <c r="G38" s="515"/>
      <c r="H38" s="284"/>
      <c r="I38" s="284"/>
      <c r="J38" s="284"/>
      <c r="K38" s="284"/>
      <c r="L38" s="284"/>
      <c r="M38" s="285"/>
      <c r="BD38" s="220"/>
      <c r="BE38" s="225" t="s">
        <v>4768</v>
      </c>
      <c r="BF38" s="226"/>
      <c r="BG38" s="228"/>
      <c r="BH38" s="227"/>
      <c r="BI38" s="228"/>
    </row>
    <row r="39" spans="1:61" s="85" customFormat="1" ht="21.6" x14ac:dyDescent="0.3">
      <c r="A39" s="121" t="s">
        <v>56</v>
      </c>
      <c r="B39" s="120" t="s">
        <v>594</v>
      </c>
      <c r="C39" s="466" t="s">
        <v>595</v>
      </c>
      <c r="D39" s="466"/>
      <c r="E39" s="466"/>
      <c r="F39" s="121" t="s">
        <v>64</v>
      </c>
      <c r="G39" s="153">
        <v>0.36</v>
      </c>
      <c r="H39" s="123"/>
      <c r="I39" s="123"/>
      <c r="J39" s="124"/>
      <c r="K39" s="124"/>
      <c r="L39" s="124"/>
      <c r="M39" s="124"/>
      <c r="BD39" s="220"/>
      <c r="BE39" s="225"/>
      <c r="BF39" s="226" t="s">
        <v>595</v>
      </c>
      <c r="BG39" s="228"/>
      <c r="BH39" s="227"/>
      <c r="BI39" s="228"/>
    </row>
    <row r="40" spans="1:61" s="85" customFormat="1" ht="20.399999999999999" x14ac:dyDescent="0.3">
      <c r="A40" s="173"/>
      <c r="B40" s="137" t="s">
        <v>596</v>
      </c>
      <c r="C40" s="483" t="s">
        <v>597</v>
      </c>
      <c r="D40" s="483"/>
      <c r="E40" s="483"/>
      <c r="F40" s="138" t="s">
        <v>403</v>
      </c>
      <c r="G40" s="195" t="s">
        <v>4769</v>
      </c>
      <c r="H40" s="175"/>
      <c r="I40" s="175"/>
      <c r="J40" s="140"/>
      <c r="K40" s="140"/>
      <c r="L40" s="140"/>
      <c r="M40" s="176"/>
      <c r="BD40" s="220"/>
      <c r="BE40" s="225"/>
      <c r="BF40" s="226"/>
      <c r="BG40" s="228" t="s">
        <v>597</v>
      </c>
      <c r="BH40" s="227"/>
      <c r="BI40" s="228"/>
    </row>
    <row r="41" spans="1:61" s="85" customFormat="1" ht="21.6" x14ac:dyDescent="0.3">
      <c r="A41" s="173"/>
      <c r="B41" s="137" t="s">
        <v>598</v>
      </c>
      <c r="C41" s="483" t="s">
        <v>599</v>
      </c>
      <c r="D41" s="483"/>
      <c r="E41" s="483"/>
      <c r="F41" s="138" t="s">
        <v>67</v>
      </c>
      <c r="G41" s="195" t="s">
        <v>4770</v>
      </c>
      <c r="H41" s="175"/>
      <c r="I41" s="175"/>
      <c r="J41" s="140"/>
      <c r="K41" s="140"/>
      <c r="L41" s="140"/>
      <c r="M41" s="176"/>
      <c r="BD41" s="220"/>
      <c r="BE41" s="225"/>
      <c r="BF41" s="226"/>
      <c r="BG41" s="228" t="s">
        <v>599</v>
      </c>
      <c r="BH41" s="227"/>
      <c r="BI41" s="228"/>
    </row>
    <row r="42" spans="1:61" s="85" customFormat="1" ht="21.6" x14ac:dyDescent="0.3">
      <c r="A42" s="173"/>
      <c r="B42" s="137" t="s">
        <v>600</v>
      </c>
      <c r="C42" s="483" t="s">
        <v>601</v>
      </c>
      <c r="D42" s="483"/>
      <c r="E42" s="483"/>
      <c r="F42" s="138" t="s">
        <v>67</v>
      </c>
      <c r="G42" s="195" t="s">
        <v>4771</v>
      </c>
      <c r="H42" s="175"/>
      <c r="I42" s="175"/>
      <c r="J42" s="140"/>
      <c r="K42" s="140"/>
      <c r="L42" s="140"/>
      <c r="M42" s="176"/>
      <c r="BD42" s="220"/>
      <c r="BE42" s="225"/>
      <c r="BF42" s="226"/>
      <c r="BG42" s="228" t="s">
        <v>601</v>
      </c>
      <c r="BH42" s="227"/>
      <c r="BI42" s="228"/>
    </row>
    <row r="43" spans="1:61" s="85" customFormat="1" ht="20.399999999999999" x14ac:dyDescent="0.3">
      <c r="A43" s="173"/>
      <c r="B43" s="137" t="s">
        <v>602</v>
      </c>
      <c r="C43" s="483" t="s">
        <v>603</v>
      </c>
      <c r="D43" s="483"/>
      <c r="E43" s="483"/>
      <c r="F43" s="138" t="s">
        <v>72</v>
      </c>
      <c r="G43" s="195" t="s">
        <v>4772</v>
      </c>
      <c r="H43" s="175"/>
      <c r="I43" s="175"/>
      <c r="J43" s="140"/>
      <c r="K43" s="140"/>
      <c r="L43" s="140"/>
      <c r="M43" s="176"/>
      <c r="BD43" s="220"/>
      <c r="BE43" s="225"/>
      <c r="BF43" s="226"/>
      <c r="BG43" s="228" t="s">
        <v>603</v>
      </c>
      <c r="BH43" s="227"/>
      <c r="BI43" s="228"/>
    </row>
    <row r="44" spans="1:61" s="85" customFormat="1" ht="20.399999999999999" x14ac:dyDescent="0.3">
      <c r="A44" s="173"/>
      <c r="B44" s="137" t="s">
        <v>86</v>
      </c>
      <c r="C44" s="483" t="s">
        <v>87</v>
      </c>
      <c r="D44" s="483"/>
      <c r="E44" s="483"/>
      <c r="F44" s="138" t="s">
        <v>67</v>
      </c>
      <c r="G44" s="195" t="s">
        <v>4773</v>
      </c>
      <c r="H44" s="175"/>
      <c r="I44" s="175"/>
      <c r="J44" s="140"/>
      <c r="K44" s="140"/>
      <c r="L44" s="140"/>
      <c r="M44" s="176"/>
      <c r="BD44" s="220"/>
      <c r="BE44" s="225"/>
      <c r="BF44" s="226"/>
      <c r="BG44" s="228" t="s">
        <v>87</v>
      </c>
      <c r="BH44" s="227"/>
      <c r="BI44" s="228"/>
    </row>
    <row r="45" spans="1:61" s="85" customFormat="1" ht="21.6" x14ac:dyDescent="0.3">
      <c r="A45" s="173"/>
      <c r="B45" s="137" t="s">
        <v>604</v>
      </c>
      <c r="C45" s="483" t="s">
        <v>605</v>
      </c>
      <c r="D45" s="483"/>
      <c r="E45" s="483"/>
      <c r="F45" s="138" t="s">
        <v>606</v>
      </c>
      <c r="G45" s="195" t="s">
        <v>4774</v>
      </c>
      <c r="H45" s="175"/>
      <c r="I45" s="175"/>
      <c r="J45" s="140"/>
      <c r="K45" s="140"/>
      <c r="L45" s="140"/>
      <c r="M45" s="176"/>
      <c r="BD45" s="220"/>
      <c r="BE45" s="225"/>
      <c r="BF45" s="226"/>
      <c r="BG45" s="228" t="s">
        <v>605</v>
      </c>
      <c r="BH45" s="227"/>
      <c r="BI45" s="228"/>
    </row>
    <row r="46" spans="1:61" s="85" customFormat="1" ht="20.399999999999999" x14ac:dyDescent="0.3">
      <c r="A46" s="121" t="s">
        <v>163</v>
      </c>
      <c r="B46" s="120" t="s">
        <v>4775</v>
      </c>
      <c r="C46" s="466" t="s">
        <v>4776</v>
      </c>
      <c r="D46" s="466"/>
      <c r="E46" s="466"/>
      <c r="F46" s="121" t="s">
        <v>3903</v>
      </c>
      <c r="G46" s="243">
        <v>3.6720000000000003E-2</v>
      </c>
      <c r="H46" s="123"/>
      <c r="I46" s="123"/>
      <c r="J46" s="124"/>
      <c r="K46" s="124"/>
      <c r="L46" s="124"/>
      <c r="M46" s="124"/>
      <c r="BD46" s="220"/>
      <c r="BE46" s="225"/>
      <c r="BF46" s="226" t="s">
        <v>4776</v>
      </c>
      <c r="BG46" s="228"/>
      <c r="BH46" s="227"/>
      <c r="BI46" s="228"/>
    </row>
    <row r="47" spans="1:61" s="85" customFormat="1" ht="15" customHeight="1" x14ac:dyDescent="0.3">
      <c r="A47" s="514" t="s">
        <v>4777</v>
      </c>
      <c r="B47" s="515"/>
      <c r="C47" s="515"/>
      <c r="D47" s="515"/>
      <c r="E47" s="515"/>
      <c r="F47" s="515"/>
      <c r="G47" s="515"/>
      <c r="H47" s="284"/>
      <c r="I47" s="284"/>
      <c r="J47" s="284"/>
      <c r="K47" s="284"/>
      <c r="L47" s="284"/>
      <c r="M47" s="285"/>
      <c r="BD47" s="220"/>
      <c r="BE47" s="225" t="s">
        <v>4777</v>
      </c>
      <c r="BF47" s="226"/>
      <c r="BG47" s="228"/>
      <c r="BH47" s="227"/>
      <c r="BI47" s="228"/>
    </row>
    <row r="48" spans="1:61" s="85" customFormat="1" ht="21.6" x14ac:dyDescent="0.3">
      <c r="A48" s="121" t="s">
        <v>166</v>
      </c>
      <c r="B48" s="120" t="s">
        <v>1942</v>
      </c>
      <c r="C48" s="466" t="s">
        <v>1943</v>
      </c>
      <c r="D48" s="466"/>
      <c r="E48" s="466"/>
      <c r="F48" s="121" t="s">
        <v>64</v>
      </c>
      <c r="G48" s="153">
        <v>0.99</v>
      </c>
      <c r="H48" s="123"/>
      <c r="I48" s="123"/>
      <c r="J48" s="124"/>
      <c r="K48" s="124"/>
      <c r="L48" s="124"/>
      <c r="M48" s="124"/>
      <c r="BD48" s="220"/>
      <c r="BE48" s="225"/>
      <c r="BF48" s="226" t="s">
        <v>1943</v>
      </c>
      <c r="BG48" s="228"/>
      <c r="BH48" s="227"/>
      <c r="BI48" s="228"/>
    </row>
    <row r="49" spans="1:61" s="85" customFormat="1" ht="20.399999999999999" x14ac:dyDescent="0.3">
      <c r="A49" s="173"/>
      <c r="B49" s="137" t="s">
        <v>596</v>
      </c>
      <c r="C49" s="483" t="s">
        <v>597</v>
      </c>
      <c r="D49" s="483"/>
      <c r="E49" s="483"/>
      <c r="F49" s="138" t="s">
        <v>403</v>
      </c>
      <c r="G49" s="195" t="s">
        <v>4778</v>
      </c>
      <c r="H49" s="175"/>
      <c r="I49" s="175"/>
      <c r="J49" s="140"/>
      <c r="K49" s="140"/>
      <c r="L49" s="140"/>
      <c r="M49" s="176"/>
      <c r="BD49" s="220"/>
      <c r="BE49" s="225"/>
      <c r="BF49" s="226"/>
      <c r="BG49" s="228" t="s">
        <v>597</v>
      </c>
      <c r="BH49" s="227"/>
      <c r="BI49" s="228"/>
    </row>
    <row r="50" spans="1:61" s="85" customFormat="1" ht="21.6" x14ac:dyDescent="0.3">
      <c r="A50" s="173"/>
      <c r="B50" s="137" t="s">
        <v>1763</v>
      </c>
      <c r="C50" s="483" t="s">
        <v>1764</v>
      </c>
      <c r="D50" s="483"/>
      <c r="E50" s="483"/>
      <c r="F50" s="138" t="s">
        <v>67</v>
      </c>
      <c r="G50" s="195" t="s">
        <v>4779</v>
      </c>
      <c r="H50" s="175"/>
      <c r="I50" s="175"/>
      <c r="J50" s="140"/>
      <c r="K50" s="140"/>
      <c r="L50" s="140"/>
      <c r="M50" s="176"/>
      <c r="BD50" s="220"/>
      <c r="BE50" s="225"/>
      <c r="BF50" s="226"/>
      <c r="BG50" s="228" t="s">
        <v>1764</v>
      </c>
      <c r="BH50" s="227"/>
      <c r="BI50" s="228"/>
    </row>
    <row r="51" spans="1:61" s="85" customFormat="1" ht="20.399999999999999" x14ac:dyDescent="0.3">
      <c r="A51" s="173"/>
      <c r="B51" s="137" t="s">
        <v>86</v>
      </c>
      <c r="C51" s="483" t="s">
        <v>87</v>
      </c>
      <c r="D51" s="483"/>
      <c r="E51" s="483"/>
      <c r="F51" s="138" t="s">
        <v>67</v>
      </c>
      <c r="G51" s="195" t="s">
        <v>4780</v>
      </c>
      <c r="H51" s="175"/>
      <c r="I51" s="175"/>
      <c r="J51" s="140"/>
      <c r="K51" s="140"/>
      <c r="L51" s="140"/>
      <c r="M51" s="176"/>
      <c r="BD51" s="220"/>
      <c r="BE51" s="225"/>
      <c r="BF51" s="226"/>
      <c r="BG51" s="228" t="s">
        <v>87</v>
      </c>
      <c r="BH51" s="227"/>
      <c r="BI51" s="228"/>
    </row>
    <row r="52" spans="1:61" s="85" customFormat="1" ht="21.6" x14ac:dyDescent="0.3">
      <c r="A52" s="173"/>
      <c r="B52" s="137" t="s">
        <v>604</v>
      </c>
      <c r="C52" s="483" t="s">
        <v>605</v>
      </c>
      <c r="D52" s="483"/>
      <c r="E52" s="483"/>
      <c r="F52" s="138" t="s">
        <v>606</v>
      </c>
      <c r="G52" s="195" t="s">
        <v>4781</v>
      </c>
      <c r="H52" s="175"/>
      <c r="I52" s="175"/>
      <c r="J52" s="140"/>
      <c r="K52" s="140"/>
      <c r="L52" s="140"/>
      <c r="M52" s="176"/>
      <c r="BD52" s="220"/>
      <c r="BE52" s="225"/>
      <c r="BF52" s="226"/>
      <c r="BG52" s="228" t="s">
        <v>605</v>
      </c>
      <c r="BH52" s="227"/>
      <c r="BI52" s="228"/>
    </row>
    <row r="53" spans="1:61" s="85" customFormat="1" ht="21.6" x14ac:dyDescent="0.3">
      <c r="A53" s="121" t="s">
        <v>167</v>
      </c>
      <c r="B53" s="120" t="s">
        <v>4782</v>
      </c>
      <c r="C53" s="466" t="s">
        <v>4783</v>
      </c>
      <c r="D53" s="466"/>
      <c r="E53" s="466"/>
      <c r="F53" s="121" t="s">
        <v>112</v>
      </c>
      <c r="G53" s="153">
        <v>100.98</v>
      </c>
      <c r="H53" s="123"/>
      <c r="I53" s="123"/>
      <c r="J53" s="124"/>
      <c r="K53" s="124"/>
      <c r="L53" s="124"/>
      <c r="M53" s="124"/>
      <c r="BD53" s="220"/>
      <c r="BE53" s="225"/>
      <c r="BF53" s="226" t="s">
        <v>4783</v>
      </c>
      <c r="BG53" s="228"/>
      <c r="BH53" s="227"/>
      <c r="BI53" s="228"/>
    </row>
    <row r="54" spans="1:61" s="85" customFormat="1" ht="15" customHeight="1" x14ac:dyDescent="0.3">
      <c r="A54" s="514" t="s">
        <v>4784</v>
      </c>
      <c r="B54" s="515"/>
      <c r="C54" s="515"/>
      <c r="D54" s="515"/>
      <c r="E54" s="515"/>
      <c r="F54" s="515"/>
      <c r="G54" s="515"/>
      <c r="H54" s="284"/>
      <c r="I54" s="284"/>
      <c r="J54" s="284"/>
      <c r="K54" s="284"/>
      <c r="L54" s="284"/>
      <c r="M54" s="285"/>
      <c r="BD54" s="220"/>
      <c r="BE54" s="225" t="s">
        <v>4784</v>
      </c>
      <c r="BF54" s="226"/>
      <c r="BG54" s="228"/>
      <c r="BH54" s="227"/>
      <c r="BI54" s="228"/>
    </row>
    <row r="55" spans="1:61" s="85" customFormat="1" ht="42" x14ac:dyDescent="0.3">
      <c r="A55" s="121" t="s">
        <v>170</v>
      </c>
      <c r="B55" s="120" t="s">
        <v>254</v>
      </c>
      <c r="C55" s="466" t="s">
        <v>255</v>
      </c>
      <c r="D55" s="466"/>
      <c r="E55" s="466"/>
      <c r="F55" s="121" t="s">
        <v>43</v>
      </c>
      <c r="G55" s="144">
        <v>3.15E-2</v>
      </c>
      <c r="H55" s="123"/>
      <c r="I55" s="123"/>
      <c r="J55" s="124"/>
      <c r="K55" s="124"/>
      <c r="L55" s="124"/>
      <c r="M55" s="124"/>
      <c r="BD55" s="220"/>
      <c r="BE55" s="225"/>
      <c r="BF55" s="226" t="s">
        <v>255</v>
      </c>
      <c r="BG55" s="228"/>
      <c r="BH55" s="227"/>
      <c r="BI55" s="228"/>
    </row>
    <row r="56" spans="1:61" s="85" customFormat="1" ht="21.6" x14ac:dyDescent="0.3">
      <c r="A56" s="121" t="s">
        <v>173</v>
      </c>
      <c r="B56" s="120" t="s">
        <v>202</v>
      </c>
      <c r="C56" s="466" t="s">
        <v>79</v>
      </c>
      <c r="D56" s="466"/>
      <c r="E56" s="466"/>
      <c r="F56" s="121" t="s">
        <v>46</v>
      </c>
      <c r="G56" s="153">
        <v>34.65</v>
      </c>
      <c r="H56" s="123"/>
      <c r="I56" s="123"/>
      <c r="J56" s="124"/>
      <c r="K56" s="124"/>
      <c r="L56" s="124"/>
      <c r="M56" s="124"/>
      <c r="BD56" s="220"/>
      <c r="BE56" s="225"/>
      <c r="BF56" s="226" t="s">
        <v>79</v>
      </c>
      <c r="BG56" s="228"/>
      <c r="BH56" s="227"/>
      <c r="BI56" s="228"/>
    </row>
    <row r="57" spans="1:61" s="85" customFormat="1" ht="21.6" x14ac:dyDescent="0.3">
      <c r="A57" s="121" t="s">
        <v>174</v>
      </c>
      <c r="B57" s="120" t="s">
        <v>4785</v>
      </c>
      <c r="C57" s="466" t="s">
        <v>4786</v>
      </c>
      <c r="D57" s="466"/>
      <c r="E57" s="466"/>
      <c r="F57" s="121" t="s">
        <v>122</v>
      </c>
      <c r="G57" s="122">
        <v>0.315</v>
      </c>
      <c r="H57" s="123"/>
      <c r="I57" s="123"/>
      <c r="J57" s="124"/>
      <c r="K57" s="124"/>
      <c r="L57" s="124"/>
      <c r="M57" s="124"/>
      <c r="BD57" s="220"/>
      <c r="BE57" s="225"/>
      <c r="BF57" s="226" t="s">
        <v>4786</v>
      </c>
      <c r="BG57" s="228"/>
      <c r="BH57" s="227"/>
      <c r="BI57" s="228"/>
    </row>
    <row r="58" spans="1:61" s="85" customFormat="1" ht="15" customHeight="1" x14ac:dyDescent="0.3">
      <c r="A58" s="514" t="s">
        <v>4787</v>
      </c>
      <c r="B58" s="515"/>
      <c r="C58" s="515"/>
      <c r="D58" s="515"/>
      <c r="E58" s="515"/>
      <c r="F58" s="515"/>
      <c r="G58" s="515"/>
      <c r="H58" s="284"/>
      <c r="I58" s="284"/>
      <c r="J58" s="284"/>
      <c r="K58" s="284"/>
      <c r="L58" s="284"/>
      <c r="M58" s="285"/>
      <c r="BD58" s="220"/>
      <c r="BE58" s="225" t="s">
        <v>4787</v>
      </c>
      <c r="BF58" s="226"/>
      <c r="BG58" s="228"/>
      <c r="BH58" s="227"/>
      <c r="BI58" s="228"/>
    </row>
    <row r="59" spans="1:61" s="85" customFormat="1" ht="42" x14ac:dyDescent="0.3">
      <c r="A59" s="121" t="s">
        <v>177</v>
      </c>
      <c r="B59" s="120" t="s">
        <v>254</v>
      </c>
      <c r="C59" s="466" t="s">
        <v>255</v>
      </c>
      <c r="D59" s="466"/>
      <c r="E59" s="466"/>
      <c r="F59" s="121" t="s">
        <v>43</v>
      </c>
      <c r="G59" s="144">
        <v>0.29959999999999998</v>
      </c>
      <c r="H59" s="123"/>
      <c r="I59" s="123"/>
      <c r="J59" s="124"/>
      <c r="K59" s="124"/>
      <c r="L59" s="124"/>
      <c r="M59" s="124"/>
      <c r="BD59" s="220"/>
      <c r="BE59" s="225"/>
      <c r="BF59" s="226" t="s">
        <v>255</v>
      </c>
      <c r="BG59" s="228"/>
      <c r="BH59" s="227"/>
      <c r="BI59" s="228"/>
    </row>
    <row r="60" spans="1:61" s="85" customFormat="1" ht="21.6" x14ac:dyDescent="0.3">
      <c r="A60" s="121" t="s">
        <v>179</v>
      </c>
      <c r="B60" s="120" t="s">
        <v>4785</v>
      </c>
      <c r="C60" s="466" t="s">
        <v>4786</v>
      </c>
      <c r="D60" s="466"/>
      <c r="E60" s="466"/>
      <c r="F60" s="121" t="s">
        <v>122</v>
      </c>
      <c r="G60" s="122">
        <v>2.996</v>
      </c>
      <c r="H60" s="123"/>
      <c r="I60" s="123"/>
      <c r="J60" s="124"/>
      <c r="K60" s="124"/>
      <c r="L60" s="124"/>
      <c r="M60" s="124"/>
      <c r="BD60" s="220"/>
      <c r="BE60" s="225"/>
      <c r="BF60" s="226" t="s">
        <v>4786</v>
      </c>
      <c r="BG60" s="228"/>
      <c r="BH60" s="227"/>
      <c r="BI60" s="228"/>
    </row>
    <row r="61" spans="1:61" s="85" customFormat="1" ht="15" customHeight="1" x14ac:dyDescent="0.3">
      <c r="A61" s="514" t="s">
        <v>4788</v>
      </c>
      <c r="B61" s="515"/>
      <c r="C61" s="515"/>
      <c r="D61" s="515"/>
      <c r="E61" s="515"/>
      <c r="F61" s="515"/>
      <c r="G61" s="515"/>
      <c r="H61" s="284"/>
      <c r="I61" s="284"/>
      <c r="J61" s="284"/>
      <c r="K61" s="284"/>
      <c r="L61" s="284"/>
      <c r="M61" s="285"/>
      <c r="BD61" s="220"/>
      <c r="BE61" s="225" t="s">
        <v>4788</v>
      </c>
      <c r="BF61" s="226"/>
      <c r="BG61" s="228"/>
      <c r="BH61" s="227"/>
      <c r="BI61" s="228"/>
    </row>
    <row r="62" spans="1:61" s="85" customFormat="1" ht="42" x14ac:dyDescent="0.3">
      <c r="A62" s="121" t="s">
        <v>183</v>
      </c>
      <c r="B62" s="120" t="s">
        <v>4789</v>
      </c>
      <c r="C62" s="466" t="s">
        <v>4790</v>
      </c>
      <c r="D62" s="466"/>
      <c r="E62" s="466"/>
      <c r="F62" s="121" t="s">
        <v>43</v>
      </c>
      <c r="G62" s="144">
        <v>5.9900000000000002E-2</v>
      </c>
      <c r="H62" s="123"/>
      <c r="I62" s="123"/>
      <c r="J62" s="124"/>
      <c r="K62" s="124"/>
      <c r="L62" s="124"/>
      <c r="M62" s="124"/>
      <c r="BD62" s="220"/>
      <c r="BE62" s="225"/>
      <c r="BF62" s="226" t="s">
        <v>4790</v>
      </c>
      <c r="BG62" s="228"/>
      <c r="BH62" s="227"/>
      <c r="BI62" s="228"/>
    </row>
    <row r="63" spans="1:61" s="85" customFormat="1" ht="20.399999999999999" x14ac:dyDescent="0.3">
      <c r="A63" s="173"/>
      <c r="B63" s="137" t="s">
        <v>44</v>
      </c>
      <c r="C63" s="483" t="s">
        <v>45</v>
      </c>
      <c r="D63" s="483"/>
      <c r="E63" s="483"/>
      <c r="F63" s="138" t="s">
        <v>46</v>
      </c>
      <c r="G63" s="195" t="s">
        <v>4791</v>
      </c>
      <c r="H63" s="175"/>
      <c r="I63" s="175"/>
      <c r="J63" s="140"/>
      <c r="K63" s="140"/>
      <c r="L63" s="140"/>
      <c r="M63" s="176"/>
      <c r="BD63" s="220"/>
      <c r="BE63" s="225"/>
      <c r="BF63" s="226"/>
      <c r="BG63" s="228" t="s">
        <v>45</v>
      </c>
      <c r="BH63" s="227"/>
      <c r="BI63" s="228"/>
    </row>
    <row r="64" spans="1:61" s="85" customFormat="1" ht="42" x14ac:dyDescent="0.3">
      <c r="A64" s="121" t="s">
        <v>189</v>
      </c>
      <c r="B64" s="120" t="s">
        <v>48</v>
      </c>
      <c r="C64" s="466" t="s">
        <v>49</v>
      </c>
      <c r="D64" s="466"/>
      <c r="E64" s="466"/>
      <c r="F64" s="121" t="s">
        <v>50</v>
      </c>
      <c r="G64" s="135">
        <v>119.8</v>
      </c>
      <c r="H64" s="123"/>
      <c r="I64" s="123"/>
      <c r="J64" s="124"/>
      <c r="K64" s="124"/>
      <c r="L64" s="124"/>
      <c r="M64" s="124"/>
      <c r="BD64" s="220"/>
      <c r="BE64" s="225"/>
      <c r="BF64" s="226" t="s">
        <v>49</v>
      </c>
      <c r="BG64" s="228"/>
      <c r="BH64" s="227"/>
      <c r="BI64" s="228"/>
    </row>
    <row r="65" spans="1:61" s="85" customFormat="1" ht="15" customHeight="1" x14ac:dyDescent="0.3">
      <c r="A65" s="514" t="s">
        <v>4792</v>
      </c>
      <c r="B65" s="515"/>
      <c r="C65" s="515"/>
      <c r="D65" s="515"/>
      <c r="E65" s="515"/>
      <c r="F65" s="515"/>
      <c r="G65" s="515"/>
      <c r="H65" s="284"/>
      <c r="I65" s="284"/>
      <c r="J65" s="284"/>
      <c r="K65" s="284"/>
      <c r="L65" s="284"/>
      <c r="M65" s="285"/>
      <c r="BD65" s="220"/>
      <c r="BE65" s="225" t="s">
        <v>4792</v>
      </c>
      <c r="BF65" s="226"/>
      <c r="BG65" s="228"/>
      <c r="BH65" s="227"/>
      <c r="BI65" s="228"/>
    </row>
    <row r="66" spans="1:61" s="85" customFormat="1" ht="21.6" x14ac:dyDescent="0.3">
      <c r="A66" s="121" t="s">
        <v>193</v>
      </c>
      <c r="B66" s="120" t="s">
        <v>1653</v>
      </c>
      <c r="C66" s="466" t="s">
        <v>1654</v>
      </c>
      <c r="D66" s="466"/>
      <c r="E66" s="466"/>
      <c r="F66" s="121" t="s">
        <v>64</v>
      </c>
      <c r="G66" s="135">
        <v>15.8</v>
      </c>
      <c r="H66" s="123"/>
      <c r="I66" s="123"/>
      <c r="J66" s="124"/>
      <c r="K66" s="124"/>
      <c r="L66" s="124"/>
      <c r="M66" s="124"/>
      <c r="BD66" s="220"/>
      <c r="BE66" s="225"/>
      <c r="BF66" s="226" t="s">
        <v>1654</v>
      </c>
      <c r="BG66" s="228"/>
      <c r="BH66" s="227"/>
      <c r="BI66" s="228"/>
    </row>
    <row r="67" spans="1:61" s="85" customFormat="1" ht="21.6" x14ac:dyDescent="0.3">
      <c r="A67" s="173"/>
      <c r="B67" s="137" t="s">
        <v>604</v>
      </c>
      <c r="C67" s="483" t="s">
        <v>605</v>
      </c>
      <c r="D67" s="483"/>
      <c r="E67" s="483"/>
      <c r="F67" s="138" t="s">
        <v>606</v>
      </c>
      <c r="G67" s="195" t="s">
        <v>4793</v>
      </c>
      <c r="H67" s="175"/>
      <c r="I67" s="175"/>
      <c r="J67" s="140"/>
      <c r="K67" s="140"/>
      <c r="L67" s="140"/>
      <c r="M67" s="176"/>
      <c r="BD67" s="220"/>
      <c r="BE67" s="225"/>
      <c r="BF67" s="226"/>
      <c r="BG67" s="228" t="s">
        <v>605</v>
      </c>
      <c r="BH67" s="227"/>
      <c r="BI67" s="228"/>
    </row>
    <row r="68" spans="1:61" s="85" customFormat="1" ht="21.6" x14ac:dyDescent="0.3">
      <c r="A68" s="121" t="s">
        <v>195</v>
      </c>
      <c r="B68" s="120" t="s">
        <v>4794</v>
      </c>
      <c r="C68" s="466" t="s">
        <v>4795</v>
      </c>
      <c r="D68" s="466"/>
      <c r="E68" s="466"/>
      <c r="F68" s="121" t="s">
        <v>64</v>
      </c>
      <c r="G68" s="135">
        <v>15.8</v>
      </c>
      <c r="H68" s="123"/>
      <c r="I68" s="123"/>
      <c r="J68" s="124"/>
      <c r="K68" s="124"/>
      <c r="L68" s="124"/>
      <c r="M68" s="124"/>
      <c r="BD68" s="220"/>
      <c r="BE68" s="225"/>
      <c r="BF68" s="226" t="s">
        <v>4795</v>
      </c>
      <c r="BG68" s="228"/>
      <c r="BH68" s="227"/>
      <c r="BI68" s="228"/>
    </row>
    <row r="69" spans="1:61" s="85" customFormat="1" ht="15" customHeight="1" x14ac:dyDescent="0.3">
      <c r="A69" s="495" t="s">
        <v>4796</v>
      </c>
      <c r="B69" s="496"/>
      <c r="C69" s="496"/>
      <c r="D69" s="496"/>
      <c r="E69" s="496"/>
      <c r="F69" s="496"/>
      <c r="G69" s="496"/>
      <c r="H69" s="191"/>
      <c r="I69" s="191"/>
      <c r="J69" s="191"/>
      <c r="K69" s="191"/>
      <c r="L69" s="191"/>
      <c r="M69" s="193"/>
      <c r="BD69" s="220" t="s">
        <v>4796</v>
      </c>
      <c r="BE69" s="225"/>
      <c r="BF69" s="226"/>
      <c r="BG69" s="228"/>
      <c r="BH69" s="227"/>
      <c r="BI69" s="228"/>
    </row>
    <row r="70" spans="1:61" s="85" customFormat="1" ht="15" customHeight="1" x14ac:dyDescent="0.3">
      <c r="A70" s="514" t="s">
        <v>4741</v>
      </c>
      <c r="B70" s="515"/>
      <c r="C70" s="515"/>
      <c r="D70" s="515"/>
      <c r="E70" s="515"/>
      <c r="F70" s="515"/>
      <c r="G70" s="515"/>
      <c r="H70" s="284"/>
      <c r="I70" s="284"/>
      <c r="J70" s="284"/>
      <c r="K70" s="284"/>
      <c r="L70" s="284"/>
      <c r="M70" s="285"/>
      <c r="BD70" s="220"/>
      <c r="BE70" s="225" t="s">
        <v>4741</v>
      </c>
      <c r="BF70" s="226"/>
      <c r="BG70" s="228"/>
      <c r="BH70" s="227"/>
      <c r="BI70" s="228"/>
    </row>
    <row r="71" spans="1:61" s="85" customFormat="1" ht="42" x14ac:dyDescent="0.3">
      <c r="A71" s="121" t="s">
        <v>198</v>
      </c>
      <c r="B71" s="120" t="s">
        <v>4742</v>
      </c>
      <c r="C71" s="466" t="s">
        <v>4743</v>
      </c>
      <c r="D71" s="466"/>
      <c r="E71" s="466"/>
      <c r="F71" s="121" t="s">
        <v>43</v>
      </c>
      <c r="G71" s="144">
        <v>6.25E-2</v>
      </c>
      <c r="H71" s="123"/>
      <c r="I71" s="123"/>
      <c r="J71" s="124"/>
      <c r="K71" s="124"/>
      <c r="L71" s="124"/>
      <c r="M71" s="124"/>
      <c r="BD71" s="220"/>
      <c r="BE71" s="225"/>
      <c r="BF71" s="226" t="s">
        <v>4743</v>
      </c>
      <c r="BG71" s="228"/>
      <c r="BH71" s="227"/>
      <c r="BI71" s="228"/>
    </row>
    <row r="72" spans="1:61" s="85" customFormat="1" ht="15" customHeight="1" x14ac:dyDescent="0.3">
      <c r="A72" s="514" t="s">
        <v>4744</v>
      </c>
      <c r="B72" s="515"/>
      <c r="C72" s="515"/>
      <c r="D72" s="515"/>
      <c r="E72" s="515"/>
      <c r="F72" s="515"/>
      <c r="G72" s="515"/>
      <c r="H72" s="284"/>
      <c r="I72" s="284"/>
      <c r="J72" s="284"/>
      <c r="K72" s="284"/>
      <c r="L72" s="284"/>
      <c r="M72" s="285"/>
      <c r="BD72" s="220"/>
      <c r="BE72" s="225" t="s">
        <v>4744</v>
      </c>
      <c r="BF72" s="226"/>
      <c r="BG72" s="228"/>
      <c r="BH72" s="227"/>
      <c r="BI72" s="228"/>
    </row>
    <row r="73" spans="1:61" s="85" customFormat="1" ht="31.8" x14ac:dyDescent="0.3">
      <c r="A73" s="121" t="s">
        <v>216</v>
      </c>
      <c r="B73" s="120" t="s">
        <v>1729</v>
      </c>
      <c r="C73" s="466" t="s">
        <v>1730</v>
      </c>
      <c r="D73" s="466"/>
      <c r="E73" s="466"/>
      <c r="F73" s="121" t="s">
        <v>122</v>
      </c>
      <c r="G73" s="122">
        <v>1.9E-2</v>
      </c>
      <c r="H73" s="123"/>
      <c r="I73" s="123"/>
      <c r="J73" s="124"/>
      <c r="K73" s="124"/>
      <c r="L73" s="124"/>
      <c r="M73" s="124"/>
      <c r="BD73" s="220"/>
      <c r="BE73" s="225"/>
      <c r="BF73" s="226" t="s">
        <v>1730</v>
      </c>
      <c r="BG73" s="228"/>
      <c r="BH73" s="227"/>
      <c r="BI73" s="228"/>
    </row>
    <row r="74" spans="1:61" s="85" customFormat="1" ht="15" customHeight="1" x14ac:dyDescent="0.3">
      <c r="A74" s="514" t="s">
        <v>4745</v>
      </c>
      <c r="B74" s="515"/>
      <c r="C74" s="515"/>
      <c r="D74" s="515"/>
      <c r="E74" s="515"/>
      <c r="F74" s="515"/>
      <c r="G74" s="515"/>
      <c r="H74" s="284"/>
      <c r="I74" s="284"/>
      <c r="J74" s="284"/>
      <c r="K74" s="284"/>
      <c r="L74" s="284"/>
      <c r="M74" s="285"/>
      <c r="BD74" s="220"/>
      <c r="BE74" s="225" t="s">
        <v>4745</v>
      </c>
      <c r="BF74" s="226"/>
      <c r="BG74" s="228"/>
      <c r="BH74" s="227"/>
      <c r="BI74" s="228"/>
    </row>
    <row r="75" spans="1:61" s="85" customFormat="1" ht="21.6" x14ac:dyDescent="0.3">
      <c r="A75" s="121" t="s">
        <v>219</v>
      </c>
      <c r="B75" s="120" t="s">
        <v>1598</v>
      </c>
      <c r="C75" s="466" t="s">
        <v>1599</v>
      </c>
      <c r="D75" s="466"/>
      <c r="E75" s="466"/>
      <c r="F75" s="121" t="s">
        <v>99</v>
      </c>
      <c r="G75" s="153">
        <v>0.36</v>
      </c>
      <c r="H75" s="123"/>
      <c r="I75" s="123"/>
      <c r="J75" s="124"/>
      <c r="K75" s="124"/>
      <c r="L75" s="124"/>
      <c r="M75" s="124"/>
      <c r="BD75" s="220"/>
      <c r="BE75" s="225"/>
      <c r="BF75" s="226" t="s">
        <v>1599</v>
      </c>
      <c r="BG75" s="228"/>
      <c r="BH75" s="227"/>
      <c r="BI75" s="228"/>
    </row>
    <row r="76" spans="1:61" s="85" customFormat="1" ht="20.399999999999999" hidden="1" x14ac:dyDescent="0.3">
      <c r="A76" s="178" t="s">
        <v>140</v>
      </c>
      <c r="B76" s="179" t="s">
        <v>764</v>
      </c>
      <c r="C76" s="489" t="s">
        <v>765</v>
      </c>
      <c r="D76" s="489"/>
      <c r="E76" s="489"/>
      <c r="F76" s="231" t="s">
        <v>46</v>
      </c>
      <c r="G76" s="181" t="s">
        <v>4797</v>
      </c>
      <c r="H76" s="182"/>
      <c r="I76" s="182"/>
      <c r="J76" s="183"/>
      <c r="K76" s="183"/>
      <c r="L76" s="183"/>
      <c r="M76" s="185"/>
      <c r="BD76" s="220"/>
      <c r="BE76" s="225"/>
      <c r="BF76" s="226"/>
      <c r="BG76" s="228"/>
      <c r="BH76" s="227" t="s">
        <v>765</v>
      </c>
      <c r="BI76" s="228"/>
    </row>
    <row r="77" spans="1:61" s="85" customFormat="1" ht="21.6" x14ac:dyDescent="0.3">
      <c r="A77" s="173" t="s">
        <v>126</v>
      </c>
      <c r="B77" s="137" t="s">
        <v>202</v>
      </c>
      <c r="C77" s="483" t="s">
        <v>79</v>
      </c>
      <c r="D77" s="483"/>
      <c r="E77" s="483"/>
      <c r="F77" s="138" t="s">
        <v>46</v>
      </c>
      <c r="G77" s="195" t="s">
        <v>4797</v>
      </c>
      <c r="H77" s="123"/>
      <c r="I77" s="286"/>
      <c r="J77" s="140"/>
      <c r="K77" s="124"/>
      <c r="L77" s="287"/>
      <c r="M77" s="176"/>
      <c r="BD77" s="220"/>
      <c r="BE77" s="225"/>
      <c r="BF77" s="226"/>
      <c r="BG77" s="228"/>
      <c r="BH77" s="227"/>
      <c r="BI77" s="228" t="s">
        <v>79</v>
      </c>
    </row>
    <row r="78" spans="1:61" s="85" customFormat="1" ht="15" customHeight="1" x14ac:dyDescent="0.3">
      <c r="A78" s="514" t="s">
        <v>4798</v>
      </c>
      <c r="B78" s="515"/>
      <c r="C78" s="515"/>
      <c r="D78" s="515"/>
      <c r="E78" s="515"/>
      <c r="F78" s="515"/>
      <c r="G78" s="515"/>
      <c r="H78" s="284"/>
      <c r="I78" s="284"/>
      <c r="J78" s="284"/>
      <c r="K78" s="284"/>
      <c r="L78" s="284"/>
      <c r="M78" s="285"/>
      <c r="BD78" s="220"/>
      <c r="BE78" s="225" t="s">
        <v>4798</v>
      </c>
      <c r="BF78" s="226"/>
      <c r="BG78" s="228"/>
      <c r="BH78" s="227"/>
      <c r="BI78" s="228"/>
    </row>
    <row r="79" spans="1:61" s="85" customFormat="1" ht="31.8" x14ac:dyDescent="0.3">
      <c r="A79" s="121" t="s">
        <v>222</v>
      </c>
      <c r="B79" s="120" t="s">
        <v>3337</v>
      </c>
      <c r="C79" s="466" t="s">
        <v>3338</v>
      </c>
      <c r="D79" s="466"/>
      <c r="E79" s="466"/>
      <c r="F79" s="121" t="s">
        <v>64</v>
      </c>
      <c r="G79" s="153">
        <v>2.21</v>
      </c>
      <c r="H79" s="123"/>
      <c r="I79" s="123"/>
      <c r="J79" s="124"/>
      <c r="K79" s="124"/>
      <c r="L79" s="124"/>
      <c r="M79" s="124"/>
      <c r="BD79" s="220"/>
      <c r="BE79" s="225"/>
      <c r="BF79" s="226" t="s">
        <v>3338</v>
      </c>
      <c r="BG79" s="228"/>
      <c r="BH79" s="227"/>
      <c r="BI79" s="228"/>
    </row>
    <row r="80" spans="1:61" s="85" customFormat="1" ht="21.6" x14ac:dyDescent="0.3">
      <c r="A80" s="173"/>
      <c r="B80" s="137" t="s">
        <v>604</v>
      </c>
      <c r="C80" s="483" t="s">
        <v>605</v>
      </c>
      <c r="D80" s="483"/>
      <c r="E80" s="483"/>
      <c r="F80" s="138" t="s">
        <v>606</v>
      </c>
      <c r="G80" s="195" t="s">
        <v>4799</v>
      </c>
      <c r="H80" s="175"/>
      <c r="I80" s="175"/>
      <c r="J80" s="140"/>
      <c r="K80" s="140"/>
      <c r="L80" s="140"/>
      <c r="M80" s="176"/>
      <c r="BD80" s="220"/>
      <c r="BE80" s="225"/>
      <c r="BF80" s="226"/>
      <c r="BG80" s="228" t="s">
        <v>605</v>
      </c>
      <c r="BH80" s="227"/>
      <c r="BI80" s="228"/>
    </row>
    <row r="81" spans="1:61" s="85" customFormat="1" ht="52.2" x14ac:dyDescent="0.3">
      <c r="A81" s="121" t="s">
        <v>224</v>
      </c>
      <c r="B81" s="120" t="s">
        <v>4800</v>
      </c>
      <c r="C81" s="466" t="s">
        <v>4801</v>
      </c>
      <c r="D81" s="466"/>
      <c r="E81" s="466"/>
      <c r="F81" s="121" t="s">
        <v>112</v>
      </c>
      <c r="G81" s="153">
        <v>225.42</v>
      </c>
      <c r="H81" s="123"/>
      <c r="I81" s="123"/>
      <c r="J81" s="124"/>
      <c r="K81" s="124"/>
      <c r="L81" s="124"/>
      <c r="M81" s="124"/>
      <c r="BD81" s="220"/>
      <c r="BE81" s="225"/>
      <c r="BF81" s="226" t="s">
        <v>4801</v>
      </c>
      <c r="BG81" s="228"/>
      <c r="BH81" s="227"/>
      <c r="BI81" s="228"/>
    </row>
    <row r="82" spans="1:61" s="85" customFormat="1" ht="15" customHeight="1" x14ac:dyDescent="0.3">
      <c r="A82" s="514" t="s">
        <v>4802</v>
      </c>
      <c r="B82" s="515"/>
      <c r="C82" s="515"/>
      <c r="D82" s="515"/>
      <c r="E82" s="515"/>
      <c r="F82" s="515"/>
      <c r="G82" s="515"/>
      <c r="H82" s="284"/>
      <c r="I82" s="284"/>
      <c r="J82" s="284"/>
      <c r="K82" s="284"/>
      <c r="L82" s="284"/>
      <c r="M82" s="285"/>
      <c r="BD82" s="220"/>
      <c r="BE82" s="225" t="s">
        <v>4802</v>
      </c>
      <c r="BF82" s="226"/>
      <c r="BG82" s="228"/>
      <c r="BH82" s="227"/>
      <c r="BI82" s="228"/>
    </row>
    <row r="83" spans="1:61" s="85" customFormat="1" ht="31.8" x14ac:dyDescent="0.3">
      <c r="A83" s="121" t="s">
        <v>227</v>
      </c>
      <c r="B83" s="120" t="s">
        <v>4803</v>
      </c>
      <c r="C83" s="466" t="s">
        <v>4804</v>
      </c>
      <c r="D83" s="466"/>
      <c r="E83" s="466"/>
      <c r="F83" s="121" t="s">
        <v>4805</v>
      </c>
      <c r="G83" s="153">
        <v>0.06</v>
      </c>
      <c r="H83" s="123"/>
      <c r="I83" s="123"/>
      <c r="J83" s="124"/>
      <c r="K83" s="124"/>
      <c r="L83" s="124"/>
      <c r="M83" s="124"/>
      <c r="BD83" s="220"/>
      <c r="BE83" s="225"/>
      <c r="BF83" s="226" t="s">
        <v>4804</v>
      </c>
      <c r="BG83" s="228"/>
      <c r="BH83" s="227"/>
      <c r="BI83" s="228"/>
    </row>
    <row r="84" spans="1:61" s="85" customFormat="1" ht="20.399999999999999" x14ac:dyDescent="0.3">
      <c r="A84" s="173"/>
      <c r="B84" s="137" t="s">
        <v>4499</v>
      </c>
      <c r="C84" s="483" t="s">
        <v>4500</v>
      </c>
      <c r="D84" s="483"/>
      <c r="E84" s="483"/>
      <c r="F84" s="138" t="s">
        <v>72</v>
      </c>
      <c r="G84" s="195" t="s">
        <v>4806</v>
      </c>
      <c r="H84" s="175"/>
      <c r="I84" s="175"/>
      <c r="J84" s="140"/>
      <c r="K84" s="140"/>
      <c r="L84" s="140"/>
      <c r="M84" s="176"/>
      <c r="BD84" s="220"/>
      <c r="BE84" s="225"/>
      <c r="BF84" s="226"/>
      <c r="BG84" s="228" t="s">
        <v>4500</v>
      </c>
      <c r="BH84" s="227"/>
      <c r="BI84" s="228"/>
    </row>
    <row r="85" spans="1:61" s="85" customFormat="1" ht="31.8" x14ac:dyDescent="0.3">
      <c r="A85" s="173"/>
      <c r="B85" s="137" t="s">
        <v>1700</v>
      </c>
      <c r="C85" s="483" t="s">
        <v>1701</v>
      </c>
      <c r="D85" s="483"/>
      <c r="E85" s="483"/>
      <c r="F85" s="138" t="s">
        <v>72</v>
      </c>
      <c r="G85" s="195" t="s">
        <v>4807</v>
      </c>
      <c r="H85" s="175"/>
      <c r="I85" s="175"/>
      <c r="J85" s="140"/>
      <c r="K85" s="140"/>
      <c r="L85" s="140"/>
      <c r="M85" s="176"/>
      <c r="BD85" s="220"/>
      <c r="BE85" s="225"/>
      <c r="BF85" s="226"/>
      <c r="BG85" s="228" t="s">
        <v>1701</v>
      </c>
      <c r="BH85" s="227"/>
      <c r="BI85" s="228"/>
    </row>
    <row r="86" spans="1:61" s="85" customFormat="1" ht="20.399999999999999" x14ac:dyDescent="0.3">
      <c r="A86" s="173"/>
      <c r="B86" s="137" t="s">
        <v>4808</v>
      </c>
      <c r="C86" s="483" t="s">
        <v>4809</v>
      </c>
      <c r="D86" s="483"/>
      <c r="E86" s="483"/>
      <c r="F86" s="138" t="s">
        <v>67</v>
      </c>
      <c r="G86" s="195" t="s">
        <v>4806</v>
      </c>
      <c r="H86" s="175"/>
      <c r="I86" s="175"/>
      <c r="J86" s="140"/>
      <c r="K86" s="140"/>
      <c r="L86" s="140"/>
      <c r="M86" s="176"/>
      <c r="BD86" s="220"/>
      <c r="BE86" s="225"/>
      <c r="BF86" s="226"/>
      <c r="BG86" s="228" t="s">
        <v>4809</v>
      </c>
      <c r="BH86" s="227"/>
      <c r="BI86" s="228"/>
    </row>
    <row r="87" spans="1:61" s="85" customFormat="1" ht="21.6" x14ac:dyDescent="0.3">
      <c r="A87" s="173"/>
      <c r="B87" s="137" t="s">
        <v>604</v>
      </c>
      <c r="C87" s="483" t="s">
        <v>605</v>
      </c>
      <c r="D87" s="483"/>
      <c r="E87" s="483"/>
      <c r="F87" s="138" t="s">
        <v>606</v>
      </c>
      <c r="G87" s="195" t="s">
        <v>4810</v>
      </c>
      <c r="H87" s="175"/>
      <c r="I87" s="175"/>
      <c r="J87" s="140"/>
      <c r="K87" s="140"/>
      <c r="L87" s="140"/>
      <c r="M87" s="176"/>
      <c r="BD87" s="220"/>
      <c r="BE87" s="225"/>
      <c r="BF87" s="226"/>
      <c r="BG87" s="228" t="s">
        <v>605</v>
      </c>
      <c r="BH87" s="227"/>
      <c r="BI87" s="228"/>
    </row>
    <row r="88" spans="1:61" s="85" customFormat="1" ht="30.6" x14ac:dyDescent="0.3">
      <c r="A88" s="121" t="s">
        <v>230</v>
      </c>
      <c r="B88" s="120" t="s">
        <v>4753</v>
      </c>
      <c r="C88" s="466" t="s">
        <v>4754</v>
      </c>
      <c r="D88" s="466"/>
      <c r="E88" s="466"/>
      <c r="F88" s="121" t="s">
        <v>1046</v>
      </c>
      <c r="G88" s="243">
        <v>6.1199999999999996E-3</v>
      </c>
      <c r="H88" s="123"/>
      <c r="I88" s="123"/>
      <c r="J88" s="124"/>
      <c r="K88" s="124"/>
      <c r="L88" s="124"/>
      <c r="M88" s="124"/>
      <c r="BD88" s="220"/>
      <c r="BE88" s="225"/>
      <c r="BF88" s="226" t="s">
        <v>4754</v>
      </c>
      <c r="BG88" s="228"/>
      <c r="BH88" s="227"/>
      <c r="BI88" s="228"/>
    </row>
    <row r="89" spans="1:61" s="85" customFormat="1" ht="15" customHeight="1" x14ac:dyDescent="0.3">
      <c r="A89" s="514" t="s">
        <v>4811</v>
      </c>
      <c r="B89" s="515"/>
      <c r="C89" s="515"/>
      <c r="D89" s="515"/>
      <c r="E89" s="515"/>
      <c r="F89" s="515"/>
      <c r="G89" s="515"/>
      <c r="H89" s="284"/>
      <c r="I89" s="284"/>
      <c r="J89" s="284"/>
      <c r="K89" s="284"/>
      <c r="L89" s="284"/>
      <c r="M89" s="285"/>
      <c r="BD89" s="220"/>
      <c r="BE89" s="225" t="s">
        <v>4811</v>
      </c>
      <c r="BF89" s="226"/>
      <c r="BG89" s="228"/>
      <c r="BH89" s="227"/>
      <c r="BI89" s="228"/>
    </row>
    <row r="90" spans="1:61" s="85" customFormat="1" ht="31.8" x14ac:dyDescent="0.3">
      <c r="A90" s="121" t="s">
        <v>232</v>
      </c>
      <c r="B90" s="120" t="s">
        <v>4803</v>
      </c>
      <c r="C90" s="466" t="s">
        <v>4804</v>
      </c>
      <c r="D90" s="466"/>
      <c r="E90" s="466"/>
      <c r="F90" s="121" t="s">
        <v>4805</v>
      </c>
      <c r="G90" s="153">
        <v>1.26</v>
      </c>
      <c r="H90" s="123"/>
      <c r="I90" s="123"/>
      <c r="J90" s="124"/>
      <c r="K90" s="124"/>
      <c r="L90" s="124"/>
      <c r="M90" s="124"/>
      <c r="BD90" s="220"/>
      <c r="BE90" s="225"/>
      <c r="BF90" s="226" t="s">
        <v>4804</v>
      </c>
      <c r="BG90" s="228"/>
      <c r="BH90" s="227"/>
      <c r="BI90" s="228"/>
    </row>
    <row r="91" spans="1:61" s="85" customFormat="1" ht="20.399999999999999" x14ac:dyDescent="0.3">
      <c r="A91" s="173"/>
      <c r="B91" s="137" t="s">
        <v>4499</v>
      </c>
      <c r="C91" s="483" t="s">
        <v>4500</v>
      </c>
      <c r="D91" s="483"/>
      <c r="E91" s="483"/>
      <c r="F91" s="138" t="s">
        <v>72</v>
      </c>
      <c r="G91" s="195" t="s">
        <v>4812</v>
      </c>
      <c r="H91" s="175"/>
      <c r="I91" s="175"/>
      <c r="J91" s="140"/>
      <c r="K91" s="140"/>
      <c r="L91" s="140"/>
      <c r="M91" s="176"/>
      <c r="BD91" s="220"/>
      <c r="BE91" s="225"/>
      <c r="BF91" s="226"/>
      <c r="BG91" s="228" t="s">
        <v>4500</v>
      </c>
      <c r="BH91" s="227"/>
      <c r="BI91" s="228"/>
    </row>
    <row r="92" spans="1:61" s="85" customFormat="1" ht="31.8" x14ac:dyDescent="0.3">
      <c r="A92" s="173"/>
      <c r="B92" s="137" t="s">
        <v>1700</v>
      </c>
      <c r="C92" s="483" t="s">
        <v>1701</v>
      </c>
      <c r="D92" s="483"/>
      <c r="E92" s="483"/>
      <c r="F92" s="138" t="s">
        <v>72</v>
      </c>
      <c r="G92" s="195" t="s">
        <v>4813</v>
      </c>
      <c r="H92" s="175"/>
      <c r="I92" s="175"/>
      <c r="J92" s="140"/>
      <c r="K92" s="140"/>
      <c r="L92" s="140"/>
      <c r="M92" s="176"/>
      <c r="BD92" s="220"/>
      <c r="BE92" s="225"/>
      <c r="BF92" s="226"/>
      <c r="BG92" s="228" t="s">
        <v>1701</v>
      </c>
      <c r="BH92" s="227"/>
      <c r="BI92" s="228"/>
    </row>
    <row r="93" spans="1:61" s="85" customFormat="1" ht="20.399999999999999" x14ac:dyDescent="0.3">
      <c r="A93" s="173"/>
      <c r="B93" s="137" t="s">
        <v>4808</v>
      </c>
      <c r="C93" s="483" t="s">
        <v>4809</v>
      </c>
      <c r="D93" s="483"/>
      <c r="E93" s="483"/>
      <c r="F93" s="138" t="s">
        <v>67</v>
      </c>
      <c r="G93" s="195" t="s">
        <v>4812</v>
      </c>
      <c r="H93" s="175"/>
      <c r="I93" s="175"/>
      <c r="J93" s="140"/>
      <c r="K93" s="140"/>
      <c r="L93" s="140"/>
      <c r="M93" s="176"/>
      <c r="BD93" s="220"/>
      <c r="BE93" s="225"/>
      <c r="BF93" s="226"/>
      <c r="BG93" s="228" t="s">
        <v>4809</v>
      </c>
      <c r="BH93" s="227"/>
      <c r="BI93" s="228"/>
    </row>
    <row r="94" spans="1:61" s="85" customFormat="1" ht="21.6" x14ac:dyDescent="0.3">
      <c r="A94" s="173"/>
      <c r="B94" s="137" t="s">
        <v>604</v>
      </c>
      <c r="C94" s="483" t="s">
        <v>605</v>
      </c>
      <c r="D94" s="483"/>
      <c r="E94" s="483"/>
      <c r="F94" s="138" t="s">
        <v>606</v>
      </c>
      <c r="G94" s="195" t="s">
        <v>4814</v>
      </c>
      <c r="H94" s="175"/>
      <c r="I94" s="175"/>
      <c r="J94" s="140"/>
      <c r="K94" s="140"/>
      <c r="L94" s="140"/>
      <c r="M94" s="176"/>
      <c r="BD94" s="220"/>
      <c r="BE94" s="225"/>
      <c r="BF94" s="226"/>
      <c r="BG94" s="228" t="s">
        <v>605</v>
      </c>
      <c r="BH94" s="227"/>
      <c r="BI94" s="228"/>
    </row>
    <row r="95" spans="1:61" s="85" customFormat="1" ht="30.6" x14ac:dyDescent="0.3">
      <c r="A95" s="121" t="s">
        <v>234</v>
      </c>
      <c r="B95" s="120" t="s">
        <v>4757</v>
      </c>
      <c r="C95" s="466" t="s">
        <v>4758</v>
      </c>
      <c r="D95" s="466"/>
      <c r="E95" s="466"/>
      <c r="F95" s="121" t="s">
        <v>1046</v>
      </c>
      <c r="G95" s="243">
        <v>0.12852</v>
      </c>
      <c r="H95" s="123"/>
      <c r="I95" s="123"/>
      <c r="J95" s="124"/>
      <c r="K95" s="124"/>
      <c r="L95" s="124"/>
      <c r="M95" s="124"/>
      <c r="BD95" s="220"/>
      <c r="BE95" s="225"/>
      <c r="BF95" s="226" t="s">
        <v>4758</v>
      </c>
      <c r="BG95" s="228"/>
      <c r="BH95" s="227"/>
      <c r="BI95" s="228"/>
    </row>
    <row r="96" spans="1:61" s="85" customFormat="1" ht="15" customHeight="1" x14ac:dyDescent="0.3">
      <c r="A96" s="514" t="s">
        <v>4815</v>
      </c>
      <c r="B96" s="515"/>
      <c r="C96" s="515"/>
      <c r="D96" s="515"/>
      <c r="E96" s="515"/>
      <c r="F96" s="515"/>
      <c r="G96" s="515"/>
      <c r="H96" s="284"/>
      <c r="I96" s="284"/>
      <c r="J96" s="284"/>
      <c r="K96" s="284"/>
      <c r="L96" s="284"/>
      <c r="M96" s="285"/>
      <c r="BD96" s="220"/>
      <c r="BE96" s="225" t="s">
        <v>4815</v>
      </c>
      <c r="BF96" s="226"/>
      <c r="BG96" s="228"/>
      <c r="BH96" s="227"/>
      <c r="BI96" s="228"/>
    </row>
    <row r="97" spans="1:61" s="85" customFormat="1" ht="21.6" x14ac:dyDescent="0.3">
      <c r="A97" s="121" t="s">
        <v>240</v>
      </c>
      <c r="B97" s="120" t="s">
        <v>1942</v>
      </c>
      <c r="C97" s="466" t="s">
        <v>1943</v>
      </c>
      <c r="D97" s="466"/>
      <c r="E97" s="466"/>
      <c r="F97" s="121" t="s">
        <v>64</v>
      </c>
      <c r="G97" s="153">
        <v>0.09</v>
      </c>
      <c r="H97" s="123"/>
      <c r="I97" s="123"/>
      <c r="J97" s="124"/>
      <c r="K97" s="124"/>
      <c r="L97" s="124"/>
      <c r="M97" s="124"/>
      <c r="BD97" s="220"/>
      <c r="BE97" s="225"/>
      <c r="BF97" s="226" t="s">
        <v>1943</v>
      </c>
      <c r="BG97" s="228"/>
      <c r="BH97" s="227"/>
      <c r="BI97" s="228"/>
    </row>
    <row r="98" spans="1:61" s="85" customFormat="1" ht="20.399999999999999" x14ac:dyDescent="0.3">
      <c r="A98" s="173"/>
      <c r="B98" s="137" t="s">
        <v>596</v>
      </c>
      <c r="C98" s="483" t="s">
        <v>597</v>
      </c>
      <c r="D98" s="483"/>
      <c r="E98" s="483"/>
      <c r="F98" s="138" t="s">
        <v>403</v>
      </c>
      <c r="G98" s="195" t="s">
        <v>3675</v>
      </c>
      <c r="H98" s="175"/>
      <c r="I98" s="175"/>
      <c r="J98" s="140"/>
      <c r="K98" s="140"/>
      <c r="L98" s="140"/>
      <c r="M98" s="176"/>
      <c r="BD98" s="220"/>
      <c r="BE98" s="225"/>
      <c r="BF98" s="226"/>
      <c r="BG98" s="228" t="s">
        <v>597</v>
      </c>
      <c r="BH98" s="227"/>
      <c r="BI98" s="228"/>
    </row>
    <row r="99" spans="1:61" s="85" customFormat="1" ht="21.6" x14ac:dyDescent="0.3">
      <c r="A99" s="173"/>
      <c r="B99" s="137" t="s">
        <v>1763</v>
      </c>
      <c r="C99" s="483" t="s">
        <v>1764</v>
      </c>
      <c r="D99" s="483"/>
      <c r="E99" s="483"/>
      <c r="F99" s="138" t="s">
        <v>67</v>
      </c>
      <c r="G99" s="195" t="s">
        <v>4816</v>
      </c>
      <c r="H99" s="175"/>
      <c r="I99" s="175"/>
      <c r="J99" s="140"/>
      <c r="K99" s="140"/>
      <c r="L99" s="140"/>
      <c r="M99" s="176"/>
      <c r="BD99" s="220"/>
      <c r="BE99" s="225"/>
      <c r="BF99" s="226"/>
      <c r="BG99" s="228" t="s">
        <v>1764</v>
      </c>
      <c r="BH99" s="227"/>
      <c r="BI99" s="228"/>
    </row>
    <row r="100" spans="1:61" s="85" customFormat="1" ht="20.399999999999999" x14ac:dyDescent="0.3">
      <c r="A100" s="173"/>
      <c r="B100" s="137" t="s">
        <v>86</v>
      </c>
      <c r="C100" s="483" t="s">
        <v>87</v>
      </c>
      <c r="D100" s="483"/>
      <c r="E100" s="483"/>
      <c r="F100" s="138" t="s">
        <v>67</v>
      </c>
      <c r="G100" s="195" t="s">
        <v>3679</v>
      </c>
      <c r="H100" s="175"/>
      <c r="I100" s="175"/>
      <c r="J100" s="140"/>
      <c r="K100" s="140"/>
      <c r="L100" s="140"/>
      <c r="M100" s="176"/>
      <c r="BD100" s="220"/>
      <c r="BE100" s="225"/>
      <c r="BF100" s="226"/>
      <c r="BG100" s="228" t="s">
        <v>87</v>
      </c>
      <c r="BH100" s="227"/>
      <c r="BI100" s="228"/>
    </row>
    <row r="101" spans="1:61" s="85" customFormat="1" ht="21.6" x14ac:dyDescent="0.3">
      <c r="A101" s="173"/>
      <c r="B101" s="137" t="s">
        <v>604</v>
      </c>
      <c r="C101" s="483" t="s">
        <v>605</v>
      </c>
      <c r="D101" s="483"/>
      <c r="E101" s="483"/>
      <c r="F101" s="138" t="s">
        <v>606</v>
      </c>
      <c r="G101" s="195" t="s">
        <v>4817</v>
      </c>
      <c r="H101" s="175"/>
      <c r="I101" s="175"/>
      <c r="J101" s="140"/>
      <c r="K101" s="140"/>
      <c r="L101" s="140"/>
      <c r="M101" s="176"/>
      <c r="BD101" s="220"/>
      <c r="BE101" s="225"/>
      <c r="BF101" s="226"/>
      <c r="BG101" s="228" t="s">
        <v>605</v>
      </c>
      <c r="BH101" s="227"/>
      <c r="BI101" s="228"/>
    </row>
    <row r="102" spans="1:61" s="85" customFormat="1" ht="21.6" x14ac:dyDescent="0.3">
      <c r="A102" s="121" t="s">
        <v>241</v>
      </c>
      <c r="B102" s="120" t="s">
        <v>4782</v>
      </c>
      <c r="C102" s="466" t="s">
        <v>4783</v>
      </c>
      <c r="D102" s="466"/>
      <c r="E102" s="466"/>
      <c r="F102" s="121" t="s">
        <v>112</v>
      </c>
      <c r="G102" s="153">
        <v>9.18</v>
      </c>
      <c r="H102" s="123"/>
      <c r="I102" s="123"/>
      <c r="J102" s="124"/>
      <c r="K102" s="124"/>
      <c r="L102" s="124"/>
      <c r="M102" s="124"/>
      <c r="BD102" s="220"/>
      <c r="BE102" s="225"/>
      <c r="BF102" s="226" t="s">
        <v>4783</v>
      </c>
      <c r="BG102" s="228"/>
      <c r="BH102" s="227"/>
      <c r="BI102" s="228"/>
    </row>
    <row r="103" spans="1:61" s="85" customFormat="1" ht="15" customHeight="1" x14ac:dyDescent="0.3">
      <c r="A103" s="514" t="s">
        <v>4818</v>
      </c>
      <c r="B103" s="515"/>
      <c r="C103" s="515"/>
      <c r="D103" s="515"/>
      <c r="E103" s="515"/>
      <c r="F103" s="515"/>
      <c r="G103" s="515"/>
      <c r="H103" s="284"/>
      <c r="I103" s="284"/>
      <c r="J103" s="284"/>
      <c r="K103" s="284"/>
      <c r="L103" s="284"/>
      <c r="M103" s="285"/>
      <c r="BD103" s="220"/>
      <c r="BE103" s="225" t="s">
        <v>4818</v>
      </c>
      <c r="BF103" s="226"/>
      <c r="BG103" s="228"/>
      <c r="BH103" s="227"/>
      <c r="BI103" s="228"/>
    </row>
    <row r="104" spans="1:61" s="85" customFormat="1" ht="21.6" x14ac:dyDescent="0.3">
      <c r="A104" s="121" t="s">
        <v>243</v>
      </c>
      <c r="B104" s="120" t="s">
        <v>1942</v>
      </c>
      <c r="C104" s="466" t="s">
        <v>1943</v>
      </c>
      <c r="D104" s="466"/>
      <c r="E104" s="466"/>
      <c r="F104" s="121" t="s">
        <v>64</v>
      </c>
      <c r="G104" s="153">
        <v>0.03</v>
      </c>
      <c r="H104" s="123"/>
      <c r="I104" s="123"/>
      <c r="J104" s="124"/>
      <c r="K104" s="124"/>
      <c r="L104" s="124"/>
      <c r="M104" s="124"/>
      <c r="BD104" s="220"/>
      <c r="BE104" s="225"/>
      <c r="BF104" s="226" t="s">
        <v>1943</v>
      </c>
      <c r="BG104" s="228"/>
      <c r="BH104" s="227"/>
      <c r="BI104" s="228"/>
    </row>
    <row r="105" spans="1:61" s="85" customFormat="1" ht="20.399999999999999" x14ac:dyDescent="0.3">
      <c r="A105" s="173"/>
      <c r="B105" s="137" t="s">
        <v>596</v>
      </c>
      <c r="C105" s="483" t="s">
        <v>597</v>
      </c>
      <c r="D105" s="483"/>
      <c r="E105" s="483"/>
      <c r="F105" s="138" t="s">
        <v>403</v>
      </c>
      <c r="G105" s="195" t="s">
        <v>4819</v>
      </c>
      <c r="H105" s="175"/>
      <c r="I105" s="175"/>
      <c r="J105" s="140"/>
      <c r="K105" s="140"/>
      <c r="L105" s="140"/>
      <c r="M105" s="176"/>
      <c r="BD105" s="220"/>
      <c r="BE105" s="225"/>
      <c r="BF105" s="226"/>
      <c r="BG105" s="228" t="s">
        <v>597</v>
      </c>
      <c r="BH105" s="227"/>
      <c r="BI105" s="228"/>
    </row>
    <row r="106" spans="1:61" s="85" customFormat="1" ht="21.6" x14ac:dyDescent="0.3">
      <c r="A106" s="173"/>
      <c r="B106" s="137" t="s">
        <v>1763</v>
      </c>
      <c r="C106" s="483" t="s">
        <v>1764</v>
      </c>
      <c r="D106" s="483"/>
      <c r="E106" s="483"/>
      <c r="F106" s="138" t="s">
        <v>67</v>
      </c>
      <c r="G106" s="195" t="s">
        <v>4820</v>
      </c>
      <c r="H106" s="175"/>
      <c r="I106" s="175"/>
      <c r="J106" s="140"/>
      <c r="K106" s="140"/>
      <c r="L106" s="140"/>
      <c r="M106" s="176"/>
      <c r="BD106" s="220"/>
      <c r="BE106" s="225"/>
      <c r="BF106" s="226"/>
      <c r="BG106" s="228" t="s">
        <v>1764</v>
      </c>
      <c r="BH106" s="227"/>
      <c r="BI106" s="228"/>
    </row>
    <row r="107" spans="1:61" s="85" customFormat="1" ht="20.399999999999999" x14ac:dyDescent="0.3">
      <c r="A107" s="173"/>
      <c r="B107" s="137" t="s">
        <v>86</v>
      </c>
      <c r="C107" s="483" t="s">
        <v>87</v>
      </c>
      <c r="D107" s="483"/>
      <c r="E107" s="483"/>
      <c r="F107" s="138" t="s">
        <v>67</v>
      </c>
      <c r="G107" s="195" t="s">
        <v>4821</v>
      </c>
      <c r="H107" s="175"/>
      <c r="I107" s="175"/>
      <c r="J107" s="140"/>
      <c r="K107" s="140"/>
      <c r="L107" s="140"/>
      <c r="M107" s="176"/>
      <c r="BD107" s="220"/>
      <c r="BE107" s="225"/>
      <c r="BF107" s="226"/>
      <c r="BG107" s="228" t="s">
        <v>87</v>
      </c>
      <c r="BH107" s="227"/>
      <c r="BI107" s="228"/>
    </row>
    <row r="108" spans="1:61" s="85" customFormat="1" ht="21.6" x14ac:dyDescent="0.3">
      <c r="A108" s="173"/>
      <c r="B108" s="137" t="s">
        <v>604</v>
      </c>
      <c r="C108" s="483" t="s">
        <v>605</v>
      </c>
      <c r="D108" s="483"/>
      <c r="E108" s="483"/>
      <c r="F108" s="138" t="s">
        <v>606</v>
      </c>
      <c r="G108" s="195" t="s">
        <v>4822</v>
      </c>
      <c r="H108" s="175"/>
      <c r="I108" s="175"/>
      <c r="J108" s="140"/>
      <c r="K108" s="140"/>
      <c r="L108" s="140"/>
      <c r="M108" s="176"/>
      <c r="BD108" s="220"/>
      <c r="BE108" s="225"/>
      <c r="BF108" s="226"/>
      <c r="BG108" s="228" t="s">
        <v>605</v>
      </c>
      <c r="BH108" s="227"/>
      <c r="BI108" s="228"/>
    </row>
    <row r="109" spans="1:61" s="85" customFormat="1" ht="20.399999999999999" x14ac:dyDescent="0.3">
      <c r="A109" s="121" t="s">
        <v>244</v>
      </c>
      <c r="B109" s="120" t="s">
        <v>4775</v>
      </c>
      <c r="C109" s="466" t="s">
        <v>4776</v>
      </c>
      <c r="D109" s="466"/>
      <c r="E109" s="466"/>
      <c r="F109" s="121" t="s">
        <v>3903</v>
      </c>
      <c r="G109" s="243">
        <v>3.0599999999999998E-3</v>
      </c>
      <c r="H109" s="123"/>
      <c r="I109" s="123"/>
      <c r="J109" s="124"/>
      <c r="K109" s="124"/>
      <c r="L109" s="124"/>
      <c r="M109" s="124"/>
      <c r="BD109" s="220"/>
      <c r="BE109" s="225"/>
      <c r="BF109" s="226" t="s">
        <v>4776</v>
      </c>
      <c r="BG109" s="228"/>
      <c r="BH109" s="227"/>
      <c r="BI109" s="228"/>
    </row>
    <row r="110" spans="1:61" s="85" customFormat="1" ht="15" customHeight="1" x14ac:dyDescent="0.3">
      <c r="A110" s="514" t="s">
        <v>4823</v>
      </c>
      <c r="B110" s="515"/>
      <c r="C110" s="515"/>
      <c r="D110" s="515"/>
      <c r="E110" s="515"/>
      <c r="F110" s="515"/>
      <c r="G110" s="515"/>
      <c r="H110" s="284"/>
      <c r="I110" s="284"/>
      <c r="J110" s="284"/>
      <c r="K110" s="284"/>
      <c r="L110" s="284"/>
      <c r="M110" s="285"/>
      <c r="BD110" s="220"/>
      <c r="BE110" s="225" t="s">
        <v>4823</v>
      </c>
      <c r="BF110" s="226"/>
      <c r="BG110" s="228"/>
      <c r="BH110" s="227"/>
      <c r="BI110" s="228"/>
    </row>
    <row r="111" spans="1:61" s="85" customFormat="1" ht="21.6" x14ac:dyDescent="0.3">
      <c r="A111" s="121" t="s">
        <v>528</v>
      </c>
      <c r="B111" s="120" t="s">
        <v>1942</v>
      </c>
      <c r="C111" s="466" t="s">
        <v>1943</v>
      </c>
      <c r="D111" s="466"/>
      <c r="E111" s="466"/>
      <c r="F111" s="121" t="s">
        <v>64</v>
      </c>
      <c r="G111" s="153">
        <v>3.16</v>
      </c>
      <c r="H111" s="123"/>
      <c r="I111" s="123"/>
      <c r="J111" s="124"/>
      <c r="K111" s="124"/>
      <c r="L111" s="124"/>
      <c r="M111" s="124"/>
      <c r="BD111" s="220"/>
      <c r="BE111" s="225"/>
      <c r="BF111" s="226" t="s">
        <v>1943</v>
      </c>
      <c r="BG111" s="228"/>
      <c r="BH111" s="227"/>
      <c r="BI111" s="228"/>
    </row>
    <row r="112" spans="1:61" s="85" customFormat="1" ht="20.399999999999999" x14ac:dyDescent="0.3">
      <c r="A112" s="173"/>
      <c r="B112" s="137" t="s">
        <v>596</v>
      </c>
      <c r="C112" s="483" t="s">
        <v>597</v>
      </c>
      <c r="D112" s="483"/>
      <c r="E112" s="483"/>
      <c r="F112" s="138" t="s">
        <v>403</v>
      </c>
      <c r="G112" s="195" t="s">
        <v>4824</v>
      </c>
      <c r="H112" s="175"/>
      <c r="I112" s="175"/>
      <c r="J112" s="140"/>
      <c r="K112" s="140"/>
      <c r="L112" s="140"/>
      <c r="M112" s="176"/>
      <c r="BD112" s="220"/>
      <c r="BE112" s="225"/>
      <c r="BF112" s="226"/>
      <c r="BG112" s="228" t="s">
        <v>597</v>
      </c>
      <c r="BH112" s="227"/>
      <c r="BI112" s="228"/>
    </row>
    <row r="113" spans="1:61" s="85" customFormat="1" ht="21.6" x14ac:dyDescent="0.3">
      <c r="A113" s="173"/>
      <c r="B113" s="137" t="s">
        <v>1763</v>
      </c>
      <c r="C113" s="483" t="s">
        <v>1764</v>
      </c>
      <c r="D113" s="483"/>
      <c r="E113" s="483"/>
      <c r="F113" s="138" t="s">
        <v>67</v>
      </c>
      <c r="G113" s="195" t="s">
        <v>4825</v>
      </c>
      <c r="H113" s="175"/>
      <c r="I113" s="175"/>
      <c r="J113" s="140"/>
      <c r="K113" s="140"/>
      <c r="L113" s="140"/>
      <c r="M113" s="176"/>
      <c r="BD113" s="220"/>
      <c r="BE113" s="225"/>
      <c r="BF113" s="226"/>
      <c r="BG113" s="228" t="s">
        <v>1764</v>
      </c>
      <c r="BH113" s="227"/>
      <c r="BI113" s="228"/>
    </row>
    <row r="114" spans="1:61" s="85" customFormat="1" ht="20.399999999999999" x14ac:dyDescent="0.3">
      <c r="A114" s="173"/>
      <c r="B114" s="137" t="s">
        <v>86</v>
      </c>
      <c r="C114" s="483" t="s">
        <v>87</v>
      </c>
      <c r="D114" s="483"/>
      <c r="E114" s="483"/>
      <c r="F114" s="138" t="s">
        <v>67</v>
      </c>
      <c r="G114" s="195" t="s">
        <v>4826</v>
      </c>
      <c r="H114" s="175"/>
      <c r="I114" s="175"/>
      <c r="J114" s="140"/>
      <c r="K114" s="140"/>
      <c r="L114" s="140"/>
      <c r="M114" s="176"/>
      <c r="BD114" s="220"/>
      <c r="BE114" s="225"/>
      <c r="BF114" s="226"/>
      <c r="BG114" s="228" t="s">
        <v>87</v>
      </c>
      <c r="BH114" s="227"/>
      <c r="BI114" s="228"/>
    </row>
    <row r="115" spans="1:61" s="85" customFormat="1" ht="21.6" x14ac:dyDescent="0.3">
      <c r="A115" s="173"/>
      <c r="B115" s="137" t="s">
        <v>604</v>
      </c>
      <c r="C115" s="483" t="s">
        <v>605</v>
      </c>
      <c r="D115" s="483"/>
      <c r="E115" s="483"/>
      <c r="F115" s="138" t="s">
        <v>606</v>
      </c>
      <c r="G115" s="195" t="s">
        <v>4827</v>
      </c>
      <c r="H115" s="175"/>
      <c r="I115" s="175"/>
      <c r="J115" s="140"/>
      <c r="K115" s="140"/>
      <c r="L115" s="140"/>
      <c r="M115" s="176"/>
      <c r="BD115" s="220"/>
      <c r="BE115" s="225"/>
      <c r="BF115" s="226"/>
      <c r="BG115" s="228" t="s">
        <v>605</v>
      </c>
      <c r="BH115" s="227"/>
      <c r="BI115" s="228"/>
    </row>
    <row r="116" spans="1:61" s="85" customFormat="1" ht="20.399999999999999" x14ac:dyDescent="0.3">
      <c r="A116" s="121" t="s">
        <v>530</v>
      </c>
      <c r="B116" s="120" t="s">
        <v>4766</v>
      </c>
      <c r="C116" s="466" t="s">
        <v>4767</v>
      </c>
      <c r="D116" s="466"/>
      <c r="E116" s="466"/>
      <c r="F116" s="121" t="s">
        <v>112</v>
      </c>
      <c r="G116" s="153">
        <v>322.32</v>
      </c>
      <c r="H116" s="123"/>
      <c r="I116" s="123"/>
      <c r="J116" s="124"/>
      <c r="K116" s="124"/>
      <c r="L116" s="124"/>
      <c r="M116" s="124"/>
      <c r="BD116" s="220"/>
      <c r="BE116" s="225"/>
      <c r="BF116" s="226" t="s">
        <v>4767</v>
      </c>
      <c r="BG116" s="228"/>
      <c r="BH116" s="227"/>
      <c r="BI116" s="228"/>
    </row>
    <row r="117" spans="1:61" s="85" customFormat="1" ht="15" customHeight="1" x14ac:dyDescent="0.3">
      <c r="A117" s="514" t="s">
        <v>4784</v>
      </c>
      <c r="B117" s="515"/>
      <c r="C117" s="515"/>
      <c r="D117" s="515"/>
      <c r="E117" s="515"/>
      <c r="F117" s="515"/>
      <c r="G117" s="515"/>
      <c r="H117" s="284"/>
      <c r="I117" s="284"/>
      <c r="J117" s="284"/>
      <c r="K117" s="284"/>
      <c r="L117" s="284"/>
      <c r="M117" s="285"/>
      <c r="BD117" s="220"/>
      <c r="BE117" s="225" t="s">
        <v>4784</v>
      </c>
      <c r="BF117" s="226"/>
      <c r="BG117" s="228"/>
      <c r="BH117" s="227"/>
      <c r="BI117" s="228"/>
    </row>
    <row r="118" spans="1:61" s="85" customFormat="1" ht="42" x14ac:dyDescent="0.3">
      <c r="A118" s="121" t="s">
        <v>536</v>
      </c>
      <c r="B118" s="120" t="s">
        <v>254</v>
      </c>
      <c r="C118" s="466" t="s">
        <v>255</v>
      </c>
      <c r="D118" s="466"/>
      <c r="E118" s="466"/>
      <c r="F118" s="121" t="s">
        <v>43</v>
      </c>
      <c r="G118" s="144">
        <v>5.5999999999999999E-3</v>
      </c>
      <c r="H118" s="123"/>
      <c r="I118" s="123"/>
      <c r="J118" s="124"/>
      <c r="K118" s="124"/>
      <c r="L118" s="124"/>
      <c r="M118" s="124"/>
      <c r="BD118" s="220"/>
      <c r="BE118" s="225"/>
      <c r="BF118" s="226" t="s">
        <v>255</v>
      </c>
      <c r="BG118" s="228"/>
      <c r="BH118" s="227"/>
      <c r="BI118" s="228"/>
    </row>
    <row r="119" spans="1:61" s="85" customFormat="1" ht="21.6" x14ac:dyDescent="0.3">
      <c r="A119" s="121" t="s">
        <v>539</v>
      </c>
      <c r="B119" s="120" t="s">
        <v>202</v>
      </c>
      <c r="C119" s="466" t="s">
        <v>79</v>
      </c>
      <c r="D119" s="466"/>
      <c r="E119" s="466"/>
      <c r="F119" s="121" t="s">
        <v>46</v>
      </c>
      <c r="G119" s="153">
        <v>6.16</v>
      </c>
      <c r="H119" s="123"/>
      <c r="I119" s="123"/>
      <c r="J119" s="124"/>
      <c r="K119" s="124"/>
      <c r="L119" s="124"/>
      <c r="M119" s="124"/>
      <c r="BD119" s="220"/>
      <c r="BE119" s="225"/>
      <c r="BF119" s="226" t="s">
        <v>79</v>
      </c>
      <c r="BG119" s="228"/>
      <c r="BH119" s="227"/>
      <c r="BI119" s="228"/>
    </row>
    <row r="120" spans="1:61" s="85" customFormat="1" ht="21.6" x14ac:dyDescent="0.3">
      <c r="A120" s="121" t="s">
        <v>544</v>
      </c>
      <c r="B120" s="120" t="s">
        <v>4785</v>
      </c>
      <c r="C120" s="466" t="s">
        <v>4786</v>
      </c>
      <c r="D120" s="466"/>
      <c r="E120" s="466"/>
      <c r="F120" s="121" t="s">
        <v>122</v>
      </c>
      <c r="G120" s="122">
        <v>5.6000000000000001E-2</v>
      </c>
      <c r="H120" s="123"/>
      <c r="I120" s="123"/>
      <c r="J120" s="124"/>
      <c r="K120" s="124"/>
      <c r="L120" s="124"/>
      <c r="M120" s="124"/>
      <c r="BD120" s="220"/>
      <c r="BE120" s="225"/>
      <c r="BF120" s="226" t="s">
        <v>4786</v>
      </c>
      <c r="BG120" s="228"/>
      <c r="BH120" s="227"/>
      <c r="BI120" s="228"/>
    </row>
    <row r="121" spans="1:61" s="85" customFormat="1" ht="15" customHeight="1" x14ac:dyDescent="0.3">
      <c r="A121" s="514" t="s">
        <v>4787</v>
      </c>
      <c r="B121" s="515"/>
      <c r="C121" s="515"/>
      <c r="D121" s="515"/>
      <c r="E121" s="515"/>
      <c r="F121" s="515"/>
      <c r="G121" s="515"/>
      <c r="H121" s="284"/>
      <c r="I121" s="284"/>
      <c r="J121" s="284"/>
      <c r="K121" s="284"/>
      <c r="L121" s="284"/>
      <c r="M121" s="285"/>
      <c r="BD121" s="220"/>
      <c r="BE121" s="225" t="s">
        <v>4787</v>
      </c>
      <c r="BF121" s="226"/>
      <c r="BG121" s="228"/>
      <c r="BH121" s="227"/>
      <c r="BI121" s="228"/>
    </row>
    <row r="122" spans="1:61" s="85" customFormat="1" ht="42" x14ac:dyDescent="0.3">
      <c r="A122" s="121" t="s">
        <v>546</v>
      </c>
      <c r="B122" s="120" t="s">
        <v>254</v>
      </c>
      <c r="C122" s="466" t="s">
        <v>255</v>
      </c>
      <c r="D122" s="466"/>
      <c r="E122" s="466"/>
      <c r="F122" s="121" t="s">
        <v>43</v>
      </c>
      <c r="G122" s="144">
        <v>5.3199999999999997E-2</v>
      </c>
      <c r="H122" s="123"/>
      <c r="I122" s="123"/>
      <c r="J122" s="124"/>
      <c r="K122" s="124"/>
      <c r="L122" s="124"/>
      <c r="M122" s="124"/>
      <c r="BD122" s="220"/>
      <c r="BE122" s="225"/>
      <c r="BF122" s="226" t="s">
        <v>255</v>
      </c>
      <c r="BG122" s="228"/>
      <c r="BH122" s="227"/>
      <c r="BI122" s="228"/>
    </row>
    <row r="123" spans="1:61" s="85" customFormat="1" ht="21.6" x14ac:dyDescent="0.3">
      <c r="A123" s="121" t="s">
        <v>567</v>
      </c>
      <c r="B123" s="120" t="s">
        <v>4785</v>
      </c>
      <c r="C123" s="466" t="s">
        <v>4786</v>
      </c>
      <c r="D123" s="466"/>
      <c r="E123" s="466"/>
      <c r="F123" s="121" t="s">
        <v>122</v>
      </c>
      <c r="G123" s="122">
        <v>0.53200000000000003</v>
      </c>
      <c r="H123" s="123"/>
      <c r="I123" s="123"/>
      <c r="J123" s="124"/>
      <c r="K123" s="124"/>
      <c r="L123" s="124"/>
      <c r="M123" s="124"/>
      <c r="BD123" s="220"/>
      <c r="BE123" s="225"/>
      <c r="BF123" s="226" t="s">
        <v>4786</v>
      </c>
      <c r="BG123" s="228"/>
      <c r="BH123" s="227"/>
      <c r="BI123" s="228"/>
    </row>
    <row r="124" spans="1:61" s="85" customFormat="1" ht="15" customHeight="1" x14ac:dyDescent="0.3">
      <c r="A124" s="514" t="s">
        <v>4788</v>
      </c>
      <c r="B124" s="515"/>
      <c r="C124" s="515"/>
      <c r="D124" s="515"/>
      <c r="E124" s="515"/>
      <c r="F124" s="515"/>
      <c r="G124" s="515"/>
      <c r="H124" s="284"/>
      <c r="I124" s="284"/>
      <c r="J124" s="284"/>
      <c r="K124" s="284"/>
      <c r="L124" s="284"/>
      <c r="M124" s="285"/>
      <c r="BD124" s="220"/>
      <c r="BE124" s="225" t="s">
        <v>4788</v>
      </c>
      <c r="BF124" s="226"/>
      <c r="BG124" s="228"/>
      <c r="BH124" s="227"/>
      <c r="BI124" s="228"/>
    </row>
    <row r="125" spans="1:61" s="85" customFormat="1" ht="42" x14ac:dyDescent="0.3">
      <c r="A125" s="121" t="s">
        <v>581</v>
      </c>
      <c r="B125" s="120" t="s">
        <v>4789</v>
      </c>
      <c r="C125" s="466" t="s">
        <v>4790</v>
      </c>
      <c r="D125" s="466"/>
      <c r="E125" s="466"/>
      <c r="F125" s="121" t="s">
        <v>43</v>
      </c>
      <c r="G125" s="144">
        <v>1.12E-2</v>
      </c>
      <c r="H125" s="123"/>
      <c r="I125" s="123"/>
      <c r="J125" s="124"/>
      <c r="K125" s="124"/>
      <c r="L125" s="124"/>
      <c r="M125" s="124"/>
      <c r="BD125" s="220"/>
      <c r="BE125" s="225"/>
      <c r="BF125" s="226" t="s">
        <v>4790</v>
      </c>
      <c r="BG125" s="228"/>
      <c r="BH125" s="227"/>
      <c r="BI125" s="228"/>
    </row>
    <row r="126" spans="1:61" s="85" customFormat="1" ht="20.399999999999999" x14ac:dyDescent="0.3">
      <c r="A126" s="173"/>
      <c r="B126" s="137" t="s">
        <v>44</v>
      </c>
      <c r="C126" s="483" t="s">
        <v>45</v>
      </c>
      <c r="D126" s="483"/>
      <c r="E126" s="483"/>
      <c r="F126" s="138" t="s">
        <v>46</v>
      </c>
      <c r="G126" s="195" t="s">
        <v>4828</v>
      </c>
      <c r="H126" s="175"/>
      <c r="I126" s="175"/>
      <c r="J126" s="140"/>
      <c r="K126" s="140"/>
      <c r="L126" s="140"/>
      <c r="M126" s="176"/>
      <c r="BD126" s="220"/>
      <c r="BE126" s="225"/>
      <c r="BF126" s="226"/>
      <c r="BG126" s="228" t="s">
        <v>45</v>
      </c>
      <c r="BH126" s="227"/>
      <c r="BI126" s="228"/>
    </row>
    <row r="127" spans="1:61" s="85" customFormat="1" ht="42" x14ac:dyDescent="0.3">
      <c r="A127" s="121" t="s">
        <v>582</v>
      </c>
      <c r="B127" s="120" t="s">
        <v>48</v>
      </c>
      <c r="C127" s="466" t="s">
        <v>49</v>
      </c>
      <c r="D127" s="466"/>
      <c r="E127" s="466"/>
      <c r="F127" s="121" t="s">
        <v>50</v>
      </c>
      <c r="G127" s="135">
        <v>22.4</v>
      </c>
      <c r="H127" s="123"/>
      <c r="I127" s="123"/>
      <c r="J127" s="124"/>
      <c r="K127" s="124"/>
      <c r="L127" s="124"/>
      <c r="M127" s="124"/>
      <c r="BD127" s="220"/>
      <c r="BE127" s="225"/>
      <c r="BF127" s="226" t="s">
        <v>49</v>
      </c>
      <c r="BG127" s="228"/>
      <c r="BH127" s="227"/>
      <c r="BI127" s="228"/>
    </row>
    <row r="128" spans="1:61" s="85" customFormat="1" ht="15" customHeight="1" x14ac:dyDescent="0.3">
      <c r="A128" s="514" t="s">
        <v>4829</v>
      </c>
      <c r="B128" s="515"/>
      <c r="C128" s="515"/>
      <c r="D128" s="515"/>
      <c r="E128" s="515"/>
      <c r="F128" s="515"/>
      <c r="G128" s="515"/>
      <c r="H128" s="284"/>
      <c r="I128" s="284"/>
      <c r="J128" s="284"/>
      <c r="K128" s="284"/>
      <c r="L128" s="284"/>
      <c r="M128" s="285"/>
      <c r="BD128" s="220"/>
      <c r="BE128" s="225" t="s">
        <v>4829</v>
      </c>
      <c r="BF128" s="226"/>
      <c r="BG128" s="228"/>
      <c r="BH128" s="227"/>
      <c r="BI128" s="228"/>
    </row>
    <row r="129" spans="1:61" s="85" customFormat="1" ht="31.8" x14ac:dyDescent="0.3">
      <c r="A129" s="121" t="s">
        <v>2134</v>
      </c>
      <c r="B129" s="120" t="s">
        <v>3723</v>
      </c>
      <c r="C129" s="466" t="s">
        <v>3724</v>
      </c>
      <c r="D129" s="466"/>
      <c r="E129" s="466"/>
      <c r="F129" s="121" t="s">
        <v>64</v>
      </c>
      <c r="G129" s="153">
        <v>1.51</v>
      </c>
      <c r="H129" s="123"/>
      <c r="I129" s="123"/>
      <c r="J129" s="124"/>
      <c r="K129" s="124"/>
      <c r="L129" s="124"/>
      <c r="M129" s="124"/>
      <c r="BD129" s="220"/>
      <c r="BE129" s="225"/>
      <c r="BF129" s="226" t="s">
        <v>3724</v>
      </c>
      <c r="BG129" s="228"/>
      <c r="BH129" s="227"/>
      <c r="BI129" s="228"/>
    </row>
    <row r="130" spans="1:61" s="85" customFormat="1" ht="20.399999999999999" x14ac:dyDescent="0.3">
      <c r="A130" s="173"/>
      <c r="B130" s="137" t="s">
        <v>596</v>
      </c>
      <c r="C130" s="483" t="s">
        <v>597</v>
      </c>
      <c r="D130" s="483"/>
      <c r="E130" s="483"/>
      <c r="F130" s="138" t="s">
        <v>403</v>
      </c>
      <c r="G130" s="195" t="s">
        <v>4830</v>
      </c>
      <c r="H130" s="175"/>
      <c r="I130" s="175"/>
      <c r="J130" s="140"/>
      <c r="K130" s="140"/>
      <c r="L130" s="140"/>
      <c r="M130" s="176"/>
      <c r="BD130" s="220"/>
      <c r="BE130" s="225"/>
      <c r="BF130" s="226"/>
      <c r="BG130" s="228" t="s">
        <v>597</v>
      </c>
      <c r="BH130" s="227"/>
      <c r="BI130" s="228"/>
    </row>
    <row r="131" spans="1:61" s="85" customFormat="1" ht="20.399999999999999" x14ac:dyDescent="0.3">
      <c r="A131" s="173"/>
      <c r="B131" s="137" t="s">
        <v>1961</v>
      </c>
      <c r="C131" s="483" t="s">
        <v>1962</v>
      </c>
      <c r="D131" s="483"/>
      <c r="E131" s="483"/>
      <c r="F131" s="138" t="s">
        <v>67</v>
      </c>
      <c r="G131" s="195" t="s">
        <v>4831</v>
      </c>
      <c r="H131" s="175"/>
      <c r="I131" s="175"/>
      <c r="J131" s="140"/>
      <c r="K131" s="140"/>
      <c r="L131" s="140"/>
      <c r="M131" s="176"/>
      <c r="BD131" s="220"/>
      <c r="BE131" s="225"/>
      <c r="BF131" s="226"/>
      <c r="BG131" s="228" t="s">
        <v>1962</v>
      </c>
      <c r="BH131" s="227"/>
      <c r="BI131" s="228"/>
    </row>
    <row r="132" spans="1:61" s="85" customFormat="1" ht="21.6" x14ac:dyDescent="0.3">
      <c r="A132" s="173"/>
      <c r="B132" s="137" t="s">
        <v>1763</v>
      </c>
      <c r="C132" s="483" t="s">
        <v>1764</v>
      </c>
      <c r="D132" s="483"/>
      <c r="E132" s="483"/>
      <c r="F132" s="138" t="s">
        <v>67</v>
      </c>
      <c r="G132" s="195" t="s">
        <v>4832</v>
      </c>
      <c r="H132" s="175"/>
      <c r="I132" s="175"/>
      <c r="J132" s="140"/>
      <c r="K132" s="140"/>
      <c r="L132" s="140"/>
      <c r="M132" s="176"/>
      <c r="BD132" s="220"/>
      <c r="BE132" s="225"/>
      <c r="BF132" s="226"/>
      <c r="BG132" s="228" t="s">
        <v>1764</v>
      </c>
      <c r="BH132" s="227"/>
      <c r="BI132" s="228"/>
    </row>
    <row r="133" spans="1:61" s="85" customFormat="1" ht="20.399999999999999" x14ac:dyDescent="0.3">
      <c r="A133" s="173"/>
      <c r="B133" s="137" t="s">
        <v>86</v>
      </c>
      <c r="C133" s="483" t="s">
        <v>87</v>
      </c>
      <c r="D133" s="483"/>
      <c r="E133" s="483"/>
      <c r="F133" s="138" t="s">
        <v>67</v>
      </c>
      <c r="G133" s="195" t="s">
        <v>4833</v>
      </c>
      <c r="H133" s="175"/>
      <c r="I133" s="175"/>
      <c r="J133" s="140"/>
      <c r="K133" s="140"/>
      <c r="L133" s="140"/>
      <c r="M133" s="176"/>
      <c r="BD133" s="220"/>
      <c r="BE133" s="225"/>
      <c r="BF133" s="226"/>
      <c r="BG133" s="228" t="s">
        <v>87</v>
      </c>
      <c r="BH133" s="227"/>
      <c r="BI133" s="228"/>
    </row>
    <row r="134" spans="1:61" s="85" customFormat="1" ht="21.6" x14ac:dyDescent="0.3">
      <c r="A134" s="173"/>
      <c r="B134" s="137" t="s">
        <v>604</v>
      </c>
      <c r="C134" s="483" t="s">
        <v>605</v>
      </c>
      <c r="D134" s="483"/>
      <c r="E134" s="483"/>
      <c r="F134" s="138" t="s">
        <v>606</v>
      </c>
      <c r="G134" s="195" t="s">
        <v>4834</v>
      </c>
      <c r="H134" s="175"/>
      <c r="I134" s="175"/>
      <c r="J134" s="140"/>
      <c r="K134" s="140"/>
      <c r="L134" s="140"/>
      <c r="M134" s="176"/>
      <c r="BD134" s="220"/>
      <c r="BE134" s="225"/>
      <c r="BF134" s="226"/>
      <c r="BG134" s="228" t="s">
        <v>605</v>
      </c>
      <c r="BH134" s="227"/>
      <c r="BI134" s="228"/>
    </row>
    <row r="135" spans="1:61" s="85" customFormat="1" ht="30.6" x14ac:dyDescent="0.3">
      <c r="A135" s="121" t="s">
        <v>2135</v>
      </c>
      <c r="B135" s="120" t="s">
        <v>4753</v>
      </c>
      <c r="C135" s="466" t="s">
        <v>4754</v>
      </c>
      <c r="D135" s="466"/>
      <c r="E135" s="466"/>
      <c r="F135" s="121" t="s">
        <v>1046</v>
      </c>
      <c r="G135" s="243">
        <v>0.15401999999999999</v>
      </c>
      <c r="H135" s="123"/>
      <c r="I135" s="123"/>
      <c r="J135" s="124"/>
      <c r="K135" s="124"/>
      <c r="L135" s="124"/>
      <c r="M135" s="124"/>
      <c r="BD135" s="220"/>
      <c r="BE135" s="225"/>
      <c r="BF135" s="226" t="s">
        <v>4754</v>
      </c>
      <c r="BG135" s="228"/>
      <c r="BH135" s="227"/>
      <c r="BI135" s="228"/>
    </row>
    <row r="136" spans="1:61" s="85" customFormat="1" ht="15" customHeight="1" x14ac:dyDescent="0.3">
      <c r="A136" s="514" t="s">
        <v>4835</v>
      </c>
      <c r="B136" s="515"/>
      <c r="C136" s="515"/>
      <c r="D136" s="515"/>
      <c r="E136" s="515"/>
      <c r="F136" s="515"/>
      <c r="G136" s="515"/>
      <c r="H136" s="284"/>
      <c r="I136" s="284"/>
      <c r="J136" s="284"/>
      <c r="K136" s="284"/>
      <c r="L136" s="284"/>
      <c r="M136" s="285"/>
      <c r="BD136" s="220"/>
      <c r="BE136" s="225" t="s">
        <v>4835</v>
      </c>
      <c r="BF136" s="226"/>
      <c r="BG136" s="228"/>
      <c r="BH136" s="227"/>
      <c r="BI136" s="228"/>
    </row>
    <row r="137" spans="1:61" s="85" customFormat="1" ht="31.8" x14ac:dyDescent="0.3">
      <c r="A137" s="121" t="s">
        <v>2136</v>
      </c>
      <c r="B137" s="120" t="s">
        <v>3723</v>
      </c>
      <c r="C137" s="466" t="s">
        <v>3724</v>
      </c>
      <c r="D137" s="466"/>
      <c r="E137" s="466"/>
      <c r="F137" s="121" t="s">
        <v>64</v>
      </c>
      <c r="G137" s="135">
        <v>1.4</v>
      </c>
      <c r="H137" s="123"/>
      <c r="I137" s="123"/>
      <c r="J137" s="124"/>
      <c r="K137" s="124"/>
      <c r="L137" s="124"/>
      <c r="M137" s="124"/>
      <c r="BD137" s="220"/>
      <c r="BE137" s="225"/>
      <c r="BF137" s="226" t="s">
        <v>3724</v>
      </c>
      <c r="BG137" s="228"/>
      <c r="BH137" s="227"/>
      <c r="BI137" s="228"/>
    </row>
    <row r="138" spans="1:61" s="85" customFormat="1" ht="20.399999999999999" x14ac:dyDescent="0.3">
      <c r="A138" s="173"/>
      <c r="B138" s="137" t="s">
        <v>596</v>
      </c>
      <c r="C138" s="483" t="s">
        <v>597</v>
      </c>
      <c r="D138" s="483"/>
      <c r="E138" s="483"/>
      <c r="F138" s="138" t="s">
        <v>403</v>
      </c>
      <c r="G138" s="195" t="s">
        <v>4836</v>
      </c>
      <c r="H138" s="175"/>
      <c r="I138" s="175"/>
      <c r="J138" s="140"/>
      <c r="K138" s="140"/>
      <c r="L138" s="140"/>
      <c r="M138" s="176"/>
      <c r="BD138" s="220"/>
      <c r="BE138" s="225"/>
      <c r="BF138" s="226"/>
      <c r="BG138" s="228" t="s">
        <v>597</v>
      </c>
      <c r="BH138" s="227"/>
      <c r="BI138" s="228"/>
    </row>
    <row r="139" spans="1:61" s="85" customFormat="1" ht="20.399999999999999" x14ac:dyDescent="0.3">
      <c r="A139" s="173"/>
      <c r="B139" s="137" t="s">
        <v>1961</v>
      </c>
      <c r="C139" s="483" t="s">
        <v>1962</v>
      </c>
      <c r="D139" s="483"/>
      <c r="E139" s="483"/>
      <c r="F139" s="138" t="s">
        <v>67</v>
      </c>
      <c r="G139" s="195" t="s">
        <v>4837</v>
      </c>
      <c r="H139" s="175"/>
      <c r="I139" s="175"/>
      <c r="J139" s="140"/>
      <c r="K139" s="140"/>
      <c r="L139" s="140"/>
      <c r="M139" s="176"/>
      <c r="BD139" s="220"/>
      <c r="BE139" s="225"/>
      <c r="BF139" s="226"/>
      <c r="BG139" s="228" t="s">
        <v>1962</v>
      </c>
      <c r="BH139" s="227"/>
      <c r="BI139" s="228"/>
    </row>
    <row r="140" spans="1:61" s="85" customFormat="1" ht="21.6" x14ac:dyDescent="0.3">
      <c r="A140" s="173"/>
      <c r="B140" s="137" t="s">
        <v>1763</v>
      </c>
      <c r="C140" s="483" t="s">
        <v>1764</v>
      </c>
      <c r="D140" s="483"/>
      <c r="E140" s="483"/>
      <c r="F140" s="138" t="s">
        <v>67</v>
      </c>
      <c r="G140" s="195" t="s">
        <v>4838</v>
      </c>
      <c r="H140" s="175"/>
      <c r="I140" s="175"/>
      <c r="J140" s="140"/>
      <c r="K140" s="140"/>
      <c r="L140" s="140"/>
      <c r="M140" s="176"/>
      <c r="BD140" s="220"/>
      <c r="BE140" s="225"/>
      <c r="BF140" s="226"/>
      <c r="BG140" s="228" t="s">
        <v>1764</v>
      </c>
      <c r="BH140" s="227"/>
      <c r="BI140" s="228"/>
    </row>
    <row r="141" spans="1:61" s="85" customFormat="1" ht="20.399999999999999" x14ac:dyDescent="0.3">
      <c r="A141" s="173"/>
      <c r="B141" s="137" t="s">
        <v>86</v>
      </c>
      <c r="C141" s="483" t="s">
        <v>87</v>
      </c>
      <c r="D141" s="483"/>
      <c r="E141" s="483"/>
      <c r="F141" s="138" t="s">
        <v>67</v>
      </c>
      <c r="G141" s="195" t="s">
        <v>4839</v>
      </c>
      <c r="H141" s="175"/>
      <c r="I141" s="175"/>
      <c r="J141" s="140"/>
      <c r="K141" s="140"/>
      <c r="L141" s="140"/>
      <c r="M141" s="176"/>
      <c r="BD141" s="220"/>
      <c r="BE141" s="225"/>
      <c r="BF141" s="226"/>
      <c r="BG141" s="228" t="s">
        <v>87</v>
      </c>
      <c r="BH141" s="227"/>
      <c r="BI141" s="228"/>
    </row>
    <row r="142" spans="1:61" s="85" customFormat="1" ht="21.6" x14ac:dyDescent="0.3">
      <c r="A142" s="173"/>
      <c r="B142" s="137" t="s">
        <v>604</v>
      </c>
      <c r="C142" s="483" t="s">
        <v>605</v>
      </c>
      <c r="D142" s="483"/>
      <c r="E142" s="483"/>
      <c r="F142" s="138" t="s">
        <v>606</v>
      </c>
      <c r="G142" s="195" t="s">
        <v>4840</v>
      </c>
      <c r="H142" s="175"/>
      <c r="I142" s="175"/>
      <c r="J142" s="140"/>
      <c r="K142" s="140"/>
      <c r="L142" s="140"/>
      <c r="M142" s="176"/>
      <c r="BD142" s="220"/>
      <c r="BE142" s="225"/>
      <c r="BF142" s="226"/>
      <c r="BG142" s="228" t="s">
        <v>605</v>
      </c>
      <c r="BH142" s="227"/>
      <c r="BI142" s="228"/>
    </row>
    <row r="143" spans="1:61" s="85" customFormat="1" ht="30.6" x14ac:dyDescent="0.3">
      <c r="A143" s="121" t="s">
        <v>2141</v>
      </c>
      <c r="B143" s="120" t="s">
        <v>4757</v>
      </c>
      <c r="C143" s="466" t="s">
        <v>4758</v>
      </c>
      <c r="D143" s="466"/>
      <c r="E143" s="466"/>
      <c r="F143" s="121" t="s">
        <v>1046</v>
      </c>
      <c r="G143" s="144">
        <v>0.14280000000000001</v>
      </c>
      <c r="H143" s="123"/>
      <c r="I143" s="123"/>
      <c r="J143" s="124"/>
      <c r="K143" s="124"/>
      <c r="L143" s="124"/>
      <c r="M143" s="124"/>
      <c r="BD143" s="220"/>
      <c r="BE143" s="225"/>
      <c r="BF143" s="226" t="s">
        <v>4758</v>
      </c>
      <c r="BG143" s="228"/>
      <c r="BH143" s="227"/>
      <c r="BI143" s="228"/>
    </row>
    <row r="144" spans="1:61" s="85" customFormat="1" ht="15" customHeight="1" x14ac:dyDescent="0.3">
      <c r="A144" s="514" t="s">
        <v>4841</v>
      </c>
      <c r="B144" s="515"/>
      <c r="C144" s="515"/>
      <c r="D144" s="515"/>
      <c r="E144" s="515"/>
      <c r="F144" s="515"/>
      <c r="G144" s="515"/>
      <c r="H144" s="284"/>
      <c r="I144" s="284"/>
      <c r="J144" s="284"/>
      <c r="K144" s="284"/>
      <c r="L144" s="284"/>
      <c r="M144" s="285"/>
      <c r="BD144" s="220"/>
      <c r="BE144" s="225" t="s">
        <v>4841</v>
      </c>
      <c r="BF144" s="226"/>
      <c r="BG144" s="228"/>
      <c r="BH144" s="227"/>
      <c r="BI144" s="228"/>
    </row>
    <row r="145" spans="1:61" s="85" customFormat="1" ht="31.8" x14ac:dyDescent="0.3">
      <c r="A145" s="121" t="s">
        <v>2166</v>
      </c>
      <c r="B145" s="120" t="s">
        <v>3723</v>
      </c>
      <c r="C145" s="466" t="s">
        <v>3724</v>
      </c>
      <c r="D145" s="466"/>
      <c r="E145" s="466"/>
      <c r="F145" s="121" t="s">
        <v>64</v>
      </c>
      <c r="G145" s="153">
        <v>1.1200000000000001</v>
      </c>
      <c r="H145" s="123"/>
      <c r="I145" s="123"/>
      <c r="J145" s="124"/>
      <c r="K145" s="124"/>
      <c r="L145" s="124"/>
      <c r="M145" s="124"/>
      <c r="BD145" s="220"/>
      <c r="BE145" s="225"/>
      <c r="BF145" s="226" t="s">
        <v>3724</v>
      </c>
      <c r="BG145" s="228"/>
      <c r="BH145" s="227"/>
      <c r="BI145" s="228"/>
    </row>
    <row r="146" spans="1:61" s="85" customFormat="1" ht="20.399999999999999" x14ac:dyDescent="0.3">
      <c r="A146" s="173"/>
      <c r="B146" s="137" t="s">
        <v>596</v>
      </c>
      <c r="C146" s="483" t="s">
        <v>597</v>
      </c>
      <c r="D146" s="483"/>
      <c r="E146" s="483"/>
      <c r="F146" s="138" t="s">
        <v>403</v>
      </c>
      <c r="G146" s="195" t="s">
        <v>4842</v>
      </c>
      <c r="H146" s="175"/>
      <c r="I146" s="175"/>
      <c r="J146" s="140"/>
      <c r="K146" s="140"/>
      <c r="L146" s="140"/>
      <c r="M146" s="176"/>
      <c r="BD146" s="220"/>
      <c r="BE146" s="225"/>
      <c r="BF146" s="226"/>
      <c r="BG146" s="228" t="s">
        <v>597</v>
      </c>
      <c r="BH146" s="227"/>
      <c r="BI146" s="228"/>
    </row>
    <row r="147" spans="1:61" s="85" customFormat="1" ht="20.399999999999999" x14ac:dyDescent="0.3">
      <c r="A147" s="173"/>
      <c r="B147" s="137" t="s">
        <v>1961</v>
      </c>
      <c r="C147" s="483" t="s">
        <v>1962</v>
      </c>
      <c r="D147" s="483"/>
      <c r="E147" s="483"/>
      <c r="F147" s="138" t="s">
        <v>67</v>
      </c>
      <c r="G147" s="195" t="s">
        <v>4843</v>
      </c>
      <c r="H147" s="175"/>
      <c r="I147" s="175"/>
      <c r="J147" s="140"/>
      <c r="K147" s="140"/>
      <c r="L147" s="140"/>
      <c r="M147" s="176"/>
      <c r="BD147" s="220"/>
      <c r="BE147" s="225"/>
      <c r="BF147" s="226"/>
      <c r="BG147" s="228" t="s">
        <v>1962</v>
      </c>
      <c r="BH147" s="227"/>
      <c r="BI147" s="228"/>
    </row>
    <row r="148" spans="1:61" s="85" customFormat="1" ht="21.6" x14ac:dyDescent="0.3">
      <c r="A148" s="173"/>
      <c r="B148" s="137" t="s">
        <v>1763</v>
      </c>
      <c r="C148" s="483" t="s">
        <v>1764</v>
      </c>
      <c r="D148" s="483"/>
      <c r="E148" s="483"/>
      <c r="F148" s="138" t="s">
        <v>67</v>
      </c>
      <c r="G148" s="195" t="s">
        <v>4844</v>
      </c>
      <c r="H148" s="175"/>
      <c r="I148" s="175"/>
      <c r="J148" s="140"/>
      <c r="K148" s="140"/>
      <c r="L148" s="140"/>
      <c r="M148" s="176"/>
      <c r="BD148" s="220"/>
      <c r="BE148" s="225"/>
      <c r="BF148" s="226"/>
      <c r="BG148" s="228" t="s">
        <v>1764</v>
      </c>
      <c r="BH148" s="227"/>
      <c r="BI148" s="228"/>
    </row>
    <row r="149" spans="1:61" s="85" customFormat="1" ht="20.399999999999999" x14ac:dyDescent="0.3">
      <c r="A149" s="173"/>
      <c r="B149" s="137" t="s">
        <v>86</v>
      </c>
      <c r="C149" s="483" t="s">
        <v>87</v>
      </c>
      <c r="D149" s="483"/>
      <c r="E149" s="483"/>
      <c r="F149" s="138" t="s">
        <v>67</v>
      </c>
      <c r="G149" s="195" t="s">
        <v>4845</v>
      </c>
      <c r="H149" s="175"/>
      <c r="I149" s="175"/>
      <c r="J149" s="140"/>
      <c r="K149" s="140"/>
      <c r="L149" s="140"/>
      <c r="M149" s="176"/>
      <c r="BD149" s="220"/>
      <c r="BE149" s="225"/>
      <c r="BF149" s="226"/>
      <c r="BG149" s="228" t="s">
        <v>87</v>
      </c>
      <c r="BH149" s="227"/>
      <c r="BI149" s="228"/>
    </row>
    <row r="150" spans="1:61" s="85" customFormat="1" ht="21.6" x14ac:dyDescent="0.3">
      <c r="A150" s="173"/>
      <c r="B150" s="137" t="s">
        <v>604</v>
      </c>
      <c r="C150" s="483" t="s">
        <v>605</v>
      </c>
      <c r="D150" s="483"/>
      <c r="E150" s="483"/>
      <c r="F150" s="138" t="s">
        <v>606</v>
      </c>
      <c r="G150" s="195" t="s">
        <v>4846</v>
      </c>
      <c r="H150" s="175"/>
      <c r="I150" s="175"/>
      <c r="J150" s="140"/>
      <c r="K150" s="140"/>
      <c r="L150" s="140"/>
      <c r="M150" s="176"/>
      <c r="BD150" s="220"/>
      <c r="BE150" s="225"/>
      <c r="BF150" s="226"/>
      <c r="BG150" s="228" t="s">
        <v>605</v>
      </c>
      <c r="BH150" s="227"/>
      <c r="BI150" s="228"/>
    </row>
    <row r="151" spans="1:61" s="85" customFormat="1" ht="21.6" x14ac:dyDescent="0.3">
      <c r="A151" s="121" t="s">
        <v>2176</v>
      </c>
      <c r="B151" s="120" t="s">
        <v>4782</v>
      </c>
      <c r="C151" s="466" t="s">
        <v>4783</v>
      </c>
      <c r="D151" s="466"/>
      <c r="E151" s="466"/>
      <c r="F151" s="121" t="s">
        <v>112</v>
      </c>
      <c r="G151" s="153">
        <v>114.24</v>
      </c>
      <c r="H151" s="123"/>
      <c r="I151" s="123"/>
      <c r="J151" s="124"/>
      <c r="K151" s="124"/>
      <c r="L151" s="124"/>
      <c r="M151" s="124"/>
      <c r="BD151" s="220"/>
      <c r="BE151" s="225"/>
      <c r="BF151" s="226" t="s">
        <v>4783</v>
      </c>
      <c r="BG151" s="228"/>
      <c r="BH151" s="227"/>
      <c r="BI151" s="228"/>
    </row>
    <row r="152" spans="1:61" s="85" customFormat="1" ht="15" customHeight="1" x14ac:dyDescent="0.3">
      <c r="A152" s="514" t="s">
        <v>4847</v>
      </c>
      <c r="B152" s="515"/>
      <c r="C152" s="515"/>
      <c r="D152" s="515"/>
      <c r="E152" s="515"/>
      <c r="F152" s="515"/>
      <c r="G152" s="515"/>
      <c r="H152" s="284"/>
      <c r="I152" s="284"/>
      <c r="J152" s="284"/>
      <c r="K152" s="284"/>
      <c r="L152" s="284"/>
      <c r="M152" s="285"/>
      <c r="BD152" s="220"/>
      <c r="BE152" s="225" t="s">
        <v>4847</v>
      </c>
      <c r="BF152" s="226"/>
      <c r="BG152" s="228"/>
      <c r="BH152" s="227"/>
      <c r="BI152" s="228"/>
    </row>
    <row r="153" spans="1:61" s="85" customFormat="1" ht="31.8" x14ac:dyDescent="0.3">
      <c r="A153" s="121" t="s">
        <v>2177</v>
      </c>
      <c r="B153" s="120" t="s">
        <v>3723</v>
      </c>
      <c r="C153" s="466" t="s">
        <v>3724</v>
      </c>
      <c r="D153" s="466"/>
      <c r="E153" s="466"/>
      <c r="F153" s="121" t="s">
        <v>64</v>
      </c>
      <c r="G153" s="153">
        <v>0.33</v>
      </c>
      <c r="H153" s="123"/>
      <c r="I153" s="123"/>
      <c r="J153" s="124"/>
      <c r="K153" s="124"/>
      <c r="L153" s="124"/>
      <c r="M153" s="124"/>
      <c r="BD153" s="220"/>
      <c r="BE153" s="225"/>
      <c r="BF153" s="226" t="s">
        <v>3724</v>
      </c>
      <c r="BG153" s="228"/>
      <c r="BH153" s="227"/>
      <c r="BI153" s="228"/>
    </row>
    <row r="154" spans="1:61" s="85" customFormat="1" ht="20.399999999999999" x14ac:dyDescent="0.3">
      <c r="A154" s="173"/>
      <c r="B154" s="137" t="s">
        <v>596</v>
      </c>
      <c r="C154" s="483" t="s">
        <v>597</v>
      </c>
      <c r="D154" s="483"/>
      <c r="E154" s="483"/>
      <c r="F154" s="138" t="s">
        <v>403</v>
      </c>
      <c r="G154" s="195" t="s">
        <v>4848</v>
      </c>
      <c r="H154" s="175"/>
      <c r="I154" s="175"/>
      <c r="J154" s="140"/>
      <c r="K154" s="140"/>
      <c r="L154" s="140"/>
      <c r="M154" s="176"/>
      <c r="BD154" s="220"/>
      <c r="BE154" s="225"/>
      <c r="BF154" s="226"/>
      <c r="BG154" s="228" t="s">
        <v>597</v>
      </c>
      <c r="BH154" s="227"/>
      <c r="BI154" s="228"/>
    </row>
    <row r="155" spans="1:61" s="85" customFormat="1" ht="20.399999999999999" x14ac:dyDescent="0.3">
      <c r="A155" s="173"/>
      <c r="B155" s="137" t="s">
        <v>1961</v>
      </c>
      <c r="C155" s="483" t="s">
        <v>1962</v>
      </c>
      <c r="D155" s="483"/>
      <c r="E155" s="483"/>
      <c r="F155" s="138" t="s">
        <v>67</v>
      </c>
      <c r="G155" s="195" t="s">
        <v>4849</v>
      </c>
      <c r="H155" s="175"/>
      <c r="I155" s="175"/>
      <c r="J155" s="140"/>
      <c r="K155" s="140"/>
      <c r="L155" s="140"/>
      <c r="M155" s="176"/>
      <c r="BD155" s="220"/>
      <c r="BE155" s="225"/>
      <c r="BF155" s="226"/>
      <c r="BG155" s="228" t="s">
        <v>1962</v>
      </c>
      <c r="BH155" s="227"/>
      <c r="BI155" s="228"/>
    </row>
    <row r="156" spans="1:61" s="85" customFormat="1" ht="21.6" x14ac:dyDescent="0.3">
      <c r="A156" s="173"/>
      <c r="B156" s="137" t="s">
        <v>1763</v>
      </c>
      <c r="C156" s="483" t="s">
        <v>1764</v>
      </c>
      <c r="D156" s="483"/>
      <c r="E156" s="483"/>
      <c r="F156" s="138" t="s">
        <v>67</v>
      </c>
      <c r="G156" s="195" t="s">
        <v>4850</v>
      </c>
      <c r="H156" s="175"/>
      <c r="I156" s="175"/>
      <c r="J156" s="140"/>
      <c r="K156" s="140"/>
      <c r="L156" s="140"/>
      <c r="M156" s="176"/>
      <c r="BD156" s="220"/>
      <c r="BE156" s="225"/>
      <c r="BF156" s="226"/>
      <c r="BG156" s="228" t="s">
        <v>1764</v>
      </c>
      <c r="BH156" s="227"/>
      <c r="BI156" s="228"/>
    </row>
    <row r="157" spans="1:61" s="85" customFormat="1" ht="20.399999999999999" x14ac:dyDescent="0.3">
      <c r="A157" s="173"/>
      <c r="B157" s="137" t="s">
        <v>86</v>
      </c>
      <c r="C157" s="483" t="s">
        <v>87</v>
      </c>
      <c r="D157" s="483"/>
      <c r="E157" s="483"/>
      <c r="F157" s="138" t="s">
        <v>67</v>
      </c>
      <c r="G157" s="195" t="s">
        <v>4851</v>
      </c>
      <c r="H157" s="175"/>
      <c r="I157" s="175"/>
      <c r="J157" s="140"/>
      <c r="K157" s="140"/>
      <c r="L157" s="140"/>
      <c r="M157" s="176"/>
      <c r="BD157" s="220"/>
      <c r="BE157" s="225"/>
      <c r="BF157" s="226"/>
      <c r="BG157" s="228" t="s">
        <v>87</v>
      </c>
      <c r="BH157" s="227"/>
      <c r="BI157" s="228"/>
    </row>
    <row r="158" spans="1:61" s="85" customFormat="1" ht="21.6" x14ac:dyDescent="0.3">
      <c r="A158" s="173"/>
      <c r="B158" s="137" t="s">
        <v>604</v>
      </c>
      <c r="C158" s="483" t="s">
        <v>605</v>
      </c>
      <c r="D158" s="483"/>
      <c r="E158" s="483"/>
      <c r="F158" s="138" t="s">
        <v>606</v>
      </c>
      <c r="G158" s="195" t="s">
        <v>4852</v>
      </c>
      <c r="H158" s="175"/>
      <c r="I158" s="175"/>
      <c r="J158" s="140"/>
      <c r="K158" s="140"/>
      <c r="L158" s="140"/>
      <c r="M158" s="176"/>
      <c r="BD158" s="220"/>
      <c r="BE158" s="225"/>
      <c r="BF158" s="226"/>
      <c r="BG158" s="228" t="s">
        <v>605</v>
      </c>
      <c r="BH158" s="227"/>
      <c r="BI158" s="228"/>
    </row>
    <row r="159" spans="1:61" s="85" customFormat="1" ht="20.399999999999999" x14ac:dyDescent="0.3">
      <c r="A159" s="121" t="s">
        <v>2180</v>
      </c>
      <c r="B159" s="120" t="s">
        <v>4775</v>
      </c>
      <c r="C159" s="466" t="s">
        <v>4776</v>
      </c>
      <c r="D159" s="466"/>
      <c r="E159" s="466"/>
      <c r="F159" s="121" t="s">
        <v>3903</v>
      </c>
      <c r="G159" s="243">
        <v>3.3660000000000002E-2</v>
      </c>
      <c r="H159" s="123"/>
      <c r="I159" s="123"/>
      <c r="J159" s="124"/>
      <c r="K159" s="124"/>
      <c r="L159" s="124"/>
      <c r="M159" s="124"/>
      <c r="BD159" s="220"/>
      <c r="BE159" s="225"/>
      <c r="BF159" s="226" t="s">
        <v>4776</v>
      </c>
      <c r="BG159" s="228"/>
      <c r="BH159" s="227"/>
      <c r="BI159" s="228"/>
    </row>
    <row r="160" spans="1:61" s="85" customFormat="1" ht="15" customHeight="1" x14ac:dyDescent="0.3">
      <c r="A160" s="514" t="s">
        <v>4853</v>
      </c>
      <c r="B160" s="515"/>
      <c r="C160" s="515"/>
      <c r="D160" s="515"/>
      <c r="E160" s="515"/>
      <c r="F160" s="515"/>
      <c r="G160" s="515"/>
      <c r="H160" s="284"/>
      <c r="I160" s="284"/>
      <c r="J160" s="284"/>
      <c r="K160" s="284"/>
      <c r="L160" s="284"/>
      <c r="M160" s="285"/>
      <c r="BD160" s="220"/>
      <c r="BE160" s="225" t="s">
        <v>4853</v>
      </c>
      <c r="BF160" s="226"/>
      <c r="BG160" s="228"/>
      <c r="BH160" s="227"/>
      <c r="BI160" s="228"/>
    </row>
    <row r="161" spans="1:61" s="85" customFormat="1" ht="31.8" x14ac:dyDescent="0.3">
      <c r="A161" s="121" t="s">
        <v>2207</v>
      </c>
      <c r="B161" s="120" t="s">
        <v>3723</v>
      </c>
      <c r="C161" s="466" t="s">
        <v>3724</v>
      </c>
      <c r="D161" s="466"/>
      <c r="E161" s="466"/>
      <c r="F161" s="121" t="s">
        <v>64</v>
      </c>
      <c r="G161" s="135">
        <v>0.6</v>
      </c>
      <c r="H161" s="123"/>
      <c r="I161" s="123"/>
      <c r="J161" s="124"/>
      <c r="K161" s="124"/>
      <c r="L161" s="124"/>
      <c r="M161" s="124"/>
      <c r="BD161" s="220"/>
      <c r="BE161" s="225"/>
      <c r="BF161" s="226" t="s">
        <v>3724</v>
      </c>
      <c r="BG161" s="228"/>
      <c r="BH161" s="227"/>
      <c r="BI161" s="228"/>
    </row>
    <row r="162" spans="1:61" s="85" customFormat="1" ht="20.399999999999999" x14ac:dyDescent="0.3">
      <c r="A162" s="173"/>
      <c r="B162" s="137" t="s">
        <v>596</v>
      </c>
      <c r="C162" s="483" t="s">
        <v>597</v>
      </c>
      <c r="D162" s="483"/>
      <c r="E162" s="483"/>
      <c r="F162" s="138" t="s">
        <v>403</v>
      </c>
      <c r="G162" s="195" t="s">
        <v>3725</v>
      </c>
      <c r="H162" s="175"/>
      <c r="I162" s="175"/>
      <c r="J162" s="140"/>
      <c r="K162" s="140"/>
      <c r="L162" s="140"/>
      <c r="M162" s="176"/>
      <c r="BD162" s="220"/>
      <c r="BE162" s="225"/>
      <c r="BF162" s="226"/>
      <c r="BG162" s="228" t="s">
        <v>597</v>
      </c>
      <c r="BH162" s="227"/>
      <c r="BI162" s="228"/>
    </row>
    <row r="163" spans="1:61" s="85" customFormat="1" ht="20.399999999999999" x14ac:dyDescent="0.3">
      <c r="A163" s="173"/>
      <c r="B163" s="137" t="s">
        <v>1961</v>
      </c>
      <c r="C163" s="483" t="s">
        <v>1962</v>
      </c>
      <c r="D163" s="483"/>
      <c r="E163" s="483"/>
      <c r="F163" s="138" t="s">
        <v>67</v>
      </c>
      <c r="G163" s="195" t="s">
        <v>3726</v>
      </c>
      <c r="H163" s="175"/>
      <c r="I163" s="175"/>
      <c r="J163" s="140"/>
      <c r="K163" s="140"/>
      <c r="L163" s="140"/>
      <c r="M163" s="176"/>
      <c r="BD163" s="220"/>
      <c r="BE163" s="225"/>
      <c r="BF163" s="226"/>
      <c r="BG163" s="228" t="s">
        <v>1962</v>
      </c>
      <c r="BH163" s="227"/>
      <c r="BI163" s="228"/>
    </row>
    <row r="164" spans="1:61" s="85" customFormat="1" ht="21.6" x14ac:dyDescent="0.3">
      <c r="A164" s="173"/>
      <c r="B164" s="137" t="s">
        <v>1763</v>
      </c>
      <c r="C164" s="483" t="s">
        <v>1764</v>
      </c>
      <c r="D164" s="483"/>
      <c r="E164" s="483"/>
      <c r="F164" s="138" t="s">
        <v>67</v>
      </c>
      <c r="G164" s="195" t="s">
        <v>3727</v>
      </c>
      <c r="H164" s="175"/>
      <c r="I164" s="175"/>
      <c r="J164" s="140"/>
      <c r="K164" s="140"/>
      <c r="L164" s="140"/>
      <c r="M164" s="176"/>
      <c r="BD164" s="220"/>
      <c r="BE164" s="225"/>
      <c r="BF164" s="226"/>
      <c r="BG164" s="228" t="s">
        <v>1764</v>
      </c>
      <c r="BH164" s="227"/>
      <c r="BI164" s="228"/>
    </row>
    <row r="165" spans="1:61" s="85" customFormat="1" ht="20.399999999999999" x14ac:dyDescent="0.3">
      <c r="A165" s="173"/>
      <c r="B165" s="137" t="s">
        <v>86</v>
      </c>
      <c r="C165" s="483" t="s">
        <v>87</v>
      </c>
      <c r="D165" s="483"/>
      <c r="E165" s="483"/>
      <c r="F165" s="138" t="s">
        <v>67</v>
      </c>
      <c r="G165" s="195" t="s">
        <v>3728</v>
      </c>
      <c r="H165" s="175"/>
      <c r="I165" s="175"/>
      <c r="J165" s="140"/>
      <c r="K165" s="140"/>
      <c r="L165" s="140"/>
      <c r="M165" s="176"/>
      <c r="BD165" s="220"/>
      <c r="BE165" s="225"/>
      <c r="BF165" s="226"/>
      <c r="BG165" s="228" t="s">
        <v>87</v>
      </c>
      <c r="BH165" s="227"/>
      <c r="BI165" s="228"/>
    </row>
    <row r="166" spans="1:61" s="85" customFormat="1" ht="21.6" x14ac:dyDescent="0.3">
      <c r="A166" s="173"/>
      <c r="B166" s="137" t="s">
        <v>604</v>
      </c>
      <c r="C166" s="483" t="s">
        <v>605</v>
      </c>
      <c r="D166" s="483"/>
      <c r="E166" s="483"/>
      <c r="F166" s="138" t="s">
        <v>606</v>
      </c>
      <c r="G166" s="195" t="s">
        <v>3729</v>
      </c>
      <c r="H166" s="175"/>
      <c r="I166" s="175"/>
      <c r="J166" s="140"/>
      <c r="K166" s="140"/>
      <c r="L166" s="140"/>
      <c r="M166" s="176"/>
      <c r="BD166" s="220"/>
      <c r="BE166" s="225"/>
      <c r="BF166" s="226"/>
      <c r="BG166" s="228" t="s">
        <v>605</v>
      </c>
      <c r="BH166" s="227"/>
      <c r="BI166" s="228"/>
    </row>
    <row r="167" spans="1:61" s="85" customFormat="1" ht="20.399999999999999" x14ac:dyDescent="0.3">
      <c r="A167" s="121" t="s">
        <v>2211</v>
      </c>
      <c r="B167" s="120" t="s">
        <v>4766</v>
      </c>
      <c r="C167" s="466" t="s">
        <v>4767</v>
      </c>
      <c r="D167" s="466"/>
      <c r="E167" s="466"/>
      <c r="F167" s="121" t="s">
        <v>112</v>
      </c>
      <c r="G167" s="135">
        <v>61.2</v>
      </c>
      <c r="H167" s="123"/>
      <c r="I167" s="123"/>
      <c r="J167" s="124"/>
      <c r="K167" s="124"/>
      <c r="L167" s="124"/>
      <c r="M167" s="124"/>
      <c r="BD167" s="220"/>
      <c r="BE167" s="225"/>
      <c r="BF167" s="226" t="s">
        <v>4767</v>
      </c>
      <c r="BG167" s="228"/>
      <c r="BH167" s="227"/>
      <c r="BI167" s="228"/>
    </row>
    <row r="168" spans="1:61" s="85" customFormat="1" ht="15" customHeight="1" x14ac:dyDescent="0.3">
      <c r="A168" s="514" t="s">
        <v>4854</v>
      </c>
      <c r="B168" s="515"/>
      <c r="C168" s="515"/>
      <c r="D168" s="515"/>
      <c r="E168" s="515"/>
      <c r="F168" s="515"/>
      <c r="G168" s="515"/>
      <c r="H168" s="284"/>
      <c r="I168" s="284"/>
      <c r="J168" s="284"/>
      <c r="K168" s="284"/>
      <c r="L168" s="284"/>
      <c r="M168" s="285"/>
      <c r="BD168" s="220"/>
      <c r="BE168" s="225" t="s">
        <v>4854</v>
      </c>
      <c r="BF168" s="226"/>
      <c r="BG168" s="228"/>
      <c r="BH168" s="227"/>
      <c r="BI168" s="228"/>
    </row>
    <row r="169" spans="1:61" s="85" customFormat="1" ht="31.8" x14ac:dyDescent="0.3">
      <c r="A169" s="121" t="s">
        <v>2219</v>
      </c>
      <c r="B169" s="120" t="s">
        <v>3723</v>
      </c>
      <c r="C169" s="466" t="s">
        <v>3724</v>
      </c>
      <c r="D169" s="466"/>
      <c r="E169" s="466"/>
      <c r="F169" s="121" t="s">
        <v>64</v>
      </c>
      <c r="G169" s="153">
        <v>0.75</v>
      </c>
      <c r="H169" s="123"/>
      <c r="I169" s="123"/>
      <c r="J169" s="124"/>
      <c r="K169" s="124"/>
      <c r="L169" s="124"/>
      <c r="M169" s="124"/>
      <c r="BD169" s="220"/>
      <c r="BE169" s="225"/>
      <c r="BF169" s="226" t="s">
        <v>3724</v>
      </c>
      <c r="BG169" s="228"/>
      <c r="BH169" s="227"/>
      <c r="BI169" s="228"/>
    </row>
    <row r="170" spans="1:61" s="85" customFormat="1" ht="20.399999999999999" x14ac:dyDescent="0.3">
      <c r="A170" s="173"/>
      <c r="B170" s="137" t="s">
        <v>596</v>
      </c>
      <c r="C170" s="483" t="s">
        <v>597</v>
      </c>
      <c r="D170" s="483"/>
      <c r="E170" s="483"/>
      <c r="F170" s="138" t="s">
        <v>403</v>
      </c>
      <c r="G170" s="195" t="s">
        <v>4855</v>
      </c>
      <c r="H170" s="175"/>
      <c r="I170" s="175"/>
      <c r="J170" s="140"/>
      <c r="K170" s="140"/>
      <c r="L170" s="140"/>
      <c r="M170" s="176"/>
      <c r="BD170" s="220"/>
      <c r="BE170" s="225"/>
      <c r="BF170" s="226"/>
      <c r="BG170" s="228" t="s">
        <v>597</v>
      </c>
      <c r="BH170" s="227"/>
      <c r="BI170" s="228"/>
    </row>
    <row r="171" spans="1:61" s="85" customFormat="1" ht="20.399999999999999" x14ac:dyDescent="0.3">
      <c r="A171" s="173"/>
      <c r="B171" s="137" t="s">
        <v>1961</v>
      </c>
      <c r="C171" s="483" t="s">
        <v>1962</v>
      </c>
      <c r="D171" s="483"/>
      <c r="E171" s="483"/>
      <c r="F171" s="138" t="s">
        <v>67</v>
      </c>
      <c r="G171" s="195" t="s">
        <v>4856</v>
      </c>
      <c r="H171" s="175"/>
      <c r="I171" s="175"/>
      <c r="J171" s="140"/>
      <c r="K171" s="140"/>
      <c r="L171" s="140"/>
      <c r="M171" s="176"/>
      <c r="BD171" s="220"/>
      <c r="BE171" s="225"/>
      <c r="BF171" s="226"/>
      <c r="BG171" s="228" t="s">
        <v>1962</v>
      </c>
      <c r="BH171" s="227"/>
      <c r="BI171" s="228"/>
    </row>
    <row r="172" spans="1:61" s="85" customFormat="1" ht="21.6" x14ac:dyDescent="0.3">
      <c r="A172" s="173"/>
      <c r="B172" s="137" t="s">
        <v>1763</v>
      </c>
      <c r="C172" s="483" t="s">
        <v>1764</v>
      </c>
      <c r="D172" s="483"/>
      <c r="E172" s="483"/>
      <c r="F172" s="138" t="s">
        <v>67</v>
      </c>
      <c r="G172" s="195" t="s">
        <v>4857</v>
      </c>
      <c r="H172" s="175"/>
      <c r="I172" s="175"/>
      <c r="J172" s="140"/>
      <c r="K172" s="140"/>
      <c r="L172" s="140"/>
      <c r="M172" s="176"/>
      <c r="BD172" s="220"/>
      <c r="BE172" s="225"/>
      <c r="BF172" s="226"/>
      <c r="BG172" s="228" t="s">
        <v>1764</v>
      </c>
      <c r="BH172" s="227"/>
      <c r="BI172" s="228"/>
    </row>
    <row r="173" spans="1:61" s="85" customFormat="1" ht="20.399999999999999" x14ac:dyDescent="0.3">
      <c r="A173" s="173"/>
      <c r="B173" s="137" t="s">
        <v>86</v>
      </c>
      <c r="C173" s="483" t="s">
        <v>87</v>
      </c>
      <c r="D173" s="483"/>
      <c r="E173" s="483"/>
      <c r="F173" s="138" t="s">
        <v>67</v>
      </c>
      <c r="G173" s="195" t="s">
        <v>4858</v>
      </c>
      <c r="H173" s="175"/>
      <c r="I173" s="175"/>
      <c r="J173" s="140"/>
      <c r="K173" s="140"/>
      <c r="L173" s="140"/>
      <c r="M173" s="176"/>
      <c r="BD173" s="220"/>
      <c r="BE173" s="225"/>
      <c r="BF173" s="226"/>
      <c r="BG173" s="228" t="s">
        <v>87</v>
      </c>
      <c r="BH173" s="227"/>
      <c r="BI173" s="228"/>
    </row>
    <row r="174" spans="1:61" s="85" customFormat="1" ht="21.6" x14ac:dyDescent="0.3">
      <c r="A174" s="173"/>
      <c r="B174" s="137" t="s">
        <v>604</v>
      </c>
      <c r="C174" s="483" t="s">
        <v>605</v>
      </c>
      <c r="D174" s="483"/>
      <c r="E174" s="483"/>
      <c r="F174" s="138" t="s">
        <v>606</v>
      </c>
      <c r="G174" s="195" t="s">
        <v>4859</v>
      </c>
      <c r="H174" s="175"/>
      <c r="I174" s="175"/>
      <c r="J174" s="140"/>
      <c r="K174" s="140"/>
      <c r="L174" s="140"/>
      <c r="M174" s="176"/>
      <c r="BD174" s="220"/>
      <c r="BE174" s="225"/>
      <c r="BF174" s="226"/>
      <c r="BG174" s="228" t="s">
        <v>605</v>
      </c>
      <c r="BH174" s="227"/>
      <c r="BI174" s="228"/>
    </row>
    <row r="175" spans="1:61" s="85" customFormat="1" ht="20.399999999999999" x14ac:dyDescent="0.3">
      <c r="A175" s="121" t="s">
        <v>2223</v>
      </c>
      <c r="B175" s="120" t="s">
        <v>4766</v>
      </c>
      <c r="C175" s="466" t="s">
        <v>4767</v>
      </c>
      <c r="D175" s="466"/>
      <c r="E175" s="466"/>
      <c r="F175" s="121" t="s">
        <v>112</v>
      </c>
      <c r="G175" s="135">
        <v>76.5</v>
      </c>
      <c r="H175" s="123"/>
      <c r="I175" s="123"/>
      <c r="J175" s="124"/>
      <c r="K175" s="124"/>
      <c r="L175" s="124"/>
      <c r="M175" s="124"/>
      <c r="BD175" s="220"/>
      <c r="BE175" s="225"/>
      <c r="BF175" s="226" t="s">
        <v>4767</v>
      </c>
      <c r="BG175" s="228"/>
      <c r="BH175" s="227"/>
      <c r="BI175" s="228"/>
    </row>
    <row r="176" spans="1:61" s="85" customFormat="1" ht="15" customHeight="1" x14ac:dyDescent="0.3">
      <c r="A176" s="514" t="s">
        <v>4860</v>
      </c>
      <c r="B176" s="515"/>
      <c r="C176" s="515"/>
      <c r="D176" s="515"/>
      <c r="E176" s="515"/>
      <c r="F176" s="515"/>
      <c r="G176" s="515"/>
      <c r="H176" s="284"/>
      <c r="I176" s="284"/>
      <c r="J176" s="284"/>
      <c r="K176" s="284"/>
      <c r="L176" s="284"/>
      <c r="M176" s="285"/>
      <c r="BD176" s="220"/>
      <c r="BE176" s="225" t="s">
        <v>4860</v>
      </c>
      <c r="BF176" s="226"/>
      <c r="BG176" s="228"/>
      <c r="BH176" s="227"/>
      <c r="BI176" s="228"/>
    </row>
    <row r="177" spans="1:61" s="85" customFormat="1" ht="31.8" x14ac:dyDescent="0.3">
      <c r="A177" s="121" t="s">
        <v>2226</v>
      </c>
      <c r="B177" s="120" t="s">
        <v>4861</v>
      </c>
      <c r="C177" s="466" t="s">
        <v>4862</v>
      </c>
      <c r="D177" s="466"/>
      <c r="E177" s="466"/>
      <c r="F177" s="121" t="s">
        <v>4863</v>
      </c>
      <c r="G177" s="134">
        <v>3</v>
      </c>
      <c r="H177" s="123"/>
      <c r="I177" s="123"/>
      <c r="J177" s="124"/>
      <c r="K177" s="124"/>
      <c r="L177" s="124"/>
      <c r="M177" s="124"/>
      <c r="BD177" s="220"/>
      <c r="BE177" s="225"/>
      <c r="BF177" s="226" t="s">
        <v>4862</v>
      </c>
      <c r="BG177" s="228"/>
      <c r="BH177" s="227"/>
      <c r="BI177" s="228"/>
    </row>
    <row r="178" spans="1:61" s="85" customFormat="1" ht="21.6" x14ac:dyDescent="0.3">
      <c r="A178" s="173"/>
      <c r="B178" s="137" t="s">
        <v>604</v>
      </c>
      <c r="C178" s="483" t="s">
        <v>605</v>
      </c>
      <c r="D178" s="483"/>
      <c r="E178" s="483"/>
      <c r="F178" s="138" t="s">
        <v>606</v>
      </c>
      <c r="G178" s="195" t="s">
        <v>4864</v>
      </c>
      <c r="H178" s="175"/>
      <c r="I178" s="175"/>
      <c r="J178" s="140"/>
      <c r="K178" s="140"/>
      <c r="L178" s="140"/>
      <c r="M178" s="176"/>
      <c r="BD178" s="220"/>
      <c r="BE178" s="225"/>
      <c r="BF178" s="226"/>
      <c r="BG178" s="228" t="s">
        <v>605</v>
      </c>
      <c r="BH178" s="227"/>
      <c r="BI178" s="228"/>
    </row>
    <row r="179" spans="1:61" s="85" customFormat="1" ht="15" customHeight="1" x14ac:dyDescent="0.3">
      <c r="A179" s="514" t="s">
        <v>4865</v>
      </c>
      <c r="B179" s="515"/>
      <c r="C179" s="515"/>
      <c r="D179" s="515"/>
      <c r="E179" s="515"/>
      <c r="F179" s="515"/>
      <c r="G179" s="515"/>
      <c r="H179" s="284"/>
      <c r="I179" s="284"/>
      <c r="J179" s="284"/>
      <c r="K179" s="284"/>
      <c r="L179" s="284"/>
      <c r="M179" s="285"/>
      <c r="BD179" s="220"/>
      <c r="BE179" s="225" t="s">
        <v>4865</v>
      </c>
      <c r="BF179" s="226"/>
      <c r="BG179" s="228"/>
      <c r="BH179" s="227"/>
      <c r="BI179" s="228"/>
    </row>
    <row r="180" spans="1:61" s="85" customFormat="1" ht="31.8" x14ac:dyDescent="0.3">
      <c r="A180" s="121" t="s">
        <v>2227</v>
      </c>
      <c r="B180" s="120" t="s">
        <v>4866</v>
      </c>
      <c r="C180" s="466" t="s">
        <v>4867</v>
      </c>
      <c r="D180" s="466"/>
      <c r="E180" s="466"/>
      <c r="F180" s="121" t="s">
        <v>4863</v>
      </c>
      <c r="G180" s="134">
        <v>2</v>
      </c>
      <c r="H180" s="123"/>
      <c r="I180" s="123"/>
      <c r="J180" s="124"/>
      <c r="K180" s="124"/>
      <c r="L180" s="124"/>
      <c r="M180" s="124"/>
      <c r="BD180" s="220"/>
      <c r="BE180" s="225"/>
      <c r="BF180" s="226" t="s">
        <v>4867</v>
      </c>
      <c r="BG180" s="228"/>
      <c r="BH180" s="227"/>
      <c r="BI180" s="228"/>
    </row>
    <row r="181" spans="1:61" s="85" customFormat="1" ht="21.6" x14ac:dyDescent="0.3">
      <c r="A181" s="173"/>
      <c r="B181" s="137" t="s">
        <v>604</v>
      </c>
      <c r="C181" s="483" t="s">
        <v>605</v>
      </c>
      <c r="D181" s="483"/>
      <c r="E181" s="483"/>
      <c r="F181" s="138" t="s">
        <v>606</v>
      </c>
      <c r="G181" s="195" t="s">
        <v>1401</v>
      </c>
      <c r="H181" s="175"/>
      <c r="I181" s="175"/>
      <c r="J181" s="140"/>
      <c r="K181" s="140"/>
      <c r="L181" s="140"/>
      <c r="M181" s="176"/>
      <c r="BD181" s="220"/>
      <c r="BE181" s="225"/>
      <c r="BF181" s="226"/>
      <c r="BG181" s="228" t="s">
        <v>605</v>
      </c>
      <c r="BH181" s="227"/>
      <c r="BI181" s="228"/>
    </row>
    <row r="182" spans="1:61" s="85" customFormat="1" ht="15" customHeight="1" x14ac:dyDescent="0.3">
      <c r="A182" s="514" t="s">
        <v>4868</v>
      </c>
      <c r="B182" s="515"/>
      <c r="C182" s="515"/>
      <c r="D182" s="515"/>
      <c r="E182" s="515"/>
      <c r="F182" s="515"/>
      <c r="G182" s="515"/>
      <c r="H182" s="284"/>
      <c r="I182" s="284"/>
      <c r="J182" s="284"/>
      <c r="K182" s="284"/>
      <c r="L182" s="284"/>
      <c r="M182" s="285"/>
      <c r="BD182" s="220"/>
      <c r="BE182" s="225" t="s">
        <v>4868</v>
      </c>
      <c r="BF182" s="226"/>
      <c r="BG182" s="228"/>
      <c r="BH182" s="227"/>
      <c r="BI182" s="228"/>
    </row>
    <row r="183" spans="1:61" s="85" customFormat="1" ht="31.8" x14ac:dyDescent="0.3">
      <c r="A183" s="121" t="s">
        <v>2229</v>
      </c>
      <c r="B183" s="120" t="s">
        <v>4869</v>
      </c>
      <c r="C183" s="466" t="s">
        <v>4870</v>
      </c>
      <c r="D183" s="466"/>
      <c r="E183" s="466"/>
      <c r="F183" s="121" t="s">
        <v>4727</v>
      </c>
      <c r="G183" s="134">
        <v>3</v>
      </c>
      <c r="H183" s="123"/>
      <c r="I183" s="123"/>
      <c r="J183" s="124"/>
      <c r="K183" s="124"/>
      <c r="L183" s="124"/>
      <c r="M183" s="124"/>
      <c r="BD183" s="220"/>
      <c r="BE183" s="225"/>
      <c r="BF183" s="226" t="s">
        <v>4870</v>
      </c>
      <c r="BG183" s="228"/>
      <c r="BH183" s="227"/>
      <c r="BI183" s="228"/>
    </row>
    <row r="184" spans="1:61" s="85" customFormat="1" ht="21.6" x14ac:dyDescent="0.3">
      <c r="A184" s="173"/>
      <c r="B184" s="137" t="s">
        <v>604</v>
      </c>
      <c r="C184" s="483" t="s">
        <v>605</v>
      </c>
      <c r="D184" s="483"/>
      <c r="E184" s="483"/>
      <c r="F184" s="138" t="s">
        <v>606</v>
      </c>
      <c r="G184" s="195" t="s">
        <v>4871</v>
      </c>
      <c r="H184" s="175"/>
      <c r="I184" s="175"/>
      <c r="J184" s="140"/>
      <c r="K184" s="140"/>
      <c r="L184" s="140"/>
      <c r="M184" s="176"/>
      <c r="BD184" s="220"/>
      <c r="BE184" s="225"/>
      <c r="BF184" s="226"/>
      <c r="BG184" s="228" t="s">
        <v>605</v>
      </c>
      <c r="BH184" s="227"/>
      <c r="BI184" s="228"/>
    </row>
    <row r="185" spans="1:61" s="85" customFormat="1" ht="15" customHeight="1" x14ac:dyDescent="0.3">
      <c r="A185" s="514" t="s">
        <v>4872</v>
      </c>
      <c r="B185" s="515"/>
      <c r="C185" s="515"/>
      <c r="D185" s="515"/>
      <c r="E185" s="515"/>
      <c r="F185" s="515"/>
      <c r="G185" s="515"/>
      <c r="H185" s="284"/>
      <c r="I185" s="284"/>
      <c r="J185" s="284"/>
      <c r="K185" s="284"/>
      <c r="L185" s="284"/>
      <c r="M185" s="285"/>
      <c r="BD185" s="220"/>
      <c r="BE185" s="225" t="s">
        <v>4872</v>
      </c>
      <c r="BF185" s="226"/>
      <c r="BG185" s="228"/>
      <c r="BH185" s="227"/>
      <c r="BI185" s="228"/>
    </row>
    <row r="186" spans="1:61" s="85" customFormat="1" ht="31.8" x14ac:dyDescent="0.3">
      <c r="A186" s="121" t="s">
        <v>2868</v>
      </c>
      <c r="B186" s="120" t="s">
        <v>4873</v>
      </c>
      <c r="C186" s="466" t="s">
        <v>4874</v>
      </c>
      <c r="D186" s="466"/>
      <c r="E186" s="466"/>
      <c r="F186" s="121" t="s">
        <v>4727</v>
      </c>
      <c r="G186" s="134">
        <v>2</v>
      </c>
      <c r="H186" s="123"/>
      <c r="I186" s="123"/>
      <c r="J186" s="124"/>
      <c r="K186" s="124"/>
      <c r="L186" s="124"/>
      <c r="M186" s="124"/>
      <c r="BD186" s="220"/>
      <c r="BE186" s="225"/>
      <c r="BF186" s="226" t="s">
        <v>4874</v>
      </c>
      <c r="BG186" s="228"/>
      <c r="BH186" s="227"/>
      <c r="BI186" s="228"/>
    </row>
    <row r="187" spans="1:61" s="85" customFormat="1" ht="21.6" x14ac:dyDescent="0.3">
      <c r="A187" s="173"/>
      <c r="B187" s="137" t="s">
        <v>604</v>
      </c>
      <c r="C187" s="483" t="s">
        <v>605</v>
      </c>
      <c r="D187" s="483"/>
      <c r="E187" s="483"/>
      <c r="F187" s="138" t="s">
        <v>606</v>
      </c>
      <c r="G187" s="195" t="s">
        <v>4875</v>
      </c>
      <c r="H187" s="175"/>
      <c r="I187" s="175"/>
      <c r="J187" s="140"/>
      <c r="K187" s="140"/>
      <c r="L187" s="140"/>
      <c r="M187" s="176"/>
      <c r="BD187" s="220"/>
      <c r="BE187" s="225"/>
      <c r="BF187" s="226"/>
      <c r="BG187" s="228" t="s">
        <v>605</v>
      </c>
      <c r="BH187" s="227"/>
      <c r="BI187" s="228"/>
    </row>
    <row r="188" spans="1:61" s="85" customFormat="1" ht="15" customHeight="1" x14ac:dyDescent="0.3">
      <c r="A188" s="514" t="s">
        <v>4876</v>
      </c>
      <c r="B188" s="515"/>
      <c r="C188" s="515"/>
      <c r="D188" s="515"/>
      <c r="E188" s="515"/>
      <c r="F188" s="515"/>
      <c r="G188" s="515"/>
      <c r="H188" s="284"/>
      <c r="I188" s="284"/>
      <c r="J188" s="284"/>
      <c r="K188" s="284"/>
      <c r="L188" s="284"/>
      <c r="M188" s="285"/>
      <c r="BD188" s="220"/>
      <c r="BE188" s="225" t="s">
        <v>4876</v>
      </c>
      <c r="BF188" s="226"/>
      <c r="BG188" s="228"/>
      <c r="BH188" s="227"/>
      <c r="BI188" s="228"/>
    </row>
    <row r="189" spans="1:61" s="85" customFormat="1" ht="31.8" x14ac:dyDescent="0.3">
      <c r="A189" s="121" t="s">
        <v>2876</v>
      </c>
      <c r="B189" s="120" t="s">
        <v>4869</v>
      </c>
      <c r="C189" s="466" t="s">
        <v>4870</v>
      </c>
      <c r="D189" s="466"/>
      <c r="E189" s="466"/>
      <c r="F189" s="121" t="s">
        <v>4727</v>
      </c>
      <c r="G189" s="134">
        <v>6</v>
      </c>
      <c r="H189" s="123"/>
      <c r="I189" s="123"/>
      <c r="J189" s="124"/>
      <c r="K189" s="124"/>
      <c r="L189" s="124"/>
      <c r="M189" s="124"/>
      <c r="BD189" s="220"/>
      <c r="BE189" s="225"/>
      <c r="BF189" s="226" t="s">
        <v>4870</v>
      </c>
      <c r="BG189" s="228"/>
      <c r="BH189" s="227"/>
      <c r="BI189" s="228"/>
    </row>
    <row r="190" spans="1:61" s="85" customFormat="1" ht="21.6" x14ac:dyDescent="0.3">
      <c r="A190" s="173"/>
      <c r="B190" s="137" t="s">
        <v>604</v>
      </c>
      <c r="C190" s="483" t="s">
        <v>605</v>
      </c>
      <c r="D190" s="483"/>
      <c r="E190" s="483"/>
      <c r="F190" s="138" t="s">
        <v>606</v>
      </c>
      <c r="G190" s="195" t="s">
        <v>4877</v>
      </c>
      <c r="H190" s="175"/>
      <c r="I190" s="175"/>
      <c r="J190" s="140"/>
      <c r="K190" s="140"/>
      <c r="L190" s="140"/>
      <c r="M190" s="176"/>
      <c r="BD190" s="220"/>
      <c r="BE190" s="225"/>
      <c r="BF190" s="226"/>
      <c r="BG190" s="228" t="s">
        <v>605</v>
      </c>
      <c r="BH190" s="227"/>
      <c r="BI190" s="228"/>
    </row>
    <row r="191" spans="1:61" s="85" customFormat="1" ht="31.8" x14ac:dyDescent="0.3">
      <c r="A191" s="121" t="s">
        <v>2891</v>
      </c>
      <c r="B191" s="120" t="s">
        <v>4869</v>
      </c>
      <c r="C191" s="466" t="s">
        <v>4870</v>
      </c>
      <c r="D191" s="466"/>
      <c r="E191" s="466"/>
      <c r="F191" s="121" t="s">
        <v>4727</v>
      </c>
      <c r="G191" s="134">
        <v>6</v>
      </c>
      <c r="H191" s="123"/>
      <c r="I191" s="123"/>
      <c r="J191" s="124"/>
      <c r="K191" s="124"/>
      <c r="L191" s="124"/>
      <c r="M191" s="124"/>
      <c r="BD191" s="220"/>
      <c r="BE191" s="225"/>
      <c r="BF191" s="226" t="s">
        <v>4870</v>
      </c>
      <c r="BG191" s="228"/>
      <c r="BH191" s="227"/>
      <c r="BI191" s="228"/>
    </row>
    <row r="192" spans="1:61" s="85" customFormat="1" ht="21.6" x14ac:dyDescent="0.3">
      <c r="A192" s="173"/>
      <c r="B192" s="137" t="s">
        <v>604</v>
      </c>
      <c r="C192" s="483" t="s">
        <v>605</v>
      </c>
      <c r="D192" s="483"/>
      <c r="E192" s="483"/>
      <c r="F192" s="138" t="s">
        <v>606</v>
      </c>
      <c r="G192" s="195" t="s">
        <v>4877</v>
      </c>
      <c r="H192" s="175"/>
      <c r="I192" s="175"/>
      <c r="J192" s="140"/>
      <c r="K192" s="140"/>
      <c r="L192" s="140"/>
      <c r="M192" s="176"/>
      <c r="BD192" s="220"/>
      <c r="BE192" s="225"/>
      <c r="BF192" s="226"/>
      <c r="BG192" s="228" t="s">
        <v>605</v>
      </c>
      <c r="BH192" s="227"/>
      <c r="BI192" s="228"/>
    </row>
    <row r="193" spans="1:61" s="85" customFormat="1" ht="15" customHeight="1" x14ac:dyDescent="0.3">
      <c r="A193" s="514" t="s">
        <v>4878</v>
      </c>
      <c r="B193" s="515"/>
      <c r="C193" s="515"/>
      <c r="D193" s="515"/>
      <c r="E193" s="515"/>
      <c r="F193" s="515"/>
      <c r="G193" s="515"/>
      <c r="H193" s="284"/>
      <c r="I193" s="284"/>
      <c r="J193" s="284"/>
      <c r="K193" s="284"/>
      <c r="L193" s="284"/>
      <c r="M193" s="285"/>
      <c r="BD193" s="220"/>
      <c r="BE193" s="225" t="s">
        <v>4878</v>
      </c>
      <c r="BF193" s="226"/>
      <c r="BG193" s="228"/>
      <c r="BH193" s="227"/>
      <c r="BI193" s="228"/>
    </row>
    <row r="194" spans="1:61" s="85" customFormat="1" ht="31.8" x14ac:dyDescent="0.3">
      <c r="A194" s="121" t="s">
        <v>2895</v>
      </c>
      <c r="B194" s="120" t="s">
        <v>4873</v>
      </c>
      <c r="C194" s="466" t="s">
        <v>4874</v>
      </c>
      <c r="D194" s="466"/>
      <c r="E194" s="466"/>
      <c r="F194" s="121" t="s">
        <v>4727</v>
      </c>
      <c r="G194" s="134">
        <v>4</v>
      </c>
      <c r="H194" s="123"/>
      <c r="I194" s="123"/>
      <c r="J194" s="124"/>
      <c r="K194" s="124"/>
      <c r="L194" s="124"/>
      <c r="M194" s="124"/>
      <c r="BD194" s="220"/>
      <c r="BE194" s="225"/>
      <c r="BF194" s="226" t="s">
        <v>4874</v>
      </c>
      <c r="BG194" s="228"/>
      <c r="BH194" s="227"/>
      <c r="BI194" s="228"/>
    </row>
    <row r="195" spans="1:61" s="85" customFormat="1" ht="21.6" x14ac:dyDescent="0.3">
      <c r="A195" s="173"/>
      <c r="B195" s="137" t="s">
        <v>604</v>
      </c>
      <c r="C195" s="483" t="s">
        <v>605</v>
      </c>
      <c r="D195" s="483"/>
      <c r="E195" s="483"/>
      <c r="F195" s="138" t="s">
        <v>606</v>
      </c>
      <c r="G195" s="195" t="s">
        <v>4879</v>
      </c>
      <c r="H195" s="175"/>
      <c r="I195" s="175"/>
      <c r="J195" s="140"/>
      <c r="K195" s="140"/>
      <c r="L195" s="140"/>
      <c r="M195" s="176"/>
      <c r="BD195" s="220"/>
      <c r="BE195" s="225"/>
      <c r="BF195" s="226"/>
      <c r="BG195" s="228" t="s">
        <v>605</v>
      </c>
      <c r="BH195" s="227"/>
      <c r="BI195" s="228"/>
    </row>
    <row r="196" spans="1:61" s="85" customFormat="1" ht="31.8" x14ac:dyDescent="0.3">
      <c r="A196" s="121" t="s">
        <v>2912</v>
      </c>
      <c r="B196" s="120" t="s">
        <v>4873</v>
      </c>
      <c r="C196" s="466" t="s">
        <v>4874</v>
      </c>
      <c r="D196" s="466"/>
      <c r="E196" s="466"/>
      <c r="F196" s="121" t="s">
        <v>4727</v>
      </c>
      <c r="G196" s="134">
        <v>4</v>
      </c>
      <c r="H196" s="123"/>
      <c r="I196" s="123"/>
      <c r="J196" s="124"/>
      <c r="K196" s="124"/>
      <c r="L196" s="124"/>
      <c r="M196" s="124"/>
      <c r="BD196" s="220"/>
      <c r="BE196" s="225"/>
      <c r="BF196" s="226" t="s">
        <v>4874</v>
      </c>
      <c r="BG196" s="228"/>
      <c r="BH196" s="227"/>
      <c r="BI196" s="228"/>
    </row>
    <row r="197" spans="1:61" s="85" customFormat="1" ht="21.6" x14ac:dyDescent="0.3">
      <c r="A197" s="173"/>
      <c r="B197" s="137" t="s">
        <v>604</v>
      </c>
      <c r="C197" s="483" t="s">
        <v>605</v>
      </c>
      <c r="D197" s="483"/>
      <c r="E197" s="483"/>
      <c r="F197" s="138" t="s">
        <v>606</v>
      </c>
      <c r="G197" s="195" t="s">
        <v>4879</v>
      </c>
      <c r="H197" s="175"/>
      <c r="I197" s="175"/>
      <c r="J197" s="140"/>
      <c r="K197" s="140"/>
      <c r="L197" s="140"/>
      <c r="M197" s="176"/>
      <c r="BD197" s="220"/>
      <c r="BE197" s="225"/>
      <c r="BF197" s="226"/>
      <c r="BG197" s="228" t="s">
        <v>605</v>
      </c>
      <c r="BH197" s="227"/>
      <c r="BI197" s="228"/>
    </row>
    <row r="198" spans="1:61" s="85" customFormat="1" ht="15" customHeight="1" x14ac:dyDescent="0.3">
      <c r="A198" s="514" t="s">
        <v>4880</v>
      </c>
      <c r="B198" s="515"/>
      <c r="C198" s="515"/>
      <c r="D198" s="515"/>
      <c r="E198" s="515"/>
      <c r="F198" s="515"/>
      <c r="G198" s="515"/>
      <c r="H198" s="284"/>
      <c r="I198" s="284"/>
      <c r="J198" s="284"/>
      <c r="K198" s="284"/>
      <c r="L198" s="284"/>
      <c r="M198" s="285"/>
      <c r="BD198" s="220"/>
      <c r="BE198" s="225" t="s">
        <v>4880</v>
      </c>
      <c r="BF198" s="226"/>
      <c r="BG198" s="228"/>
      <c r="BH198" s="227"/>
      <c r="BI198" s="228"/>
    </row>
    <row r="199" spans="1:61" s="85" customFormat="1" ht="31.8" x14ac:dyDescent="0.3">
      <c r="A199" s="288" t="s">
        <v>2917</v>
      </c>
      <c r="B199" s="289" t="s">
        <v>4881</v>
      </c>
      <c r="C199" s="516" t="s">
        <v>4882</v>
      </c>
      <c r="D199" s="516"/>
      <c r="E199" s="516"/>
      <c r="F199" s="288" t="s">
        <v>38</v>
      </c>
      <c r="G199" s="290">
        <v>2</v>
      </c>
      <c r="H199" s="291"/>
      <c r="I199" s="291"/>
      <c r="J199" s="292"/>
      <c r="K199" s="292"/>
      <c r="L199" s="292"/>
      <c r="M199" s="292"/>
      <c r="BD199" s="220"/>
      <c r="BE199" s="225"/>
      <c r="BF199" s="226" t="s">
        <v>4882</v>
      </c>
      <c r="BG199" s="228"/>
      <c r="BH199" s="227"/>
      <c r="BI199" s="228"/>
    </row>
    <row r="200" spans="1:61" s="85" customFormat="1" ht="31.8" x14ac:dyDescent="0.3">
      <c r="A200" s="121" t="s">
        <v>2926</v>
      </c>
      <c r="B200" s="120" t="s">
        <v>4883</v>
      </c>
      <c r="C200" s="466" t="s">
        <v>4884</v>
      </c>
      <c r="D200" s="466"/>
      <c r="E200" s="466"/>
      <c r="F200" s="121" t="s">
        <v>1457</v>
      </c>
      <c r="G200" s="134">
        <v>2</v>
      </c>
      <c r="H200" s="123"/>
      <c r="I200" s="123"/>
      <c r="J200" s="124"/>
      <c r="K200" s="124"/>
      <c r="L200" s="124"/>
      <c r="M200" s="124"/>
      <c r="BD200" s="220"/>
      <c r="BE200" s="225"/>
      <c r="BF200" s="226" t="s">
        <v>4884</v>
      </c>
      <c r="BG200" s="228"/>
      <c r="BH200" s="227"/>
      <c r="BI200" s="228"/>
    </row>
    <row r="201" spans="1:61" s="85" customFormat="1" ht="15" customHeight="1" x14ac:dyDescent="0.3">
      <c r="A201" s="514" t="s">
        <v>4885</v>
      </c>
      <c r="B201" s="515"/>
      <c r="C201" s="515"/>
      <c r="D201" s="515"/>
      <c r="E201" s="515"/>
      <c r="F201" s="515"/>
      <c r="G201" s="515"/>
      <c r="H201" s="284"/>
      <c r="I201" s="284"/>
      <c r="J201" s="284"/>
      <c r="K201" s="284"/>
      <c r="L201" s="284"/>
      <c r="M201" s="285"/>
      <c r="BD201" s="220"/>
      <c r="BE201" s="225" t="s">
        <v>4885</v>
      </c>
      <c r="BF201" s="226"/>
      <c r="BG201" s="228"/>
      <c r="BH201" s="227"/>
      <c r="BI201" s="228"/>
    </row>
    <row r="202" spans="1:61" s="85" customFormat="1" ht="31.8" x14ac:dyDescent="0.3">
      <c r="A202" s="121" t="s">
        <v>2935</v>
      </c>
      <c r="B202" s="120" t="s">
        <v>4886</v>
      </c>
      <c r="C202" s="466" t="s">
        <v>4887</v>
      </c>
      <c r="D202" s="466"/>
      <c r="E202" s="466"/>
      <c r="F202" s="121" t="s">
        <v>38</v>
      </c>
      <c r="G202" s="134">
        <v>4</v>
      </c>
      <c r="H202" s="123"/>
      <c r="I202" s="123"/>
      <c r="J202" s="124"/>
      <c r="K202" s="124"/>
      <c r="L202" s="124"/>
      <c r="M202" s="124"/>
      <c r="BD202" s="220"/>
      <c r="BE202" s="225"/>
      <c r="BF202" s="226" t="s">
        <v>4887</v>
      </c>
      <c r="BG202" s="228"/>
      <c r="BH202" s="227"/>
      <c r="BI202" s="228"/>
    </row>
    <row r="203" spans="1:61" s="85" customFormat="1" ht="21.6" x14ac:dyDescent="0.3">
      <c r="A203" s="173"/>
      <c r="B203" s="137" t="s">
        <v>4533</v>
      </c>
      <c r="C203" s="483" t="s">
        <v>4534</v>
      </c>
      <c r="D203" s="483"/>
      <c r="E203" s="483"/>
      <c r="F203" s="138" t="s">
        <v>72</v>
      </c>
      <c r="G203" s="195" t="s">
        <v>4888</v>
      </c>
      <c r="H203" s="175"/>
      <c r="I203" s="175"/>
      <c r="J203" s="140"/>
      <c r="K203" s="140"/>
      <c r="L203" s="140"/>
      <c r="M203" s="176"/>
      <c r="BD203" s="220"/>
      <c r="BE203" s="225"/>
      <c r="BF203" s="226"/>
      <c r="BG203" s="228" t="s">
        <v>4534</v>
      </c>
      <c r="BH203" s="227"/>
      <c r="BI203" s="228"/>
    </row>
    <row r="204" spans="1:61" s="85" customFormat="1" ht="21.6" x14ac:dyDescent="0.3">
      <c r="A204" s="173"/>
      <c r="B204" s="137" t="s">
        <v>604</v>
      </c>
      <c r="C204" s="483" t="s">
        <v>605</v>
      </c>
      <c r="D204" s="483"/>
      <c r="E204" s="483"/>
      <c r="F204" s="138" t="s">
        <v>606</v>
      </c>
      <c r="G204" s="195" t="s">
        <v>4889</v>
      </c>
      <c r="H204" s="175"/>
      <c r="I204" s="175"/>
      <c r="J204" s="140"/>
      <c r="K204" s="140"/>
      <c r="L204" s="140"/>
      <c r="M204" s="176"/>
      <c r="BD204" s="220"/>
      <c r="BE204" s="225"/>
      <c r="BF204" s="226"/>
      <c r="BG204" s="228" t="s">
        <v>605</v>
      </c>
      <c r="BH204" s="227"/>
      <c r="BI204" s="228"/>
    </row>
    <row r="205" spans="1:61" s="85" customFormat="1" ht="31.8" x14ac:dyDescent="0.3">
      <c r="A205" s="121" t="s">
        <v>4890</v>
      </c>
      <c r="B205" s="120" t="s">
        <v>4891</v>
      </c>
      <c r="C205" s="466" t="s">
        <v>4892</v>
      </c>
      <c r="D205" s="466"/>
      <c r="E205" s="466"/>
      <c r="F205" s="121" t="s">
        <v>1457</v>
      </c>
      <c r="G205" s="134">
        <v>4</v>
      </c>
      <c r="H205" s="123"/>
      <c r="I205" s="123"/>
      <c r="J205" s="124"/>
      <c r="K205" s="124"/>
      <c r="L205" s="124"/>
      <c r="M205" s="124"/>
      <c r="BD205" s="220"/>
      <c r="BE205" s="225"/>
      <c r="BF205" s="226" t="s">
        <v>4892</v>
      </c>
      <c r="BG205" s="228"/>
      <c r="BH205" s="227"/>
      <c r="BI205" s="228"/>
    </row>
    <row r="206" spans="1:61" s="85" customFormat="1" ht="31.8" x14ac:dyDescent="0.3">
      <c r="A206" s="121" t="s">
        <v>2949</v>
      </c>
      <c r="B206" s="120" t="s">
        <v>4893</v>
      </c>
      <c r="C206" s="466" t="s">
        <v>4894</v>
      </c>
      <c r="D206" s="466"/>
      <c r="E206" s="466"/>
      <c r="F206" s="121" t="s">
        <v>38</v>
      </c>
      <c r="G206" s="134">
        <v>3</v>
      </c>
      <c r="H206" s="123"/>
      <c r="I206" s="123"/>
      <c r="J206" s="124"/>
      <c r="K206" s="124"/>
      <c r="L206" s="124"/>
      <c r="M206" s="124"/>
      <c r="BD206" s="220"/>
      <c r="BE206" s="225"/>
      <c r="BF206" s="226" t="s">
        <v>4894</v>
      </c>
      <c r="BG206" s="228"/>
      <c r="BH206" s="227"/>
      <c r="BI206" s="228"/>
    </row>
    <row r="207" spans="1:61" s="85" customFormat="1" ht="21.6" x14ac:dyDescent="0.3">
      <c r="A207" s="173"/>
      <c r="B207" s="137" t="s">
        <v>4533</v>
      </c>
      <c r="C207" s="483" t="s">
        <v>4534</v>
      </c>
      <c r="D207" s="483"/>
      <c r="E207" s="483"/>
      <c r="F207" s="138" t="s">
        <v>72</v>
      </c>
      <c r="G207" s="195" t="s">
        <v>1243</v>
      </c>
      <c r="H207" s="175"/>
      <c r="I207" s="175"/>
      <c r="J207" s="140"/>
      <c r="K207" s="140"/>
      <c r="L207" s="140"/>
      <c r="M207" s="176"/>
      <c r="BD207" s="220"/>
      <c r="BE207" s="225"/>
      <c r="BF207" s="226"/>
      <c r="BG207" s="228" t="s">
        <v>4534</v>
      </c>
      <c r="BH207" s="227"/>
      <c r="BI207" s="228"/>
    </row>
    <row r="208" spans="1:61" s="85" customFormat="1" ht="21.6" x14ac:dyDescent="0.3">
      <c r="A208" s="173"/>
      <c r="B208" s="137" t="s">
        <v>604</v>
      </c>
      <c r="C208" s="483" t="s">
        <v>605</v>
      </c>
      <c r="D208" s="483"/>
      <c r="E208" s="483"/>
      <c r="F208" s="138" t="s">
        <v>606</v>
      </c>
      <c r="G208" s="195" t="s">
        <v>4895</v>
      </c>
      <c r="H208" s="175"/>
      <c r="I208" s="175"/>
      <c r="J208" s="140"/>
      <c r="K208" s="140"/>
      <c r="L208" s="140"/>
      <c r="M208" s="176"/>
      <c r="BD208" s="220"/>
      <c r="BE208" s="225"/>
      <c r="BF208" s="226"/>
      <c r="BG208" s="228" t="s">
        <v>605</v>
      </c>
      <c r="BH208" s="227"/>
      <c r="BI208" s="228"/>
    </row>
    <row r="209" spans="1:61" s="85" customFormat="1" ht="31.8" x14ac:dyDescent="0.3">
      <c r="A209" s="121" t="s">
        <v>4896</v>
      </c>
      <c r="B209" s="120" t="s">
        <v>4897</v>
      </c>
      <c r="C209" s="466" t="s">
        <v>4898</v>
      </c>
      <c r="D209" s="466"/>
      <c r="E209" s="466"/>
      <c r="F209" s="121" t="s">
        <v>1457</v>
      </c>
      <c r="G209" s="134">
        <v>3</v>
      </c>
      <c r="H209" s="123"/>
      <c r="I209" s="123"/>
      <c r="J209" s="124"/>
      <c r="K209" s="124"/>
      <c r="L209" s="124"/>
      <c r="M209" s="124"/>
      <c r="BD209" s="220"/>
      <c r="BE209" s="225"/>
      <c r="BF209" s="226" t="s">
        <v>4898</v>
      </c>
      <c r="BG209" s="228"/>
      <c r="BH209" s="227"/>
      <c r="BI209" s="228"/>
    </row>
    <row r="210" spans="1:61" s="85" customFormat="1" ht="15" customHeight="1" x14ac:dyDescent="0.3">
      <c r="A210" s="514" t="s">
        <v>4899</v>
      </c>
      <c r="B210" s="515"/>
      <c r="C210" s="515"/>
      <c r="D210" s="515"/>
      <c r="E210" s="515"/>
      <c r="F210" s="515"/>
      <c r="G210" s="515"/>
      <c r="H210" s="284"/>
      <c r="I210" s="284"/>
      <c r="J210" s="284"/>
      <c r="K210" s="284"/>
      <c r="L210" s="284"/>
      <c r="M210" s="285"/>
      <c r="BD210" s="220"/>
      <c r="BE210" s="225" t="s">
        <v>4899</v>
      </c>
      <c r="BF210" s="226"/>
      <c r="BG210" s="228"/>
      <c r="BH210" s="227"/>
      <c r="BI210" s="228"/>
    </row>
    <row r="211" spans="1:61" s="85" customFormat="1" ht="21.6" x14ac:dyDescent="0.3">
      <c r="A211" s="121" t="s">
        <v>2974</v>
      </c>
      <c r="B211" s="120" t="s">
        <v>4900</v>
      </c>
      <c r="C211" s="466" t="s">
        <v>4901</v>
      </c>
      <c r="D211" s="466"/>
      <c r="E211" s="466"/>
      <c r="F211" s="121" t="s">
        <v>38</v>
      </c>
      <c r="G211" s="134">
        <v>3</v>
      </c>
      <c r="H211" s="123"/>
      <c r="I211" s="123"/>
      <c r="J211" s="124"/>
      <c r="K211" s="124"/>
      <c r="L211" s="124"/>
      <c r="M211" s="124"/>
      <c r="BD211" s="220"/>
      <c r="BE211" s="225"/>
      <c r="BF211" s="226" t="s">
        <v>4901</v>
      </c>
      <c r="BG211" s="228"/>
      <c r="BH211" s="227"/>
      <c r="BI211" s="228"/>
    </row>
    <row r="212" spans="1:61" s="85" customFormat="1" ht="20.399999999999999" x14ac:dyDescent="0.3">
      <c r="A212" s="173"/>
      <c r="B212" s="137" t="s">
        <v>274</v>
      </c>
      <c r="C212" s="483" t="s">
        <v>275</v>
      </c>
      <c r="D212" s="483"/>
      <c r="E212" s="483"/>
      <c r="F212" s="138" t="s">
        <v>67</v>
      </c>
      <c r="G212" s="195" t="s">
        <v>4902</v>
      </c>
      <c r="H212" s="175"/>
      <c r="I212" s="175"/>
      <c r="J212" s="140"/>
      <c r="K212" s="140"/>
      <c r="L212" s="140"/>
      <c r="M212" s="176"/>
      <c r="BD212" s="220"/>
      <c r="BE212" s="225"/>
      <c r="BF212" s="226"/>
      <c r="BG212" s="228" t="s">
        <v>275</v>
      </c>
      <c r="BH212" s="227"/>
      <c r="BI212" s="228"/>
    </row>
    <row r="213" spans="1:61" s="85" customFormat="1" ht="21.6" x14ac:dyDescent="0.3">
      <c r="A213" s="173"/>
      <c r="B213" s="137" t="s">
        <v>1389</v>
      </c>
      <c r="C213" s="483" t="s">
        <v>1390</v>
      </c>
      <c r="D213" s="483"/>
      <c r="E213" s="483"/>
      <c r="F213" s="138" t="s">
        <v>72</v>
      </c>
      <c r="G213" s="195" t="s">
        <v>1141</v>
      </c>
      <c r="H213" s="175"/>
      <c r="I213" s="175"/>
      <c r="J213" s="140"/>
      <c r="K213" s="140"/>
      <c r="L213" s="140"/>
      <c r="M213" s="176"/>
      <c r="BD213" s="220"/>
      <c r="BE213" s="225"/>
      <c r="BF213" s="226"/>
      <c r="BG213" s="228" t="s">
        <v>1390</v>
      </c>
      <c r="BH213" s="227"/>
      <c r="BI213" s="228"/>
    </row>
    <row r="214" spans="1:61" s="85" customFormat="1" ht="20.399999999999999" x14ac:dyDescent="0.3">
      <c r="A214" s="173"/>
      <c r="B214" s="137" t="s">
        <v>1392</v>
      </c>
      <c r="C214" s="483" t="s">
        <v>1393</v>
      </c>
      <c r="D214" s="483"/>
      <c r="E214" s="483"/>
      <c r="F214" s="138" t="s">
        <v>139</v>
      </c>
      <c r="G214" s="195" t="s">
        <v>4603</v>
      </c>
      <c r="H214" s="175"/>
      <c r="I214" s="175"/>
      <c r="J214" s="140"/>
      <c r="K214" s="140"/>
      <c r="L214" s="140"/>
      <c r="M214" s="176"/>
      <c r="BD214" s="220"/>
      <c r="BE214" s="225"/>
      <c r="BF214" s="226"/>
      <c r="BG214" s="228" t="s">
        <v>1393</v>
      </c>
      <c r="BH214" s="227"/>
      <c r="BI214" s="228"/>
    </row>
    <row r="215" spans="1:61" s="85" customFormat="1" ht="21.6" x14ac:dyDescent="0.3">
      <c r="A215" s="173"/>
      <c r="B215" s="137" t="s">
        <v>1394</v>
      </c>
      <c r="C215" s="483" t="s">
        <v>1395</v>
      </c>
      <c r="D215" s="483"/>
      <c r="E215" s="483"/>
      <c r="F215" s="138" t="s">
        <v>67</v>
      </c>
      <c r="G215" s="195" t="s">
        <v>1221</v>
      </c>
      <c r="H215" s="175"/>
      <c r="I215" s="175"/>
      <c r="J215" s="140"/>
      <c r="K215" s="140"/>
      <c r="L215" s="140"/>
      <c r="M215" s="176"/>
      <c r="BD215" s="220"/>
      <c r="BE215" s="225"/>
      <c r="BF215" s="226"/>
      <c r="BG215" s="228" t="s">
        <v>1395</v>
      </c>
      <c r="BH215" s="227"/>
      <c r="BI215" s="228"/>
    </row>
    <row r="216" spans="1:61" s="85" customFormat="1" ht="21.6" x14ac:dyDescent="0.3">
      <c r="A216" s="173"/>
      <c r="B216" s="137" t="s">
        <v>1399</v>
      </c>
      <c r="C216" s="483" t="s">
        <v>1400</v>
      </c>
      <c r="D216" s="483"/>
      <c r="E216" s="483"/>
      <c r="F216" s="138" t="s">
        <v>112</v>
      </c>
      <c r="G216" s="195" t="s">
        <v>4903</v>
      </c>
      <c r="H216" s="175"/>
      <c r="I216" s="175"/>
      <c r="J216" s="140"/>
      <c r="K216" s="140"/>
      <c r="L216" s="140"/>
      <c r="M216" s="176"/>
      <c r="BD216" s="220"/>
      <c r="BE216" s="225"/>
      <c r="BF216" s="226"/>
      <c r="BG216" s="228" t="s">
        <v>1400</v>
      </c>
      <c r="BH216" s="227"/>
      <c r="BI216" s="228"/>
    </row>
    <row r="217" spans="1:61" s="85" customFormat="1" ht="20.399999999999999" x14ac:dyDescent="0.3">
      <c r="A217" s="173"/>
      <c r="B217" s="137" t="s">
        <v>412</v>
      </c>
      <c r="C217" s="483" t="s">
        <v>413</v>
      </c>
      <c r="D217" s="483"/>
      <c r="E217" s="483"/>
      <c r="F217" s="138" t="s">
        <v>67</v>
      </c>
      <c r="G217" s="195" t="s">
        <v>4904</v>
      </c>
      <c r="H217" s="175"/>
      <c r="I217" s="175"/>
      <c r="J217" s="140"/>
      <c r="K217" s="140"/>
      <c r="L217" s="140"/>
      <c r="M217" s="176"/>
      <c r="BD217" s="220"/>
      <c r="BE217" s="225"/>
      <c r="BF217" s="226"/>
      <c r="BG217" s="228" t="s">
        <v>413</v>
      </c>
      <c r="BH217" s="227"/>
      <c r="BI217" s="228"/>
    </row>
    <row r="218" spans="1:61" s="85" customFormat="1" ht="20.399999999999999" x14ac:dyDescent="0.3">
      <c r="A218" s="173"/>
      <c r="B218" s="137" t="s">
        <v>1403</v>
      </c>
      <c r="C218" s="483" t="s">
        <v>1404</v>
      </c>
      <c r="D218" s="483"/>
      <c r="E218" s="483"/>
      <c r="F218" s="138" t="s">
        <v>67</v>
      </c>
      <c r="G218" s="195" t="s">
        <v>4904</v>
      </c>
      <c r="H218" s="175"/>
      <c r="I218" s="175"/>
      <c r="J218" s="140"/>
      <c r="K218" s="140"/>
      <c r="L218" s="140"/>
      <c r="M218" s="176"/>
      <c r="BD218" s="220"/>
      <c r="BE218" s="225"/>
      <c r="BF218" s="226"/>
      <c r="BG218" s="228" t="s">
        <v>1404</v>
      </c>
      <c r="BH218" s="227"/>
      <c r="BI218" s="228"/>
    </row>
    <row r="219" spans="1:61" s="85" customFormat="1" ht="20.399999999999999" x14ac:dyDescent="0.3">
      <c r="A219" s="173"/>
      <c r="B219" s="137" t="s">
        <v>367</v>
      </c>
      <c r="C219" s="483" t="s">
        <v>368</v>
      </c>
      <c r="D219" s="483"/>
      <c r="E219" s="483"/>
      <c r="F219" s="138" t="s">
        <v>72</v>
      </c>
      <c r="G219" s="195" t="s">
        <v>4603</v>
      </c>
      <c r="H219" s="175"/>
      <c r="I219" s="175"/>
      <c r="J219" s="140"/>
      <c r="K219" s="140"/>
      <c r="L219" s="140"/>
      <c r="M219" s="176"/>
      <c r="BD219" s="220"/>
      <c r="BE219" s="225"/>
      <c r="BF219" s="226"/>
      <c r="BG219" s="228" t="s">
        <v>368</v>
      </c>
      <c r="BH219" s="227"/>
      <c r="BI219" s="228"/>
    </row>
    <row r="220" spans="1:61" s="85" customFormat="1" ht="20.399999999999999" x14ac:dyDescent="0.3">
      <c r="A220" s="173"/>
      <c r="B220" s="137" t="s">
        <v>350</v>
      </c>
      <c r="C220" s="483" t="s">
        <v>351</v>
      </c>
      <c r="D220" s="483"/>
      <c r="E220" s="483"/>
      <c r="F220" s="138" t="s">
        <v>72</v>
      </c>
      <c r="G220" s="195" t="s">
        <v>1141</v>
      </c>
      <c r="H220" s="175"/>
      <c r="I220" s="175"/>
      <c r="J220" s="140"/>
      <c r="K220" s="140"/>
      <c r="L220" s="140"/>
      <c r="M220" s="176"/>
      <c r="BD220" s="220"/>
      <c r="BE220" s="225"/>
      <c r="BF220" s="226"/>
      <c r="BG220" s="228" t="s">
        <v>351</v>
      </c>
      <c r="BH220" s="227"/>
      <c r="BI220" s="228"/>
    </row>
    <row r="221" spans="1:61" s="85" customFormat="1" ht="21.6" x14ac:dyDescent="0.3">
      <c r="A221" s="173"/>
      <c r="B221" s="137" t="s">
        <v>604</v>
      </c>
      <c r="C221" s="483" t="s">
        <v>605</v>
      </c>
      <c r="D221" s="483"/>
      <c r="E221" s="483"/>
      <c r="F221" s="138" t="s">
        <v>606</v>
      </c>
      <c r="G221" s="195" t="s">
        <v>1138</v>
      </c>
      <c r="H221" s="175"/>
      <c r="I221" s="175"/>
      <c r="J221" s="140"/>
      <c r="K221" s="140"/>
      <c r="L221" s="140"/>
      <c r="M221" s="176"/>
      <c r="BD221" s="220"/>
      <c r="BE221" s="225"/>
      <c r="BF221" s="226"/>
      <c r="BG221" s="228" t="s">
        <v>605</v>
      </c>
      <c r="BH221" s="227"/>
      <c r="BI221" s="228"/>
    </row>
    <row r="222" spans="1:61" s="85" customFormat="1" ht="21.6" x14ac:dyDescent="0.3">
      <c r="A222" s="121" t="s">
        <v>2998</v>
      </c>
      <c r="B222" s="120" t="s">
        <v>4905</v>
      </c>
      <c r="C222" s="466" t="s">
        <v>4899</v>
      </c>
      <c r="D222" s="466"/>
      <c r="E222" s="466"/>
      <c r="F222" s="121" t="s">
        <v>1457</v>
      </c>
      <c r="G222" s="134">
        <v>3</v>
      </c>
      <c r="H222" s="123"/>
      <c r="I222" s="123"/>
      <c r="J222" s="124"/>
      <c r="K222" s="124"/>
      <c r="L222" s="124"/>
      <c r="M222" s="124"/>
      <c r="BD222" s="220"/>
      <c r="BE222" s="225"/>
      <c r="BF222" s="226" t="s">
        <v>4899</v>
      </c>
      <c r="BG222" s="228"/>
      <c r="BH222" s="227"/>
      <c r="BI222" s="228"/>
    </row>
    <row r="223" spans="1:61" s="85" customFormat="1" ht="15" customHeight="1" x14ac:dyDescent="0.3">
      <c r="A223" s="514" t="s">
        <v>4906</v>
      </c>
      <c r="B223" s="515"/>
      <c r="C223" s="515"/>
      <c r="D223" s="515"/>
      <c r="E223" s="515"/>
      <c r="F223" s="515"/>
      <c r="G223" s="515"/>
      <c r="H223" s="284"/>
      <c r="I223" s="284"/>
      <c r="J223" s="284"/>
      <c r="K223" s="284"/>
      <c r="L223" s="284"/>
      <c r="M223" s="285"/>
      <c r="BD223" s="220"/>
      <c r="BE223" s="225" t="s">
        <v>4906</v>
      </c>
      <c r="BF223" s="226"/>
      <c r="BG223" s="228"/>
      <c r="BH223" s="227"/>
      <c r="BI223" s="228"/>
    </row>
    <row r="224" spans="1:61" s="85" customFormat="1" ht="42" x14ac:dyDescent="0.3">
      <c r="A224" s="121" t="s">
        <v>3004</v>
      </c>
      <c r="B224" s="120" t="s">
        <v>4516</v>
      </c>
      <c r="C224" s="466" t="s">
        <v>4517</v>
      </c>
      <c r="D224" s="466"/>
      <c r="E224" s="466"/>
      <c r="F224" s="121" t="s">
        <v>38</v>
      </c>
      <c r="G224" s="134">
        <v>1</v>
      </c>
      <c r="H224" s="123"/>
      <c r="I224" s="123"/>
      <c r="J224" s="124"/>
      <c r="K224" s="124"/>
      <c r="L224" s="124"/>
      <c r="M224" s="124"/>
      <c r="BD224" s="220"/>
      <c r="BE224" s="225"/>
      <c r="BF224" s="226" t="s">
        <v>4517</v>
      </c>
      <c r="BG224" s="228"/>
      <c r="BH224" s="227"/>
      <c r="BI224" s="228"/>
    </row>
    <row r="225" spans="1:61" s="85" customFormat="1" ht="20.399999999999999" x14ac:dyDescent="0.3">
      <c r="A225" s="173"/>
      <c r="B225" s="137" t="s">
        <v>1690</v>
      </c>
      <c r="C225" s="483" t="s">
        <v>1691</v>
      </c>
      <c r="D225" s="483"/>
      <c r="E225" s="483"/>
      <c r="F225" s="138" t="s">
        <v>72</v>
      </c>
      <c r="G225" s="195" t="s">
        <v>4518</v>
      </c>
      <c r="H225" s="175"/>
      <c r="I225" s="175"/>
      <c r="J225" s="140"/>
      <c r="K225" s="140"/>
      <c r="L225" s="140"/>
      <c r="M225" s="176"/>
      <c r="BD225" s="220"/>
      <c r="BE225" s="225"/>
      <c r="BF225" s="226"/>
      <c r="BG225" s="228" t="s">
        <v>1691</v>
      </c>
      <c r="BH225" s="227"/>
      <c r="BI225" s="228"/>
    </row>
    <row r="226" spans="1:61" s="85" customFormat="1" ht="20.399999999999999" x14ac:dyDescent="0.3">
      <c r="A226" s="173"/>
      <c r="B226" s="137" t="s">
        <v>388</v>
      </c>
      <c r="C226" s="483" t="s">
        <v>389</v>
      </c>
      <c r="D226" s="483"/>
      <c r="E226" s="483"/>
      <c r="F226" s="138" t="s">
        <v>72</v>
      </c>
      <c r="G226" s="195" t="s">
        <v>4519</v>
      </c>
      <c r="H226" s="175"/>
      <c r="I226" s="175"/>
      <c r="J226" s="140"/>
      <c r="K226" s="140"/>
      <c r="L226" s="140"/>
      <c r="M226" s="176"/>
      <c r="BD226" s="220"/>
      <c r="BE226" s="225"/>
      <c r="BF226" s="226"/>
      <c r="BG226" s="228" t="s">
        <v>389</v>
      </c>
      <c r="BH226" s="227"/>
      <c r="BI226" s="228"/>
    </row>
    <row r="227" spans="1:61" s="85" customFormat="1" ht="21.6" x14ac:dyDescent="0.3">
      <c r="A227" s="173"/>
      <c r="B227" s="137" t="s">
        <v>1928</v>
      </c>
      <c r="C227" s="483" t="s">
        <v>1929</v>
      </c>
      <c r="D227" s="483"/>
      <c r="E227" s="483"/>
      <c r="F227" s="138" t="s">
        <v>67</v>
      </c>
      <c r="G227" s="195" t="s">
        <v>4520</v>
      </c>
      <c r="H227" s="175"/>
      <c r="I227" s="175"/>
      <c r="J227" s="140"/>
      <c r="K227" s="140"/>
      <c r="L227" s="140"/>
      <c r="M227" s="176"/>
      <c r="BD227" s="220"/>
      <c r="BE227" s="225"/>
      <c r="BF227" s="226"/>
      <c r="BG227" s="228" t="s">
        <v>1929</v>
      </c>
      <c r="BH227" s="227"/>
      <c r="BI227" s="228"/>
    </row>
    <row r="228" spans="1:61" s="85" customFormat="1" ht="20.399999999999999" x14ac:dyDescent="0.3">
      <c r="A228" s="173"/>
      <c r="B228" s="137" t="s">
        <v>602</v>
      </c>
      <c r="C228" s="483" t="s">
        <v>603</v>
      </c>
      <c r="D228" s="483"/>
      <c r="E228" s="483"/>
      <c r="F228" s="138" t="s">
        <v>72</v>
      </c>
      <c r="G228" s="195" t="s">
        <v>1156</v>
      </c>
      <c r="H228" s="175"/>
      <c r="I228" s="175"/>
      <c r="J228" s="140"/>
      <c r="K228" s="140"/>
      <c r="L228" s="140"/>
      <c r="M228" s="176"/>
      <c r="BD228" s="220"/>
      <c r="BE228" s="225"/>
      <c r="BF228" s="226"/>
      <c r="BG228" s="228" t="s">
        <v>603</v>
      </c>
      <c r="BH228" s="227"/>
      <c r="BI228" s="228"/>
    </row>
    <row r="229" spans="1:61" s="85" customFormat="1" ht="21.6" x14ac:dyDescent="0.3">
      <c r="A229" s="173"/>
      <c r="B229" s="137" t="s">
        <v>604</v>
      </c>
      <c r="C229" s="483" t="s">
        <v>605</v>
      </c>
      <c r="D229" s="483"/>
      <c r="E229" s="483"/>
      <c r="F229" s="138" t="s">
        <v>606</v>
      </c>
      <c r="G229" s="195" t="s">
        <v>3933</v>
      </c>
      <c r="H229" s="175"/>
      <c r="I229" s="175"/>
      <c r="J229" s="140"/>
      <c r="K229" s="140"/>
      <c r="L229" s="140"/>
      <c r="M229" s="176"/>
      <c r="BD229" s="220"/>
      <c r="BE229" s="225"/>
      <c r="BF229" s="226"/>
      <c r="BG229" s="228" t="s">
        <v>605</v>
      </c>
      <c r="BH229" s="227"/>
      <c r="BI229" s="228"/>
    </row>
    <row r="230" spans="1:61" s="85" customFormat="1" ht="93" x14ac:dyDescent="0.3">
      <c r="A230" s="121" t="s">
        <v>4907</v>
      </c>
      <c r="B230" s="120" t="s">
        <v>4908</v>
      </c>
      <c r="C230" s="466" t="s">
        <v>4909</v>
      </c>
      <c r="D230" s="466"/>
      <c r="E230" s="466"/>
      <c r="F230" s="121" t="s">
        <v>1457</v>
      </c>
      <c r="G230" s="134">
        <v>1</v>
      </c>
      <c r="H230" s="123"/>
      <c r="I230" s="123"/>
      <c r="J230" s="124"/>
      <c r="K230" s="124"/>
      <c r="L230" s="124"/>
      <c r="M230" s="124"/>
      <c r="BD230" s="220"/>
      <c r="BE230" s="225"/>
      <c r="BF230" s="226" t="s">
        <v>4909</v>
      </c>
      <c r="BG230" s="228"/>
      <c r="BH230" s="227"/>
      <c r="BI230" s="228"/>
    </row>
    <row r="231" spans="1:61" s="85" customFormat="1" ht="20.399999999999999" x14ac:dyDescent="0.3">
      <c r="A231" s="121" t="s">
        <v>3011</v>
      </c>
      <c r="B231" s="120" t="s">
        <v>4910</v>
      </c>
      <c r="C231" s="466" t="s">
        <v>4911</v>
      </c>
      <c r="D231" s="466"/>
      <c r="E231" s="466"/>
      <c r="F231" s="121" t="s">
        <v>1457</v>
      </c>
      <c r="G231" s="134">
        <v>1</v>
      </c>
      <c r="H231" s="123"/>
      <c r="I231" s="123"/>
      <c r="J231" s="124"/>
      <c r="K231" s="124"/>
      <c r="L231" s="124"/>
      <c r="M231" s="124"/>
      <c r="BD231" s="220"/>
      <c r="BE231" s="225"/>
      <c r="BF231" s="226" t="s">
        <v>4911</v>
      </c>
      <c r="BG231" s="228"/>
      <c r="BH231" s="227"/>
      <c r="BI231" s="228"/>
    </row>
    <row r="232" spans="1:61" s="85" customFormat="1" ht="15" customHeight="1" x14ac:dyDescent="0.3">
      <c r="A232" s="514" t="s">
        <v>4912</v>
      </c>
      <c r="B232" s="515"/>
      <c r="C232" s="515"/>
      <c r="D232" s="515"/>
      <c r="E232" s="515"/>
      <c r="F232" s="515"/>
      <c r="G232" s="515"/>
      <c r="H232" s="284"/>
      <c r="I232" s="284"/>
      <c r="J232" s="284"/>
      <c r="K232" s="284"/>
      <c r="L232" s="284"/>
      <c r="M232" s="285"/>
      <c r="BD232" s="220"/>
      <c r="BE232" s="225" t="s">
        <v>4912</v>
      </c>
      <c r="BF232" s="226"/>
      <c r="BG232" s="228"/>
      <c r="BH232" s="227"/>
      <c r="BI232" s="228"/>
    </row>
    <row r="233" spans="1:61" s="85" customFormat="1" ht="21.6" x14ac:dyDescent="0.3">
      <c r="A233" s="121" t="s">
        <v>3012</v>
      </c>
      <c r="B233" s="120" t="s">
        <v>4543</v>
      </c>
      <c r="C233" s="466" t="s">
        <v>4544</v>
      </c>
      <c r="D233" s="466"/>
      <c r="E233" s="466"/>
      <c r="F233" s="121" t="s">
        <v>38</v>
      </c>
      <c r="G233" s="134">
        <v>1</v>
      </c>
      <c r="H233" s="123"/>
      <c r="I233" s="123"/>
      <c r="J233" s="124"/>
      <c r="K233" s="124"/>
      <c r="L233" s="124"/>
      <c r="M233" s="124"/>
      <c r="BD233" s="220"/>
      <c r="BE233" s="225"/>
      <c r="BF233" s="226" t="s">
        <v>4544</v>
      </c>
      <c r="BG233" s="228"/>
      <c r="BH233" s="227"/>
      <c r="BI233" s="228"/>
    </row>
    <row r="234" spans="1:61" s="85" customFormat="1" ht="21.6" x14ac:dyDescent="0.3">
      <c r="A234" s="173"/>
      <c r="B234" s="137" t="s">
        <v>604</v>
      </c>
      <c r="C234" s="483" t="s">
        <v>605</v>
      </c>
      <c r="D234" s="483"/>
      <c r="E234" s="483"/>
      <c r="F234" s="138" t="s">
        <v>606</v>
      </c>
      <c r="G234" s="195" t="s">
        <v>1546</v>
      </c>
      <c r="H234" s="175"/>
      <c r="I234" s="175"/>
      <c r="J234" s="140"/>
      <c r="K234" s="140"/>
      <c r="L234" s="140"/>
      <c r="M234" s="176"/>
      <c r="BD234" s="220"/>
      <c r="BE234" s="225"/>
      <c r="BF234" s="226"/>
      <c r="BG234" s="228" t="s">
        <v>605</v>
      </c>
      <c r="BH234" s="227"/>
      <c r="BI234" s="228"/>
    </row>
    <row r="235" spans="1:61" s="85" customFormat="1" ht="31.8" x14ac:dyDescent="0.3">
      <c r="A235" s="121" t="s">
        <v>4913</v>
      </c>
      <c r="B235" s="120" t="s">
        <v>4914</v>
      </c>
      <c r="C235" s="466" t="s">
        <v>4915</v>
      </c>
      <c r="D235" s="466"/>
      <c r="E235" s="466"/>
      <c r="F235" s="121" t="s">
        <v>1457</v>
      </c>
      <c r="G235" s="134">
        <v>1</v>
      </c>
      <c r="H235" s="123"/>
      <c r="I235" s="123"/>
      <c r="J235" s="124"/>
      <c r="K235" s="124"/>
      <c r="L235" s="124"/>
      <c r="M235" s="124"/>
      <c r="BD235" s="220"/>
      <c r="BE235" s="225"/>
      <c r="BF235" s="226" t="s">
        <v>4915</v>
      </c>
      <c r="BG235" s="228"/>
      <c r="BH235" s="227"/>
      <c r="BI235" s="228"/>
    </row>
    <row r="236" spans="1:61" s="85" customFormat="1" ht="15" customHeight="1" x14ac:dyDescent="0.3">
      <c r="A236" s="514" t="s">
        <v>4916</v>
      </c>
      <c r="B236" s="515"/>
      <c r="C236" s="515"/>
      <c r="D236" s="515"/>
      <c r="E236" s="515"/>
      <c r="F236" s="515"/>
      <c r="G236" s="515"/>
      <c r="H236" s="284"/>
      <c r="I236" s="284"/>
      <c r="J236" s="284"/>
      <c r="K236" s="284"/>
      <c r="L236" s="284"/>
      <c r="M236" s="285"/>
      <c r="BD236" s="220"/>
      <c r="BE236" s="225" t="s">
        <v>4916</v>
      </c>
      <c r="BF236" s="226"/>
      <c r="BG236" s="228"/>
      <c r="BH236" s="227"/>
      <c r="BI236" s="228"/>
    </row>
    <row r="237" spans="1:61" s="85" customFormat="1" ht="14.4" x14ac:dyDescent="0.3">
      <c r="A237" s="121" t="s">
        <v>3018</v>
      </c>
      <c r="B237" s="120" t="s">
        <v>4628</v>
      </c>
      <c r="C237" s="466" t="s">
        <v>4629</v>
      </c>
      <c r="D237" s="466"/>
      <c r="E237" s="466"/>
      <c r="F237" s="121" t="s">
        <v>38</v>
      </c>
      <c r="G237" s="134">
        <v>1</v>
      </c>
      <c r="H237" s="123"/>
      <c r="I237" s="123"/>
      <c r="J237" s="124"/>
      <c r="K237" s="124"/>
      <c r="L237" s="124"/>
      <c r="M237" s="124"/>
      <c r="BD237" s="220"/>
      <c r="BE237" s="225"/>
      <c r="BF237" s="226" t="s">
        <v>4629</v>
      </c>
      <c r="BG237" s="228"/>
      <c r="BH237" s="227"/>
      <c r="BI237" s="228"/>
    </row>
    <row r="238" spans="1:61" s="85" customFormat="1" ht="20.399999999999999" x14ac:dyDescent="0.3">
      <c r="A238" s="173"/>
      <c r="B238" s="137" t="s">
        <v>388</v>
      </c>
      <c r="C238" s="483" t="s">
        <v>389</v>
      </c>
      <c r="D238" s="483"/>
      <c r="E238" s="483"/>
      <c r="F238" s="138" t="s">
        <v>72</v>
      </c>
      <c r="G238" s="195" t="s">
        <v>1170</v>
      </c>
      <c r="H238" s="175"/>
      <c r="I238" s="175"/>
      <c r="J238" s="140"/>
      <c r="K238" s="140"/>
      <c r="L238" s="140"/>
      <c r="M238" s="176"/>
      <c r="BD238" s="220"/>
      <c r="BE238" s="225"/>
      <c r="BF238" s="226"/>
      <c r="BG238" s="228" t="s">
        <v>389</v>
      </c>
      <c r="BH238" s="227"/>
      <c r="BI238" s="228"/>
    </row>
    <row r="239" spans="1:61" s="85" customFormat="1" ht="21.6" x14ac:dyDescent="0.3">
      <c r="A239" s="173"/>
      <c r="B239" s="137" t="s">
        <v>604</v>
      </c>
      <c r="C239" s="483" t="s">
        <v>605</v>
      </c>
      <c r="D239" s="483"/>
      <c r="E239" s="483"/>
      <c r="F239" s="138" t="s">
        <v>606</v>
      </c>
      <c r="G239" s="195" t="s">
        <v>1558</v>
      </c>
      <c r="H239" s="175"/>
      <c r="I239" s="175"/>
      <c r="J239" s="140"/>
      <c r="K239" s="140"/>
      <c r="L239" s="140"/>
      <c r="M239" s="176"/>
      <c r="BD239" s="220"/>
      <c r="BE239" s="225"/>
      <c r="BF239" s="226"/>
      <c r="BG239" s="228" t="s">
        <v>605</v>
      </c>
      <c r="BH239" s="227"/>
      <c r="BI239" s="228"/>
    </row>
    <row r="240" spans="1:61" s="85" customFormat="1" ht="21.6" x14ac:dyDescent="0.3">
      <c r="A240" s="121" t="s">
        <v>4917</v>
      </c>
      <c r="B240" s="120" t="s">
        <v>4918</v>
      </c>
      <c r="C240" s="466" t="s">
        <v>4916</v>
      </c>
      <c r="D240" s="466"/>
      <c r="E240" s="466"/>
      <c r="F240" s="121" t="s">
        <v>1457</v>
      </c>
      <c r="G240" s="134">
        <v>1</v>
      </c>
      <c r="H240" s="123"/>
      <c r="I240" s="123"/>
      <c r="J240" s="124"/>
      <c r="K240" s="124"/>
      <c r="L240" s="124"/>
      <c r="M240" s="124"/>
      <c r="BD240" s="220"/>
      <c r="BE240" s="225"/>
      <c r="BF240" s="226" t="s">
        <v>4916</v>
      </c>
      <c r="BG240" s="228"/>
      <c r="BH240" s="227"/>
      <c r="BI240" s="228"/>
    </row>
    <row r="241" spans="1:61" s="85" customFormat="1" ht="15" customHeight="1" x14ac:dyDescent="0.3">
      <c r="A241" s="514" t="s">
        <v>4919</v>
      </c>
      <c r="B241" s="515"/>
      <c r="C241" s="515"/>
      <c r="D241" s="515"/>
      <c r="E241" s="515"/>
      <c r="F241" s="515"/>
      <c r="G241" s="515"/>
      <c r="H241" s="284"/>
      <c r="I241" s="284"/>
      <c r="J241" s="284"/>
      <c r="K241" s="284"/>
      <c r="L241" s="284"/>
      <c r="M241" s="285"/>
      <c r="BD241" s="220"/>
      <c r="BE241" s="225" t="s">
        <v>4919</v>
      </c>
      <c r="BF241" s="226"/>
      <c r="BG241" s="228"/>
      <c r="BH241" s="227"/>
      <c r="BI241" s="228"/>
    </row>
    <row r="242" spans="1:61" s="85" customFormat="1" ht="31.8" x14ac:dyDescent="0.3">
      <c r="A242" s="121" t="s">
        <v>3046</v>
      </c>
      <c r="B242" s="120" t="s">
        <v>4920</v>
      </c>
      <c r="C242" s="466" t="s">
        <v>4882</v>
      </c>
      <c r="D242" s="466"/>
      <c r="E242" s="466"/>
      <c r="F242" s="121" t="s">
        <v>38</v>
      </c>
      <c r="G242" s="134">
        <v>1</v>
      </c>
      <c r="H242" s="123"/>
      <c r="I242" s="123"/>
      <c r="J242" s="124"/>
      <c r="K242" s="124"/>
      <c r="L242" s="124"/>
      <c r="M242" s="124"/>
      <c r="BD242" s="220"/>
      <c r="BE242" s="225"/>
      <c r="BF242" s="226" t="s">
        <v>4882</v>
      </c>
      <c r="BG242" s="228"/>
      <c r="BH242" s="227"/>
      <c r="BI242" s="228"/>
    </row>
    <row r="243" spans="1:61" s="85" customFormat="1" ht="21.6" x14ac:dyDescent="0.3">
      <c r="A243" s="173"/>
      <c r="B243" s="137" t="s">
        <v>604</v>
      </c>
      <c r="C243" s="483" t="s">
        <v>605</v>
      </c>
      <c r="D243" s="483"/>
      <c r="E243" s="483"/>
      <c r="F243" s="138" t="s">
        <v>606</v>
      </c>
      <c r="G243" s="195" t="s">
        <v>3940</v>
      </c>
      <c r="H243" s="175"/>
      <c r="I243" s="175"/>
      <c r="J243" s="140"/>
      <c r="K243" s="140"/>
      <c r="L243" s="140"/>
      <c r="M243" s="176"/>
      <c r="BD243" s="220"/>
      <c r="BE243" s="225"/>
      <c r="BF243" s="226"/>
      <c r="BG243" s="228" t="s">
        <v>605</v>
      </c>
      <c r="BH243" s="227"/>
      <c r="BI243" s="228"/>
    </row>
    <row r="244" spans="1:61" s="85" customFormat="1" ht="20.399999999999999" x14ac:dyDescent="0.3">
      <c r="A244" s="121" t="s">
        <v>4921</v>
      </c>
      <c r="B244" s="120" t="s">
        <v>4922</v>
      </c>
      <c r="C244" s="466" t="s">
        <v>4923</v>
      </c>
      <c r="D244" s="466"/>
      <c r="E244" s="466"/>
      <c r="F244" s="121" t="s">
        <v>1457</v>
      </c>
      <c r="G244" s="134">
        <v>1</v>
      </c>
      <c r="H244" s="123"/>
      <c r="I244" s="123"/>
      <c r="J244" s="124"/>
      <c r="K244" s="124"/>
      <c r="L244" s="124"/>
      <c r="M244" s="124"/>
      <c r="BD244" s="220"/>
      <c r="BE244" s="225"/>
      <c r="BF244" s="226" t="s">
        <v>4923</v>
      </c>
      <c r="BG244" s="228"/>
      <c r="BH244" s="227"/>
      <c r="BI244" s="228"/>
    </row>
    <row r="245" spans="1:61" s="85" customFormat="1" ht="15" customHeight="1" x14ac:dyDescent="0.3">
      <c r="A245" s="514" t="s">
        <v>4924</v>
      </c>
      <c r="B245" s="515"/>
      <c r="C245" s="515"/>
      <c r="D245" s="515"/>
      <c r="E245" s="515"/>
      <c r="F245" s="515"/>
      <c r="G245" s="515"/>
      <c r="H245" s="284"/>
      <c r="I245" s="284"/>
      <c r="J245" s="284"/>
      <c r="K245" s="284"/>
      <c r="L245" s="284"/>
      <c r="M245" s="285"/>
      <c r="BD245" s="220"/>
      <c r="BE245" s="225" t="s">
        <v>4924</v>
      </c>
      <c r="BF245" s="226"/>
      <c r="BG245" s="228"/>
      <c r="BH245" s="227"/>
      <c r="BI245" s="228"/>
    </row>
    <row r="246" spans="1:61" s="85" customFormat="1" ht="21.6" x14ac:dyDescent="0.3">
      <c r="A246" s="121" t="s">
        <v>3076</v>
      </c>
      <c r="B246" s="120" t="s">
        <v>4925</v>
      </c>
      <c r="C246" s="466" t="s">
        <v>4926</v>
      </c>
      <c r="D246" s="466"/>
      <c r="E246" s="466"/>
      <c r="F246" s="121" t="s">
        <v>64</v>
      </c>
      <c r="G246" s="153">
        <v>0.01</v>
      </c>
      <c r="H246" s="123"/>
      <c r="I246" s="123"/>
      <c r="J246" s="124"/>
      <c r="K246" s="124"/>
      <c r="L246" s="124"/>
      <c r="M246" s="124"/>
      <c r="BD246" s="220"/>
      <c r="BE246" s="225"/>
      <c r="BF246" s="226" t="s">
        <v>4926</v>
      </c>
      <c r="BG246" s="228"/>
      <c r="BH246" s="227"/>
      <c r="BI246" s="228"/>
    </row>
    <row r="247" spans="1:61" s="85" customFormat="1" ht="20.399999999999999" x14ac:dyDescent="0.3">
      <c r="A247" s="173"/>
      <c r="B247" s="137" t="s">
        <v>1690</v>
      </c>
      <c r="C247" s="483" t="s">
        <v>1691</v>
      </c>
      <c r="D247" s="483"/>
      <c r="E247" s="483"/>
      <c r="F247" s="138" t="s">
        <v>72</v>
      </c>
      <c r="G247" s="195" t="s">
        <v>4927</v>
      </c>
      <c r="H247" s="175"/>
      <c r="I247" s="175"/>
      <c r="J247" s="140"/>
      <c r="K247" s="140"/>
      <c r="L247" s="140"/>
      <c r="M247" s="176"/>
      <c r="BD247" s="220"/>
      <c r="BE247" s="225"/>
      <c r="BF247" s="226"/>
      <c r="BG247" s="228" t="s">
        <v>1691</v>
      </c>
      <c r="BH247" s="227"/>
      <c r="BI247" s="228"/>
    </row>
    <row r="248" spans="1:61" s="85" customFormat="1" ht="20.399999999999999" x14ac:dyDescent="0.3">
      <c r="A248" s="173"/>
      <c r="B248" s="137" t="s">
        <v>388</v>
      </c>
      <c r="C248" s="483" t="s">
        <v>389</v>
      </c>
      <c r="D248" s="483"/>
      <c r="E248" s="483"/>
      <c r="F248" s="138" t="s">
        <v>72</v>
      </c>
      <c r="G248" s="195" t="s">
        <v>4928</v>
      </c>
      <c r="H248" s="175"/>
      <c r="I248" s="175"/>
      <c r="J248" s="140"/>
      <c r="K248" s="140"/>
      <c r="L248" s="140"/>
      <c r="M248" s="176"/>
      <c r="BD248" s="220"/>
      <c r="BE248" s="225"/>
      <c r="BF248" s="226"/>
      <c r="BG248" s="228" t="s">
        <v>389</v>
      </c>
      <c r="BH248" s="227"/>
      <c r="BI248" s="228"/>
    </row>
    <row r="249" spans="1:61" s="85" customFormat="1" ht="20.399999999999999" x14ac:dyDescent="0.3">
      <c r="A249" s="173"/>
      <c r="B249" s="137" t="s">
        <v>1568</v>
      </c>
      <c r="C249" s="483" t="s">
        <v>1569</v>
      </c>
      <c r="D249" s="483"/>
      <c r="E249" s="483"/>
      <c r="F249" s="138" t="s">
        <v>139</v>
      </c>
      <c r="G249" s="195" t="s">
        <v>4929</v>
      </c>
      <c r="H249" s="175"/>
      <c r="I249" s="175"/>
      <c r="J249" s="140"/>
      <c r="K249" s="140"/>
      <c r="L249" s="140"/>
      <c r="M249" s="176"/>
      <c r="BD249" s="220"/>
      <c r="BE249" s="225"/>
      <c r="BF249" s="226"/>
      <c r="BG249" s="228" t="s">
        <v>1569</v>
      </c>
      <c r="BH249" s="227"/>
      <c r="BI249" s="228"/>
    </row>
    <row r="250" spans="1:61" s="85" customFormat="1" ht="20.399999999999999" x14ac:dyDescent="0.3">
      <c r="A250" s="173"/>
      <c r="B250" s="137" t="s">
        <v>4930</v>
      </c>
      <c r="C250" s="483" t="s">
        <v>4931</v>
      </c>
      <c r="D250" s="483"/>
      <c r="E250" s="483"/>
      <c r="F250" s="138" t="s">
        <v>38</v>
      </c>
      <c r="G250" s="195" t="s">
        <v>4932</v>
      </c>
      <c r="H250" s="175"/>
      <c r="I250" s="175"/>
      <c r="J250" s="140"/>
      <c r="K250" s="140"/>
      <c r="L250" s="140"/>
      <c r="M250" s="176"/>
      <c r="BD250" s="220"/>
      <c r="BE250" s="225"/>
      <c r="BF250" s="226"/>
      <c r="BG250" s="228" t="s">
        <v>4931</v>
      </c>
      <c r="BH250" s="227"/>
      <c r="BI250" s="228"/>
    </row>
    <row r="251" spans="1:61" s="85" customFormat="1" ht="20.399999999999999" x14ac:dyDescent="0.3">
      <c r="A251" s="173"/>
      <c r="B251" s="137" t="s">
        <v>4933</v>
      </c>
      <c r="C251" s="483" t="s">
        <v>4934</v>
      </c>
      <c r="D251" s="483"/>
      <c r="E251" s="483"/>
      <c r="F251" s="138" t="s">
        <v>38</v>
      </c>
      <c r="G251" s="195" t="s">
        <v>4935</v>
      </c>
      <c r="H251" s="175"/>
      <c r="I251" s="175"/>
      <c r="J251" s="140"/>
      <c r="K251" s="140"/>
      <c r="L251" s="140"/>
      <c r="M251" s="176"/>
      <c r="BD251" s="220"/>
      <c r="BE251" s="225"/>
      <c r="BF251" s="226"/>
      <c r="BG251" s="228" t="s">
        <v>4934</v>
      </c>
      <c r="BH251" s="227"/>
      <c r="BI251" s="228"/>
    </row>
    <row r="252" spans="1:61" s="85" customFormat="1" ht="21.6" x14ac:dyDescent="0.3">
      <c r="A252" s="173"/>
      <c r="B252" s="137" t="s">
        <v>604</v>
      </c>
      <c r="C252" s="483" t="s">
        <v>605</v>
      </c>
      <c r="D252" s="483"/>
      <c r="E252" s="483"/>
      <c r="F252" s="138" t="s">
        <v>606</v>
      </c>
      <c r="G252" s="195" t="s">
        <v>4936</v>
      </c>
      <c r="H252" s="175"/>
      <c r="I252" s="175"/>
      <c r="J252" s="140"/>
      <c r="K252" s="140"/>
      <c r="L252" s="140"/>
      <c r="M252" s="176"/>
      <c r="BD252" s="220"/>
      <c r="BE252" s="225"/>
      <c r="BF252" s="226"/>
      <c r="BG252" s="228" t="s">
        <v>605</v>
      </c>
      <c r="BH252" s="227"/>
      <c r="BI252" s="228"/>
    </row>
    <row r="253" spans="1:61" s="85" customFormat="1" ht="21.6" x14ac:dyDescent="0.3">
      <c r="A253" s="121" t="s">
        <v>3088</v>
      </c>
      <c r="B253" s="120" t="s">
        <v>4937</v>
      </c>
      <c r="C253" s="466" t="s">
        <v>4938</v>
      </c>
      <c r="D253" s="466"/>
      <c r="E253" s="466"/>
      <c r="F253" s="121" t="s">
        <v>1457</v>
      </c>
      <c r="G253" s="134">
        <v>1</v>
      </c>
      <c r="H253" s="123"/>
      <c r="I253" s="123"/>
      <c r="J253" s="124"/>
      <c r="K253" s="124"/>
      <c r="L253" s="124"/>
      <c r="M253" s="124"/>
      <c r="BD253" s="220"/>
      <c r="BE253" s="225"/>
      <c r="BF253" s="226" t="s">
        <v>4938</v>
      </c>
      <c r="BG253" s="228"/>
      <c r="BH253" s="227"/>
      <c r="BI253" s="228"/>
    </row>
    <row r="254" spans="1:61" s="85" customFormat="1" ht="15" customHeight="1" x14ac:dyDescent="0.3">
      <c r="A254" s="514" t="s">
        <v>4939</v>
      </c>
      <c r="B254" s="515"/>
      <c r="C254" s="515"/>
      <c r="D254" s="515"/>
      <c r="E254" s="515"/>
      <c r="F254" s="515"/>
      <c r="G254" s="515"/>
      <c r="H254" s="284"/>
      <c r="I254" s="284"/>
      <c r="J254" s="284"/>
      <c r="K254" s="284"/>
      <c r="L254" s="284"/>
      <c r="M254" s="285"/>
      <c r="BD254" s="220"/>
      <c r="BE254" s="225" t="s">
        <v>4939</v>
      </c>
      <c r="BF254" s="226"/>
      <c r="BG254" s="228"/>
      <c r="BH254" s="227"/>
      <c r="BI254" s="228"/>
    </row>
    <row r="255" spans="1:61" s="85" customFormat="1" ht="21.6" x14ac:dyDescent="0.3">
      <c r="A255" s="121" t="s">
        <v>3091</v>
      </c>
      <c r="B255" s="120" t="s">
        <v>4639</v>
      </c>
      <c r="C255" s="466" t="s">
        <v>4640</v>
      </c>
      <c r="D255" s="466"/>
      <c r="E255" s="466"/>
      <c r="F255" s="121" t="s">
        <v>139</v>
      </c>
      <c r="G255" s="153">
        <v>0.01</v>
      </c>
      <c r="H255" s="123"/>
      <c r="I255" s="123"/>
      <c r="J255" s="124"/>
      <c r="K255" s="124"/>
      <c r="L255" s="124"/>
      <c r="M255" s="124"/>
      <c r="BD255" s="220"/>
      <c r="BE255" s="225"/>
      <c r="BF255" s="226" t="s">
        <v>4640</v>
      </c>
      <c r="BG255" s="228"/>
      <c r="BH255" s="227"/>
      <c r="BI255" s="228"/>
    </row>
    <row r="256" spans="1:61" s="85" customFormat="1" ht="31.8" x14ac:dyDescent="0.3">
      <c r="A256" s="173"/>
      <c r="B256" s="137" t="s">
        <v>1700</v>
      </c>
      <c r="C256" s="483" t="s">
        <v>1701</v>
      </c>
      <c r="D256" s="483"/>
      <c r="E256" s="483"/>
      <c r="F256" s="138" t="s">
        <v>72</v>
      </c>
      <c r="G256" s="195" t="s">
        <v>4641</v>
      </c>
      <c r="H256" s="175"/>
      <c r="I256" s="175"/>
      <c r="J256" s="140"/>
      <c r="K256" s="140"/>
      <c r="L256" s="140"/>
      <c r="M256" s="176"/>
      <c r="BD256" s="220"/>
      <c r="BE256" s="225"/>
      <c r="BF256" s="226"/>
      <c r="BG256" s="228" t="s">
        <v>1701</v>
      </c>
      <c r="BH256" s="227"/>
      <c r="BI256" s="228"/>
    </row>
    <row r="257" spans="1:61" s="85" customFormat="1" ht="20.399999999999999" x14ac:dyDescent="0.3">
      <c r="A257" s="173"/>
      <c r="B257" s="137" t="s">
        <v>1568</v>
      </c>
      <c r="C257" s="483" t="s">
        <v>1569</v>
      </c>
      <c r="D257" s="483"/>
      <c r="E257" s="483"/>
      <c r="F257" s="138" t="s">
        <v>139</v>
      </c>
      <c r="G257" s="195" t="s">
        <v>3845</v>
      </c>
      <c r="H257" s="175"/>
      <c r="I257" s="175"/>
      <c r="J257" s="140"/>
      <c r="K257" s="140"/>
      <c r="L257" s="140"/>
      <c r="M257" s="176"/>
      <c r="BD257" s="220"/>
      <c r="BE257" s="225"/>
      <c r="BF257" s="226"/>
      <c r="BG257" s="228" t="s">
        <v>1569</v>
      </c>
      <c r="BH257" s="227"/>
      <c r="BI257" s="228"/>
    </row>
    <row r="258" spans="1:61" s="85" customFormat="1" ht="20.399999999999999" x14ac:dyDescent="0.3">
      <c r="A258" s="173"/>
      <c r="B258" s="137" t="s">
        <v>4130</v>
      </c>
      <c r="C258" s="483" t="s">
        <v>4131</v>
      </c>
      <c r="D258" s="483"/>
      <c r="E258" s="483"/>
      <c r="F258" s="138" t="s">
        <v>67</v>
      </c>
      <c r="G258" s="195" t="s">
        <v>4642</v>
      </c>
      <c r="H258" s="175"/>
      <c r="I258" s="175"/>
      <c r="J258" s="140"/>
      <c r="K258" s="140"/>
      <c r="L258" s="140"/>
      <c r="M258" s="176"/>
      <c r="BD258" s="220"/>
      <c r="BE258" s="225"/>
      <c r="BF258" s="226"/>
      <c r="BG258" s="228" t="s">
        <v>4131</v>
      </c>
      <c r="BH258" s="227"/>
      <c r="BI258" s="228"/>
    </row>
    <row r="259" spans="1:61" s="85" customFormat="1" ht="20.399999999999999" x14ac:dyDescent="0.3">
      <c r="A259" s="173"/>
      <c r="B259" s="137" t="s">
        <v>1961</v>
      </c>
      <c r="C259" s="483" t="s">
        <v>1962</v>
      </c>
      <c r="D259" s="483"/>
      <c r="E259" s="483"/>
      <c r="F259" s="138" t="s">
        <v>67</v>
      </c>
      <c r="G259" s="195" t="s">
        <v>4643</v>
      </c>
      <c r="H259" s="175"/>
      <c r="I259" s="175"/>
      <c r="J259" s="140"/>
      <c r="K259" s="140"/>
      <c r="L259" s="140"/>
      <c r="M259" s="176"/>
      <c r="BD259" s="220"/>
      <c r="BE259" s="225"/>
      <c r="BF259" s="226"/>
      <c r="BG259" s="228" t="s">
        <v>1962</v>
      </c>
      <c r="BH259" s="227"/>
      <c r="BI259" s="228"/>
    </row>
    <row r="260" spans="1:61" s="85" customFormat="1" ht="21.6" x14ac:dyDescent="0.3">
      <c r="A260" s="173"/>
      <c r="B260" s="137" t="s">
        <v>604</v>
      </c>
      <c r="C260" s="483" t="s">
        <v>605</v>
      </c>
      <c r="D260" s="483"/>
      <c r="E260" s="483"/>
      <c r="F260" s="138" t="s">
        <v>606</v>
      </c>
      <c r="G260" s="195" t="s">
        <v>4644</v>
      </c>
      <c r="H260" s="175"/>
      <c r="I260" s="175"/>
      <c r="J260" s="140"/>
      <c r="K260" s="140"/>
      <c r="L260" s="140"/>
      <c r="M260" s="176"/>
      <c r="BD260" s="220"/>
      <c r="BE260" s="225"/>
      <c r="BF260" s="226"/>
      <c r="BG260" s="228" t="s">
        <v>605</v>
      </c>
      <c r="BH260" s="227"/>
      <c r="BI260" s="228"/>
    </row>
    <row r="261" spans="1:61" s="85" customFormat="1" ht="21.6" x14ac:dyDescent="0.3">
      <c r="A261" s="121" t="s">
        <v>3106</v>
      </c>
      <c r="B261" s="120" t="s">
        <v>4940</v>
      </c>
      <c r="C261" s="466" t="s">
        <v>4939</v>
      </c>
      <c r="D261" s="466"/>
      <c r="E261" s="466"/>
      <c r="F261" s="121" t="s">
        <v>1457</v>
      </c>
      <c r="G261" s="134">
        <v>1</v>
      </c>
      <c r="H261" s="123"/>
      <c r="I261" s="123"/>
      <c r="J261" s="124"/>
      <c r="K261" s="124"/>
      <c r="L261" s="124"/>
      <c r="M261" s="124"/>
      <c r="BD261" s="220"/>
      <c r="BE261" s="225"/>
      <c r="BF261" s="226" t="s">
        <v>4939</v>
      </c>
      <c r="BG261" s="228"/>
      <c r="BH261" s="227"/>
      <c r="BI261" s="228"/>
    </row>
    <row r="262" spans="1:61" s="85" customFormat="1" ht="15" customHeight="1" x14ac:dyDescent="0.3">
      <c r="A262" s="514" t="s">
        <v>4941</v>
      </c>
      <c r="B262" s="515"/>
      <c r="C262" s="515"/>
      <c r="D262" s="515"/>
      <c r="E262" s="515"/>
      <c r="F262" s="515"/>
      <c r="G262" s="515"/>
      <c r="H262" s="284"/>
      <c r="I262" s="284"/>
      <c r="J262" s="284"/>
      <c r="K262" s="284"/>
      <c r="L262" s="284"/>
      <c r="M262" s="285"/>
      <c r="BD262" s="220"/>
      <c r="BE262" s="225" t="s">
        <v>4941</v>
      </c>
      <c r="BF262" s="226"/>
      <c r="BG262" s="228"/>
      <c r="BH262" s="227"/>
      <c r="BI262" s="228"/>
    </row>
    <row r="263" spans="1:61" s="85" customFormat="1" ht="14.4" x14ac:dyDescent="0.3">
      <c r="A263" s="121" t="s">
        <v>3120</v>
      </c>
      <c r="B263" s="120" t="s">
        <v>4942</v>
      </c>
      <c r="C263" s="466" t="s">
        <v>4943</v>
      </c>
      <c r="D263" s="466"/>
      <c r="E263" s="466"/>
      <c r="F263" s="121" t="s">
        <v>38</v>
      </c>
      <c r="G263" s="134">
        <v>3</v>
      </c>
      <c r="H263" s="123"/>
      <c r="I263" s="123"/>
      <c r="J263" s="124"/>
      <c r="K263" s="124"/>
      <c r="L263" s="124"/>
      <c r="M263" s="124"/>
      <c r="BD263" s="220"/>
      <c r="BE263" s="225"/>
      <c r="BF263" s="226" t="s">
        <v>4943</v>
      </c>
      <c r="BG263" s="228"/>
      <c r="BH263" s="227"/>
      <c r="BI263" s="228"/>
    </row>
    <row r="264" spans="1:61" s="85" customFormat="1" ht="20.399999999999999" x14ac:dyDescent="0.3">
      <c r="A264" s="173"/>
      <c r="B264" s="137" t="s">
        <v>1961</v>
      </c>
      <c r="C264" s="483" t="s">
        <v>1962</v>
      </c>
      <c r="D264" s="483"/>
      <c r="E264" s="483"/>
      <c r="F264" s="138" t="s">
        <v>67</v>
      </c>
      <c r="G264" s="195" t="s">
        <v>4944</v>
      </c>
      <c r="H264" s="175"/>
      <c r="I264" s="175"/>
      <c r="J264" s="140"/>
      <c r="K264" s="140"/>
      <c r="L264" s="140"/>
      <c r="M264" s="176"/>
      <c r="BD264" s="220"/>
      <c r="BE264" s="225"/>
      <c r="BF264" s="226"/>
      <c r="BG264" s="228" t="s">
        <v>1962</v>
      </c>
      <c r="BH264" s="227"/>
      <c r="BI264" s="228"/>
    </row>
    <row r="265" spans="1:61" s="85" customFormat="1" ht="21.6" x14ac:dyDescent="0.3">
      <c r="A265" s="173"/>
      <c r="B265" s="137" t="s">
        <v>4505</v>
      </c>
      <c r="C265" s="483" t="s">
        <v>4506</v>
      </c>
      <c r="D265" s="483"/>
      <c r="E265" s="483"/>
      <c r="F265" s="138" t="s">
        <v>67</v>
      </c>
      <c r="G265" s="195" t="s">
        <v>4945</v>
      </c>
      <c r="H265" s="175"/>
      <c r="I265" s="175"/>
      <c r="J265" s="140"/>
      <c r="K265" s="140"/>
      <c r="L265" s="140"/>
      <c r="M265" s="176"/>
      <c r="BD265" s="220"/>
      <c r="BE265" s="225"/>
      <c r="BF265" s="226"/>
      <c r="BG265" s="228" t="s">
        <v>4506</v>
      </c>
      <c r="BH265" s="227"/>
      <c r="BI265" s="228"/>
    </row>
    <row r="266" spans="1:61" s="85" customFormat="1" ht="20.399999999999999" x14ac:dyDescent="0.3">
      <c r="A266" s="173"/>
      <c r="B266" s="137" t="s">
        <v>4946</v>
      </c>
      <c r="C266" s="483" t="s">
        <v>4947</v>
      </c>
      <c r="D266" s="483"/>
      <c r="E266" s="483"/>
      <c r="F266" s="138" t="s">
        <v>1046</v>
      </c>
      <c r="G266" s="195" t="s">
        <v>4948</v>
      </c>
      <c r="H266" s="175"/>
      <c r="I266" s="175"/>
      <c r="J266" s="140"/>
      <c r="K266" s="140"/>
      <c r="L266" s="140"/>
      <c r="M266" s="176"/>
      <c r="BD266" s="220"/>
      <c r="BE266" s="225"/>
      <c r="BF266" s="226"/>
      <c r="BG266" s="228" t="s">
        <v>4947</v>
      </c>
      <c r="BH266" s="227"/>
      <c r="BI266" s="228"/>
    </row>
    <row r="267" spans="1:61" s="85" customFormat="1" ht="21.6" x14ac:dyDescent="0.3">
      <c r="A267" s="173"/>
      <c r="B267" s="137" t="s">
        <v>604</v>
      </c>
      <c r="C267" s="483" t="s">
        <v>605</v>
      </c>
      <c r="D267" s="483"/>
      <c r="E267" s="483"/>
      <c r="F267" s="138" t="s">
        <v>606</v>
      </c>
      <c r="G267" s="195" t="s">
        <v>4949</v>
      </c>
      <c r="H267" s="175"/>
      <c r="I267" s="175"/>
      <c r="J267" s="140"/>
      <c r="K267" s="140"/>
      <c r="L267" s="140"/>
      <c r="M267" s="176"/>
      <c r="BD267" s="220"/>
      <c r="BE267" s="225"/>
      <c r="BF267" s="226"/>
      <c r="BG267" s="228" t="s">
        <v>605</v>
      </c>
      <c r="BH267" s="227"/>
      <c r="BI267" s="228"/>
    </row>
    <row r="268" spans="1:61" s="85" customFormat="1" ht="133.80000000000001" x14ac:dyDescent="0.3">
      <c r="A268" s="121" t="s">
        <v>4950</v>
      </c>
      <c r="B268" s="120" t="s">
        <v>4951</v>
      </c>
      <c r="C268" s="466" t="s">
        <v>4952</v>
      </c>
      <c r="D268" s="466"/>
      <c r="E268" s="466"/>
      <c r="F268" s="121" t="s">
        <v>1457</v>
      </c>
      <c r="G268" s="134">
        <v>3</v>
      </c>
      <c r="H268" s="123"/>
      <c r="I268" s="123"/>
      <c r="J268" s="124"/>
      <c r="K268" s="124"/>
      <c r="L268" s="124"/>
      <c r="M268" s="124"/>
      <c r="BD268" s="220"/>
      <c r="BE268" s="225"/>
      <c r="BF268" s="226" t="s">
        <v>4952</v>
      </c>
      <c r="BG268" s="228"/>
      <c r="BH268" s="227"/>
      <c r="BI268" s="228"/>
    </row>
    <row r="269" spans="1:61" s="85" customFormat="1" ht="15" customHeight="1" x14ac:dyDescent="0.3">
      <c r="A269" s="514" t="s">
        <v>4953</v>
      </c>
      <c r="B269" s="515"/>
      <c r="C269" s="515"/>
      <c r="D269" s="515"/>
      <c r="E269" s="515"/>
      <c r="F269" s="515"/>
      <c r="G269" s="515"/>
      <c r="H269" s="284"/>
      <c r="I269" s="284"/>
      <c r="J269" s="284"/>
      <c r="K269" s="284"/>
      <c r="L269" s="284"/>
      <c r="M269" s="285"/>
      <c r="BD269" s="220"/>
      <c r="BE269" s="225" t="s">
        <v>4953</v>
      </c>
      <c r="BF269" s="226"/>
      <c r="BG269" s="228"/>
      <c r="BH269" s="227"/>
      <c r="BI269" s="228"/>
    </row>
    <row r="270" spans="1:61" s="85" customFormat="1" ht="21.6" x14ac:dyDescent="0.3">
      <c r="A270" s="121" t="s">
        <v>3128</v>
      </c>
      <c r="B270" s="120" t="s">
        <v>4601</v>
      </c>
      <c r="C270" s="466" t="s">
        <v>4602</v>
      </c>
      <c r="D270" s="466"/>
      <c r="E270" s="466"/>
      <c r="F270" s="121" t="s">
        <v>38</v>
      </c>
      <c r="G270" s="134">
        <v>1</v>
      </c>
      <c r="H270" s="123"/>
      <c r="I270" s="123"/>
      <c r="J270" s="124"/>
      <c r="K270" s="124"/>
      <c r="L270" s="124"/>
      <c r="M270" s="124"/>
      <c r="BD270" s="220"/>
      <c r="BE270" s="225"/>
      <c r="BF270" s="226" t="s">
        <v>4602</v>
      </c>
      <c r="BG270" s="228"/>
      <c r="BH270" s="227"/>
      <c r="BI270" s="228"/>
    </row>
    <row r="271" spans="1:61" s="85" customFormat="1" ht="20.399999999999999" x14ac:dyDescent="0.3">
      <c r="A271" s="173"/>
      <c r="B271" s="137" t="s">
        <v>3766</v>
      </c>
      <c r="C271" s="483" t="s">
        <v>3767</v>
      </c>
      <c r="D271" s="483"/>
      <c r="E271" s="483"/>
      <c r="F271" s="138" t="s">
        <v>72</v>
      </c>
      <c r="G271" s="195" t="s">
        <v>1470</v>
      </c>
      <c r="H271" s="175"/>
      <c r="I271" s="175"/>
      <c r="J271" s="140"/>
      <c r="K271" s="140"/>
      <c r="L271" s="140"/>
      <c r="M271" s="176"/>
      <c r="BD271" s="220"/>
      <c r="BE271" s="225"/>
      <c r="BF271" s="226"/>
      <c r="BG271" s="228" t="s">
        <v>3767</v>
      </c>
      <c r="BH271" s="227"/>
      <c r="BI271" s="228"/>
    </row>
    <row r="272" spans="1:61" s="85" customFormat="1" ht="31.8" x14ac:dyDescent="0.3">
      <c r="A272" s="173"/>
      <c r="B272" s="137" t="s">
        <v>4450</v>
      </c>
      <c r="C272" s="483" t="s">
        <v>4451</v>
      </c>
      <c r="D272" s="483"/>
      <c r="E272" s="483"/>
      <c r="F272" s="138" t="s">
        <v>72</v>
      </c>
      <c r="G272" s="195" t="s">
        <v>1170</v>
      </c>
      <c r="H272" s="175"/>
      <c r="I272" s="175"/>
      <c r="J272" s="140"/>
      <c r="K272" s="140"/>
      <c r="L272" s="140"/>
      <c r="M272" s="176"/>
      <c r="BD272" s="220"/>
      <c r="BE272" s="225"/>
      <c r="BF272" s="226"/>
      <c r="BG272" s="228" t="s">
        <v>4451</v>
      </c>
      <c r="BH272" s="227"/>
      <c r="BI272" s="228"/>
    </row>
    <row r="273" spans="1:61" s="85" customFormat="1" ht="20.399999999999999" x14ac:dyDescent="0.3">
      <c r="A273" s="173"/>
      <c r="B273" s="137" t="s">
        <v>388</v>
      </c>
      <c r="C273" s="483" t="s">
        <v>389</v>
      </c>
      <c r="D273" s="483"/>
      <c r="E273" s="483"/>
      <c r="F273" s="138" t="s">
        <v>72</v>
      </c>
      <c r="G273" s="195" t="s">
        <v>3926</v>
      </c>
      <c r="H273" s="175"/>
      <c r="I273" s="175"/>
      <c r="J273" s="140"/>
      <c r="K273" s="140"/>
      <c r="L273" s="140"/>
      <c r="M273" s="176"/>
      <c r="BD273" s="220"/>
      <c r="BE273" s="225"/>
      <c r="BF273" s="226"/>
      <c r="BG273" s="228" t="s">
        <v>389</v>
      </c>
      <c r="BH273" s="227"/>
      <c r="BI273" s="228"/>
    </row>
    <row r="274" spans="1:61" s="85" customFormat="1" ht="21.6" x14ac:dyDescent="0.3">
      <c r="A274" s="173"/>
      <c r="B274" s="137" t="s">
        <v>4501</v>
      </c>
      <c r="C274" s="483" t="s">
        <v>4502</v>
      </c>
      <c r="D274" s="483"/>
      <c r="E274" s="483"/>
      <c r="F274" s="138" t="s">
        <v>139</v>
      </c>
      <c r="G274" s="195" t="s">
        <v>1907</v>
      </c>
      <c r="H274" s="175"/>
      <c r="I274" s="175"/>
      <c r="J274" s="140"/>
      <c r="K274" s="140"/>
      <c r="L274" s="140"/>
      <c r="M274" s="176"/>
      <c r="BD274" s="220"/>
      <c r="BE274" s="225"/>
      <c r="BF274" s="226"/>
      <c r="BG274" s="228" t="s">
        <v>4502</v>
      </c>
      <c r="BH274" s="227"/>
      <c r="BI274" s="228"/>
    </row>
    <row r="275" spans="1:61" s="85" customFormat="1" ht="20.399999999999999" x14ac:dyDescent="0.3">
      <c r="A275" s="173"/>
      <c r="B275" s="137" t="s">
        <v>1913</v>
      </c>
      <c r="C275" s="483" t="s">
        <v>1914</v>
      </c>
      <c r="D275" s="483"/>
      <c r="E275" s="483"/>
      <c r="F275" s="138" t="s">
        <v>67</v>
      </c>
      <c r="G275" s="195" t="s">
        <v>4954</v>
      </c>
      <c r="H275" s="175"/>
      <c r="I275" s="175"/>
      <c r="J275" s="140"/>
      <c r="K275" s="140"/>
      <c r="L275" s="140"/>
      <c r="M275" s="176"/>
      <c r="BD275" s="220"/>
      <c r="BE275" s="225"/>
      <c r="BF275" s="226"/>
      <c r="BG275" s="228" t="s">
        <v>1914</v>
      </c>
      <c r="BH275" s="227"/>
      <c r="BI275" s="228"/>
    </row>
    <row r="276" spans="1:61" s="85" customFormat="1" ht="31.8" x14ac:dyDescent="0.3">
      <c r="A276" s="173"/>
      <c r="B276" s="137" t="s">
        <v>4607</v>
      </c>
      <c r="C276" s="483" t="s">
        <v>4608</v>
      </c>
      <c r="D276" s="483"/>
      <c r="E276" s="483"/>
      <c r="F276" s="138" t="s">
        <v>67</v>
      </c>
      <c r="G276" s="195" t="s">
        <v>4955</v>
      </c>
      <c r="H276" s="175"/>
      <c r="I276" s="175"/>
      <c r="J276" s="140"/>
      <c r="K276" s="140"/>
      <c r="L276" s="140"/>
      <c r="M276" s="176"/>
      <c r="BD276" s="220"/>
      <c r="BE276" s="225"/>
      <c r="BF276" s="226"/>
      <c r="BG276" s="228" t="s">
        <v>4608</v>
      </c>
      <c r="BH276" s="227"/>
      <c r="BI276" s="228"/>
    </row>
    <row r="277" spans="1:61" s="85" customFormat="1" ht="21.6" x14ac:dyDescent="0.3">
      <c r="A277" s="173"/>
      <c r="B277" s="137" t="s">
        <v>4505</v>
      </c>
      <c r="C277" s="483" t="s">
        <v>4506</v>
      </c>
      <c r="D277" s="483"/>
      <c r="E277" s="483"/>
      <c r="F277" s="138" t="s">
        <v>67</v>
      </c>
      <c r="G277" s="195" t="s">
        <v>4956</v>
      </c>
      <c r="H277" s="175"/>
      <c r="I277" s="175"/>
      <c r="J277" s="140"/>
      <c r="K277" s="140"/>
      <c r="L277" s="140"/>
      <c r="M277" s="176"/>
      <c r="BD277" s="220"/>
      <c r="BE277" s="225"/>
      <c r="BF277" s="226"/>
      <c r="BG277" s="228" t="s">
        <v>4506</v>
      </c>
      <c r="BH277" s="227"/>
      <c r="BI277" s="228"/>
    </row>
    <row r="278" spans="1:61" s="85" customFormat="1" ht="21.6" x14ac:dyDescent="0.3">
      <c r="A278" s="173"/>
      <c r="B278" s="137" t="s">
        <v>4611</v>
      </c>
      <c r="C278" s="483" t="s">
        <v>4612</v>
      </c>
      <c r="D278" s="483"/>
      <c r="E278" s="483"/>
      <c r="F278" s="138" t="s">
        <v>67</v>
      </c>
      <c r="G278" s="195" t="s">
        <v>1469</v>
      </c>
      <c r="H278" s="175"/>
      <c r="I278" s="175"/>
      <c r="J278" s="140"/>
      <c r="K278" s="140"/>
      <c r="L278" s="140"/>
      <c r="M278" s="176"/>
      <c r="BD278" s="220"/>
      <c r="BE278" s="225"/>
      <c r="BF278" s="226"/>
      <c r="BG278" s="228" t="s">
        <v>4612</v>
      </c>
      <c r="BH278" s="227"/>
      <c r="BI278" s="228"/>
    </row>
    <row r="279" spans="1:61" s="85" customFormat="1" ht="20.399999999999999" x14ac:dyDescent="0.3">
      <c r="A279" s="173"/>
      <c r="B279" s="137" t="s">
        <v>1931</v>
      </c>
      <c r="C279" s="483" t="s">
        <v>1932</v>
      </c>
      <c r="D279" s="483"/>
      <c r="E279" s="483"/>
      <c r="F279" s="138" t="s">
        <v>72</v>
      </c>
      <c r="G279" s="195" t="s">
        <v>1156</v>
      </c>
      <c r="H279" s="175"/>
      <c r="I279" s="175"/>
      <c r="J279" s="140"/>
      <c r="K279" s="140"/>
      <c r="L279" s="140"/>
      <c r="M279" s="176"/>
      <c r="BD279" s="220"/>
      <c r="BE279" s="225"/>
      <c r="BF279" s="226"/>
      <c r="BG279" s="228" t="s">
        <v>1932</v>
      </c>
      <c r="BH279" s="227"/>
      <c r="BI279" s="228"/>
    </row>
    <row r="280" spans="1:61" s="85" customFormat="1" ht="20.399999999999999" x14ac:dyDescent="0.3">
      <c r="A280" s="173"/>
      <c r="B280" s="137" t="s">
        <v>4614</v>
      </c>
      <c r="C280" s="483" t="s">
        <v>4615</v>
      </c>
      <c r="D280" s="483"/>
      <c r="E280" s="483"/>
      <c r="F280" s="138" t="s">
        <v>139</v>
      </c>
      <c r="G280" s="195" t="s">
        <v>1907</v>
      </c>
      <c r="H280" s="175"/>
      <c r="I280" s="175"/>
      <c r="J280" s="140"/>
      <c r="K280" s="140"/>
      <c r="L280" s="140"/>
      <c r="M280" s="176"/>
      <c r="BD280" s="220"/>
      <c r="BE280" s="225"/>
      <c r="BF280" s="226"/>
      <c r="BG280" s="228" t="s">
        <v>4615</v>
      </c>
      <c r="BH280" s="227"/>
      <c r="BI280" s="228"/>
    </row>
    <row r="281" spans="1:61" s="85" customFormat="1" ht="20.399999999999999" x14ac:dyDescent="0.3">
      <c r="A281" s="173"/>
      <c r="B281" s="137" t="s">
        <v>4616</v>
      </c>
      <c r="C281" s="483" t="s">
        <v>4617</v>
      </c>
      <c r="D281" s="483"/>
      <c r="E281" s="483"/>
      <c r="F281" s="138" t="s">
        <v>72</v>
      </c>
      <c r="G281" s="195" t="s">
        <v>1170</v>
      </c>
      <c r="H281" s="175"/>
      <c r="I281" s="175"/>
      <c r="J281" s="140"/>
      <c r="K281" s="140"/>
      <c r="L281" s="140"/>
      <c r="M281" s="176"/>
      <c r="BD281" s="220"/>
      <c r="BE281" s="225"/>
      <c r="BF281" s="226"/>
      <c r="BG281" s="228" t="s">
        <v>4617</v>
      </c>
      <c r="BH281" s="227"/>
      <c r="BI281" s="228"/>
    </row>
    <row r="282" spans="1:61" s="85" customFormat="1" ht="21.6" x14ac:dyDescent="0.3">
      <c r="A282" s="173"/>
      <c r="B282" s="137" t="s">
        <v>4618</v>
      </c>
      <c r="C282" s="483" t="s">
        <v>4619</v>
      </c>
      <c r="D282" s="483"/>
      <c r="E282" s="483"/>
      <c r="F282" s="138" t="s">
        <v>72</v>
      </c>
      <c r="G282" s="195" t="s">
        <v>1493</v>
      </c>
      <c r="H282" s="175"/>
      <c r="I282" s="175"/>
      <c r="J282" s="140"/>
      <c r="K282" s="140"/>
      <c r="L282" s="140"/>
      <c r="M282" s="176"/>
      <c r="BD282" s="220"/>
      <c r="BE282" s="225"/>
      <c r="BF282" s="226"/>
      <c r="BG282" s="228" t="s">
        <v>4619</v>
      </c>
      <c r="BH282" s="227"/>
      <c r="BI282" s="228"/>
    </row>
    <row r="283" spans="1:61" s="85" customFormat="1" ht="21.6" x14ac:dyDescent="0.3">
      <c r="A283" s="173"/>
      <c r="B283" s="137" t="s">
        <v>604</v>
      </c>
      <c r="C283" s="483" t="s">
        <v>605</v>
      </c>
      <c r="D283" s="483"/>
      <c r="E283" s="483"/>
      <c r="F283" s="138" t="s">
        <v>606</v>
      </c>
      <c r="G283" s="195" t="s">
        <v>4957</v>
      </c>
      <c r="H283" s="175"/>
      <c r="I283" s="175"/>
      <c r="J283" s="140"/>
      <c r="K283" s="140"/>
      <c r="L283" s="140"/>
      <c r="M283" s="176"/>
      <c r="BD283" s="220"/>
      <c r="BE283" s="225"/>
      <c r="BF283" s="226"/>
      <c r="BG283" s="228" t="s">
        <v>605</v>
      </c>
      <c r="BH283" s="227"/>
      <c r="BI283" s="228"/>
    </row>
    <row r="284" spans="1:61" s="85" customFormat="1" ht="21.6" x14ac:dyDescent="0.3">
      <c r="A284" s="121" t="s">
        <v>4958</v>
      </c>
      <c r="B284" s="120" t="s">
        <v>4959</v>
      </c>
      <c r="C284" s="466" t="s">
        <v>4953</v>
      </c>
      <c r="D284" s="466"/>
      <c r="E284" s="466"/>
      <c r="F284" s="121" t="s">
        <v>1457</v>
      </c>
      <c r="G284" s="134">
        <v>1</v>
      </c>
      <c r="H284" s="123"/>
      <c r="I284" s="123"/>
      <c r="J284" s="124"/>
      <c r="K284" s="124"/>
      <c r="L284" s="124"/>
      <c r="M284" s="124"/>
      <c r="BD284" s="220"/>
      <c r="BE284" s="225"/>
      <c r="BF284" s="226" t="s">
        <v>4953</v>
      </c>
      <c r="BG284" s="228"/>
      <c r="BH284" s="227"/>
      <c r="BI284" s="228"/>
    </row>
    <row r="285" spans="1:61" s="85" customFormat="1" ht="15" customHeight="1" x14ac:dyDescent="0.3">
      <c r="A285" s="514" t="s">
        <v>4960</v>
      </c>
      <c r="B285" s="515"/>
      <c r="C285" s="515"/>
      <c r="D285" s="515"/>
      <c r="E285" s="515"/>
      <c r="F285" s="515"/>
      <c r="G285" s="515"/>
      <c r="H285" s="284"/>
      <c r="I285" s="284"/>
      <c r="J285" s="284"/>
      <c r="K285" s="284"/>
      <c r="L285" s="284"/>
      <c r="M285" s="285"/>
      <c r="BD285" s="220"/>
      <c r="BE285" s="225" t="s">
        <v>4960</v>
      </c>
      <c r="BF285" s="226"/>
      <c r="BG285" s="228"/>
      <c r="BH285" s="227"/>
      <c r="BI285" s="228"/>
    </row>
    <row r="286" spans="1:61" s="85" customFormat="1" ht="21.6" x14ac:dyDescent="0.3">
      <c r="A286" s="121" t="s">
        <v>3144</v>
      </c>
      <c r="B286" s="120" t="s">
        <v>4601</v>
      </c>
      <c r="C286" s="466" t="s">
        <v>4602</v>
      </c>
      <c r="D286" s="466"/>
      <c r="E286" s="466"/>
      <c r="F286" s="121" t="s">
        <v>38</v>
      </c>
      <c r="G286" s="134">
        <v>1</v>
      </c>
      <c r="H286" s="123"/>
      <c r="I286" s="123"/>
      <c r="J286" s="124"/>
      <c r="K286" s="124"/>
      <c r="L286" s="124"/>
      <c r="M286" s="124"/>
      <c r="BD286" s="220"/>
      <c r="BE286" s="225"/>
      <c r="BF286" s="226" t="s">
        <v>4602</v>
      </c>
      <c r="BG286" s="228"/>
      <c r="BH286" s="227"/>
      <c r="BI286" s="228"/>
    </row>
    <row r="287" spans="1:61" s="85" customFormat="1" ht="20.399999999999999" x14ac:dyDescent="0.3">
      <c r="A287" s="173"/>
      <c r="B287" s="137" t="s">
        <v>3766</v>
      </c>
      <c r="C287" s="483" t="s">
        <v>3767</v>
      </c>
      <c r="D287" s="483"/>
      <c r="E287" s="483"/>
      <c r="F287" s="138" t="s">
        <v>72</v>
      </c>
      <c r="G287" s="195" t="s">
        <v>1470</v>
      </c>
      <c r="H287" s="175"/>
      <c r="I287" s="175"/>
      <c r="J287" s="140"/>
      <c r="K287" s="140"/>
      <c r="L287" s="140"/>
      <c r="M287" s="176"/>
      <c r="BD287" s="220"/>
      <c r="BE287" s="225"/>
      <c r="BF287" s="226"/>
      <c r="BG287" s="228" t="s">
        <v>3767</v>
      </c>
      <c r="BH287" s="227"/>
      <c r="BI287" s="228"/>
    </row>
    <row r="288" spans="1:61" s="85" customFormat="1" ht="31.8" x14ac:dyDescent="0.3">
      <c r="A288" s="173"/>
      <c r="B288" s="137" t="s">
        <v>4450</v>
      </c>
      <c r="C288" s="483" t="s">
        <v>4451</v>
      </c>
      <c r="D288" s="483"/>
      <c r="E288" s="483"/>
      <c r="F288" s="138" t="s">
        <v>72</v>
      </c>
      <c r="G288" s="195" t="s">
        <v>1170</v>
      </c>
      <c r="H288" s="175"/>
      <c r="I288" s="175"/>
      <c r="J288" s="140"/>
      <c r="K288" s="140"/>
      <c r="L288" s="140"/>
      <c r="M288" s="176"/>
      <c r="BD288" s="220"/>
      <c r="BE288" s="225"/>
      <c r="BF288" s="226"/>
      <c r="BG288" s="228" t="s">
        <v>4451</v>
      </c>
      <c r="BH288" s="227"/>
      <c r="BI288" s="228"/>
    </row>
    <row r="289" spans="1:61" s="85" customFormat="1" ht="20.399999999999999" x14ac:dyDescent="0.3">
      <c r="A289" s="173"/>
      <c r="B289" s="137" t="s">
        <v>388</v>
      </c>
      <c r="C289" s="483" t="s">
        <v>389</v>
      </c>
      <c r="D289" s="483"/>
      <c r="E289" s="483"/>
      <c r="F289" s="138" t="s">
        <v>72</v>
      </c>
      <c r="G289" s="195" t="s">
        <v>3926</v>
      </c>
      <c r="H289" s="175"/>
      <c r="I289" s="175"/>
      <c r="J289" s="140"/>
      <c r="K289" s="140"/>
      <c r="L289" s="140"/>
      <c r="M289" s="176"/>
      <c r="BD289" s="220"/>
      <c r="BE289" s="225"/>
      <c r="BF289" s="226"/>
      <c r="BG289" s="228" t="s">
        <v>389</v>
      </c>
      <c r="BH289" s="227"/>
      <c r="BI289" s="228"/>
    </row>
    <row r="290" spans="1:61" s="85" customFormat="1" ht="21.6" x14ac:dyDescent="0.3">
      <c r="A290" s="173"/>
      <c r="B290" s="137" t="s">
        <v>4501</v>
      </c>
      <c r="C290" s="483" t="s">
        <v>4502</v>
      </c>
      <c r="D290" s="483"/>
      <c r="E290" s="483"/>
      <c r="F290" s="138" t="s">
        <v>139</v>
      </c>
      <c r="G290" s="195" t="s">
        <v>1907</v>
      </c>
      <c r="H290" s="175"/>
      <c r="I290" s="175"/>
      <c r="J290" s="140"/>
      <c r="K290" s="140"/>
      <c r="L290" s="140"/>
      <c r="M290" s="176"/>
      <c r="BD290" s="220"/>
      <c r="BE290" s="225"/>
      <c r="BF290" s="226"/>
      <c r="BG290" s="228" t="s">
        <v>4502</v>
      </c>
      <c r="BH290" s="227"/>
      <c r="BI290" s="228"/>
    </row>
    <row r="291" spans="1:61" s="85" customFormat="1" ht="20.399999999999999" x14ac:dyDescent="0.3">
      <c r="A291" s="173"/>
      <c r="B291" s="137" t="s">
        <v>1913</v>
      </c>
      <c r="C291" s="483" t="s">
        <v>1914</v>
      </c>
      <c r="D291" s="483"/>
      <c r="E291" s="483"/>
      <c r="F291" s="138" t="s">
        <v>67</v>
      </c>
      <c r="G291" s="195" t="s">
        <v>4954</v>
      </c>
      <c r="H291" s="175"/>
      <c r="I291" s="175"/>
      <c r="J291" s="140"/>
      <c r="K291" s="140"/>
      <c r="L291" s="140"/>
      <c r="M291" s="176"/>
      <c r="BD291" s="220"/>
      <c r="BE291" s="225"/>
      <c r="BF291" s="226"/>
      <c r="BG291" s="228" t="s">
        <v>1914</v>
      </c>
      <c r="BH291" s="227"/>
      <c r="BI291" s="228"/>
    </row>
    <row r="292" spans="1:61" s="85" customFormat="1" ht="31.8" x14ac:dyDescent="0.3">
      <c r="A292" s="173"/>
      <c r="B292" s="137" t="s">
        <v>4607</v>
      </c>
      <c r="C292" s="483" t="s">
        <v>4608</v>
      </c>
      <c r="D292" s="483"/>
      <c r="E292" s="483"/>
      <c r="F292" s="138" t="s">
        <v>67</v>
      </c>
      <c r="G292" s="195" t="s">
        <v>4955</v>
      </c>
      <c r="H292" s="175"/>
      <c r="I292" s="175"/>
      <c r="J292" s="140"/>
      <c r="K292" s="140"/>
      <c r="L292" s="140"/>
      <c r="M292" s="176"/>
      <c r="BD292" s="220"/>
      <c r="BE292" s="225"/>
      <c r="BF292" s="226"/>
      <c r="BG292" s="228" t="s">
        <v>4608</v>
      </c>
      <c r="BH292" s="227"/>
      <c r="BI292" s="228"/>
    </row>
    <row r="293" spans="1:61" s="85" customFormat="1" ht="21.6" x14ac:dyDescent="0.3">
      <c r="A293" s="173"/>
      <c r="B293" s="137" t="s">
        <v>4505</v>
      </c>
      <c r="C293" s="483" t="s">
        <v>4506</v>
      </c>
      <c r="D293" s="483"/>
      <c r="E293" s="483"/>
      <c r="F293" s="138" t="s">
        <v>67</v>
      </c>
      <c r="G293" s="195" t="s">
        <v>4956</v>
      </c>
      <c r="H293" s="175"/>
      <c r="I293" s="175"/>
      <c r="J293" s="140"/>
      <c r="K293" s="140"/>
      <c r="L293" s="140"/>
      <c r="M293" s="176"/>
      <c r="BD293" s="220"/>
      <c r="BE293" s="225"/>
      <c r="BF293" s="226"/>
      <c r="BG293" s="228" t="s">
        <v>4506</v>
      </c>
      <c r="BH293" s="227"/>
      <c r="BI293" s="228"/>
    </row>
    <row r="294" spans="1:61" s="85" customFormat="1" ht="21.6" x14ac:dyDescent="0.3">
      <c r="A294" s="173"/>
      <c r="B294" s="137" t="s">
        <v>4611</v>
      </c>
      <c r="C294" s="483" t="s">
        <v>4612</v>
      </c>
      <c r="D294" s="483"/>
      <c r="E294" s="483"/>
      <c r="F294" s="138" t="s">
        <v>67</v>
      </c>
      <c r="G294" s="195" t="s">
        <v>1469</v>
      </c>
      <c r="H294" s="175"/>
      <c r="I294" s="175"/>
      <c r="J294" s="140"/>
      <c r="K294" s="140"/>
      <c r="L294" s="140"/>
      <c r="M294" s="176"/>
      <c r="BD294" s="220"/>
      <c r="BE294" s="225"/>
      <c r="BF294" s="226"/>
      <c r="BG294" s="228" t="s">
        <v>4612</v>
      </c>
      <c r="BH294" s="227"/>
      <c r="BI294" s="228"/>
    </row>
    <row r="295" spans="1:61" s="85" customFormat="1" ht="20.399999999999999" x14ac:dyDescent="0.3">
      <c r="A295" s="173"/>
      <c r="B295" s="137" t="s">
        <v>1931</v>
      </c>
      <c r="C295" s="483" t="s">
        <v>1932</v>
      </c>
      <c r="D295" s="483"/>
      <c r="E295" s="483"/>
      <c r="F295" s="138" t="s">
        <v>72</v>
      </c>
      <c r="G295" s="195" t="s">
        <v>1156</v>
      </c>
      <c r="H295" s="175"/>
      <c r="I295" s="175"/>
      <c r="J295" s="140"/>
      <c r="K295" s="140"/>
      <c r="L295" s="140"/>
      <c r="M295" s="176"/>
      <c r="BD295" s="220"/>
      <c r="BE295" s="225"/>
      <c r="BF295" s="226"/>
      <c r="BG295" s="228" t="s">
        <v>1932</v>
      </c>
      <c r="BH295" s="227"/>
      <c r="BI295" s="228"/>
    </row>
    <row r="296" spans="1:61" s="85" customFormat="1" ht="20.399999999999999" x14ac:dyDescent="0.3">
      <c r="A296" s="173"/>
      <c r="B296" s="137" t="s">
        <v>4614</v>
      </c>
      <c r="C296" s="483" t="s">
        <v>4615</v>
      </c>
      <c r="D296" s="483"/>
      <c r="E296" s="483"/>
      <c r="F296" s="138" t="s">
        <v>139</v>
      </c>
      <c r="G296" s="195" t="s">
        <v>1907</v>
      </c>
      <c r="H296" s="175"/>
      <c r="I296" s="175"/>
      <c r="J296" s="140"/>
      <c r="K296" s="140"/>
      <c r="L296" s="140"/>
      <c r="M296" s="176"/>
      <c r="BD296" s="220"/>
      <c r="BE296" s="225"/>
      <c r="BF296" s="226"/>
      <c r="BG296" s="228" t="s">
        <v>4615</v>
      </c>
      <c r="BH296" s="227"/>
      <c r="BI296" s="228"/>
    </row>
    <row r="297" spans="1:61" s="85" customFormat="1" ht="20.399999999999999" x14ac:dyDescent="0.3">
      <c r="A297" s="173"/>
      <c r="B297" s="137" t="s">
        <v>4616</v>
      </c>
      <c r="C297" s="483" t="s">
        <v>4617</v>
      </c>
      <c r="D297" s="483"/>
      <c r="E297" s="483"/>
      <c r="F297" s="138" t="s">
        <v>72</v>
      </c>
      <c r="G297" s="195" t="s">
        <v>1170</v>
      </c>
      <c r="H297" s="175"/>
      <c r="I297" s="175"/>
      <c r="J297" s="140"/>
      <c r="K297" s="140"/>
      <c r="L297" s="140"/>
      <c r="M297" s="176"/>
      <c r="BD297" s="220"/>
      <c r="BE297" s="225"/>
      <c r="BF297" s="226"/>
      <c r="BG297" s="228" t="s">
        <v>4617</v>
      </c>
      <c r="BH297" s="227"/>
      <c r="BI297" s="228"/>
    </row>
    <row r="298" spans="1:61" s="85" customFormat="1" ht="21.6" x14ac:dyDescent="0.3">
      <c r="A298" s="173"/>
      <c r="B298" s="137" t="s">
        <v>4618</v>
      </c>
      <c r="C298" s="483" t="s">
        <v>4619</v>
      </c>
      <c r="D298" s="483"/>
      <c r="E298" s="483"/>
      <c r="F298" s="138" t="s">
        <v>72</v>
      </c>
      <c r="G298" s="195" t="s">
        <v>1493</v>
      </c>
      <c r="H298" s="175"/>
      <c r="I298" s="175"/>
      <c r="J298" s="140"/>
      <c r="K298" s="140"/>
      <c r="L298" s="140"/>
      <c r="M298" s="176"/>
      <c r="BD298" s="220"/>
      <c r="BE298" s="225"/>
      <c r="BF298" s="226"/>
      <c r="BG298" s="228" t="s">
        <v>4619</v>
      </c>
      <c r="BH298" s="227"/>
      <c r="BI298" s="228"/>
    </row>
    <row r="299" spans="1:61" s="85" customFormat="1" ht="21.6" x14ac:dyDescent="0.3">
      <c r="A299" s="173"/>
      <c r="B299" s="137" t="s">
        <v>604</v>
      </c>
      <c r="C299" s="483" t="s">
        <v>605</v>
      </c>
      <c r="D299" s="483"/>
      <c r="E299" s="483"/>
      <c r="F299" s="138" t="s">
        <v>606</v>
      </c>
      <c r="G299" s="195" t="s">
        <v>4957</v>
      </c>
      <c r="H299" s="175"/>
      <c r="I299" s="175"/>
      <c r="J299" s="140"/>
      <c r="K299" s="140"/>
      <c r="L299" s="140"/>
      <c r="M299" s="176"/>
      <c r="BD299" s="220"/>
      <c r="BE299" s="225"/>
      <c r="BF299" s="226"/>
      <c r="BG299" s="228" t="s">
        <v>605</v>
      </c>
      <c r="BH299" s="227"/>
      <c r="BI299" s="228"/>
    </row>
    <row r="300" spans="1:61" s="85" customFormat="1" ht="62.4" x14ac:dyDescent="0.3">
      <c r="A300" s="121" t="s">
        <v>4961</v>
      </c>
      <c r="B300" s="120" t="s">
        <v>4962</v>
      </c>
      <c r="C300" s="466" t="s">
        <v>4963</v>
      </c>
      <c r="D300" s="466"/>
      <c r="E300" s="466"/>
      <c r="F300" s="121" t="s">
        <v>1457</v>
      </c>
      <c r="G300" s="134">
        <v>1</v>
      </c>
      <c r="H300" s="123"/>
      <c r="I300" s="123"/>
      <c r="J300" s="124"/>
      <c r="K300" s="124"/>
      <c r="L300" s="124"/>
      <c r="M300" s="124"/>
      <c r="BD300" s="220"/>
      <c r="BE300" s="225"/>
      <c r="BF300" s="226" t="s">
        <v>4963</v>
      </c>
      <c r="BG300" s="228"/>
      <c r="BH300" s="227"/>
      <c r="BI300" s="228"/>
    </row>
    <row r="301" spans="1:61" s="85" customFormat="1" ht="15" customHeight="1" x14ac:dyDescent="0.3">
      <c r="A301" s="514" t="s">
        <v>4964</v>
      </c>
      <c r="B301" s="515"/>
      <c r="C301" s="515"/>
      <c r="D301" s="515"/>
      <c r="E301" s="515"/>
      <c r="F301" s="515"/>
      <c r="G301" s="515"/>
      <c r="H301" s="284"/>
      <c r="I301" s="284"/>
      <c r="J301" s="284"/>
      <c r="K301" s="284"/>
      <c r="L301" s="284"/>
      <c r="M301" s="285"/>
      <c r="BD301" s="220"/>
      <c r="BE301" s="225" t="s">
        <v>4964</v>
      </c>
      <c r="BF301" s="226"/>
      <c r="BG301" s="228"/>
      <c r="BH301" s="227"/>
      <c r="BI301" s="228"/>
    </row>
    <row r="302" spans="1:61" s="85" customFormat="1" ht="21.6" x14ac:dyDescent="0.3">
      <c r="A302" s="121" t="s">
        <v>3150</v>
      </c>
      <c r="B302" s="120" t="s">
        <v>4543</v>
      </c>
      <c r="C302" s="466" t="s">
        <v>4544</v>
      </c>
      <c r="D302" s="466"/>
      <c r="E302" s="466"/>
      <c r="F302" s="121" t="s">
        <v>38</v>
      </c>
      <c r="G302" s="134">
        <v>1</v>
      </c>
      <c r="H302" s="123"/>
      <c r="I302" s="123"/>
      <c r="J302" s="124"/>
      <c r="K302" s="124"/>
      <c r="L302" s="124"/>
      <c r="M302" s="124"/>
      <c r="BD302" s="220"/>
      <c r="BE302" s="225"/>
      <c r="BF302" s="226" t="s">
        <v>4544</v>
      </c>
      <c r="BG302" s="228"/>
      <c r="BH302" s="227"/>
      <c r="BI302" s="228"/>
    </row>
    <row r="303" spans="1:61" s="85" customFormat="1" ht="21.6" x14ac:dyDescent="0.3">
      <c r="A303" s="173"/>
      <c r="B303" s="137" t="s">
        <v>604</v>
      </c>
      <c r="C303" s="483" t="s">
        <v>605</v>
      </c>
      <c r="D303" s="483"/>
      <c r="E303" s="483"/>
      <c r="F303" s="138" t="s">
        <v>606</v>
      </c>
      <c r="G303" s="195" t="s">
        <v>1546</v>
      </c>
      <c r="H303" s="175"/>
      <c r="I303" s="175"/>
      <c r="J303" s="140"/>
      <c r="K303" s="140"/>
      <c r="L303" s="140"/>
      <c r="M303" s="176"/>
      <c r="BD303" s="220"/>
      <c r="BE303" s="225"/>
      <c r="BF303" s="226"/>
      <c r="BG303" s="228" t="s">
        <v>605</v>
      </c>
      <c r="BH303" s="227"/>
      <c r="BI303" s="228"/>
    </row>
    <row r="304" spans="1:61" s="85" customFormat="1" ht="31.8" x14ac:dyDescent="0.3">
      <c r="A304" s="121" t="s">
        <v>4965</v>
      </c>
      <c r="B304" s="120" t="s">
        <v>4966</v>
      </c>
      <c r="C304" s="466" t="s">
        <v>4967</v>
      </c>
      <c r="D304" s="466"/>
      <c r="E304" s="466"/>
      <c r="F304" s="121" t="s">
        <v>1457</v>
      </c>
      <c r="G304" s="134">
        <v>1</v>
      </c>
      <c r="H304" s="123"/>
      <c r="I304" s="123"/>
      <c r="J304" s="124"/>
      <c r="K304" s="124"/>
      <c r="L304" s="124"/>
      <c r="M304" s="124"/>
      <c r="BD304" s="220"/>
      <c r="BE304" s="225"/>
      <c r="BF304" s="226" t="s">
        <v>4967</v>
      </c>
      <c r="BG304" s="228"/>
      <c r="BH304" s="227"/>
      <c r="BI304" s="228"/>
    </row>
    <row r="305" spans="1:61" s="85" customFormat="1" ht="15" customHeight="1" x14ac:dyDescent="0.3">
      <c r="A305" s="514" t="s">
        <v>4968</v>
      </c>
      <c r="B305" s="515"/>
      <c r="C305" s="515"/>
      <c r="D305" s="515"/>
      <c r="E305" s="515"/>
      <c r="F305" s="515"/>
      <c r="G305" s="515"/>
      <c r="H305" s="284"/>
      <c r="I305" s="284"/>
      <c r="J305" s="284"/>
      <c r="K305" s="284"/>
      <c r="L305" s="284"/>
      <c r="M305" s="285"/>
      <c r="BD305" s="220"/>
      <c r="BE305" s="225" t="s">
        <v>4968</v>
      </c>
      <c r="BF305" s="226"/>
      <c r="BG305" s="228"/>
      <c r="BH305" s="227"/>
      <c r="BI305" s="228"/>
    </row>
    <row r="306" spans="1:61" s="85" customFormat="1" ht="31.8" x14ac:dyDescent="0.3">
      <c r="A306" s="121" t="s">
        <v>3157</v>
      </c>
      <c r="B306" s="120" t="s">
        <v>4886</v>
      </c>
      <c r="C306" s="466" t="s">
        <v>4887</v>
      </c>
      <c r="D306" s="466"/>
      <c r="E306" s="466"/>
      <c r="F306" s="121" t="s">
        <v>38</v>
      </c>
      <c r="G306" s="134">
        <v>1</v>
      </c>
      <c r="H306" s="123"/>
      <c r="I306" s="123"/>
      <c r="J306" s="124"/>
      <c r="K306" s="124"/>
      <c r="L306" s="124"/>
      <c r="M306" s="124"/>
      <c r="BD306" s="220"/>
      <c r="BE306" s="225"/>
      <c r="BF306" s="226" t="s">
        <v>4887</v>
      </c>
      <c r="BG306" s="228"/>
      <c r="BH306" s="227"/>
      <c r="BI306" s="228"/>
    </row>
    <row r="307" spans="1:61" s="85" customFormat="1" ht="21.6" x14ac:dyDescent="0.3">
      <c r="A307" s="173"/>
      <c r="B307" s="137" t="s">
        <v>4533</v>
      </c>
      <c r="C307" s="483" t="s">
        <v>4534</v>
      </c>
      <c r="D307" s="483"/>
      <c r="E307" s="483"/>
      <c r="F307" s="138" t="s">
        <v>72</v>
      </c>
      <c r="G307" s="195" t="s">
        <v>4969</v>
      </c>
      <c r="H307" s="175"/>
      <c r="I307" s="175"/>
      <c r="J307" s="140"/>
      <c r="K307" s="140"/>
      <c r="L307" s="140"/>
      <c r="M307" s="176"/>
      <c r="BD307" s="220"/>
      <c r="BE307" s="225"/>
      <c r="BF307" s="226"/>
      <c r="BG307" s="228" t="s">
        <v>4534</v>
      </c>
      <c r="BH307" s="227"/>
      <c r="BI307" s="228"/>
    </row>
    <row r="308" spans="1:61" s="85" customFormat="1" ht="21.6" x14ac:dyDescent="0.3">
      <c r="A308" s="173"/>
      <c r="B308" s="137" t="s">
        <v>604</v>
      </c>
      <c r="C308" s="483" t="s">
        <v>605</v>
      </c>
      <c r="D308" s="483"/>
      <c r="E308" s="483"/>
      <c r="F308" s="138" t="s">
        <v>606</v>
      </c>
      <c r="G308" s="195" t="s">
        <v>4970</v>
      </c>
      <c r="H308" s="175"/>
      <c r="I308" s="175"/>
      <c r="J308" s="140"/>
      <c r="K308" s="140"/>
      <c r="L308" s="140"/>
      <c r="M308" s="176"/>
      <c r="BD308" s="220"/>
      <c r="BE308" s="225"/>
      <c r="BF308" s="226"/>
      <c r="BG308" s="228" t="s">
        <v>605</v>
      </c>
      <c r="BH308" s="227"/>
      <c r="BI308" s="228"/>
    </row>
    <row r="309" spans="1:61" s="85" customFormat="1" ht="52.2" x14ac:dyDescent="0.3">
      <c r="A309" s="121" t="s">
        <v>4971</v>
      </c>
      <c r="B309" s="120" t="s">
        <v>4972</v>
      </c>
      <c r="C309" s="466" t="s">
        <v>4973</v>
      </c>
      <c r="D309" s="466"/>
      <c r="E309" s="466"/>
      <c r="F309" s="121" t="s">
        <v>1457</v>
      </c>
      <c r="G309" s="134">
        <v>1</v>
      </c>
      <c r="H309" s="123"/>
      <c r="I309" s="123"/>
      <c r="J309" s="124"/>
      <c r="K309" s="124"/>
      <c r="L309" s="124"/>
      <c r="M309" s="124"/>
      <c r="BD309" s="220"/>
      <c r="BE309" s="225"/>
      <c r="BF309" s="226" t="s">
        <v>4973</v>
      </c>
      <c r="BG309" s="228"/>
      <c r="BH309" s="227"/>
      <c r="BI309" s="228"/>
    </row>
    <row r="310" spans="1:61" s="85" customFormat="1" ht="15" customHeight="1" x14ac:dyDescent="0.3">
      <c r="A310" s="514" t="s">
        <v>4974</v>
      </c>
      <c r="B310" s="515"/>
      <c r="C310" s="515"/>
      <c r="D310" s="515"/>
      <c r="E310" s="515"/>
      <c r="F310" s="515"/>
      <c r="G310" s="515"/>
      <c r="H310" s="284"/>
      <c r="I310" s="284"/>
      <c r="J310" s="284"/>
      <c r="K310" s="284"/>
      <c r="L310" s="284"/>
      <c r="M310" s="285"/>
      <c r="BD310" s="220"/>
      <c r="BE310" s="225" t="s">
        <v>4974</v>
      </c>
      <c r="BF310" s="226"/>
      <c r="BG310" s="228"/>
      <c r="BH310" s="227"/>
      <c r="BI310" s="228"/>
    </row>
    <row r="311" spans="1:61" s="85" customFormat="1" ht="20.399999999999999" x14ac:dyDescent="0.3">
      <c r="A311" s="121" t="s">
        <v>3175</v>
      </c>
      <c r="B311" s="120" t="s">
        <v>4975</v>
      </c>
      <c r="C311" s="466" t="s">
        <v>4976</v>
      </c>
      <c r="D311" s="466"/>
      <c r="E311" s="466"/>
      <c r="F311" s="121" t="s">
        <v>4977</v>
      </c>
      <c r="G311" s="153">
        <v>0.16</v>
      </c>
      <c r="H311" s="123"/>
      <c r="I311" s="123"/>
      <c r="J311" s="124"/>
      <c r="K311" s="124"/>
      <c r="L311" s="124"/>
      <c r="M311" s="124"/>
      <c r="BD311" s="220"/>
      <c r="BE311" s="225"/>
      <c r="BF311" s="226" t="s">
        <v>4976</v>
      </c>
      <c r="BG311" s="228"/>
      <c r="BH311" s="227"/>
      <c r="BI311" s="228"/>
    </row>
    <row r="312" spans="1:61" s="85" customFormat="1" ht="21.6" x14ac:dyDescent="0.3">
      <c r="A312" s="173"/>
      <c r="B312" s="137" t="s">
        <v>604</v>
      </c>
      <c r="C312" s="483" t="s">
        <v>605</v>
      </c>
      <c r="D312" s="483"/>
      <c r="E312" s="483"/>
      <c r="F312" s="138" t="s">
        <v>606</v>
      </c>
      <c r="G312" s="195" t="s">
        <v>4978</v>
      </c>
      <c r="H312" s="175"/>
      <c r="I312" s="175"/>
      <c r="J312" s="140"/>
      <c r="K312" s="140"/>
      <c r="L312" s="140"/>
      <c r="M312" s="176"/>
      <c r="BD312" s="220"/>
      <c r="BE312" s="225"/>
      <c r="BF312" s="226"/>
      <c r="BG312" s="228" t="s">
        <v>605</v>
      </c>
      <c r="BH312" s="227"/>
      <c r="BI312" s="228"/>
    </row>
    <row r="313" spans="1:61" s="85" customFormat="1" ht="42" x14ac:dyDescent="0.3">
      <c r="A313" s="121" t="s">
        <v>3182</v>
      </c>
      <c r="B313" s="120" t="s">
        <v>4979</v>
      </c>
      <c r="C313" s="466" t="s">
        <v>4974</v>
      </c>
      <c r="D313" s="466"/>
      <c r="E313" s="466"/>
      <c r="F313" s="121" t="s">
        <v>1457</v>
      </c>
      <c r="G313" s="134">
        <v>16</v>
      </c>
      <c r="H313" s="123"/>
      <c r="I313" s="123"/>
      <c r="J313" s="124"/>
      <c r="K313" s="124"/>
      <c r="L313" s="124"/>
      <c r="M313" s="124"/>
      <c r="BD313" s="220"/>
      <c r="BE313" s="225"/>
      <c r="BF313" s="226" t="s">
        <v>4974</v>
      </c>
      <c r="BG313" s="228"/>
      <c r="BH313" s="227"/>
      <c r="BI313" s="228"/>
    </row>
    <row r="314" spans="1:61" s="85" customFormat="1" ht="15" customHeight="1" x14ac:dyDescent="0.3">
      <c r="A314" s="514" t="s">
        <v>4980</v>
      </c>
      <c r="B314" s="515"/>
      <c r="C314" s="515"/>
      <c r="D314" s="515"/>
      <c r="E314" s="515"/>
      <c r="F314" s="515"/>
      <c r="G314" s="515"/>
      <c r="H314" s="284"/>
      <c r="I314" s="284"/>
      <c r="J314" s="284"/>
      <c r="K314" s="284"/>
      <c r="L314" s="284"/>
      <c r="M314" s="285"/>
      <c r="BD314" s="220"/>
      <c r="BE314" s="225" t="s">
        <v>4980</v>
      </c>
      <c r="BF314" s="226"/>
      <c r="BG314" s="228"/>
      <c r="BH314" s="227"/>
      <c r="BI314" s="228"/>
    </row>
    <row r="315" spans="1:61" s="85" customFormat="1" ht="21.6" x14ac:dyDescent="0.3">
      <c r="A315" s="121" t="s">
        <v>3186</v>
      </c>
      <c r="B315" s="120" t="s">
        <v>4981</v>
      </c>
      <c r="C315" s="466" t="s">
        <v>4982</v>
      </c>
      <c r="D315" s="466"/>
      <c r="E315" s="466"/>
      <c r="F315" s="121" t="s">
        <v>64</v>
      </c>
      <c r="G315" s="153">
        <v>0.02</v>
      </c>
      <c r="H315" s="123"/>
      <c r="I315" s="123"/>
      <c r="J315" s="124"/>
      <c r="K315" s="124"/>
      <c r="L315" s="124"/>
      <c r="M315" s="124"/>
      <c r="BD315" s="220"/>
      <c r="BE315" s="225"/>
      <c r="BF315" s="226" t="s">
        <v>4982</v>
      </c>
      <c r="BG315" s="228"/>
      <c r="BH315" s="227"/>
      <c r="BI315" s="228"/>
    </row>
    <row r="316" spans="1:61" s="85" customFormat="1" ht="21.6" x14ac:dyDescent="0.3">
      <c r="A316" s="173"/>
      <c r="B316" s="137" t="s">
        <v>1481</v>
      </c>
      <c r="C316" s="483" t="s">
        <v>1482</v>
      </c>
      <c r="D316" s="483"/>
      <c r="E316" s="483"/>
      <c r="F316" s="138" t="s">
        <v>72</v>
      </c>
      <c r="G316" s="195" t="s">
        <v>4983</v>
      </c>
      <c r="H316" s="175"/>
      <c r="I316" s="175"/>
      <c r="J316" s="140"/>
      <c r="K316" s="140"/>
      <c r="L316" s="140"/>
      <c r="M316" s="176"/>
      <c r="BD316" s="220"/>
      <c r="BE316" s="225"/>
      <c r="BF316" s="226"/>
      <c r="BG316" s="228" t="s">
        <v>1482</v>
      </c>
      <c r="BH316" s="227"/>
      <c r="BI316" s="228"/>
    </row>
    <row r="317" spans="1:61" s="85" customFormat="1" ht="20.399999999999999" x14ac:dyDescent="0.3">
      <c r="A317" s="173"/>
      <c r="B317" s="137" t="s">
        <v>4984</v>
      </c>
      <c r="C317" s="483" t="s">
        <v>4985</v>
      </c>
      <c r="D317" s="483"/>
      <c r="E317" s="483"/>
      <c r="F317" s="138" t="s">
        <v>139</v>
      </c>
      <c r="G317" s="195" t="s">
        <v>4986</v>
      </c>
      <c r="H317" s="175"/>
      <c r="I317" s="175"/>
      <c r="J317" s="140"/>
      <c r="K317" s="140"/>
      <c r="L317" s="140"/>
      <c r="M317" s="176"/>
      <c r="BD317" s="220"/>
      <c r="BE317" s="225"/>
      <c r="BF317" s="226"/>
      <c r="BG317" s="228" t="s">
        <v>4985</v>
      </c>
      <c r="BH317" s="227"/>
      <c r="BI317" s="228"/>
    </row>
    <row r="318" spans="1:61" s="85" customFormat="1" ht="21.6" x14ac:dyDescent="0.3">
      <c r="A318" s="173"/>
      <c r="B318" s="137" t="s">
        <v>604</v>
      </c>
      <c r="C318" s="483" t="s">
        <v>605</v>
      </c>
      <c r="D318" s="483"/>
      <c r="E318" s="483"/>
      <c r="F318" s="138" t="s">
        <v>606</v>
      </c>
      <c r="G318" s="195" t="s">
        <v>4987</v>
      </c>
      <c r="H318" s="175"/>
      <c r="I318" s="175"/>
      <c r="J318" s="140"/>
      <c r="K318" s="140"/>
      <c r="L318" s="140"/>
      <c r="M318" s="176"/>
      <c r="BD318" s="220"/>
      <c r="BE318" s="225"/>
      <c r="BF318" s="226"/>
      <c r="BG318" s="228" t="s">
        <v>605</v>
      </c>
      <c r="BH318" s="227"/>
      <c r="BI318" s="228"/>
    </row>
    <row r="319" spans="1:61" s="85" customFormat="1" ht="21.6" x14ac:dyDescent="0.3">
      <c r="A319" s="121" t="s">
        <v>3193</v>
      </c>
      <c r="B319" s="120" t="s">
        <v>4988</v>
      </c>
      <c r="C319" s="466" t="s">
        <v>4989</v>
      </c>
      <c r="D319" s="466"/>
      <c r="E319" s="466"/>
      <c r="F319" s="121" t="s">
        <v>1046</v>
      </c>
      <c r="G319" s="243">
        <v>2.0600000000000002E-3</v>
      </c>
      <c r="H319" s="123"/>
      <c r="I319" s="123"/>
      <c r="J319" s="124"/>
      <c r="K319" s="124"/>
      <c r="L319" s="124"/>
      <c r="M319" s="124"/>
      <c r="BD319" s="220"/>
      <c r="BE319" s="225"/>
      <c r="BF319" s="226" t="s">
        <v>4989</v>
      </c>
      <c r="BG319" s="228"/>
      <c r="BH319" s="227"/>
      <c r="BI319" s="228"/>
    </row>
    <row r="320" spans="1:61" s="85" customFormat="1" ht="15" customHeight="1" x14ac:dyDescent="0.3">
      <c r="A320" s="514" t="s">
        <v>4990</v>
      </c>
      <c r="B320" s="515"/>
      <c r="C320" s="515"/>
      <c r="D320" s="515"/>
      <c r="E320" s="515"/>
      <c r="F320" s="515"/>
      <c r="G320" s="515"/>
      <c r="H320" s="284"/>
      <c r="I320" s="284"/>
      <c r="J320" s="284"/>
      <c r="K320" s="284"/>
      <c r="L320" s="284"/>
      <c r="M320" s="285"/>
      <c r="BD320" s="220"/>
      <c r="BE320" s="225" t="s">
        <v>4990</v>
      </c>
      <c r="BF320" s="226"/>
      <c r="BG320" s="228"/>
      <c r="BH320" s="227"/>
      <c r="BI320" s="228"/>
    </row>
    <row r="321" spans="1:61" s="85" customFormat="1" ht="31.8" x14ac:dyDescent="0.3">
      <c r="A321" s="121" t="s">
        <v>3202</v>
      </c>
      <c r="B321" s="120" t="s">
        <v>4991</v>
      </c>
      <c r="C321" s="466" t="s">
        <v>4992</v>
      </c>
      <c r="D321" s="466"/>
      <c r="E321" s="466"/>
      <c r="F321" s="121" t="s">
        <v>67</v>
      </c>
      <c r="G321" s="243">
        <v>5.0360000000000002E-2</v>
      </c>
      <c r="H321" s="123"/>
      <c r="I321" s="123"/>
      <c r="J321" s="124"/>
      <c r="K321" s="124"/>
      <c r="L321" s="124"/>
      <c r="M321" s="124"/>
      <c r="BD321" s="220"/>
      <c r="BE321" s="225"/>
      <c r="BF321" s="226" t="s">
        <v>4992</v>
      </c>
      <c r="BG321" s="228"/>
      <c r="BH321" s="227"/>
      <c r="BI321" s="228"/>
    </row>
    <row r="322" spans="1:61" s="85" customFormat="1" ht="20.399999999999999" x14ac:dyDescent="0.3">
      <c r="A322" s="173"/>
      <c r="B322" s="137" t="s">
        <v>1690</v>
      </c>
      <c r="C322" s="483" t="s">
        <v>1691</v>
      </c>
      <c r="D322" s="483"/>
      <c r="E322" s="483"/>
      <c r="F322" s="138" t="s">
        <v>72</v>
      </c>
      <c r="G322" s="195" t="s">
        <v>4993</v>
      </c>
      <c r="H322" s="175"/>
      <c r="I322" s="175"/>
      <c r="J322" s="140"/>
      <c r="K322" s="140"/>
      <c r="L322" s="140"/>
      <c r="M322" s="176"/>
      <c r="BD322" s="220"/>
      <c r="BE322" s="225"/>
      <c r="BF322" s="226"/>
      <c r="BG322" s="228" t="s">
        <v>1691</v>
      </c>
      <c r="BH322" s="227"/>
      <c r="BI322" s="228"/>
    </row>
    <row r="323" spans="1:61" s="85" customFormat="1" ht="20.399999999999999" x14ac:dyDescent="0.3">
      <c r="A323" s="173"/>
      <c r="B323" s="137" t="s">
        <v>388</v>
      </c>
      <c r="C323" s="483" t="s">
        <v>389</v>
      </c>
      <c r="D323" s="483"/>
      <c r="E323" s="483"/>
      <c r="F323" s="138" t="s">
        <v>72</v>
      </c>
      <c r="G323" s="195" t="s">
        <v>4994</v>
      </c>
      <c r="H323" s="175"/>
      <c r="I323" s="175"/>
      <c r="J323" s="140"/>
      <c r="K323" s="140"/>
      <c r="L323" s="140"/>
      <c r="M323" s="176"/>
      <c r="BD323" s="220"/>
      <c r="BE323" s="225"/>
      <c r="BF323" s="226"/>
      <c r="BG323" s="228" t="s">
        <v>389</v>
      </c>
      <c r="BH323" s="227"/>
      <c r="BI323" s="228"/>
    </row>
    <row r="324" spans="1:61" s="85" customFormat="1" ht="21.6" x14ac:dyDescent="0.3">
      <c r="A324" s="173"/>
      <c r="B324" s="137" t="s">
        <v>604</v>
      </c>
      <c r="C324" s="483" t="s">
        <v>605</v>
      </c>
      <c r="D324" s="483"/>
      <c r="E324" s="483"/>
      <c r="F324" s="138" t="s">
        <v>606</v>
      </c>
      <c r="G324" s="195" t="s">
        <v>4995</v>
      </c>
      <c r="H324" s="175"/>
      <c r="I324" s="175"/>
      <c r="J324" s="140"/>
      <c r="K324" s="140"/>
      <c r="L324" s="140"/>
      <c r="M324" s="176"/>
      <c r="BD324" s="220"/>
      <c r="BE324" s="225"/>
      <c r="BF324" s="226"/>
      <c r="BG324" s="228" t="s">
        <v>605</v>
      </c>
      <c r="BH324" s="227"/>
      <c r="BI324" s="228"/>
    </row>
    <row r="325" spans="1:61" s="85" customFormat="1" ht="20.399999999999999" x14ac:dyDescent="0.3">
      <c r="A325" s="121" t="s">
        <v>3209</v>
      </c>
      <c r="B325" s="120" t="s">
        <v>4996</v>
      </c>
      <c r="C325" s="466" t="s">
        <v>4997</v>
      </c>
      <c r="D325" s="466"/>
      <c r="E325" s="466"/>
      <c r="F325" s="121" t="s">
        <v>1457</v>
      </c>
      <c r="G325" s="134">
        <v>12</v>
      </c>
      <c r="H325" s="123"/>
      <c r="I325" s="123"/>
      <c r="J325" s="124"/>
      <c r="K325" s="124"/>
      <c r="L325" s="124"/>
      <c r="M325" s="124"/>
      <c r="BD325" s="220"/>
      <c r="BE325" s="225"/>
      <c r="BF325" s="226" t="s">
        <v>4997</v>
      </c>
      <c r="BG325" s="228"/>
      <c r="BH325" s="227"/>
      <c r="BI325" s="228"/>
    </row>
    <row r="326" spans="1:61" s="85" customFormat="1" ht="42" x14ac:dyDescent="0.3">
      <c r="A326" s="121" t="s">
        <v>3217</v>
      </c>
      <c r="B326" s="120" t="s">
        <v>4998</v>
      </c>
      <c r="C326" s="466" t="s">
        <v>4999</v>
      </c>
      <c r="D326" s="466"/>
      <c r="E326" s="466"/>
      <c r="F326" s="121" t="s">
        <v>1457</v>
      </c>
      <c r="G326" s="134">
        <v>2</v>
      </c>
      <c r="H326" s="123"/>
      <c r="I326" s="123"/>
      <c r="J326" s="124"/>
      <c r="K326" s="124"/>
      <c r="L326" s="124"/>
      <c r="M326" s="124"/>
      <c r="BD326" s="220"/>
      <c r="BE326" s="225"/>
      <c r="BF326" s="226" t="s">
        <v>4999</v>
      </c>
      <c r="BG326" s="228"/>
      <c r="BH326" s="227"/>
      <c r="BI326" s="228"/>
    </row>
    <row r="327" spans="1:61" s="85" customFormat="1" ht="21.6" x14ac:dyDescent="0.3">
      <c r="A327" s="121" t="s">
        <v>3238</v>
      </c>
      <c r="B327" s="120" t="s">
        <v>5000</v>
      </c>
      <c r="C327" s="466" t="s">
        <v>5001</v>
      </c>
      <c r="D327" s="466"/>
      <c r="E327" s="466"/>
      <c r="F327" s="121" t="s">
        <v>112</v>
      </c>
      <c r="G327" s="134">
        <v>4</v>
      </c>
      <c r="H327" s="123"/>
      <c r="I327" s="123"/>
      <c r="J327" s="124"/>
      <c r="K327" s="124"/>
      <c r="L327" s="124"/>
      <c r="M327" s="124"/>
      <c r="BD327" s="220"/>
      <c r="BE327" s="225"/>
      <c r="BF327" s="226" t="s">
        <v>5001</v>
      </c>
      <c r="BG327" s="228"/>
      <c r="BH327" s="227"/>
      <c r="BI327" s="228"/>
    </row>
    <row r="328" spans="1:61" s="85" customFormat="1" ht="52.2" x14ac:dyDescent="0.3">
      <c r="A328" s="121" t="s">
        <v>3246</v>
      </c>
      <c r="B328" s="120" t="s">
        <v>5002</v>
      </c>
      <c r="C328" s="466" t="s">
        <v>5003</v>
      </c>
      <c r="D328" s="466"/>
      <c r="E328" s="466"/>
      <c r="F328" s="121" t="s">
        <v>1457</v>
      </c>
      <c r="G328" s="134">
        <v>2</v>
      </c>
      <c r="H328" s="123"/>
      <c r="I328" s="123"/>
      <c r="J328" s="124"/>
      <c r="K328" s="124"/>
      <c r="L328" s="124"/>
      <c r="M328" s="124"/>
      <c r="BD328" s="220"/>
      <c r="BE328" s="225"/>
      <c r="BF328" s="226" t="s">
        <v>5003</v>
      </c>
      <c r="BG328" s="228"/>
      <c r="BH328" s="227"/>
      <c r="BI328" s="228"/>
    </row>
    <row r="329" spans="1:61" s="85" customFormat="1" ht="42" x14ac:dyDescent="0.3">
      <c r="A329" s="121" t="s">
        <v>3254</v>
      </c>
      <c r="B329" s="120" t="s">
        <v>5004</v>
      </c>
      <c r="C329" s="466" t="s">
        <v>5005</v>
      </c>
      <c r="D329" s="466"/>
      <c r="E329" s="466"/>
      <c r="F329" s="121" t="s">
        <v>1457</v>
      </c>
      <c r="G329" s="134">
        <v>1</v>
      </c>
      <c r="H329" s="123"/>
      <c r="I329" s="123"/>
      <c r="J329" s="124"/>
      <c r="K329" s="124"/>
      <c r="L329" s="124"/>
      <c r="M329" s="124"/>
      <c r="BD329" s="220"/>
      <c r="BE329" s="225"/>
      <c r="BF329" s="226" t="s">
        <v>5005</v>
      </c>
      <c r="BG329" s="228"/>
      <c r="BH329" s="227"/>
      <c r="BI329" s="228"/>
    </row>
    <row r="330" spans="1:61" s="85" customFormat="1" ht="20.25" customHeight="1" x14ac:dyDescent="0.3">
      <c r="A330" s="470" t="s">
        <v>57</v>
      </c>
      <c r="B330" s="471"/>
      <c r="C330" s="471"/>
      <c r="D330" s="471"/>
      <c r="E330" s="471"/>
      <c r="F330" s="471"/>
      <c r="G330" s="471"/>
      <c r="H330" s="154"/>
      <c r="I330" s="154">
        <f>SUM(I13:I329)</f>
        <v>0</v>
      </c>
      <c r="J330" s="156">
        <f>SUM(J13:J329)</f>
        <v>0</v>
      </c>
      <c r="K330" s="157"/>
      <c r="L330" s="283">
        <f>SUM(L13:L329)</f>
        <v>0</v>
      </c>
      <c r="M330" s="159">
        <f>SUM(M13:M329)</f>
        <v>0</v>
      </c>
      <c r="O330" s="98"/>
    </row>
    <row r="331" spans="1:61" s="145" customFormat="1" ht="20.25" customHeight="1" x14ac:dyDescent="0.3">
      <c r="A331" s="472" t="s">
        <v>5712</v>
      </c>
      <c r="B331" s="473"/>
      <c r="C331" s="473"/>
      <c r="D331" s="473"/>
      <c r="E331" s="473"/>
      <c r="F331" s="473"/>
      <c r="G331" s="473"/>
      <c r="H331" s="160"/>
      <c r="I331" s="463">
        <f>I330+L330</f>
        <v>0</v>
      </c>
      <c r="J331" s="464"/>
      <c r="K331" s="464"/>
      <c r="L331" s="464"/>
      <c r="M331" s="465"/>
    </row>
    <row r="332" spans="1:61" s="145" customFormat="1" ht="20.25" customHeight="1" x14ac:dyDescent="0.3">
      <c r="A332" s="472" t="s">
        <v>5713</v>
      </c>
      <c r="B332" s="473"/>
      <c r="C332" s="473"/>
      <c r="D332" s="473"/>
      <c r="E332" s="473"/>
      <c r="F332" s="473"/>
      <c r="G332" s="473"/>
      <c r="H332" s="160"/>
      <c r="I332" s="498">
        <f>J330+M330</f>
        <v>0</v>
      </c>
      <c r="J332" s="499"/>
      <c r="K332" s="499"/>
      <c r="L332" s="499"/>
      <c r="M332" s="500"/>
    </row>
  </sheetData>
  <autoFilter ref="A10:BL332">
    <filterColumn colId="0">
      <filters blank="1">
        <filter val="1"/>
        <filter val="10"/>
        <filter val="100"/>
        <filter val="101"/>
        <filter val="102"/>
        <filter val="103"/>
        <filter val="104"/>
        <filter val="105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_x000a_О"/>
        <filter val="69"/>
        <filter val="7"/>
        <filter val="70_x000a_О"/>
        <filter val="71"/>
        <filter val="72"/>
        <filter val="73"/>
        <filter val="74_x000a_О"/>
        <filter val="75"/>
        <filter val="76"/>
        <filter val="77_x000a_О"/>
        <filter val="78"/>
        <filter val="79_x000a_О"/>
        <filter val="8"/>
        <filter val="80"/>
        <filter val="81_x000a_О"/>
        <filter val="82"/>
        <filter val="83"/>
        <filter val="84"/>
        <filter val="85"/>
        <filter val="86"/>
        <filter val="87_x000a_О"/>
        <filter val="88"/>
        <filter val="89_x000a_О"/>
        <filter val="9"/>
        <filter val="90"/>
        <filter val="91_x000a_О"/>
        <filter val="92"/>
        <filter val="93_x000a_О"/>
        <filter val="94"/>
        <filter val="95_x000a_О"/>
        <filter val="96"/>
        <filter val="97"/>
        <filter val="98"/>
        <filter val="99"/>
        <filter val="DIN-рейка 35х7,5 мм длиной 1000 мм"/>
        <filter val="Бокс оптический Hyperline FO-WBI, портов: 16, SC/LC (duplex), до 16 хОВ, 1U, 295 х 240 х 85 мм (ВхШхГ), Температура эксплуатации: -40 °C ... +85°C, Степень защиты - IP65"/>
        <filter val="ВСЕГО , без НДС"/>
        <filter val="ВСЕГО , с НДС"/>
        <filter val="ВСЕГО по смете"/>
        <filter val="Горизонтальный кабельный органайзер с окнами 19&quot; 1U, 4 кольца, цвет черный"/>
        <filter val="Д"/>
        <filter val="Датчик наличия электропитания NetPing 995S1"/>
        <filter val="Датчик относительной влажности воздуха с интерфейсом 1-wire и встроенным датчиком температуры"/>
        <filter val="Доработка траншеи вручную группа грунтов: 2 (3% от объема разрабатываемого грунта)"/>
        <filter val="Засыпка бульдозером траншеи грунтом, из отвала с уплотнением пневмотрамбовками"/>
        <filter val="Засыпка траншеи песком с уплотнением пневмотрамбовками"/>
        <filter val="Измерение затухания на кабельной площадке волоконно-оптического кабеля ГТС с числом волокон: 16"/>
        <filter val="Измерение затухания на кабельной площадке волоконно-оптического кабеля ГТС с числом волокон: 8"/>
        <filter val="Измерение на проложенной строительной длине волоконно-оптического кабеля в одном направлении с числом волокон: 16"/>
        <filter val="Измерение на проложенной строительной длине волоконно-оптического кабеля в одном направлении с числом волокон: 8"/>
        <filter val="Измерение на смонтированном участке волоконно-оптического кабеля в двух направлениях с числом волокон: 16"/>
        <filter val="Измерение на смонтированном участке волоконно-оптического кабеля в двух направлениях с числом волокон: 8"/>
        <filter val="Модуль питания DRS-270-56, 115-240В AC, 270 Вт"/>
        <filter val="Модульная розетка 220В на din-рейку РМ102-2Р-16А 18012DEK"/>
        <filter val="Монтаж лестничного лотка"/>
        <filter val="Монтаж оптического кросса"/>
        <filter val="Монтаж промышленного Ethernet-коммутатора"/>
        <filter val="Монтаж шкафа 1.4"/>
        <filter val="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"/>
        <filter val="Патч-корд волоконно-оптический (шнур) SM 9/125 (OS2),FC/UPC-FC/UPC, 2.0 мм, duplex, LSZH, 2 м."/>
        <filter val="Предоконцованные волокна (pigtail), SC/UPC, OS2 9/125, 1м, синий хвостовик, цвет: жёлтый_x0009_FPT-B9-9-SC/UR-1M-LSZH-YL (FPT9-9-SC-UPC-1M)"/>
        <filter val="Провод с медной жилой с изоляцией из ПВХ пластиката, 10мм2 ПуГВ 1х10 Ж-З"/>
        <filter val="Прокладка кабеля в траншее  ДПД2-нг(А)-FRHFLTx-016У"/>
        <filter val="Прокладка кабеля в траншее  ДПД2-нг(А)-FRHFLTx-08У"/>
        <filter val="Прокладка кабеля в траншее КСППБ 1х4х1,2"/>
        <filter val="Прокладка кабеля в траншее ТППэпБбП-НДГ 10х2х0,5"/>
        <filter val="Прокладка кабеля в трубе d=63мм ParLan ARM F/UTP Cat5e PVCLS нг(А)-FRLS 4х2х0,52"/>
        <filter val="Прокладка кабеля по зданию  ParLan ARM F/UTP Cat5e PVCLS нг(А)-FRLS 4х2х0,52"/>
        <filter val="Прокладка кабеля по зданию ДПД2-нг(А)-FRHFLTx-016У"/>
        <filter val="Прокладка кабеля по зданию ДПД2-нг(А)-FRHFLTx-08У"/>
        <filter val="Прокладка кабеля по зданию КСППБ 1х4х1,2"/>
        <filter val="Прокладка кабеля по зданию ТППэпБбП-НДГ 10х2х0,5"/>
        <filter val="Прокладка кабеля по столбу КСППБ 1х4х1,2"/>
        <filter val="Прокладка сигнальной ленты"/>
        <filter val="Протяжка кабеля в футляре ParLan ARM F/UTP Cat5e PVCLS нг(А)-FRLS 4х2х0,52"/>
        <filter val="Протяжка кабеля в футляре ДПД2-нг(А)-FRHFLTx-016У"/>
        <filter val="Протяжка кабеля в футляре ДПД2-нг(А)-FRHFLTx-08У"/>
        <filter val="Протяжка кабеля в футляре КСППБ 1х4х1,2"/>
        <filter val="Протяжка кабеля в футляре ТППэпБбП-НДГ 10х2х0,5"/>
        <filter val="Раздел 1. Прокладка кабелей в грунте"/>
        <filter val="Раздел 2. Укладка футляра"/>
        <filter val="Разработка грунта экскаватором в отвал (97% от объема разрабатываемого грунта)"/>
        <filter val="Разработка грунта экскаватором с погрузкой и транспортировкой лишнего грунта"/>
        <filter val="Укладка футляра ПЭ-100 SDR 9 - 110×12,3 мм"/>
        <filter val="Устройство защиты класса II электрооборудования распределительных сетей 220 (230) В AC от ИП"/>
        <filter val="Устройство песчаного основания толщиной 0,1 м под кабель с уплотнением"/>
        <filter val="Устройство удаленного управления питанием по сети Ethernet.8 роз. C13"/>
      </filters>
    </filterColumn>
  </autoFilter>
  <mergeCells count="331">
    <mergeCell ref="C9:E9"/>
    <mergeCell ref="C19:E19"/>
    <mergeCell ref="C289:E289"/>
    <mergeCell ref="C108:E108"/>
    <mergeCell ref="C119:E119"/>
    <mergeCell ref="C273:E273"/>
    <mergeCell ref="C142:E142"/>
    <mergeCell ref="C270:E270"/>
    <mergeCell ref="C202:E202"/>
    <mergeCell ref="C225:E225"/>
    <mergeCell ref="C161:E161"/>
    <mergeCell ref="C147:E147"/>
    <mergeCell ref="C240:E240"/>
    <mergeCell ref="C205:E205"/>
    <mergeCell ref="C50:E50"/>
    <mergeCell ref="C229:E229"/>
    <mergeCell ref="C24:E24"/>
    <mergeCell ref="A61:G61"/>
    <mergeCell ref="A47:G47"/>
    <mergeCell ref="A89:G89"/>
    <mergeCell ref="A103:G103"/>
    <mergeCell ref="C76:E76"/>
    <mergeCell ref="C56:E56"/>
    <mergeCell ref="C126:E126"/>
    <mergeCell ref="C329:E329"/>
    <mergeCell ref="C165:E165"/>
    <mergeCell ref="C266:E266"/>
    <mergeCell ref="C171:E171"/>
    <mergeCell ref="C265:E265"/>
    <mergeCell ref="C172:E172"/>
    <mergeCell ref="C170:E170"/>
    <mergeCell ref="A11:G11"/>
    <mergeCell ref="C194:E194"/>
    <mergeCell ref="C67:E67"/>
    <mergeCell ref="C221:E221"/>
    <mergeCell ref="C315:E315"/>
    <mergeCell ref="C81:E81"/>
    <mergeCell ref="C158:E158"/>
    <mergeCell ref="C84:E84"/>
    <mergeCell ref="C97:E97"/>
    <mergeCell ref="C109:E109"/>
    <mergeCell ref="C87:E87"/>
    <mergeCell ref="C140:E140"/>
    <mergeCell ref="C122:E122"/>
    <mergeCell ref="A160:G160"/>
    <mergeCell ref="C279:E279"/>
    <mergeCell ref="C145:E145"/>
    <mergeCell ref="C55:E55"/>
    <mergeCell ref="C326:E326"/>
    <mergeCell ref="C233:E233"/>
    <mergeCell ref="C10:E10"/>
    <mergeCell ref="C184:E184"/>
    <mergeCell ref="C190:E190"/>
    <mergeCell ref="C191:E191"/>
    <mergeCell ref="C183:E183"/>
    <mergeCell ref="C174:E174"/>
    <mergeCell ref="C255:E255"/>
    <mergeCell ref="C180:E180"/>
    <mergeCell ref="C162:E162"/>
    <mergeCell ref="C252:E252"/>
    <mergeCell ref="C131:E131"/>
    <mergeCell ref="C271:E271"/>
    <mergeCell ref="C181:E181"/>
    <mergeCell ref="C276:E276"/>
    <mergeCell ref="C312:E312"/>
    <mergeCell ref="C155:E155"/>
    <mergeCell ref="C73:E73"/>
    <mergeCell ref="C208:E208"/>
    <mergeCell ref="C200:E200"/>
    <mergeCell ref="C325:E325"/>
    <mergeCell ref="A320:G320"/>
    <mergeCell ref="C49:E49"/>
    <mergeCell ref="C322:E322"/>
    <mergeCell ref="C212:E212"/>
    <mergeCell ref="C111:E111"/>
    <mergeCell ref="A25:G25"/>
    <mergeCell ref="C43:E43"/>
    <mergeCell ref="C283:E283"/>
    <mergeCell ref="C295:E295"/>
    <mergeCell ref="C112:E112"/>
    <mergeCell ref="C35:E35"/>
    <mergeCell ref="C318:E318"/>
    <mergeCell ref="C235:E235"/>
    <mergeCell ref="C313:E313"/>
    <mergeCell ref="C199:E199"/>
    <mergeCell ref="C39:E39"/>
    <mergeCell ref="C30:E30"/>
    <mergeCell ref="C213:E213"/>
    <mergeCell ref="A136:G136"/>
    <mergeCell ref="C98:E98"/>
    <mergeCell ref="A193:G193"/>
    <mergeCell ref="A245:G245"/>
    <mergeCell ref="A301:G301"/>
    <mergeCell ref="C45:E45"/>
    <mergeCell ref="C150:E150"/>
    <mergeCell ref="C90:E90"/>
    <mergeCell ref="C137:E137"/>
    <mergeCell ref="C134:E134"/>
    <mergeCell ref="A121:G121"/>
    <mergeCell ref="C77:E77"/>
    <mergeCell ref="A70:G70"/>
    <mergeCell ref="C94:E94"/>
    <mergeCell ref="C306:E306"/>
    <mergeCell ref="C297:E297"/>
    <mergeCell ref="C143:E143"/>
    <mergeCell ref="C244:E244"/>
    <mergeCell ref="C264:E264"/>
    <mergeCell ref="C154:E154"/>
    <mergeCell ref="C123:E123"/>
    <mergeCell ref="C263:E263"/>
    <mergeCell ref="C177:E177"/>
    <mergeCell ref="C291:E291"/>
    <mergeCell ref="C302:E302"/>
    <mergeCell ref="C211:E211"/>
    <mergeCell ref="C151:E151"/>
    <mergeCell ref="A179:G179"/>
    <mergeCell ref="C258:E258"/>
    <mergeCell ref="C304:E304"/>
    <mergeCell ref="C300:E300"/>
    <mergeCell ref="A223:G223"/>
    <mergeCell ref="C317:E317"/>
    <mergeCell ref="C104:E104"/>
    <mergeCell ref="C287:E287"/>
    <mergeCell ref="C284:E284"/>
    <mergeCell ref="C80:E80"/>
    <mergeCell ref="C238:E238"/>
    <mergeCell ref="C237:E237"/>
    <mergeCell ref="C159:E159"/>
    <mergeCell ref="C83:E83"/>
    <mergeCell ref="C257:E257"/>
    <mergeCell ref="C92:E92"/>
    <mergeCell ref="C247:E247"/>
    <mergeCell ref="C139:E139"/>
    <mergeCell ref="C113:E113"/>
    <mergeCell ref="C127:E127"/>
    <mergeCell ref="C156:E156"/>
    <mergeCell ref="C274:E274"/>
    <mergeCell ref="C206:E206"/>
    <mergeCell ref="C293:E293"/>
    <mergeCell ref="C292:E292"/>
    <mergeCell ref="C246:E246"/>
    <mergeCell ref="C228:E228"/>
    <mergeCell ref="C224:E224"/>
    <mergeCell ref="C215:E215"/>
    <mergeCell ref="A38:G38"/>
    <mergeCell ref="C135:E135"/>
    <mergeCell ref="C298:E298"/>
    <mergeCell ref="C204:E204"/>
    <mergeCell ref="C296:E296"/>
    <mergeCell ref="C173:E173"/>
    <mergeCell ref="C227:E227"/>
    <mergeCell ref="C282:E282"/>
    <mergeCell ref="C167:E167"/>
    <mergeCell ref="C166:E166"/>
    <mergeCell ref="C52:E52"/>
    <mergeCell ref="C100:E100"/>
    <mergeCell ref="C133:E133"/>
    <mergeCell ref="C118:E118"/>
    <mergeCell ref="C57:E57"/>
    <mergeCell ref="A96:G96"/>
    <mergeCell ref="C290:E290"/>
    <mergeCell ref="C105:E105"/>
    <mergeCell ref="C106:E106"/>
    <mergeCell ref="C243:E243"/>
    <mergeCell ref="C68:E68"/>
    <mergeCell ref="C277:E277"/>
    <mergeCell ref="C186:E186"/>
    <mergeCell ref="C294:E294"/>
    <mergeCell ref="A58:G58"/>
    <mergeCell ref="C299:E299"/>
    <mergeCell ref="C249:E249"/>
    <mergeCell ref="C280:E280"/>
    <mergeCell ref="C260:E260"/>
    <mergeCell ref="C256:E256"/>
    <mergeCell ref="C259:E259"/>
    <mergeCell ref="C251:E251"/>
    <mergeCell ref="C197:E197"/>
    <mergeCell ref="C95:E95"/>
    <mergeCell ref="A198:G198"/>
    <mergeCell ref="A188:G188"/>
    <mergeCell ref="A182:G182"/>
    <mergeCell ref="A152:G152"/>
    <mergeCell ref="A124:G124"/>
    <mergeCell ref="C163:E163"/>
    <mergeCell ref="A210:G210"/>
    <mergeCell ref="C149:E149"/>
    <mergeCell ref="C132:E132"/>
    <mergeCell ref="C62:E62"/>
    <mergeCell ref="C214:E214"/>
    <mergeCell ref="C288:E288"/>
    <mergeCell ref="C164:E164"/>
    <mergeCell ref="C141:E141"/>
    <mergeCell ref="C120:E120"/>
    <mergeCell ref="C44:E44"/>
    <mergeCell ref="C17:E17"/>
    <mergeCell ref="C13:E13"/>
    <mergeCell ref="C20:E20"/>
    <mergeCell ref="C42:E42"/>
    <mergeCell ref="C324:E324"/>
    <mergeCell ref="A241:G241"/>
    <mergeCell ref="C125:E125"/>
    <mergeCell ref="A236:G236"/>
    <mergeCell ref="A269:G269"/>
    <mergeCell ref="C91:E91"/>
    <mergeCell ref="C234:E234"/>
    <mergeCell ref="C93:E93"/>
    <mergeCell ref="C26:E26"/>
    <mergeCell ref="C275:E275"/>
    <mergeCell ref="C189:E189"/>
    <mergeCell ref="C272:E272"/>
    <mergeCell ref="C309:E309"/>
    <mergeCell ref="A314:G314"/>
    <mergeCell ref="C114:E114"/>
    <mergeCell ref="A305:G305"/>
    <mergeCell ref="A310:G310"/>
    <mergeCell ref="C51:E51"/>
    <mergeCell ref="A254:G254"/>
    <mergeCell ref="A262:G262"/>
    <mergeCell ref="A285:G285"/>
    <mergeCell ref="A232:G232"/>
    <mergeCell ref="C216:E216"/>
    <mergeCell ref="C195:E195"/>
    <mergeCell ref="C196:E196"/>
    <mergeCell ref="C169:E169"/>
    <mergeCell ref="C278:E278"/>
    <mergeCell ref="C253:E253"/>
    <mergeCell ref="C207:E207"/>
    <mergeCell ref="C231:E231"/>
    <mergeCell ref="C230:E230"/>
    <mergeCell ref="C209:E209"/>
    <mergeCell ref="C239:E239"/>
    <mergeCell ref="A201:G201"/>
    <mergeCell ref="A176:G176"/>
    <mergeCell ref="C248:E248"/>
    <mergeCell ref="C242:E242"/>
    <mergeCell ref="C7:G7"/>
    <mergeCell ref="C53:E53"/>
    <mergeCell ref="C321:E321"/>
    <mergeCell ref="C27:E27"/>
    <mergeCell ref="A2:M2"/>
    <mergeCell ref="A6:M6"/>
    <mergeCell ref="A5:M5"/>
    <mergeCell ref="A3:M3"/>
    <mergeCell ref="C22:E22"/>
    <mergeCell ref="A29:G29"/>
    <mergeCell ref="C15:E15"/>
    <mergeCell ref="C307:E307"/>
    <mergeCell ref="C48:E48"/>
    <mergeCell ref="C79:E79"/>
    <mergeCell ref="A14:G14"/>
    <mergeCell ref="A168:G168"/>
    <mergeCell ref="C23:E23"/>
    <mergeCell ref="C59:E59"/>
    <mergeCell ref="C138:E138"/>
    <mergeCell ref="C226:E226"/>
    <mergeCell ref="C217:E217"/>
    <mergeCell ref="C86:E86"/>
    <mergeCell ref="C129:E129"/>
    <mergeCell ref="C115:E115"/>
    <mergeCell ref="A69:G69"/>
    <mergeCell ref="C64:E64"/>
    <mergeCell ref="A12:G12"/>
    <mergeCell ref="C192:E192"/>
    <mergeCell ref="A72:G72"/>
    <mergeCell ref="C157:E157"/>
    <mergeCell ref="C66:E66"/>
    <mergeCell ref="A128:G128"/>
    <mergeCell ref="A74:G74"/>
    <mergeCell ref="A82:G82"/>
    <mergeCell ref="C107:E107"/>
    <mergeCell ref="C178:E178"/>
    <mergeCell ref="C33:E33"/>
    <mergeCell ref="C88:E88"/>
    <mergeCell ref="C60:E60"/>
    <mergeCell ref="A54:G54"/>
    <mergeCell ref="C116:E116"/>
    <mergeCell ref="C148:E148"/>
    <mergeCell ref="A65:G65"/>
    <mergeCell ref="C28:E28"/>
    <mergeCell ref="C37:E37"/>
    <mergeCell ref="C46:E46"/>
    <mergeCell ref="C40:E40"/>
    <mergeCell ref="C34:E34"/>
    <mergeCell ref="A16:G16"/>
    <mergeCell ref="A21:G21"/>
    <mergeCell ref="C75:E75"/>
    <mergeCell ref="C303:E303"/>
    <mergeCell ref="C71:E71"/>
    <mergeCell ref="C32:E32"/>
    <mergeCell ref="C31:E31"/>
    <mergeCell ref="C18:E18"/>
    <mergeCell ref="C316:E316"/>
    <mergeCell ref="C99:E99"/>
    <mergeCell ref="A185:G185"/>
    <mergeCell ref="C218:E218"/>
    <mergeCell ref="C36:E36"/>
    <mergeCell ref="C85:E85"/>
    <mergeCell ref="C146:E146"/>
    <mergeCell ref="C175:E175"/>
    <mergeCell ref="C63:E63"/>
    <mergeCell ref="C187:E187"/>
    <mergeCell ref="C130:E130"/>
    <mergeCell ref="C220:E220"/>
    <mergeCell ref="A78:G78"/>
    <mergeCell ref="A144:G144"/>
    <mergeCell ref="C286:E286"/>
    <mergeCell ref="C41:E41"/>
    <mergeCell ref="I331:M331"/>
    <mergeCell ref="C101:E101"/>
    <mergeCell ref="C268:E268"/>
    <mergeCell ref="I332:M332"/>
    <mergeCell ref="C203:E203"/>
    <mergeCell ref="C222:E222"/>
    <mergeCell ref="C250:E250"/>
    <mergeCell ref="C261:E261"/>
    <mergeCell ref="C219:E219"/>
    <mergeCell ref="C281:E281"/>
    <mergeCell ref="A110:G110"/>
    <mergeCell ref="C153:E153"/>
    <mergeCell ref="C102:E102"/>
    <mergeCell ref="C319:E319"/>
    <mergeCell ref="C323:E323"/>
    <mergeCell ref="C308:E308"/>
    <mergeCell ref="C311:E311"/>
    <mergeCell ref="C267:E267"/>
    <mergeCell ref="C327:E327"/>
    <mergeCell ref="A332:G332"/>
    <mergeCell ref="A330:G330"/>
    <mergeCell ref="A331:G331"/>
    <mergeCell ref="C328:E328"/>
    <mergeCell ref="A117:G117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orientation="landscape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K188"/>
  <sheetViews>
    <sheetView workbookViewId="0">
      <selection activeCell="BL24" sqref="BL24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5.88671875" style="80" customWidth="1"/>
    <col min="4" max="4" width="16" style="80" customWidth="1"/>
    <col min="5" max="5" width="16.44140625" style="80" customWidth="1"/>
    <col min="6" max="7" width="10.6640625" style="80" customWidth="1"/>
    <col min="8" max="13" width="18.5546875" style="81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0" width="34.109375" style="199" hidden="1" customWidth="1"/>
    <col min="61" max="63" width="127.5546875" style="199" hidden="1" customWidth="1"/>
    <col min="64" max="16384" width="9.109375" style="80"/>
  </cols>
  <sheetData>
    <row r="1" spans="1:58" s="85" customFormat="1" ht="14.4" x14ac:dyDescent="0.3">
      <c r="A1" s="86" t="s">
        <v>5576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8" s="85" customFormat="1" ht="31.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8.25" customHeight="1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8" s="85" customFormat="1" ht="14.4" x14ac:dyDescent="0.3">
      <c r="A5" s="481" t="s">
        <v>4406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4406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14.4" x14ac:dyDescent="0.3">
      <c r="A7" s="87"/>
      <c r="B7" s="91" t="s">
        <v>5</v>
      </c>
      <c r="C7" s="468" t="s">
        <v>4407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5" customHeight="1" x14ac:dyDescent="0.3">
      <c r="A11" s="495" t="s">
        <v>4408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D11" s="220" t="s">
        <v>4408</v>
      </c>
    </row>
    <row r="12" spans="1:58" s="85" customFormat="1" ht="30.75" customHeight="1" x14ac:dyDescent="0.3">
      <c r="A12" s="497" t="s">
        <v>4409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D12" s="220"/>
      <c r="BE12" s="225" t="s">
        <v>4409</v>
      </c>
    </row>
    <row r="13" spans="1:58" s="85" customFormat="1" ht="31.8" x14ac:dyDescent="0.3">
      <c r="A13" s="121" t="s">
        <v>15</v>
      </c>
      <c r="B13" s="120" t="s">
        <v>4410</v>
      </c>
      <c r="C13" s="466" t="s">
        <v>4411</v>
      </c>
      <c r="D13" s="466"/>
      <c r="E13" s="466"/>
      <c r="F13" s="121" t="s">
        <v>122</v>
      </c>
      <c r="G13" s="144">
        <v>5.2200000000000003E-2</v>
      </c>
      <c r="H13" s="123"/>
      <c r="I13" s="123"/>
      <c r="J13" s="124"/>
      <c r="K13" s="124"/>
      <c r="L13" s="124"/>
      <c r="M13" s="124"/>
      <c r="BD13" s="220"/>
      <c r="BE13" s="225"/>
      <c r="BF13" s="226" t="s">
        <v>4411</v>
      </c>
    </row>
    <row r="14" spans="1:58" s="85" customFormat="1" ht="21.6" x14ac:dyDescent="0.3">
      <c r="A14" s="121" t="s">
        <v>20</v>
      </c>
      <c r="B14" s="120" t="s">
        <v>120</v>
      </c>
      <c r="C14" s="466" t="s">
        <v>121</v>
      </c>
      <c r="D14" s="466"/>
      <c r="E14" s="466"/>
      <c r="F14" s="121" t="s">
        <v>122</v>
      </c>
      <c r="G14" s="144">
        <v>5.2200000000000003E-2</v>
      </c>
      <c r="H14" s="123"/>
      <c r="I14" s="123"/>
      <c r="J14" s="124"/>
      <c r="K14" s="124"/>
      <c r="L14" s="124"/>
      <c r="M14" s="124"/>
      <c r="BD14" s="220"/>
      <c r="BE14" s="225"/>
      <c r="BF14" s="226" t="s">
        <v>121</v>
      </c>
    </row>
    <row r="15" spans="1:58" s="85" customFormat="1" ht="15" customHeight="1" x14ac:dyDescent="0.3">
      <c r="A15" s="497" t="s">
        <v>4412</v>
      </c>
      <c r="B15" s="462"/>
      <c r="C15" s="462"/>
      <c r="D15" s="462"/>
      <c r="E15" s="462"/>
      <c r="F15" s="462"/>
      <c r="G15" s="462"/>
      <c r="H15" s="221"/>
      <c r="I15" s="221"/>
      <c r="J15" s="221"/>
      <c r="K15" s="221"/>
      <c r="L15" s="221"/>
      <c r="M15" s="223"/>
      <c r="BD15" s="220"/>
      <c r="BE15" s="225" t="s">
        <v>4412</v>
      </c>
      <c r="BF15" s="226"/>
    </row>
    <row r="16" spans="1:58" s="85" customFormat="1" ht="21.6" x14ac:dyDescent="0.3">
      <c r="A16" s="121" t="s">
        <v>22</v>
      </c>
      <c r="B16" s="120" t="s">
        <v>4413</v>
      </c>
      <c r="C16" s="466" t="s">
        <v>4414</v>
      </c>
      <c r="D16" s="466"/>
      <c r="E16" s="466"/>
      <c r="F16" s="121" t="s">
        <v>38</v>
      </c>
      <c r="G16" s="134">
        <v>9</v>
      </c>
      <c r="H16" s="123"/>
      <c r="I16" s="123"/>
      <c r="J16" s="124"/>
      <c r="K16" s="124"/>
      <c r="L16" s="124"/>
      <c r="M16" s="124"/>
      <c r="BD16" s="220"/>
      <c r="BE16" s="225"/>
      <c r="BF16" s="226" t="s">
        <v>4414</v>
      </c>
    </row>
    <row r="17" spans="1:60" s="85" customFormat="1" ht="20.399999999999999" hidden="1" x14ac:dyDescent="0.3">
      <c r="A17" s="178" t="s">
        <v>140</v>
      </c>
      <c r="B17" s="179" t="s">
        <v>4415</v>
      </c>
      <c r="C17" s="489" t="s">
        <v>4416</v>
      </c>
      <c r="D17" s="489"/>
      <c r="E17" s="489"/>
      <c r="F17" s="231" t="s">
        <v>38</v>
      </c>
      <c r="G17" s="181" t="s">
        <v>4417</v>
      </c>
      <c r="H17" s="182"/>
      <c r="I17" s="182"/>
      <c r="J17" s="183"/>
      <c r="K17" s="183"/>
      <c r="L17" s="183"/>
      <c r="M17" s="185"/>
      <c r="BD17" s="220"/>
      <c r="BE17" s="225"/>
      <c r="BF17" s="226"/>
      <c r="BG17" s="227" t="s">
        <v>4416</v>
      </c>
    </row>
    <row r="18" spans="1:60" s="85" customFormat="1" ht="21.6" hidden="1" x14ac:dyDescent="0.3">
      <c r="A18" s="178" t="s">
        <v>140</v>
      </c>
      <c r="B18" s="179" t="s">
        <v>4418</v>
      </c>
      <c r="C18" s="489" t="s">
        <v>4419</v>
      </c>
      <c r="D18" s="489"/>
      <c r="E18" s="489"/>
      <c r="F18" s="231" t="s">
        <v>38</v>
      </c>
      <c r="G18" s="181" t="s">
        <v>4417</v>
      </c>
      <c r="H18" s="182"/>
      <c r="I18" s="182"/>
      <c r="J18" s="183"/>
      <c r="K18" s="183"/>
      <c r="L18" s="183"/>
      <c r="M18" s="185"/>
      <c r="BD18" s="220"/>
      <c r="BE18" s="225"/>
      <c r="BF18" s="226"/>
      <c r="BG18" s="227" t="s">
        <v>4419</v>
      </c>
    </row>
    <row r="19" spans="1:60" s="85" customFormat="1" ht="20.399999999999999" x14ac:dyDescent="0.3">
      <c r="A19" s="121" t="s">
        <v>27</v>
      </c>
      <c r="B19" s="120" t="s">
        <v>4420</v>
      </c>
      <c r="C19" s="466" t="s">
        <v>4421</v>
      </c>
      <c r="D19" s="466"/>
      <c r="E19" s="466"/>
      <c r="F19" s="121" t="s">
        <v>1457</v>
      </c>
      <c r="G19" s="134">
        <v>9</v>
      </c>
      <c r="H19" s="123"/>
      <c r="I19" s="123"/>
      <c r="J19" s="124"/>
      <c r="K19" s="124"/>
      <c r="L19" s="124"/>
      <c r="M19" s="124"/>
      <c r="BD19" s="220"/>
      <c r="BE19" s="225"/>
      <c r="BF19" s="226" t="s">
        <v>4421</v>
      </c>
      <c r="BG19" s="227"/>
    </row>
    <row r="20" spans="1:60" s="85" customFormat="1" ht="15" customHeight="1" x14ac:dyDescent="0.3">
      <c r="A20" s="497" t="s">
        <v>4422</v>
      </c>
      <c r="B20" s="462"/>
      <c r="C20" s="462"/>
      <c r="D20" s="462"/>
      <c r="E20" s="462"/>
      <c r="F20" s="462"/>
      <c r="G20" s="462"/>
      <c r="H20" s="221"/>
      <c r="I20" s="221"/>
      <c r="J20" s="221"/>
      <c r="K20" s="221"/>
      <c r="L20" s="221"/>
      <c r="M20" s="223"/>
      <c r="BD20" s="220"/>
      <c r="BE20" s="225" t="s">
        <v>4422</v>
      </c>
      <c r="BF20" s="226"/>
      <c r="BG20" s="227"/>
    </row>
    <row r="21" spans="1:60" s="85" customFormat="1" ht="31.8" x14ac:dyDescent="0.3">
      <c r="A21" s="121" t="s">
        <v>35</v>
      </c>
      <c r="B21" s="120" t="s">
        <v>4423</v>
      </c>
      <c r="C21" s="466" t="s">
        <v>4424</v>
      </c>
      <c r="D21" s="466"/>
      <c r="E21" s="466"/>
      <c r="F21" s="121" t="s">
        <v>25</v>
      </c>
      <c r="G21" s="134">
        <v>9</v>
      </c>
      <c r="H21" s="123"/>
      <c r="I21" s="123"/>
      <c r="J21" s="124"/>
      <c r="K21" s="124"/>
      <c r="L21" s="124"/>
      <c r="M21" s="124"/>
      <c r="BD21" s="220"/>
      <c r="BE21" s="225"/>
      <c r="BF21" s="226" t="s">
        <v>4424</v>
      </c>
      <c r="BG21" s="227"/>
    </row>
    <row r="22" spans="1:60" s="85" customFormat="1" ht="21.6" x14ac:dyDescent="0.3">
      <c r="A22" s="173"/>
      <c r="B22" s="137" t="s">
        <v>4425</v>
      </c>
      <c r="C22" s="483" t="s">
        <v>4426</v>
      </c>
      <c r="D22" s="483"/>
      <c r="E22" s="483"/>
      <c r="F22" s="138" t="s">
        <v>67</v>
      </c>
      <c r="G22" s="195" t="s">
        <v>4427</v>
      </c>
      <c r="H22" s="175"/>
      <c r="I22" s="175"/>
      <c r="J22" s="140"/>
      <c r="K22" s="140"/>
      <c r="L22" s="140"/>
      <c r="M22" s="176"/>
      <c r="BD22" s="220"/>
      <c r="BE22" s="225"/>
      <c r="BF22" s="226"/>
      <c r="BG22" s="227"/>
      <c r="BH22" s="228" t="s">
        <v>4426</v>
      </c>
    </row>
    <row r="23" spans="1:60" s="85" customFormat="1" ht="21.6" x14ac:dyDescent="0.3">
      <c r="A23" s="173"/>
      <c r="B23" s="137" t="s">
        <v>600</v>
      </c>
      <c r="C23" s="483" t="s">
        <v>601</v>
      </c>
      <c r="D23" s="483"/>
      <c r="E23" s="483"/>
      <c r="F23" s="138" t="s">
        <v>67</v>
      </c>
      <c r="G23" s="195" t="s">
        <v>4428</v>
      </c>
      <c r="H23" s="175"/>
      <c r="I23" s="175"/>
      <c r="J23" s="140"/>
      <c r="K23" s="140"/>
      <c r="L23" s="140"/>
      <c r="M23" s="176"/>
      <c r="BD23" s="220"/>
      <c r="BE23" s="225"/>
      <c r="BF23" s="226"/>
      <c r="BG23" s="227"/>
      <c r="BH23" s="228" t="s">
        <v>601</v>
      </c>
    </row>
    <row r="24" spans="1:60" s="85" customFormat="1" ht="42" x14ac:dyDescent="0.3">
      <c r="A24" s="173"/>
      <c r="B24" s="137" t="s">
        <v>4429</v>
      </c>
      <c r="C24" s="483" t="s">
        <v>4430</v>
      </c>
      <c r="D24" s="483"/>
      <c r="E24" s="483"/>
      <c r="F24" s="138" t="s">
        <v>1046</v>
      </c>
      <c r="G24" s="195" t="s">
        <v>4431</v>
      </c>
      <c r="H24" s="175"/>
      <c r="I24" s="175"/>
      <c r="J24" s="140"/>
      <c r="K24" s="140"/>
      <c r="L24" s="140"/>
      <c r="M24" s="176"/>
      <c r="BD24" s="220"/>
      <c r="BE24" s="225"/>
      <c r="BF24" s="226"/>
      <c r="BG24" s="227"/>
      <c r="BH24" s="228" t="s">
        <v>4430</v>
      </c>
    </row>
    <row r="25" spans="1:60" s="85" customFormat="1" ht="21.6" x14ac:dyDescent="0.3">
      <c r="A25" s="173"/>
      <c r="B25" s="137" t="s">
        <v>4432</v>
      </c>
      <c r="C25" s="483" t="s">
        <v>4433</v>
      </c>
      <c r="D25" s="483"/>
      <c r="E25" s="483"/>
      <c r="F25" s="138" t="s">
        <v>67</v>
      </c>
      <c r="G25" s="195" t="s">
        <v>4434</v>
      </c>
      <c r="H25" s="175"/>
      <c r="I25" s="175"/>
      <c r="J25" s="140"/>
      <c r="K25" s="140"/>
      <c r="L25" s="140"/>
      <c r="M25" s="176"/>
      <c r="BD25" s="220"/>
      <c r="BE25" s="225"/>
      <c r="BF25" s="226"/>
      <c r="BG25" s="227"/>
      <c r="BH25" s="228" t="s">
        <v>4433</v>
      </c>
    </row>
    <row r="26" spans="1:60" s="85" customFormat="1" ht="20.399999999999999" x14ac:dyDescent="0.3">
      <c r="A26" s="173"/>
      <c r="B26" s="137" t="s">
        <v>4435</v>
      </c>
      <c r="C26" s="483" t="s">
        <v>4436</v>
      </c>
      <c r="D26" s="483"/>
      <c r="E26" s="483"/>
      <c r="F26" s="138" t="s">
        <v>139</v>
      </c>
      <c r="G26" s="195" t="s">
        <v>4437</v>
      </c>
      <c r="H26" s="175"/>
      <c r="I26" s="175"/>
      <c r="J26" s="140"/>
      <c r="K26" s="140"/>
      <c r="L26" s="140"/>
      <c r="M26" s="176"/>
      <c r="BD26" s="220"/>
      <c r="BE26" s="225"/>
      <c r="BF26" s="226"/>
      <c r="BG26" s="227"/>
      <c r="BH26" s="228" t="s">
        <v>4436</v>
      </c>
    </row>
    <row r="27" spans="1:60" s="85" customFormat="1" ht="42" x14ac:dyDescent="0.3">
      <c r="A27" s="173"/>
      <c r="B27" s="137" t="s">
        <v>4438</v>
      </c>
      <c r="C27" s="483" t="s">
        <v>4439</v>
      </c>
      <c r="D27" s="483"/>
      <c r="E27" s="483"/>
      <c r="F27" s="138" t="s">
        <v>112</v>
      </c>
      <c r="G27" s="195" t="s">
        <v>4440</v>
      </c>
      <c r="H27" s="175"/>
      <c r="I27" s="175"/>
      <c r="J27" s="140"/>
      <c r="K27" s="140"/>
      <c r="L27" s="140"/>
      <c r="M27" s="176"/>
      <c r="BD27" s="220"/>
      <c r="BE27" s="225"/>
      <c r="BF27" s="226"/>
      <c r="BG27" s="227"/>
      <c r="BH27" s="228" t="s">
        <v>4439</v>
      </c>
    </row>
    <row r="28" spans="1:60" s="85" customFormat="1" ht="42" x14ac:dyDescent="0.3">
      <c r="A28" s="173"/>
      <c r="B28" s="137" t="s">
        <v>4441</v>
      </c>
      <c r="C28" s="483" t="s">
        <v>4442</v>
      </c>
      <c r="D28" s="483"/>
      <c r="E28" s="483"/>
      <c r="F28" s="138" t="s">
        <v>112</v>
      </c>
      <c r="G28" s="195" t="s">
        <v>4443</v>
      </c>
      <c r="H28" s="175"/>
      <c r="I28" s="175"/>
      <c r="J28" s="140"/>
      <c r="K28" s="140"/>
      <c r="L28" s="140"/>
      <c r="M28" s="176"/>
      <c r="BD28" s="220"/>
      <c r="BE28" s="225"/>
      <c r="BF28" s="226"/>
      <c r="BG28" s="227"/>
      <c r="BH28" s="228" t="s">
        <v>4442</v>
      </c>
    </row>
    <row r="29" spans="1:60" s="85" customFormat="1" ht="21.6" x14ac:dyDescent="0.3">
      <c r="A29" s="173"/>
      <c r="B29" s="137" t="s">
        <v>604</v>
      </c>
      <c r="C29" s="483" t="s">
        <v>605</v>
      </c>
      <c r="D29" s="483"/>
      <c r="E29" s="483"/>
      <c r="F29" s="138" t="s">
        <v>606</v>
      </c>
      <c r="G29" s="195" t="s">
        <v>4444</v>
      </c>
      <c r="H29" s="175"/>
      <c r="I29" s="175"/>
      <c r="J29" s="140"/>
      <c r="K29" s="140"/>
      <c r="L29" s="140"/>
      <c r="M29" s="176"/>
      <c r="BD29" s="220"/>
      <c r="BE29" s="225"/>
      <c r="BF29" s="226"/>
      <c r="BG29" s="227"/>
      <c r="BH29" s="228" t="s">
        <v>605</v>
      </c>
    </row>
    <row r="30" spans="1:60" s="85" customFormat="1" ht="31.8" x14ac:dyDescent="0.3">
      <c r="A30" s="121" t="s">
        <v>1937</v>
      </c>
      <c r="B30" s="120" t="s">
        <v>4445</v>
      </c>
      <c r="C30" s="466" t="s">
        <v>4446</v>
      </c>
      <c r="D30" s="466"/>
      <c r="E30" s="466"/>
      <c r="F30" s="121" t="s">
        <v>1457</v>
      </c>
      <c r="G30" s="134">
        <v>9</v>
      </c>
      <c r="H30" s="123"/>
      <c r="I30" s="123"/>
      <c r="J30" s="124"/>
      <c r="K30" s="124"/>
      <c r="L30" s="124"/>
      <c r="M30" s="124"/>
      <c r="BD30" s="220"/>
      <c r="BE30" s="225"/>
      <c r="BF30" s="226" t="s">
        <v>4446</v>
      </c>
      <c r="BG30" s="227"/>
      <c r="BH30" s="228"/>
    </row>
    <row r="31" spans="1:60" s="85" customFormat="1" ht="15" customHeight="1" x14ac:dyDescent="0.3">
      <c r="A31" s="497" t="s">
        <v>4447</v>
      </c>
      <c r="B31" s="462"/>
      <c r="C31" s="462"/>
      <c r="D31" s="462"/>
      <c r="E31" s="462"/>
      <c r="F31" s="462"/>
      <c r="G31" s="462"/>
      <c r="H31" s="221"/>
      <c r="I31" s="221"/>
      <c r="J31" s="221"/>
      <c r="K31" s="221"/>
      <c r="L31" s="221"/>
      <c r="M31" s="223"/>
      <c r="BD31" s="220"/>
      <c r="BE31" s="225" t="s">
        <v>4447</v>
      </c>
      <c r="BF31" s="226"/>
      <c r="BG31" s="227"/>
      <c r="BH31" s="228"/>
    </row>
    <row r="32" spans="1:60" s="85" customFormat="1" ht="21.6" x14ac:dyDescent="0.3">
      <c r="A32" s="121" t="s">
        <v>47</v>
      </c>
      <c r="B32" s="120" t="s">
        <v>4448</v>
      </c>
      <c r="C32" s="466" t="s">
        <v>4449</v>
      </c>
      <c r="D32" s="466"/>
      <c r="E32" s="466"/>
      <c r="F32" s="121" t="s">
        <v>38</v>
      </c>
      <c r="G32" s="134">
        <v>18</v>
      </c>
      <c r="H32" s="123"/>
      <c r="I32" s="123"/>
      <c r="J32" s="124"/>
      <c r="K32" s="124"/>
      <c r="L32" s="124"/>
      <c r="M32" s="124"/>
      <c r="BD32" s="220"/>
      <c r="BE32" s="225"/>
      <c r="BF32" s="226" t="s">
        <v>4449</v>
      </c>
      <c r="BG32" s="227"/>
      <c r="BH32" s="228"/>
    </row>
    <row r="33" spans="1:60" s="85" customFormat="1" ht="31.8" x14ac:dyDescent="0.3">
      <c r="A33" s="173"/>
      <c r="B33" s="137" t="s">
        <v>4450</v>
      </c>
      <c r="C33" s="483" t="s">
        <v>4451</v>
      </c>
      <c r="D33" s="483"/>
      <c r="E33" s="483"/>
      <c r="F33" s="138" t="s">
        <v>72</v>
      </c>
      <c r="G33" s="195" t="s">
        <v>4452</v>
      </c>
      <c r="H33" s="175"/>
      <c r="I33" s="175"/>
      <c r="J33" s="140"/>
      <c r="K33" s="140"/>
      <c r="L33" s="140"/>
      <c r="M33" s="176"/>
      <c r="BD33" s="220"/>
      <c r="BE33" s="225"/>
      <c r="BF33" s="226"/>
      <c r="BG33" s="227"/>
      <c r="BH33" s="228" t="s">
        <v>4451</v>
      </c>
    </row>
    <row r="34" spans="1:60" s="85" customFormat="1" ht="20.399999999999999" x14ac:dyDescent="0.3">
      <c r="A34" s="173"/>
      <c r="B34" s="137" t="s">
        <v>4453</v>
      </c>
      <c r="C34" s="483" t="s">
        <v>4454</v>
      </c>
      <c r="D34" s="483"/>
      <c r="E34" s="483"/>
      <c r="F34" s="138" t="s">
        <v>1046</v>
      </c>
      <c r="G34" s="195" t="s">
        <v>4455</v>
      </c>
      <c r="H34" s="175"/>
      <c r="I34" s="175"/>
      <c r="J34" s="140"/>
      <c r="K34" s="140"/>
      <c r="L34" s="140"/>
      <c r="M34" s="176"/>
      <c r="BD34" s="220"/>
      <c r="BE34" s="225"/>
      <c r="BF34" s="226"/>
      <c r="BG34" s="227"/>
      <c r="BH34" s="228" t="s">
        <v>4454</v>
      </c>
    </row>
    <row r="35" spans="1:60" s="85" customFormat="1" ht="20.399999999999999" x14ac:dyDescent="0.3">
      <c r="A35" s="173"/>
      <c r="B35" s="137" t="s">
        <v>4435</v>
      </c>
      <c r="C35" s="483" t="s">
        <v>4436</v>
      </c>
      <c r="D35" s="483"/>
      <c r="E35" s="483"/>
      <c r="F35" s="138" t="s">
        <v>139</v>
      </c>
      <c r="G35" s="195" t="s">
        <v>4456</v>
      </c>
      <c r="H35" s="175"/>
      <c r="I35" s="175"/>
      <c r="J35" s="140"/>
      <c r="K35" s="140"/>
      <c r="L35" s="140"/>
      <c r="M35" s="176"/>
      <c r="BD35" s="220"/>
      <c r="BE35" s="225"/>
      <c r="BF35" s="226"/>
      <c r="BG35" s="227"/>
      <c r="BH35" s="228" t="s">
        <v>4436</v>
      </c>
    </row>
    <row r="36" spans="1:60" s="85" customFormat="1" ht="21.6" x14ac:dyDescent="0.3">
      <c r="A36" s="173"/>
      <c r="B36" s="137" t="s">
        <v>604</v>
      </c>
      <c r="C36" s="483" t="s">
        <v>605</v>
      </c>
      <c r="D36" s="483"/>
      <c r="E36" s="483"/>
      <c r="F36" s="138" t="s">
        <v>606</v>
      </c>
      <c r="G36" s="195" t="s">
        <v>4457</v>
      </c>
      <c r="H36" s="175"/>
      <c r="I36" s="175"/>
      <c r="J36" s="140"/>
      <c r="K36" s="140"/>
      <c r="L36" s="140"/>
      <c r="M36" s="176"/>
      <c r="BD36" s="220"/>
      <c r="BE36" s="225"/>
      <c r="BF36" s="226"/>
      <c r="BG36" s="227"/>
      <c r="BH36" s="228" t="s">
        <v>605</v>
      </c>
    </row>
    <row r="37" spans="1:60" s="85" customFormat="1" ht="21.6" x14ac:dyDescent="0.3">
      <c r="A37" s="121" t="s">
        <v>4458</v>
      </c>
      <c r="B37" s="120" t="s">
        <v>4459</v>
      </c>
      <c r="C37" s="466" t="s">
        <v>4460</v>
      </c>
      <c r="D37" s="466"/>
      <c r="E37" s="466"/>
      <c r="F37" s="121" t="s">
        <v>1457</v>
      </c>
      <c r="G37" s="134">
        <v>18</v>
      </c>
      <c r="H37" s="123"/>
      <c r="I37" s="123"/>
      <c r="J37" s="124"/>
      <c r="K37" s="124"/>
      <c r="L37" s="124"/>
      <c r="M37" s="124"/>
      <c r="BD37" s="220"/>
      <c r="BE37" s="225"/>
      <c r="BF37" s="226" t="s">
        <v>4460</v>
      </c>
      <c r="BG37" s="227"/>
      <c r="BH37" s="228"/>
    </row>
    <row r="38" spans="1:60" s="85" customFormat="1" ht="15" customHeight="1" x14ac:dyDescent="0.3">
      <c r="A38" s="497" t="s">
        <v>4461</v>
      </c>
      <c r="B38" s="462"/>
      <c r="C38" s="462"/>
      <c r="D38" s="462"/>
      <c r="E38" s="462"/>
      <c r="F38" s="462"/>
      <c r="G38" s="462"/>
      <c r="H38" s="221"/>
      <c r="I38" s="221"/>
      <c r="J38" s="221"/>
      <c r="K38" s="221"/>
      <c r="L38" s="221"/>
      <c r="M38" s="223"/>
      <c r="BD38" s="220"/>
      <c r="BE38" s="225" t="s">
        <v>4461</v>
      </c>
      <c r="BF38" s="226"/>
      <c r="BG38" s="227"/>
      <c r="BH38" s="228"/>
    </row>
    <row r="39" spans="1:60" s="85" customFormat="1" ht="42" x14ac:dyDescent="0.3">
      <c r="A39" s="121" t="s">
        <v>55</v>
      </c>
      <c r="B39" s="120" t="s">
        <v>1608</v>
      </c>
      <c r="C39" s="466" t="s">
        <v>1609</v>
      </c>
      <c r="D39" s="466"/>
      <c r="E39" s="466"/>
      <c r="F39" s="121" t="s">
        <v>64</v>
      </c>
      <c r="G39" s="135">
        <v>0.6</v>
      </c>
      <c r="H39" s="123"/>
      <c r="I39" s="123"/>
      <c r="J39" s="124"/>
      <c r="K39" s="124"/>
      <c r="L39" s="124"/>
      <c r="M39" s="124"/>
      <c r="BD39" s="220"/>
      <c r="BE39" s="225"/>
      <c r="BF39" s="226" t="s">
        <v>1609</v>
      </c>
      <c r="BG39" s="227"/>
      <c r="BH39" s="228"/>
    </row>
    <row r="40" spans="1:60" s="85" customFormat="1" ht="20.399999999999999" x14ac:dyDescent="0.3">
      <c r="A40" s="173"/>
      <c r="B40" s="137" t="s">
        <v>1610</v>
      </c>
      <c r="C40" s="483" t="s">
        <v>1611</v>
      </c>
      <c r="D40" s="483"/>
      <c r="E40" s="483"/>
      <c r="F40" s="138" t="s">
        <v>139</v>
      </c>
      <c r="G40" s="195" t="s">
        <v>4462</v>
      </c>
      <c r="H40" s="175"/>
      <c r="I40" s="175"/>
      <c r="J40" s="140"/>
      <c r="K40" s="140"/>
      <c r="L40" s="140"/>
      <c r="M40" s="176"/>
      <c r="BD40" s="220"/>
      <c r="BE40" s="225"/>
      <c r="BF40" s="226"/>
      <c r="BG40" s="227"/>
      <c r="BH40" s="228" t="s">
        <v>1611</v>
      </c>
    </row>
    <row r="41" spans="1:60" s="85" customFormat="1" ht="21.6" x14ac:dyDescent="0.3">
      <c r="A41" s="173"/>
      <c r="B41" s="137" t="s">
        <v>604</v>
      </c>
      <c r="C41" s="483" t="s">
        <v>605</v>
      </c>
      <c r="D41" s="483"/>
      <c r="E41" s="483"/>
      <c r="F41" s="138" t="s">
        <v>606</v>
      </c>
      <c r="G41" s="195" t="s">
        <v>4463</v>
      </c>
      <c r="H41" s="175"/>
      <c r="I41" s="175"/>
      <c r="J41" s="140"/>
      <c r="K41" s="140"/>
      <c r="L41" s="140"/>
      <c r="M41" s="176"/>
      <c r="BD41" s="220"/>
      <c r="BE41" s="225"/>
      <c r="BF41" s="226"/>
      <c r="BG41" s="227"/>
      <c r="BH41" s="228" t="s">
        <v>605</v>
      </c>
    </row>
    <row r="42" spans="1:60" s="85" customFormat="1" ht="21.6" x14ac:dyDescent="0.3">
      <c r="A42" s="121" t="s">
        <v>56</v>
      </c>
      <c r="B42" s="120" t="s">
        <v>4464</v>
      </c>
      <c r="C42" s="466" t="s">
        <v>4465</v>
      </c>
      <c r="D42" s="466"/>
      <c r="E42" s="466"/>
      <c r="F42" s="121" t="s">
        <v>112</v>
      </c>
      <c r="G42" s="135">
        <v>61.2</v>
      </c>
      <c r="H42" s="123"/>
      <c r="I42" s="123"/>
      <c r="J42" s="124"/>
      <c r="K42" s="124"/>
      <c r="L42" s="124"/>
      <c r="M42" s="124"/>
      <c r="BD42" s="220"/>
      <c r="BE42" s="225"/>
      <c r="BF42" s="226" t="s">
        <v>4465</v>
      </c>
      <c r="BG42" s="227"/>
      <c r="BH42" s="228"/>
    </row>
    <row r="43" spans="1:60" s="85" customFormat="1" ht="15" customHeight="1" x14ac:dyDescent="0.3">
      <c r="A43" s="497" t="s">
        <v>4466</v>
      </c>
      <c r="B43" s="462"/>
      <c r="C43" s="462"/>
      <c r="D43" s="462"/>
      <c r="E43" s="462"/>
      <c r="F43" s="462"/>
      <c r="G43" s="462"/>
      <c r="H43" s="221"/>
      <c r="I43" s="221"/>
      <c r="J43" s="221"/>
      <c r="K43" s="221"/>
      <c r="L43" s="221"/>
      <c r="M43" s="223"/>
      <c r="BD43" s="220"/>
      <c r="BE43" s="225" t="s">
        <v>4466</v>
      </c>
      <c r="BF43" s="226"/>
      <c r="BG43" s="227"/>
      <c r="BH43" s="228"/>
    </row>
    <row r="44" spans="1:60" s="85" customFormat="1" ht="21.6" x14ac:dyDescent="0.3">
      <c r="A44" s="121" t="s">
        <v>163</v>
      </c>
      <c r="B44" s="120" t="s">
        <v>1942</v>
      </c>
      <c r="C44" s="466" t="s">
        <v>1943</v>
      </c>
      <c r="D44" s="466"/>
      <c r="E44" s="466"/>
      <c r="F44" s="121" t="s">
        <v>64</v>
      </c>
      <c r="G44" s="135">
        <v>0.3</v>
      </c>
      <c r="H44" s="123"/>
      <c r="I44" s="123"/>
      <c r="J44" s="124"/>
      <c r="K44" s="124"/>
      <c r="L44" s="124"/>
      <c r="M44" s="124"/>
      <c r="BD44" s="220"/>
      <c r="BE44" s="225"/>
      <c r="BF44" s="226" t="s">
        <v>1943</v>
      </c>
      <c r="BG44" s="227"/>
      <c r="BH44" s="228"/>
    </row>
    <row r="45" spans="1:60" s="85" customFormat="1" ht="20.399999999999999" x14ac:dyDescent="0.3">
      <c r="A45" s="173"/>
      <c r="B45" s="137" t="s">
        <v>596</v>
      </c>
      <c r="C45" s="483" t="s">
        <v>597</v>
      </c>
      <c r="D45" s="483"/>
      <c r="E45" s="483"/>
      <c r="F45" s="138" t="s">
        <v>403</v>
      </c>
      <c r="G45" s="195" t="s">
        <v>3684</v>
      </c>
      <c r="H45" s="175"/>
      <c r="I45" s="175"/>
      <c r="J45" s="140"/>
      <c r="K45" s="140"/>
      <c r="L45" s="140"/>
      <c r="M45" s="176"/>
      <c r="BD45" s="220"/>
      <c r="BE45" s="225"/>
      <c r="BF45" s="226"/>
      <c r="BG45" s="227"/>
      <c r="BH45" s="228" t="s">
        <v>597</v>
      </c>
    </row>
    <row r="46" spans="1:60" s="85" customFormat="1" ht="21.6" x14ac:dyDescent="0.3">
      <c r="A46" s="173"/>
      <c r="B46" s="137" t="s">
        <v>1763</v>
      </c>
      <c r="C46" s="483" t="s">
        <v>1764</v>
      </c>
      <c r="D46" s="483"/>
      <c r="E46" s="483"/>
      <c r="F46" s="138" t="s">
        <v>67</v>
      </c>
      <c r="G46" s="195" t="s">
        <v>4081</v>
      </c>
      <c r="H46" s="175"/>
      <c r="I46" s="175"/>
      <c r="J46" s="140"/>
      <c r="K46" s="140"/>
      <c r="L46" s="140"/>
      <c r="M46" s="176"/>
      <c r="BD46" s="220"/>
      <c r="BE46" s="225"/>
      <c r="BF46" s="226"/>
      <c r="BG46" s="227"/>
      <c r="BH46" s="228" t="s">
        <v>1764</v>
      </c>
    </row>
    <row r="47" spans="1:60" s="85" customFormat="1" ht="20.399999999999999" x14ac:dyDescent="0.3">
      <c r="A47" s="173"/>
      <c r="B47" s="137" t="s">
        <v>86</v>
      </c>
      <c r="C47" s="483" t="s">
        <v>87</v>
      </c>
      <c r="D47" s="483"/>
      <c r="E47" s="483"/>
      <c r="F47" s="138" t="s">
        <v>67</v>
      </c>
      <c r="G47" s="195" t="s">
        <v>3688</v>
      </c>
      <c r="H47" s="175"/>
      <c r="I47" s="175"/>
      <c r="J47" s="140"/>
      <c r="K47" s="140"/>
      <c r="L47" s="140"/>
      <c r="M47" s="176"/>
      <c r="BD47" s="220"/>
      <c r="BE47" s="225"/>
      <c r="BF47" s="226"/>
      <c r="BG47" s="227"/>
      <c r="BH47" s="228" t="s">
        <v>87</v>
      </c>
    </row>
    <row r="48" spans="1:60" s="85" customFormat="1" ht="21.6" x14ac:dyDescent="0.3">
      <c r="A48" s="173"/>
      <c r="B48" s="137" t="s">
        <v>604</v>
      </c>
      <c r="C48" s="483" t="s">
        <v>605</v>
      </c>
      <c r="D48" s="483"/>
      <c r="E48" s="483"/>
      <c r="F48" s="138" t="s">
        <v>606</v>
      </c>
      <c r="G48" s="195" t="s">
        <v>4082</v>
      </c>
      <c r="H48" s="175"/>
      <c r="I48" s="175"/>
      <c r="J48" s="140"/>
      <c r="K48" s="140"/>
      <c r="L48" s="140"/>
      <c r="M48" s="176"/>
      <c r="BD48" s="220"/>
      <c r="BE48" s="225"/>
      <c r="BF48" s="226"/>
      <c r="BG48" s="227"/>
      <c r="BH48" s="228" t="s">
        <v>605</v>
      </c>
    </row>
    <row r="49" spans="1:60" s="85" customFormat="1" ht="21.6" x14ac:dyDescent="0.3">
      <c r="A49" s="121" t="s">
        <v>166</v>
      </c>
      <c r="B49" s="120" t="s">
        <v>4467</v>
      </c>
      <c r="C49" s="466" t="s">
        <v>4468</v>
      </c>
      <c r="D49" s="466"/>
      <c r="E49" s="466"/>
      <c r="F49" s="121" t="s">
        <v>1046</v>
      </c>
      <c r="G49" s="144">
        <v>3.0599999999999999E-2</v>
      </c>
      <c r="H49" s="123"/>
      <c r="I49" s="123"/>
      <c r="J49" s="124"/>
      <c r="K49" s="124"/>
      <c r="L49" s="124"/>
      <c r="M49" s="124"/>
      <c r="BD49" s="220"/>
      <c r="BE49" s="225"/>
      <c r="BF49" s="226" t="s">
        <v>4468</v>
      </c>
      <c r="BG49" s="227"/>
      <c r="BH49" s="228"/>
    </row>
    <row r="50" spans="1:60" s="85" customFormat="1" ht="15" customHeight="1" x14ac:dyDescent="0.3">
      <c r="A50" s="497" t="s">
        <v>4469</v>
      </c>
      <c r="B50" s="462"/>
      <c r="C50" s="462"/>
      <c r="D50" s="462"/>
      <c r="E50" s="462"/>
      <c r="F50" s="462"/>
      <c r="G50" s="462"/>
      <c r="H50" s="221"/>
      <c r="I50" s="221"/>
      <c r="J50" s="221"/>
      <c r="K50" s="221"/>
      <c r="L50" s="221"/>
      <c r="M50" s="223"/>
      <c r="BD50" s="220"/>
      <c r="BE50" s="225" t="s">
        <v>4469</v>
      </c>
      <c r="BF50" s="226"/>
      <c r="BG50" s="227"/>
      <c r="BH50" s="228"/>
    </row>
    <row r="51" spans="1:60" s="85" customFormat="1" ht="21.6" x14ac:dyDescent="0.3">
      <c r="A51" s="121" t="s">
        <v>167</v>
      </c>
      <c r="B51" s="120" t="s">
        <v>1942</v>
      </c>
      <c r="C51" s="466" t="s">
        <v>1943</v>
      </c>
      <c r="D51" s="466"/>
      <c r="E51" s="466"/>
      <c r="F51" s="121" t="s">
        <v>64</v>
      </c>
      <c r="G51" s="153">
        <v>0.28000000000000003</v>
      </c>
      <c r="H51" s="123"/>
      <c r="I51" s="123"/>
      <c r="J51" s="124"/>
      <c r="K51" s="124"/>
      <c r="L51" s="124"/>
      <c r="M51" s="124"/>
      <c r="BD51" s="220"/>
      <c r="BE51" s="225"/>
      <c r="BF51" s="226" t="s">
        <v>1943</v>
      </c>
      <c r="BG51" s="227"/>
      <c r="BH51" s="228"/>
    </row>
    <row r="52" spans="1:60" s="85" customFormat="1" ht="20.399999999999999" x14ac:dyDescent="0.3">
      <c r="A52" s="173"/>
      <c r="B52" s="137" t="s">
        <v>596</v>
      </c>
      <c r="C52" s="483" t="s">
        <v>597</v>
      </c>
      <c r="D52" s="483"/>
      <c r="E52" s="483"/>
      <c r="F52" s="138" t="s">
        <v>403</v>
      </c>
      <c r="G52" s="195" t="s">
        <v>4470</v>
      </c>
      <c r="H52" s="175"/>
      <c r="I52" s="175"/>
      <c r="J52" s="140"/>
      <c r="K52" s="140"/>
      <c r="L52" s="140"/>
      <c r="M52" s="176"/>
      <c r="BD52" s="220"/>
      <c r="BE52" s="225"/>
      <c r="BF52" s="226"/>
      <c r="BG52" s="227"/>
      <c r="BH52" s="228" t="s">
        <v>597</v>
      </c>
    </row>
    <row r="53" spans="1:60" s="85" customFormat="1" ht="21.6" x14ac:dyDescent="0.3">
      <c r="A53" s="173"/>
      <c r="B53" s="137" t="s">
        <v>1763</v>
      </c>
      <c r="C53" s="483" t="s">
        <v>1764</v>
      </c>
      <c r="D53" s="483"/>
      <c r="E53" s="483"/>
      <c r="F53" s="138" t="s">
        <v>67</v>
      </c>
      <c r="G53" s="195" t="s">
        <v>4471</v>
      </c>
      <c r="H53" s="175"/>
      <c r="I53" s="175"/>
      <c r="J53" s="140"/>
      <c r="K53" s="140"/>
      <c r="L53" s="140"/>
      <c r="M53" s="176"/>
      <c r="BD53" s="220"/>
      <c r="BE53" s="225"/>
      <c r="BF53" s="226"/>
      <c r="BG53" s="227"/>
      <c r="BH53" s="228" t="s">
        <v>1764</v>
      </c>
    </row>
    <row r="54" spans="1:60" s="85" customFormat="1" ht="20.399999999999999" x14ac:dyDescent="0.3">
      <c r="A54" s="173"/>
      <c r="B54" s="137" t="s">
        <v>86</v>
      </c>
      <c r="C54" s="483" t="s">
        <v>87</v>
      </c>
      <c r="D54" s="483"/>
      <c r="E54" s="483"/>
      <c r="F54" s="138" t="s">
        <v>67</v>
      </c>
      <c r="G54" s="195" t="s">
        <v>4472</v>
      </c>
      <c r="H54" s="175"/>
      <c r="I54" s="175"/>
      <c r="J54" s="140"/>
      <c r="K54" s="140"/>
      <c r="L54" s="140"/>
      <c r="M54" s="176"/>
      <c r="BD54" s="220"/>
      <c r="BE54" s="225"/>
      <c r="BF54" s="226"/>
      <c r="BG54" s="227"/>
      <c r="BH54" s="228" t="s">
        <v>87</v>
      </c>
    </row>
    <row r="55" spans="1:60" s="85" customFormat="1" ht="21.6" x14ac:dyDescent="0.3">
      <c r="A55" s="173"/>
      <c r="B55" s="137" t="s">
        <v>604</v>
      </c>
      <c r="C55" s="483" t="s">
        <v>605</v>
      </c>
      <c r="D55" s="483"/>
      <c r="E55" s="483"/>
      <c r="F55" s="138" t="s">
        <v>606</v>
      </c>
      <c r="G55" s="195" t="s">
        <v>4473</v>
      </c>
      <c r="H55" s="175"/>
      <c r="I55" s="175"/>
      <c r="J55" s="140"/>
      <c r="K55" s="140"/>
      <c r="L55" s="140"/>
      <c r="M55" s="176"/>
      <c r="BD55" s="220"/>
      <c r="BE55" s="225"/>
      <c r="BF55" s="226"/>
      <c r="BG55" s="227"/>
      <c r="BH55" s="228" t="s">
        <v>605</v>
      </c>
    </row>
    <row r="56" spans="1:60" s="85" customFormat="1" ht="21.6" x14ac:dyDescent="0.3">
      <c r="A56" s="121" t="s">
        <v>170</v>
      </c>
      <c r="B56" s="120" t="s">
        <v>4474</v>
      </c>
      <c r="C56" s="466" t="s">
        <v>4475</v>
      </c>
      <c r="D56" s="466"/>
      <c r="E56" s="466"/>
      <c r="F56" s="121" t="s">
        <v>112</v>
      </c>
      <c r="G56" s="153">
        <v>28.56</v>
      </c>
      <c r="H56" s="123"/>
      <c r="I56" s="123"/>
      <c r="J56" s="124"/>
      <c r="K56" s="124"/>
      <c r="L56" s="124"/>
      <c r="M56" s="124"/>
      <c r="BD56" s="220"/>
      <c r="BE56" s="225"/>
      <c r="BF56" s="226" t="s">
        <v>4475</v>
      </c>
      <c r="BG56" s="227"/>
      <c r="BH56" s="228"/>
    </row>
    <row r="57" spans="1:60" s="85" customFormat="1" ht="15" customHeight="1" x14ac:dyDescent="0.3">
      <c r="A57" s="497" t="s">
        <v>4476</v>
      </c>
      <c r="B57" s="462"/>
      <c r="C57" s="462"/>
      <c r="D57" s="462"/>
      <c r="E57" s="462"/>
      <c r="F57" s="462"/>
      <c r="G57" s="462"/>
      <c r="H57" s="221"/>
      <c r="I57" s="221"/>
      <c r="J57" s="221"/>
      <c r="K57" s="221"/>
      <c r="L57" s="221"/>
      <c r="M57" s="223"/>
      <c r="BD57" s="220"/>
      <c r="BE57" s="225" t="s">
        <v>4476</v>
      </c>
      <c r="BF57" s="226"/>
      <c r="BG57" s="227"/>
      <c r="BH57" s="228"/>
    </row>
    <row r="58" spans="1:60" s="85" customFormat="1" ht="21.6" x14ac:dyDescent="0.3">
      <c r="A58" s="121" t="s">
        <v>173</v>
      </c>
      <c r="B58" s="120" t="s">
        <v>1942</v>
      </c>
      <c r="C58" s="466" t="s">
        <v>1943</v>
      </c>
      <c r="D58" s="466"/>
      <c r="E58" s="466"/>
      <c r="F58" s="121" t="s">
        <v>64</v>
      </c>
      <c r="G58" s="153">
        <v>0.74</v>
      </c>
      <c r="H58" s="123"/>
      <c r="I58" s="123"/>
      <c r="J58" s="124"/>
      <c r="K58" s="124"/>
      <c r="L58" s="124"/>
      <c r="M58" s="124"/>
      <c r="BD58" s="220"/>
      <c r="BE58" s="225"/>
      <c r="BF58" s="226" t="s">
        <v>1943</v>
      </c>
      <c r="BG58" s="227"/>
      <c r="BH58" s="228"/>
    </row>
    <row r="59" spans="1:60" s="85" customFormat="1" ht="20.399999999999999" x14ac:dyDescent="0.3">
      <c r="A59" s="173"/>
      <c r="B59" s="137" t="s">
        <v>596</v>
      </c>
      <c r="C59" s="483" t="s">
        <v>597</v>
      </c>
      <c r="D59" s="483"/>
      <c r="E59" s="483"/>
      <c r="F59" s="138" t="s">
        <v>403</v>
      </c>
      <c r="G59" s="195" t="s">
        <v>4477</v>
      </c>
      <c r="H59" s="175"/>
      <c r="I59" s="175"/>
      <c r="J59" s="140"/>
      <c r="K59" s="140"/>
      <c r="L59" s="140"/>
      <c r="M59" s="176"/>
      <c r="BD59" s="220"/>
      <c r="BE59" s="225"/>
      <c r="BF59" s="226"/>
      <c r="BG59" s="227"/>
      <c r="BH59" s="228" t="s">
        <v>597</v>
      </c>
    </row>
    <row r="60" spans="1:60" s="85" customFormat="1" ht="21.6" x14ac:dyDescent="0.3">
      <c r="A60" s="173"/>
      <c r="B60" s="137" t="s">
        <v>1763</v>
      </c>
      <c r="C60" s="483" t="s">
        <v>1764</v>
      </c>
      <c r="D60" s="483"/>
      <c r="E60" s="483"/>
      <c r="F60" s="138" t="s">
        <v>67</v>
      </c>
      <c r="G60" s="195" t="s">
        <v>4478</v>
      </c>
      <c r="H60" s="175"/>
      <c r="I60" s="175"/>
      <c r="J60" s="140"/>
      <c r="K60" s="140"/>
      <c r="L60" s="140"/>
      <c r="M60" s="176"/>
      <c r="BD60" s="220"/>
      <c r="BE60" s="225"/>
      <c r="BF60" s="226"/>
      <c r="BG60" s="227"/>
      <c r="BH60" s="228" t="s">
        <v>1764</v>
      </c>
    </row>
    <row r="61" spans="1:60" s="85" customFormat="1" ht="20.399999999999999" x14ac:dyDescent="0.3">
      <c r="A61" s="173"/>
      <c r="B61" s="137" t="s">
        <v>86</v>
      </c>
      <c r="C61" s="483" t="s">
        <v>87</v>
      </c>
      <c r="D61" s="483"/>
      <c r="E61" s="483"/>
      <c r="F61" s="138" t="s">
        <v>67</v>
      </c>
      <c r="G61" s="195" t="s">
        <v>4479</v>
      </c>
      <c r="H61" s="175"/>
      <c r="I61" s="175"/>
      <c r="J61" s="140"/>
      <c r="K61" s="140"/>
      <c r="L61" s="140"/>
      <c r="M61" s="176"/>
      <c r="BD61" s="220"/>
      <c r="BE61" s="225"/>
      <c r="BF61" s="226"/>
      <c r="BG61" s="227"/>
      <c r="BH61" s="228" t="s">
        <v>87</v>
      </c>
    </row>
    <row r="62" spans="1:60" s="85" customFormat="1" ht="21.6" x14ac:dyDescent="0.3">
      <c r="A62" s="173"/>
      <c r="B62" s="137" t="s">
        <v>604</v>
      </c>
      <c r="C62" s="483" t="s">
        <v>605</v>
      </c>
      <c r="D62" s="483"/>
      <c r="E62" s="483"/>
      <c r="F62" s="138" t="s">
        <v>606</v>
      </c>
      <c r="G62" s="195" t="s">
        <v>4480</v>
      </c>
      <c r="H62" s="175"/>
      <c r="I62" s="175"/>
      <c r="J62" s="140"/>
      <c r="K62" s="140"/>
      <c r="L62" s="140"/>
      <c r="M62" s="176"/>
      <c r="BD62" s="220"/>
      <c r="BE62" s="225"/>
      <c r="BF62" s="226"/>
      <c r="BG62" s="227"/>
      <c r="BH62" s="228" t="s">
        <v>605</v>
      </c>
    </row>
    <row r="63" spans="1:60" s="85" customFormat="1" ht="42" x14ac:dyDescent="0.3">
      <c r="A63" s="121" t="s">
        <v>174</v>
      </c>
      <c r="B63" s="120" t="s">
        <v>4481</v>
      </c>
      <c r="C63" s="466" t="s">
        <v>4482</v>
      </c>
      <c r="D63" s="466"/>
      <c r="E63" s="466"/>
      <c r="F63" s="121" t="s">
        <v>112</v>
      </c>
      <c r="G63" s="153">
        <v>75.48</v>
      </c>
      <c r="H63" s="123"/>
      <c r="I63" s="123"/>
      <c r="J63" s="124"/>
      <c r="K63" s="124"/>
      <c r="L63" s="124"/>
      <c r="M63" s="124"/>
      <c r="BD63" s="220"/>
      <c r="BE63" s="225"/>
      <c r="BF63" s="226" t="s">
        <v>4482</v>
      </c>
      <c r="BG63" s="227"/>
      <c r="BH63" s="228"/>
    </row>
    <row r="64" spans="1:60" s="85" customFormat="1" ht="15" customHeight="1" x14ac:dyDescent="0.3">
      <c r="A64" s="497" t="s">
        <v>4483</v>
      </c>
      <c r="B64" s="462"/>
      <c r="C64" s="462"/>
      <c r="D64" s="462"/>
      <c r="E64" s="462"/>
      <c r="F64" s="462"/>
      <c r="G64" s="462"/>
      <c r="H64" s="221"/>
      <c r="I64" s="221"/>
      <c r="J64" s="221"/>
      <c r="K64" s="221"/>
      <c r="L64" s="221"/>
      <c r="M64" s="223"/>
      <c r="BD64" s="220"/>
      <c r="BE64" s="225" t="s">
        <v>4483</v>
      </c>
      <c r="BF64" s="226"/>
      <c r="BG64" s="227"/>
      <c r="BH64" s="228"/>
    </row>
    <row r="65" spans="1:60" s="85" customFormat="1" ht="21.6" x14ac:dyDescent="0.3">
      <c r="A65" s="121" t="s">
        <v>177</v>
      </c>
      <c r="B65" s="120" t="s">
        <v>1942</v>
      </c>
      <c r="C65" s="466" t="s">
        <v>1943</v>
      </c>
      <c r="D65" s="466"/>
      <c r="E65" s="466"/>
      <c r="F65" s="121" t="s">
        <v>64</v>
      </c>
      <c r="G65" s="135">
        <v>0.6</v>
      </c>
      <c r="H65" s="123"/>
      <c r="I65" s="123"/>
      <c r="J65" s="124"/>
      <c r="K65" s="124"/>
      <c r="L65" s="124"/>
      <c r="M65" s="124"/>
      <c r="BD65" s="220"/>
      <c r="BE65" s="225"/>
      <c r="BF65" s="226" t="s">
        <v>1943</v>
      </c>
      <c r="BG65" s="227"/>
      <c r="BH65" s="228"/>
    </row>
    <row r="66" spans="1:60" s="85" customFormat="1" ht="20.399999999999999" x14ac:dyDescent="0.3">
      <c r="A66" s="173"/>
      <c r="B66" s="137" t="s">
        <v>596</v>
      </c>
      <c r="C66" s="483" t="s">
        <v>597</v>
      </c>
      <c r="D66" s="483"/>
      <c r="E66" s="483"/>
      <c r="F66" s="138" t="s">
        <v>403</v>
      </c>
      <c r="G66" s="195" t="s">
        <v>4484</v>
      </c>
      <c r="H66" s="175"/>
      <c r="I66" s="175"/>
      <c r="J66" s="140"/>
      <c r="K66" s="140"/>
      <c r="L66" s="140"/>
      <c r="M66" s="176"/>
      <c r="BD66" s="220"/>
      <c r="BE66" s="225"/>
      <c r="BF66" s="226"/>
      <c r="BG66" s="227"/>
      <c r="BH66" s="228" t="s">
        <v>597</v>
      </c>
    </row>
    <row r="67" spans="1:60" s="85" customFormat="1" ht="21.6" x14ac:dyDescent="0.3">
      <c r="A67" s="173"/>
      <c r="B67" s="137" t="s">
        <v>1763</v>
      </c>
      <c r="C67" s="483" t="s">
        <v>1764</v>
      </c>
      <c r="D67" s="483"/>
      <c r="E67" s="483"/>
      <c r="F67" s="138" t="s">
        <v>67</v>
      </c>
      <c r="G67" s="195" t="s">
        <v>4485</v>
      </c>
      <c r="H67" s="175"/>
      <c r="I67" s="175"/>
      <c r="J67" s="140"/>
      <c r="K67" s="140"/>
      <c r="L67" s="140"/>
      <c r="M67" s="176"/>
      <c r="BD67" s="220"/>
      <c r="BE67" s="225"/>
      <c r="BF67" s="226"/>
      <c r="BG67" s="227"/>
      <c r="BH67" s="228" t="s">
        <v>1764</v>
      </c>
    </row>
    <row r="68" spans="1:60" s="85" customFormat="1" ht="20.399999999999999" x14ac:dyDescent="0.3">
      <c r="A68" s="173"/>
      <c r="B68" s="137" t="s">
        <v>86</v>
      </c>
      <c r="C68" s="483" t="s">
        <v>87</v>
      </c>
      <c r="D68" s="483"/>
      <c r="E68" s="483"/>
      <c r="F68" s="138" t="s">
        <v>67</v>
      </c>
      <c r="G68" s="195" t="s">
        <v>4486</v>
      </c>
      <c r="H68" s="175"/>
      <c r="I68" s="175"/>
      <c r="J68" s="140"/>
      <c r="K68" s="140"/>
      <c r="L68" s="140"/>
      <c r="M68" s="176"/>
      <c r="BD68" s="220"/>
      <c r="BE68" s="225"/>
      <c r="BF68" s="226"/>
      <c r="BG68" s="227"/>
      <c r="BH68" s="228" t="s">
        <v>87</v>
      </c>
    </row>
    <row r="69" spans="1:60" s="85" customFormat="1" ht="21.6" x14ac:dyDescent="0.3">
      <c r="A69" s="173"/>
      <c r="B69" s="137" t="s">
        <v>604</v>
      </c>
      <c r="C69" s="483" t="s">
        <v>605</v>
      </c>
      <c r="D69" s="483"/>
      <c r="E69" s="483"/>
      <c r="F69" s="138" t="s">
        <v>606</v>
      </c>
      <c r="G69" s="195" t="s">
        <v>4487</v>
      </c>
      <c r="H69" s="175"/>
      <c r="I69" s="175"/>
      <c r="J69" s="140"/>
      <c r="K69" s="140"/>
      <c r="L69" s="140"/>
      <c r="M69" s="176"/>
      <c r="BD69" s="220"/>
      <c r="BE69" s="225"/>
      <c r="BF69" s="226"/>
      <c r="BG69" s="227"/>
      <c r="BH69" s="228" t="s">
        <v>605</v>
      </c>
    </row>
    <row r="70" spans="1:60" s="85" customFormat="1" ht="42" x14ac:dyDescent="0.3">
      <c r="A70" s="121" t="s">
        <v>179</v>
      </c>
      <c r="B70" s="120" t="s">
        <v>4481</v>
      </c>
      <c r="C70" s="466" t="s">
        <v>4482</v>
      </c>
      <c r="D70" s="466"/>
      <c r="E70" s="466"/>
      <c r="F70" s="121" t="s">
        <v>112</v>
      </c>
      <c r="G70" s="135">
        <v>61.2</v>
      </c>
      <c r="H70" s="123"/>
      <c r="I70" s="123"/>
      <c r="J70" s="124"/>
      <c r="K70" s="124"/>
      <c r="L70" s="124"/>
      <c r="M70" s="124"/>
      <c r="BD70" s="220"/>
      <c r="BE70" s="225"/>
      <c r="BF70" s="226" t="s">
        <v>4482</v>
      </c>
      <c r="BG70" s="227"/>
      <c r="BH70" s="228"/>
    </row>
    <row r="71" spans="1:60" s="85" customFormat="1" ht="15" customHeight="1" x14ac:dyDescent="0.3">
      <c r="A71" s="497" t="s">
        <v>4488</v>
      </c>
      <c r="B71" s="462"/>
      <c r="C71" s="462"/>
      <c r="D71" s="462"/>
      <c r="E71" s="462"/>
      <c r="F71" s="462"/>
      <c r="G71" s="462"/>
      <c r="H71" s="221"/>
      <c r="I71" s="221"/>
      <c r="J71" s="221"/>
      <c r="K71" s="221"/>
      <c r="L71" s="221"/>
      <c r="M71" s="223"/>
      <c r="BD71" s="220"/>
      <c r="BE71" s="225" t="s">
        <v>4488</v>
      </c>
      <c r="BF71" s="226"/>
      <c r="BG71" s="227"/>
      <c r="BH71" s="228"/>
    </row>
    <row r="72" spans="1:60" s="85" customFormat="1" ht="42" x14ac:dyDescent="0.3">
      <c r="A72" s="121" t="s">
        <v>183</v>
      </c>
      <c r="B72" s="120" t="s">
        <v>3889</v>
      </c>
      <c r="C72" s="466" t="s">
        <v>3890</v>
      </c>
      <c r="D72" s="466"/>
      <c r="E72" s="466"/>
      <c r="F72" s="121" t="s">
        <v>64</v>
      </c>
      <c r="G72" s="153">
        <v>0.24</v>
      </c>
      <c r="H72" s="123"/>
      <c r="I72" s="123"/>
      <c r="J72" s="124"/>
      <c r="K72" s="124"/>
      <c r="L72" s="124"/>
      <c r="M72" s="124"/>
      <c r="BD72" s="220"/>
      <c r="BE72" s="225"/>
      <c r="BF72" s="226" t="s">
        <v>3890</v>
      </c>
      <c r="BG72" s="227"/>
      <c r="BH72" s="228"/>
    </row>
    <row r="73" spans="1:60" s="85" customFormat="1" ht="20.399999999999999" x14ac:dyDescent="0.3">
      <c r="A73" s="173"/>
      <c r="B73" s="137" t="s">
        <v>596</v>
      </c>
      <c r="C73" s="483" t="s">
        <v>597</v>
      </c>
      <c r="D73" s="483"/>
      <c r="E73" s="483"/>
      <c r="F73" s="138" t="s">
        <v>403</v>
      </c>
      <c r="G73" s="195" t="s">
        <v>4489</v>
      </c>
      <c r="H73" s="175"/>
      <c r="I73" s="175"/>
      <c r="J73" s="140"/>
      <c r="K73" s="140"/>
      <c r="L73" s="140"/>
      <c r="M73" s="176"/>
      <c r="BD73" s="220"/>
      <c r="BE73" s="225"/>
      <c r="BF73" s="226"/>
      <c r="BG73" s="227"/>
      <c r="BH73" s="228" t="s">
        <v>597</v>
      </c>
    </row>
    <row r="74" spans="1:60" s="85" customFormat="1" ht="20.399999999999999" x14ac:dyDescent="0.3">
      <c r="A74" s="173"/>
      <c r="B74" s="137" t="s">
        <v>1961</v>
      </c>
      <c r="C74" s="483" t="s">
        <v>1962</v>
      </c>
      <c r="D74" s="483"/>
      <c r="E74" s="483"/>
      <c r="F74" s="138" t="s">
        <v>67</v>
      </c>
      <c r="G74" s="195" t="s">
        <v>4490</v>
      </c>
      <c r="H74" s="175"/>
      <c r="I74" s="175"/>
      <c r="J74" s="140"/>
      <c r="K74" s="140"/>
      <c r="L74" s="140"/>
      <c r="M74" s="176"/>
      <c r="BD74" s="220"/>
      <c r="BE74" s="225"/>
      <c r="BF74" s="226"/>
      <c r="BG74" s="227"/>
      <c r="BH74" s="228" t="s">
        <v>1962</v>
      </c>
    </row>
    <row r="75" spans="1:60" s="85" customFormat="1" ht="21.6" x14ac:dyDescent="0.3">
      <c r="A75" s="173"/>
      <c r="B75" s="137" t="s">
        <v>1763</v>
      </c>
      <c r="C75" s="483" t="s">
        <v>1764</v>
      </c>
      <c r="D75" s="483"/>
      <c r="E75" s="483"/>
      <c r="F75" s="138" t="s">
        <v>67</v>
      </c>
      <c r="G75" s="195" t="s">
        <v>4491</v>
      </c>
      <c r="H75" s="175"/>
      <c r="I75" s="175"/>
      <c r="J75" s="140"/>
      <c r="K75" s="140"/>
      <c r="L75" s="140"/>
      <c r="M75" s="176"/>
      <c r="BD75" s="220"/>
      <c r="BE75" s="225"/>
      <c r="BF75" s="226"/>
      <c r="BG75" s="227"/>
      <c r="BH75" s="228" t="s">
        <v>1764</v>
      </c>
    </row>
    <row r="76" spans="1:60" s="85" customFormat="1" ht="20.399999999999999" x14ac:dyDescent="0.3">
      <c r="A76" s="173"/>
      <c r="B76" s="137" t="s">
        <v>86</v>
      </c>
      <c r="C76" s="483" t="s">
        <v>87</v>
      </c>
      <c r="D76" s="483"/>
      <c r="E76" s="483"/>
      <c r="F76" s="138" t="s">
        <v>67</v>
      </c>
      <c r="G76" s="195" t="s">
        <v>4492</v>
      </c>
      <c r="H76" s="175"/>
      <c r="I76" s="175"/>
      <c r="J76" s="140"/>
      <c r="K76" s="140"/>
      <c r="L76" s="140"/>
      <c r="M76" s="176"/>
      <c r="BD76" s="220"/>
      <c r="BE76" s="225"/>
      <c r="BF76" s="226"/>
      <c r="BG76" s="227"/>
      <c r="BH76" s="228" t="s">
        <v>87</v>
      </c>
    </row>
    <row r="77" spans="1:60" s="85" customFormat="1" ht="21.6" x14ac:dyDescent="0.3">
      <c r="A77" s="173"/>
      <c r="B77" s="137" t="s">
        <v>604</v>
      </c>
      <c r="C77" s="483" t="s">
        <v>605</v>
      </c>
      <c r="D77" s="483"/>
      <c r="E77" s="483"/>
      <c r="F77" s="138" t="s">
        <v>606</v>
      </c>
      <c r="G77" s="195" t="s">
        <v>4493</v>
      </c>
      <c r="H77" s="175"/>
      <c r="I77" s="175"/>
      <c r="J77" s="140"/>
      <c r="K77" s="140"/>
      <c r="L77" s="140"/>
      <c r="M77" s="176"/>
      <c r="BD77" s="220"/>
      <c r="BE77" s="225"/>
      <c r="BF77" s="226"/>
      <c r="BG77" s="227"/>
      <c r="BH77" s="228" t="s">
        <v>605</v>
      </c>
    </row>
    <row r="78" spans="1:60" s="85" customFormat="1" ht="72.599999999999994" x14ac:dyDescent="0.3">
      <c r="A78" s="121" t="s">
        <v>189</v>
      </c>
      <c r="B78" s="120" t="s">
        <v>4494</v>
      </c>
      <c r="C78" s="466" t="s">
        <v>4495</v>
      </c>
      <c r="D78" s="466"/>
      <c r="E78" s="466"/>
      <c r="F78" s="121" t="s">
        <v>112</v>
      </c>
      <c r="G78" s="153">
        <v>16.32</v>
      </c>
      <c r="H78" s="123"/>
      <c r="I78" s="123"/>
      <c r="J78" s="124"/>
      <c r="K78" s="124"/>
      <c r="L78" s="124"/>
      <c r="M78" s="124"/>
      <c r="BD78" s="220"/>
      <c r="BE78" s="225"/>
      <c r="BF78" s="226" t="s">
        <v>4495</v>
      </c>
      <c r="BG78" s="227"/>
      <c r="BH78" s="228"/>
    </row>
    <row r="79" spans="1:60" s="85" customFormat="1" ht="15" customHeight="1" x14ac:dyDescent="0.3">
      <c r="A79" s="497" t="s">
        <v>4496</v>
      </c>
      <c r="B79" s="462"/>
      <c r="C79" s="462"/>
      <c r="D79" s="462"/>
      <c r="E79" s="462"/>
      <c r="F79" s="462"/>
      <c r="G79" s="462"/>
      <c r="H79" s="221"/>
      <c r="I79" s="221"/>
      <c r="J79" s="221"/>
      <c r="K79" s="221"/>
      <c r="L79" s="221"/>
      <c r="M79" s="223"/>
      <c r="BD79" s="220"/>
      <c r="BE79" s="225" t="s">
        <v>4496</v>
      </c>
      <c r="BF79" s="226"/>
      <c r="BG79" s="227"/>
      <c r="BH79" s="228"/>
    </row>
    <row r="80" spans="1:60" s="85" customFormat="1" ht="21.6" x14ac:dyDescent="0.3">
      <c r="A80" s="121" t="s">
        <v>193</v>
      </c>
      <c r="B80" s="120" t="s">
        <v>4497</v>
      </c>
      <c r="C80" s="466" t="s">
        <v>4498</v>
      </c>
      <c r="D80" s="466"/>
      <c r="E80" s="466"/>
      <c r="F80" s="121" t="s">
        <v>38</v>
      </c>
      <c r="G80" s="134">
        <v>1</v>
      </c>
      <c r="H80" s="123"/>
      <c r="I80" s="123"/>
      <c r="J80" s="124"/>
      <c r="K80" s="124"/>
      <c r="L80" s="124"/>
      <c r="M80" s="124"/>
      <c r="BD80" s="220"/>
      <c r="BE80" s="225"/>
      <c r="BF80" s="226" t="s">
        <v>4498</v>
      </c>
      <c r="BG80" s="227"/>
      <c r="BH80" s="228"/>
    </row>
    <row r="81" spans="1:60" s="85" customFormat="1" ht="20.399999999999999" x14ac:dyDescent="0.3">
      <c r="A81" s="173"/>
      <c r="B81" s="137" t="s">
        <v>3766</v>
      </c>
      <c r="C81" s="483" t="s">
        <v>3767</v>
      </c>
      <c r="D81" s="483"/>
      <c r="E81" s="483"/>
      <c r="F81" s="138" t="s">
        <v>72</v>
      </c>
      <c r="G81" s="195" t="s">
        <v>1470</v>
      </c>
      <c r="H81" s="175"/>
      <c r="I81" s="175"/>
      <c r="J81" s="140"/>
      <c r="K81" s="140"/>
      <c r="L81" s="140"/>
      <c r="M81" s="176"/>
      <c r="BD81" s="220"/>
      <c r="BE81" s="225"/>
      <c r="BF81" s="226"/>
      <c r="BG81" s="227"/>
      <c r="BH81" s="228" t="s">
        <v>3767</v>
      </c>
    </row>
    <row r="82" spans="1:60" s="85" customFormat="1" ht="20.399999999999999" x14ac:dyDescent="0.3">
      <c r="A82" s="173"/>
      <c r="B82" s="137" t="s">
        <v>4499</v>
      </c>
      <c r="C82" s="483" t="s">
        <v>4500</v>
      </c>
      <c r="D82" s="483"/>
      <c r="E82" s="483"/>
      <c r="F82" s="138" t="s">
        <v>72</v>
      </c>
      <c r="G82" s="195" t="s">
        <v>1470</v>
      </c>
      <c r="H82" s="175"/>
      <c r="I82" s="175"/>
      <c r="J82" s="140"/>
      <c r="K82" s="140"/>
      <c r="L82" s="140"/>
      <c r="M82" s="176"/>
      <c r="BD82" s="220"/>
      <c r="BE82" s="225"/>
      <c r="BF82" s="226"/>
      <c r="BG82" s="227"/>
      <c r="BH82" s="228" t="s">
        <v>4500</v>
      </c>
    </row>
    <row r="83" spans="1:60" s="85" customFormat="1" ht="21.6" x14ac:dyDescent="0.3">
      <c r="A83" s="173"/>
      <c r="B83" s="137" t="s">
        <v>4501</v>
      </c>
      <c r="C83" s="483" t="s">
        <v>4502</v>
      </c>
      <c r="D83" s="483"/>
      <c r="E83" s="483"/>
      <c r="F83" s="138" t="s">
        <v>139</v>
      </c>
      <c r="G83" s="195" t="s">
        <v>1170</v>
      </c>
      <c r="H83" s="175"/>
      <c r="I83" s="175"/>
      <c r="J83" s="140"/>
      <c r="K83" s="140"/>
      <c r="L83" s="140"/>
      <c r="M83" s="176"/>
      <c r="BD83" s="220"/>
      <c r="BE83" s="225"/>
      <c r="BF83" s="226"/>
      <c r="BG83" s="227"/>
      <c r="BH83" s="228" t="s">
        <v>4502</v>
      </c>
    </row>
    <row r="84" spans="1:60" s="85" customFormat="1" ht="52.2" x14ac:dyDescent="0.3">
      <c r="A84" s="173"/>
      <c r="B84" s="137" t="s">
        <v>4503</v>
      </c>
      <c r="C84" s="483" t="s">
        <v>4504</v>
      </c>
      <c r="D84" s="483"/>
      <c r="E84" s="483"/>
      <c r="F84" s="138" t="s">
        <v>1258</v>
      </c>
      <c r="G84" s="195" t="s">
        <v>1558</v>
      </c>
      <c r="H84" s="175"/>
      <c r="I84" s="175"/>
      <c r="J84" s="140"/>
      <c r="K84" s="140"/>
      <c r="L84" s="140"/>
      <c r="M84" s="176"/>
      <c r="BD84" s="220"/>
      <c r="BE84" s="225"/>
      <c r="BF84" s="226"/>
      <c r="BG84" s="227"/>
      <c r="BH84" s="228" t="s">
        <v>4504</v>
      </c>
    </row>
    <row r="85" spans="1:60" s="85" customFormat="1" ht="21.6" x14ac:dyDescent="0.3">
      <c r="A85" s="173"/>
      <c r="B85" s="137" t="s">
        <v>4505</v>
      </c>
      <c r="C85" s="483" t="s">
        <v>4506</v>
      </c>
      <c r="D85" s="483"/>
      <c r="E85" s="483"/>
      <c r="F85" s="138" t="s">
        <v>67</v>
      </c>
      <c r="G85" s="195" t="s">
        <v>1468</v>
      </c>
      <c r="H85" s="175"/>
      <c r="I85" s="175"/>
      <c r="J85" s="140"/>
      <c r="K85" s="140"/>
      <c r="L85" s="140"/>
      <c r="M85" s="176"/>
      <c r="BD85" s="220"/>
      <c r="BE85" s="225"/>
      <c r="BF85" s="226"/>
      <c r="BG85" s="227"/>
      <c r="BH85" s="228" t="s">
        <v>4506</v>
      </c>
    </row>
    <row r="86" spans="1:60" s="85" customFormat="1" ht="21.6" x14ac:dyDescent="0.3">
      <c r="A86" s="173"/>
      <c r="B86" s="137" t="s">
        <v>4507</v>
      </c>
      <c r="C86" s="483" t="s">
        <v>4508</v>
      </c>
      <c r="D86" s="483"/>
      <c r="E86" s="483"/>
      <c r="F86" s="138" t="s">
        <v>46</v>
      </c>
      <c r="G86" s="195" t="s">
        <v>1924</v>
      </c>
      <c r="H86" s="175"/>
      <c r="I86" s="175"/>
      <c r="J86" s="140"/>
      <c r="K86" s="140"/>
      <c r="L86" s="140"/>
      <c r="M86" s="176"/>
      <c r="BD86" s="220"/>
      <c r="BE86" s="225"/>
      <c r="BF86" s="226"/>
      <c r="BG86" s="227"/>
      <c r="BH86" s="228" t="s">
        <v>4508</v>
      </c>
    </row>
    <row r="87" spans="1:60" s="85" customFormat="1" ht="20.399999999999999" x14ac:dyDescent="0.3">
      <c r="A87" s="173"/>
      <c r="B87" s="137" t="s">
        <v>4509</v>
      </c>
      <c r="C87" s="483" t="s">
        <v>4510</v>
      </c>
      <c r="D87" s="483"/>
      <c r="E87" s="483"/>
      <c r="F87" s="138" t="s">
        <v>139</v>
      </c>
      <c r="G87" s="195" t="s">
        <v>1470</v>
      </c>
      <c r="H87" s="175"/>
      <c r="I87" s="175"/>
      <c r="J87" s="140"/>
      <c r="K87" s="140"/>
      <c r="L87" s="140"/>
      <c r="M87" s="176"/>
      <c r="BD87" s="220"/>
      <c r="BE87" s="225"/>
      <c r="BF87" s="226"/>
      <c r="BG87" s="227"/>
      <c r="BH87" s="228" t="s">
        <v>4510</v>
      </c>
    </row>
    <row r="88" spans="1:60" s="85" customFormat="1" ht="21.6" x14ac:dyDescent="0.3">
      <c r="A88" s="173"/>
      <c r="B88" s="137" t="s">
        <v>604</v>
      </c>
      <c r="C88" s="483" t="s">
        <v>605</v>
      </c>
      <c r="D88" s="483"/>
      <c r="E88" s="483"/>
      <c r="F88" s="138" t="s">
        <v>606</v>
      </c>
      <c r="G88" s="195" t="s">
        <v>4511</v>
      </c>
      <c r="H88" s="175"/>
      <c r="I88" s="175"/>
      <c r="J88" s="140"/>
      <c r="K88" s="140"/>
      <c r="L88" s="140"/>
      <c r="M88" s="176"/>
      <c r="BD88" s="220"/>
      <c r="BE88" s="225"/>
      <c r="BF88" s="226"/>
      <c r="BG88" s="227"/>
      <c r="BH88" s="228" t="s">
        <v>605</v>
      </c>
    </row>
    <row r="89" spans="1:60" s="85" customFormat="1" ht="20.399999999999999" x14ac:dyDescent="0.3">
      <c r="A89" s="121" t="s">
        <v>4512</v>
      </c>
      <c r="B89" s="120" t="s">
        <v>4513</v>
      </c>
      <c r="C89" s="466" t="s">
        <v>4514</v>
      </c>
      <c r="D89" s="466"/>
      <c r="E89" s="466"/>
      <c r="F89" s="121" t="s">
        <v>1457</v>
      </c>
      <c r="G89" s="134">
        <v>1</v>
      </c>
      <c r="H89" s="123"/>
      <c r="I89" s="123"/>
      <c r="J89" s="124"/>
      <c r="K89" s="124"/>
      <c r="L89" s="124"/>
      <c r="M89" s="124"/>
      <c r="BD89" s="220"/>
      <c r="BE89" s="225"/>
      <c r="BF89" s="226" t="s">
        <v>4514</v>
      </c>
      <c r="BG89" s="227"/>
      <c r="BH89" s="228"/>
    </row>
    <row r="90" spans="1:60" s="85" customFormat="1" ht="15" customHeight="1" x14ac:dyDescent="0.3">
      <c r="A90" s="497" t="s">
        <v>4515</v>
      </c>
      <c r="B90" s="462"/>
      <c r="C90" s="462"/>
      <c r="D90" s="462"/>
      <c r="E90" s="462"/>
      <c r="F90" s="462"/>
      <c r="G90" s="462"/>
      <c r="H90" s="221"/>
      <c r="I90" s="221"/>
      <c r="J90" s="221"/>
      <c r="K90" s="221"/>
      <c r="L90" s="221"/>
      <c r="M90" s="223"/>
      <c r="BD90" s="220"/>
      <c r="BE90" s="225" t="s">
        <v>4515</v>
      </c>
      <c r="BF90" s="226"/>
      <c r="BG90" s="227"/>
      <c r="BH90" s="228"/>
    </row>
    <row r="91" spans="1:60" s="85" customFormat="1" ht="42" x14ac:dyDescent="0.3">
      <c r="A91" s="121" t="s">
        <v>198</v>
      </c>
      <c r="B91" s="120" t="s">
        <v>4516</v>
      </c>
      <c r="C91" s="466" t="s">
        <v>4517</v>
      </c>
      <c r="D91" s="466"/>
      <c r="E91" s="466"/>
      <c r="F91" s="121" t="s">
        <v>38</v>
      </c>
      <c r="G91" s="134">
        <v>1</v>
      </c>
      <c r="H91" s="123"/>
      <c r="I91" s="123"/>
      <c r="J91" s="124"/>
      <c r="K91" s="124"/>
      <c r="L91" s="124"/>
      <c r="M91" s="124"/>
      <c r="BD91" s="220"/>
      <c r="BE91" s="225"/>
      <c r="BF91" s="226" t="s">
        <v>4517</v>
      </c>
      <c r="BG91" s="227"/>
      <c r="BH91" s="228"/>
    </row>
    <row r="92" spans="1:60" s="85" customFormat="1" ht="20.399999999999999" x14ac:dyDescent="0.3">
      <c r="A92" s="173"/>
      <c r="B92" s="137" t="s">
        <v>1690</v>
      </c>
      <c r="C92" s="483" t="s">
        <v>1691</v>
      </c>
      <c r="D92" s="483"/>
      <c r="E92" s="483"/>
      <c r="F92" s="138" t="s">
        <v>72</v>
      </c>
      <c r="G92" s="195" t="s">
        <v>4518</v>
      </c>
      <c r="H92" s="175"/>
      <c r="I92" s="175"/>
      <c r="J92" s="140"/>
      <c r="K92" s="140"/>
      <c r="L92" s="140"/>
      <c r="M92" s="176"/>
      <c r="BD92" s="220"/>
      <c r="BE92" s="225"/>
      <c r="BF92" s="226"/>
      <c r="BG92" s="227"/>
      <c r="BH92" s="228" t="s">
        <v>1691</v>
      </c>
    </row>
    <row r="93" spans="1:60" s="85" customFormat="1" ht="20.399999999999999" x14ac:dyDescent="0.3">
      <c r="A93" s="173"/>
      <c r="B93" s="137" t="s">
        <v>388</v>
      </c>
      <c r="C93" s="483" t="s">
        <v>389</v>
      </c>
      <c r="D93" s="483"/>
      <c r="E93" s="483"/>
      <c r="F93" s="138" t="s">
        <v>72</v>
      </c>
      <c r="G93" s="195" t="s">
        <v>4519</v>
      </c>
      <c r="H93" s="175"/>
      <c r="I93" s="175"/>
      <c r="J93" s="140"/>
      <c r="K93" s="140"/>
      <c r="L93" s="140"/>
      <c r="M93" s="176"/>
      <c r="BD93" s="220"/>
      <c r="BE93" s="225"/>
      <c r="BF93" s="226"/>
      <c r="BG93" s="227"/>
      <c r="BH93" s="228" t="s">
        <v>389</v>
      </c>
    </row>
    <row r="94" spans="1:60" s="85" customFormat="1" ht="21.6" x14ac:dyDescent="0.3">
      <c r="A94" s="173"/>
      <c r="B94" s="137" t="s">
        <v>1928</v>
      </c>
      <c r="C94" s="483" t="s">
        <v>1929</v>
      </c>
      <c r="D94" s="483"/>
      <c r="E94" s="483"/>
      <c r="F94" s="138" t="s">
        <v>67</v>
      </c>
      <c r="G94" s="195" t="s">
        <v>4520</v>
      </c>
      <c r="H94" s="175"/>
      <c r="I94" s="175"/>
      <c r="J94" s="140"/>
      <c r="K94" s="140"/>
      <c r="L94" s="140"/>
      <c r="M94" s="176"/>
      <c r="BD94" s="220"/>
      <c r="BE94" s="225"/>
      <c r="BF94" s="226"/>
      <c r="BG94" s="227"/>
      <c r="BH94" s="228" t="s">
        <v>1929</v>
      </c>
    </row>
    <row r="95" spans="1:60" s="85" customFormat="1" ht="20.399999999999999" x14ac:dyDescent="0.3">
      <c r="A95" s="173"/>
      <c r="B95" s="137" t="s">
        <v>602</v>
      </c>
      <c r="C95" s="483" t="s">
        <v>603</v>
      </c>
      <c r="D95" s="483"/>
      <c r="E95" s="483"/>
      <c r="F95" s="138" t="s">
        <v>72</v>
      </c>
      <c r="G95" s="195" t="s">
        <v>1156</v>
      </c>
      <c r="H95" s="175"/>
      <c r="I95" s="175"/>
      <c r="J95" s="140"/>
      <c r="K95" s="140"/>
      <c r="L95" s="140"/>
      <c r="M95" s="176"/>
      <c r="BD95" s="220"/>
      <c r="BE95" s="225"/>
      <c r="BF95" s="226"/>
      <c r="BG95" s="227"/>
      <c r="BH95" s="228" t="s">
        <v>603</v>
      </c>
    </row>
    <row r="96" spans="1:60" s="85" customFormat="1" ht="21.6" x14ac:dyDescent="0.3">
      <c r="A96" s="173"/>
      <c r="B96" s="137" t="s">
        <v>604</v>
      </c>
      <c r="C96" s="483" t="s">
        <v>605</v>
      </c>
      <c r="D96" s="483"/>
      <c r="E96" s="483"/>
      <c r="F96" s="138" t="s">
        <v>606</v>
      </c>
      <c r="G96" s="195" t="s">
        <v>3933</v>
      </c>
      <c r="H96" s="175"/>
      <c r="I96" s="175"/>
      <c r="J96" s="140"/>
      <c r="K96" s="140"/>
      <c r="L96" s="140"/>
      <c r="M96" s="176"/>
      <c r="BD96" s="220"/>
      <c r="BE96" s="225"/>
      <c r="BF96" s="226"/>
      <c r="BG96" s="227"/>
      <c r="BH96" s="228" t="s">
        <v>605</v>
      </c>
    </row>
    <row r="97" spans="1:60" s="85" customFormat="1" ht="21.6" x14ac:dyDescent="0.3">
      <c r="A97" s="121" t="s">
        <v>1888</v>
      </c>
      <c r="B97" s="120" t="s">
        <v>4521</v>
      </c>
      <c r="C97" s="466" t="s">
        <v>4522</v>
      </c>
      <c r="D97" s="466"/>
      <c r="E97" s="466"/>
      <c r="F97" s="121" t="s">
        <v>1457</v>
      </c>
      <c r="G97" s="134">
        <v>1</v>
      </c>
      <c r="H97" s="123"/>
      <c r="I97" s="123"/>
      <c r="J97" s="124"/>
      <c r="K97" s="124"/>
      <c r="L97" s="124"/>
      <c r="M97" s="124"/>
      <c r="BD97" s="220"/>
      <c r="BE97" s="225"/>
      <c r="BF97" s="226" t="s">
        <v>4522</v>
      </c>
      <c r="BG97" s="227"/>
      <c r="BH97" s="228"/>
    </row>
    <row r="98" spans="1:60" s="85" customFormat="1" ht="15" customHeight="1" x14ac:dyDescent="0.3">
      <c r="A98" s="497" t="s">
        <v>4523</v>
      </c>
      <c r="B98" s="462"/>
      <c r="C98" s="462"/>
      <c r="D98" s="462"/>
      <c r="E98" s="462"/>
      <c r="F98" s="462"/>
      <c r="G98" s="462"/>
      <c r="H98" s="221"/>
      <c r="I98" s="221"/>
      <c r="J98" s="221"/>
      <c r="K98" s="221"/>
      <c r="L98" s="221"/>
      <c r="M98" s="223"/>
      <c r="BD98" s="220"/>
      <c r="BE98" s="225" t="s">
        <v>4523</v>
      </c>
      <c r="BF98" s="226"/>
      <c r="BG98" s="227"/>
      <c r="BH98" s="228"/>
    </row>
    <row r="99" spans="1:60" s="85" customFormat="1" ht="21.6" x14ac:dyDescent="0.3">
      <c r="A99" s="121" t="s">
        <v>219</v>
      </c>
      <c r="B99" s="120" t="s">
        <v>4524</v>
      </c>
      <c r="C99" s="466" t="s">
        <v>4525</v>
      </c>
      <c r="D99" s="466"/>
      <c r="E99" s="466"/>
      <c r="F99" s="121" t="s">
        <v>38</v>
      </c>
      <c r="G99" s="134">
        <v>1</v>
      </c>
      <c r="H99" s="123"/>
      <c r="I99" s="123"/>
      <c r="J99" s="124"/>
      <c r="K99" s="124"/>
      <c r="L99" s="124"/>
      <c r="M99" s="124"/>
      <c r="BD99" s="220"/>
      <c r="BE99" s="225"/>
      <c r="BF99" s="226" t="s">
        <v>4525</v>
      </c>
      <c r="BG99" s="227"/>
      <c r="BH99" s="228"/>
    </row>
    <row r="100" spans="1:60" s="85" customFormat="1" ht="21.6" x14ac:dyDescent="0.3">
      <c r="A100" s="173"/>
      <c r="B100" s="137" t="s">
        <v>604</v>
      </c>
      <c r="C100" s="483" t="s">
        <v>605</v>
      </c>
      <c r="D100" s="483"/>
      <c r="E100" s="483"/>
      <c r="F100" s="138" t="s">
        <v>606</v>
      </c>
      <c r="G100" s="195" t="s">
        <v>4526</v>
      </c>
      <c r="H100" s="175"/>
      <c r="I100" s="175"/>
      <c r="J100" s="140"/>
      <c r="K100" s="140"/>
      <c r="L100" s="140"/>
      <c r="M100" s="176"/>
      <c r="BD100" s="220"/>
      <c r="BE100" s="225"/>
      <c r="BF100" s="226"/>
      <c r="BG100" s="227"/>
      <c r="BH100" s="228" t="s">
        <v>605</v>
      </c>
    </row>
    <row r="101" spans="1:60" s="85" customFormat="1" ht="21.6" x14ac:dyDescent="0.3">
      <c r="A101" s="121" t="s">
        <v>4527</v>
      </c>
      <c r="B101" s="120" t="s">
        <v>4528</v>
      </c>
      <c r="C101" s="466" t="s">
        <v>4529</v>
      </c>
      <c r="D101" s="466"/>
      <c r="E101" s="466"/>
      <c r="F101" s="121" t="s">
        <v>1457</v>
      </c>
      <c r="G101" s="134">
        <v>1</v>
      </c>
      <c r="H101" s="123"/>
      <c r="I101" s="123"/>
      <c r="J101" s="124"/>
      <c r="K101" s="124"/>
      <c r="L101" s="124"/>
      <c r="M101" s="124"/>
      <c r="BD101" s="220"/>
      <c r="BE101" s="225"/>
      <c r="BF101" s="226" t="s">
        <v>4529</v>
      </c>
      <c r="BG101" s="227"/>
      <c r="BH101" s="228"/>
    </row>
    <row r="102" spans="1:60" s="85" customFormat="1" ht="15" customHeight="1" x14ac:dyDescent="0.3">
      <c r="A102" s="497" t="s">
        <v>4530</v>
      </c>
      <c r="B102" s="462"/>
      <c r="C102" s="462"/>
      <c r="D102" s="462"/>
      <c r="E102" s="462"/>
      <c r="F102" s="462"/>
      <c r="G102" s="462"/>
      <c r="H102" s="221"/>
      <c r="I102" s="221"/>
      <c r="J102" s="221"/>
      <c r="K102" s="221"/>
      <c r="L102" s="221"/>
      <c r="M102" s="223"/>
      <c r="BD102" s="220"/>
      <c r="BE102" s="225" t="s">
        <v>4530</v>
      </c>
      <c r="BF102" s="226"/>
      <c r="BG102" s="227"/>
      <c r="BH102" s="228"/>
    </row>
    <row r="103" spans="1:60" s="85" customFormat="1" ht="31.8" x14ac:dyDescent="0.3">
      <c r="A103" s="121" t="s">
        <v>224</v>
      </c>
      <c r="B103" s="120" t="s">
        <v>4531</v>
      </c>
      <c r="C103" s="466" t="s">
        <v>4532</v>
      </c>
      <c r="D103" s="466"/>
      <c r="E103" s="466"/>
      <c r="F103" s="121" t="s">
        <v>38</v>
      </c>
      <c r="G103" s="134">
        <v>3</v>
      </c>
      <c r="H103" s="123"/>
      <c r="I103" s="123"/>
      <c r="J103" s="124"/>
      <c r="K103" s="124"/>
      <c r="L103" s="124"/>
      <c r="M103" s="124"/>
      <c r="BD103" s="220"/>
      <c r="BE103" s="225"/>
      <c r="BF103" s="226" t="s">
        <v>4532</v>
      </c>
      <c r="BG103" s="227"/>
      <c r="BH103" s="228"/>
    </row>
    <row r="104" spans="1:60" s="85" customFormat="1" ht="21.6" x14ac:dyDescent="0.3">
      <c r="A104" s="173"/>
      <c r="B104" s="137" t="s">
        <v>4533</v>
      </c>
      <c r="C104" s="483" t="s">
        <v>4534</v>
      </c>
      <c r="D104" s="483"/>
      <c r="E104" s="483"/>
      <c r="F104" s="138" t="s">
        <v>72</v>
      </c>
      <c r="G104" s="195" t="s">
        <v>4535</v>
      </c>
      <c r="H104" s="175"/>
      <c r="I104" s="175"/>
      <c r="J104" s="140"/>
      <c r="K104" s="140"/>
      <c r="L104" s="140"/>
      <c r="M104" s="176"/>
      <c r="BD104" s="220"/>
      <c r="BE104" s="225"/>
      <c r="BF104" s="226"/>
      <c r="BG104" s="227"/>
      <c r="BH104" s="228" t="s">
        <v>4534</v>
      </c>
    </row>
    <row r="105" spans="1:60" s="85" customFormat="1" ht="21.6" x14ac:dyDescent="0.3">
      <c r="A105" s="173"/>
      <c r="B105" s="137" t="s">
        <v>604</v>
      </c>
      <c r="C105" s="483" t="s">
        <v>605</v>
      </c>
      <c r="D105" s="483"/>
      <c r="E105" s="483"/>
      <c r="F105" s="138" t="s">
        <v>606</v>
      </c>
      <c r="G105" s="195" t="s">
        <v>4536</v>
      </c>
      <c r="H105" s="175"/>
      <c r="I105" s="175"/>
      <c r="J105" s="140"/>
      <c r="K105" s="140"/>
      <c r="L105" s="140"/>
      <c r="M105" s="176"/>
      <c r="BD105" s="220"/>
      <c r="BE105" s="225"/>
      <c r="BF105" s="226"/>
      <c r="BG105" s="227"/>
      <c r="BH105" s="228" t="s">
        <v>605</v>
      </c>
    </row>
    <row r="106" spans="1:60" s="85" customFormat="1" ht="20.399999999999999" x14ac:dyDescent="0.3">
      <c r="A106" s="121" t="s">
        <v>4537</v>
      </c>
      <c r="B106" s="120" t="s">
        <v>4538</v>
      </c>
      <c r="C106" s="466" t="s">
        <v>4539</v>
      </c>
      <c r="D106" s="466"/>
      <c r="E106" s="466"/>
      <c r="F106" s="121" t="s">
        <v>1457</v>
      </c>
      <c r="G106" s="134">
        <v>1</v>
      </c>
      <c r="H106" s="123"/>
      <c r="I106" s="123"/>
      <c r="J106" s="124"/>
      <c r="K106" s="124"/>
      <c r="L106" s="124"/>
      <c r="M106" s="124"/>
      <c r="BD106" s="220"/>
      <c r="BE106" s="225"/>
      <c r="BF106" s="226" t="s">
        <v>4539</v>
      </c>
      <c r="BG106" s="227"/>
      <c r="BH106" s="228"/>
    </row>
    <row r="107" spans="1:60" s="85" customFormat="1" ht="21.6" x14ac:dyDescent="0.3">
      <c r="A107" s="121" t="s">
        <v>230</v>
      </c>
      <c r="B107" s="120" t="s">
        <v>4540</v>
      </c>
      <c r="C107" s="466" t="s">
        <v>4541</v>
      </c>
      <c r="D107" s="466"/>
      <c r="E107" s="466"/>
      <c r="F107" s="121" t="s">
        <v>1457</v>
      </c>
      <c r="G107" s="134">
        <v>2</v>
      </c>
      <c r="H107" s="123"/>
      <c r="I107" s="123"/>
      <c r="J107" s="124"/>
      <c r="K107" s="124"/>
      <c r="L107" s="124"/>
      <c r="M107" s="124"/>
      <c r="BD107" s="220"/>
      <c r="BE107" s="225"/>
      <c r="BF107" s="226" t="s">
        <v>4541</v>
      </c>
      <c r="BG107" s="227"/>
      <c r="BH107" s="228"/>
    </row>
    <row r="108" spans="1:60" s="85" customFormat="1" ht="15" customHeight="1" x14ac:dyDescent="0.3">
      <c r="A108" s="497" t="s">
        <v>4542</v>
      </c>
      <c r="B108" s="462"/>
      <c r="C108" s="462"/>
      <c r="D108" s="462"/>
      <c r="E108" s="462"/>
      <c r="F108" s="462"/>
      <c r="G108" s="462"/>
      <c r="H108" s="221"/>
      <c r="I108" s="221"/>
      <c r="J108" s="221"/>
      <c r="K108" s="221"/>
      <c r="L108" s="221"/>
      <c r="M108" s="223"/>
      <c r="BD108" s="220"/>
      <c r="BE108" s="225" t="s">
        <v>4542</v>
      </c>
      <c r="BF108" s="226"/>
      <c r="BG108" s="227"/>
      <c r="BH108" s="228"/>
    </row>
    <row r="109" spans="1:60" s="85" customFormat="1" ht="21.6" x14ac:dyDescent="0.3">
      <c r="A109" s="121" t="s">
        <v>232</v>
      </c>
      <c r="B109" s="120" t="s">
        <v>4543</v>
      </c>
      <c r="C109" s="466" t="s">
        <v>4544</v>
      </c>
      <c r="D109" s="466"/>
      <c r="E109" s="466"/>
      <c r="F109" s="121" t="s">
        <v>38</v>
      </c>
      <c r="G109" s="134">
        <v>19</v>
      </c>
      <c r="H109" s="123"/>
      <c r="I109" s="123"/>
      <c r="J109" s="124"/>
      <c r="K109" s="124"/>
      <c r="L109" s="124"/>
      <c r="M109" s="124"/>
      <c r="BD109" s="220"/>
      <c r="BE109" s="225"/>
      <c r="BF109" s="226" t="s">
        <v>4544</v>
      </c>
      <c r="BG109" s="227"/>
      <c r="BH109" s="228"/>
    </row>
    <row r="110" spans="1:60" s="85" customFormat="1" ht="21.6" x14ac:dyDescent="0.3">
      <c r="A110" s="173"/>
      <c r="B110" s="137" t="s">
        <v>604</v>
      </c>
      <c r="C110" s="483" t="s">
        <v>605</v>
      </c>
      <c r="D110" s="483"/>
      <c r="E110" s="483"/>
      <c r="F110" s="138" t="s">
        <v>606</v>
      </c>
      <c r="G110" s="195" t="s">
        <v>4545</v>
      </c>
      <c r="H110" s="175"/>
      <c r="I110" s="175"/>
      <c r="J110" s="140"/>
      <c r="K110" s="140"/>
      <c r="L110" s="140"/>
      <c r="M110" s="176"/>
      <c r="BD110" s="220"/>
      <c r="BE110" s="225"/>
      <c r="BF110" s="226"/>
      <c r="BG110" s="227"/>
      <c r="BH110" s="228" t="s">
        <v>605</v>
      </c>
    </row>
    <row r="111" spans="1:60" s="85" customFormat="1" ht="42" x14ac:dyDescent="0.3">
      <c r="A111" s="121" t="s">
        <v>1586</v>
      </c>
      <c r="B111" s="120" t="s">
        <v>4546</v>
      </c>
      <c r="C111" s="466" t="s">
        <v>4547</v>
      </c>
      <c r="D111" s="466"/>
      <c r="E111" s="466"/>
      <c r="F111" s="121" t="s">
        <v>1457</v>
      </c>
      <c r="G111" s="134">
        <v>1</v>
      </c>
      <c r="H111" s="123"/>
      <c r="I111" s="123"/>
      <c r="J111" s="124"/>
      <c r="K111" s="124"/>
      <c r="L111" s="124"/>
      <c r="M111" s="124"/>
      <c r="BD111" s="220"/>
      <c r="BE111" s="225"/>
      <c r="BF111" s="226" t="s">
        <v>4547</v>
      </c>
      <c r="BG111" s="227"/>
      <c r="BH111" s="228"/>
    </row>
    <row r="112" spans="1:60" s="85" customFormat="1" ht="20.399999999999999" x14ac:dyDescent="0.3">
      <c r="A112" s="121" t="s">
        <v>4548</v>
      </c>
      <c r="B112" s="120" t="s">
        <v>4549</v>
      </c>
      <c r="C112" s="466" t="s">
        <v>4550</v>
      </c>
      <c r="D112" s="466"/>
      <c r="E112" s="466"/>
      <c r="F112" s="121" t="s">
        <v>1457</v>
      </c>
      <c r="G112" s="134">
        <v>3</v>
      </c>
      <c r="H112" s="123"/>
      <c r="I112" s="123"/>
      <c r="J112" s="124"/>
      <c r="K112" s="124"/>
      <c r="L112" s="124"/>
      <c r="M112" s="124"/>
      <c r="BD112" s="220"/>
      <c r="BE112" s="225"/>
      <c r="BF112" s="226" t="s">
        <v>4550</v>
      </c>
      <c r="BG112" s="227"/>
      <c r="BH112" s="228"/>
    </row>
    <row r="113" spans="1:60" s="85" customFormat="1" ht="20.399999999999999" x14ac:dyDescent="0.3">
      <c r="A113" s="121" t="s">
        <v>4551</v>
      </c>
      <c r="B113" s="120" t="s">
        <v>4552</v>
      </c>
      <c r="C113" s="466" t="s">
        <v>4553</v>
      </c>
      <c r="D113" s="466"/>
      <c r="E113" s="466"/>
      <c r="F113" s="121" t="s">
        <v>1457</v>
      </c>
      <c r="G113" s="134">
        <v>2</v>
      </c>
      <c r="H113" s="123"/>
      <c r="I113" s="123"/>
      <c r="J113" s="124"/>
      <c r="K113" s="124"/>
      <c r="L113" s="124"/>
      <c r="M113" s="124"/>
      <c r="BD113" s="220"/>
      <c r="BE113" s="225"/>
      <c r="BF113" s="226" t="s">
        <v>4553</v>
      </c>
      <c r="BG113" s="227"/>
      <c r="BH113" s="228"/>
    </row>
    <row r="114" spans="1:60" s="85" customFormat="1" ht="20.399999999999999" x14ac:dyDescent="0.3">
      <c r="A114" s="121" t="s">
        <v>4554</v>
      </c>
      <c r="B114" s="120" t="s">
        <v>4555</v>
      </c>
      <c r="C114" s="466" t="s">
        <v>4556</v>
      </c>
      <c r="D114" s="466"/>
      <c r="E114" s="466"/>
      <c r="F114" s="121" t="s">
        <v>1457</v>
      </c>
      <c r="G114" s="134">
        <v>1</v>
      </c>
      <c r="H114" s="123"/>
      <c r="I114" s="123"/>
      <c r="J114" s="124"/>
      <c r="K114" s="124"/>
      <c r="L114" s="124"/>
      <c r="M114" s="124"/>
      <c r="BD114" s="220"/>
      <c r="BE114" s="225"/>
      <c r="BF114" s="226" t="s">
        <v>4556</v>
      </c>
      <c r="BG114" s="227"/>
      <c r="BH114" s="228"/>
    </row>
    <row r="115" spans="1:60" s="85" customFormat="1" ht="20.399999999999999" x14ac:dyDescent="0.3">
      <c r="A115" s="121" t="s">
        <v>4557</v>
      </c>
      <c r="B115" s="120" t="s">
        <v>4558</v>
      </c>
      <c r="C115" s="466" t="s">
        <v>4559</v>
      </c>
      <c r="D115" s="466"/>
      <c r="E115" s="466"/>
      <c r="F115" s="121" t="s">
        <v>1457</v>
      </c>
      <c r="G115" s="134">
        <v>1</v>
      </c>
      <c r="H115" s="123"/>
      <c r="I115" s="123"/>
      <c r="J115" s="124"/>
      <c r="K115" s="124"/>
      <c r="L115" s="124"/>
      <c r="M115" s="124"/>
      <c r="BD115" s="220"/>
      <c r="BE115" s="225"/>
      <c r="BF115" s="226" t="s">
        <v>4559</v>
      </c>
      <c r="BG115" s="227"/>
      <c r="BH115" s="228"/>
    </row>
    <row r="116" spans="1:60" s="85" customFormat="1" ht="20.399999999999999" x14ac:dyDescent="0.3">
      <c r="A116" s="121" t="s">
        <v>4560</v>
      </c>
      <c r="B116" s="120" t="s">
        <v>4561</v>
      </c>
      <c r="C116" s="466" t="s">
        <v>4562</v>
      </c>
      <c r="D116" s="466"/>
      <c r="E116" s="466"/>
      <c r="F116" s="121" t="s">
        <v>1457</v>
      </c>
      <c r="G116" s="134">
        <v>2</v>
      </c>
      <c r="H116" s="123"/>
      <c r="I116" s="123"/>
      <c r="J116" s="124"/>
      <c r="K116" s="124"/>
      <c r="L116" s="124"/>
      <c r="M116" s="124"/>
      <c r="BD116" s="220"/>
      <c r="BE116" s="225"/>
      <c r="BF116" s="226" t="s">
        <v>4562</v>
      </c>
      <c r="BG116" s="227"/>
      <c r="BH116" s="228"/>
    </row>
    <row r="117" spans="1:60" s="85" customFormat="1" ht="20.399999999999999" x14ac:dyDescent="0.3">
      <c r="A117" s="121" t="s">
        <v>530</v>
      </c>
      <c r="B117" s="120" t="s">
        <v>4563</v>
      </c>
      <c r="C117" s="466" t="s">
        <v>4564</v>
      </c>
      <c r="D117" s="466"/>
      <c r="E117" s="466"/>
      <c r="F117" s="121" t="s">
        <v>1457</v>
      </c>
      <c r="G117" s="134">
        <v>1</v>
      </c>
      <c r="H117" s="123"/>
      <c r="I117" s="123"/>
      <c r="J117" s="124"/>
      <c r="K117" s="124"/>
      <c r="L117" s="124"/>
      <c r="M117" s="124"/>
      <c r="BD117" s="220"/>
      <c r="BE117" s="225"/>
      <c r="BF117" s="226" t="s">
        <v>4564</v>
      </c>
      <c r="BG117" s="227"/>
      <c r="BH117" s="228"/>
    </row>
    <row r="118" spans="1:60" s="85" customFormat="1" ht="20.399999999999999" x14ac:dyDescent="0.3">
      <c r="A118" s="121" t="s">
        <v>4565</v>
      </c>
      <c r="B118" s="120" t="s">
        <v>4566</v>
      </c>
      <c r="C118" s="466" t="s">
        <v>4567</v>
      </c>
      <c r="D118" s="466"/>
      <c r="E118" s="466"/>
      <c r="F118" s="121" t="s">
        <v>1457</v>
      </c>
      <c r="G118" s="134">
        <v>1</v>
      </c>
      <c r="H118" s="123"/>
      <c r="I118" s="123"/>
      <c r="J118" s="124"/>
      <c r="K118" s="124"/>
      <c r="L118" s="124"/>
      <c r="M118" s="124"/>
      <c r="BD118" s="220"/>
      <c r="BE118" s="225"/>
      <c r="BF118" s="226" t="s">
        <v>4567</v>
      </c>
      <c r="BG118" s="227"/>
      <c r="BH118" s="228"/>
    </row>
    <row r="119" spans="1:60" s="85" customFormat="1" ht="20.399999999999999" x14ac:dyDescent="0.3">
      <c r="A119" s="121" t="s">
        <v>4568</v>
      </c>
      <c r="B119" s="120" t="s">
        <v>4569</v>
      </c>
      <c r="C119" s="466" t="s">
        <v>4570</v>
      </c>
      <c r="D119" s="466"/>
      <c r="E119" s="466"/>
      <c r="F119" s="121" t="s">
        <v>1457</v>
      </c>
      <c r="G119" s="134">
        <v>4</v>
      </c>
      <c r="H119" s="123"/>
      <c r="I119" s="123"/>
      <c r="J119" s="124"/>
      <c r="K119" s="124"/>
      <c r="L119" s="124"/>
      <c r="M119" s="124"/>
      <c r="BD119" s="220"/>
      <c r="BE119" s="225"/>
      <c r="BF119" s="226" t="s">
        <v>4570</v>
      </c>
      <c r="BG119" s="227"/>
      <c r="BH119" s="228"/>
    </row>
    <row r="120" spans="1:60" s="85" customFormat="1" ht="20.399999999999999" x14ac:dyDescent="0.3">
      <c r="A120" s="121" t="s">
        <v>4571</v>
      </c>
      <c r="B120" s="120" t="s">
        <v>4572</v>
      </c>
      <c r="C120" s="466" t="s">
        <v>4573</v>
      </c>
      <c r="D120" s="466"/>
      <c r="E120" s="466"/>
      <c r="F120" s="121" t="s">
        <v>1457</v>
      </c>
      <c r="G120" s="134">
        <v>1</v>
      </c>
      <c r="H120" s="123"/>
      <c r="I120" s="123"/>
      <c r="J120" s="124"/>
      <c r="K120" s="124"/>
      <c r="L120" s="124"/>
      <c r="M120" s="124"/>
      <c r="BD120" s="220"/>
      <c r="BE120" s="225"/>
      <c r="BF120" s="226" t="s">
        <v>4573</v>
      </c>
      <c r="BG120" s="227"/>
      <c r="BH120" s="228"/>
    </row>
    <row r="121" spans="1:60" s="85" customFormat="1" ht="20.399999999999999" x14ac:dyDescent="0.3">
      <c r="A121" s="121" t="s">
        <v>4574</v>
      </c>
      <c r="B121" s="120" t="s">
        <v>4575</v>
      </c>
      <c r="C121" s="466" t="s">
        <v>4576</v>
      </c>
      <c r="D121" s="466"/>
      <c r="E121" s="466"/>
      <c r="F121" s="121" t="s">
        <v>1457</v>
      </c>
      <c r="G121" s="134">
        <v>1</v>
      </c>
      <c r="H121" s="123"/>
      <c r="I121" s="123"/>
      <c r="J121" s="124"/>
      <c r="K121" s="124"/>
      <c r="L121" s="124"/>
      <c r="M121" s="124"/>
      <c r="BD121" s="220"/>
      <c r="BE121" s="225"/>
      <c r="BF121" s="226" t="s">
        <v>4576</v>
      </c>
      <c r="BG121" s="227"/>
      <c r="BH121" s="228"/>
    </row>
    <row r="122" spans="1:60" s="85" customFormat="1" ht="20.399999999999999" x14ac:dyDescent="0.3">
      <c r="A122" s="121" t="s">
        <v>4577</v>
      </c>
      <c r="B122" s="120" t="s">
        <v>4578</v>
      </c>
      <c r="C122" s="466" t="s">
        <v>4579</v>
      </c>
      <c r="D122" s="466"/>
      <c r="E122" s="466"/>
      <c r="F122" s="121" t="s">
        <v>1457</v>
      </c>
      <c r="G122" s="134">
        <v>1</v>
      </c>
      <c r="H122" s="123"/>
      <c r="I122" s="123"/>
      <c r="J122" s="124"/>
      <c r="K122" s="124"/>
      <c r="L122" s="124"/>
      <c r="M122" s="124"/>
      <c r="BD122" s="220"/>
      <c r="BE122" s="225"/>
      <c r="BF122" s="226" t="s">
        <v>4579</v>
      </c>
      <c r="BG122" s="227"/>
      <c r="BH122" s="228"/>
    </row>
    <row r="123" spans="1:60" s="85" customFormat="1" ht="20.399999999999999" x14ac:dyDescent="0.3">
      <c r="A123" s="121" t="s">
        <v>581</v>
      </c>
      <c r="B123" s="120" t="s">
        <v>4580</v>
      </c>
      <c r="C123" s="466" t="s">
        <v>4581</v>
      </c>
      <c r="D123" s="466"/>
      <c r="E123" s="466"/>
      <c r="F123" s="121" t="s">
        <v>1457</v>
      </c>
      <c r="G123" s="134">
        <v>1</v>
      </c>
      <c r="H123" s="123"/>
      <c r="I123" s="123"/>
      <c r="J123" s="124"/>
      <c r="K123" s="124"/>
      <c r="L123" s="124"/>
      <c r="M123" s="124"/>
      <c r="BD123" s="220"/>
      <c r="BE123" s="225"/>
      <c r="BF123" s="226" t="s">
        <v>4581</v>
      </c>
      <c r="BG123" s="227"/>
      <c r="BH123" s="228"/>
    </row>
    <row r="124" spans="1:60" s="85" customFormat="1" ht="20.399999999999999" x14ac:dyDescent="0.3">
      <c r="A124" s="121" t="s">
        <v>582</v>
      </c>
      <c r="B124" s="120" t="s">
        <v>4582</v>
      </c>
      <c r="C124" s="466" t="s">
        <v>4583</v>
      </c>
      <c r="D124" s="466"/>
      <c r="E124" s="466"/>
      <c r="F124" s="121" t="s">
        <v>1457</v>
      </c>
      <c r="G124" s="134">
        <v>1</v>
      </c>
      <c r="H124" s="123"/>
      <c r="I124" s="123"/>
      <c r="J124" s="124"/>
      <c r="K124" s="124"/>
      <c r="L124" s="124"/>
      <c r="M124" s="124"/>
      <c r="BD124" s="220"/>
      <c r="BE124" s="225"/>
      <c r="BF124" s="226" t="s">
        <v>4583</v>
      </c>
      <c r="BG124" s="227"/>
      <c r="BH124" s="228"/>
    </row>
    <row r="125" spans="1:60" s="85" customFormat="1" ht="20.399999999999999" x14ac:dyDescent="0.3">
      <c r="A125" s="121" t="s">
        <v>2134</v>
      </c>
      <c r="B125" s="120" t="s">
        <v>4584</v>
      </c>
      <c r="C125" s="466" t="s">
        <v>4585</v>
      </c>
      <c r="D125" s="466"/>
      <c r="E125" s="466"/>
      <c r="F125" s="121" t="s">
        <v>1457</v>
      </c>
      <c r="G125" s="134">
        <v>2</v>
      </c>
      <c r="H125" s="123"/>
      <c r="I125" s="123"/>
      <c r="J125" s="124"/>
      <c r="K125" s="124"/>
      <c r="L125" s="124"/>
      <c r="M125" s="124"/>
      <c r="BD125" s="220"/>
      <c r="BE125" s="225"/>
      <c r="BF125" s="226" t="s">
        <v>4585</v>
      </c>
      <c r="BG125" s="227"/>
      <c r="BH125" s="228"/>
    </row>
    <row r="126" spans="1:60" s="85" customFormat="1" ht="21.6" x14ac:dyDescent="0.3">
      <c r="A126" s="121" t="s">
        <v>2135</v>
      </c>
      <c r="B126" s="120" t="s">
        <v>4586</v>
      </c>
      <c r="C126" s="466" t="s">
        <v>4587</v>
      </c>
      <c r="D126" s="466"/>
      <c r="E126" s="466"/>
      <c r="F126" s="121" t="s">
        <v>1457</v>
      </c>
      <c r="G126" s="134">
        <v>1</v>
      </c>
      <c r="H126" s="123"/>
      <c r="I126" s="123"/>
      <c r="J126" s="124"/>
      <c r="K126" s="124"/>
      <c r="L126" s="124"/>
      <c r="M126" s="124"/>
      <c r="BD126" s="220"/>
      <c r="BE126" s="225"/>
      <c r="BF126" s="226" t="s">
        <v>4587</v>
      </c>
      <c r="BG126" s="227"/>
      <c r="BH126" s="228"/>
    </row>
    <row r="127" spans="1:60" s="85" customFormat="1" ht="20.399999999999999" x14ac:dyDescent="0.3">
      <c r="A127" s="121" t="s">
        <v>2136</v>
      </c>
      <c r="B127" s="120" t="s">
        <v>4588</v>
      </c>
      <c r="C127" s="466" t="s">
        <v>4589</v>
      </c>
      <c r="D127" s="466"/>
      <c r="E127" s="466"/>
      <c r="F127" s="121" t="s">
        <v>1457</v>
      </c>
      <c r="G127" s="134">
        <v>1</v>
      </c>
      <c r="H127" s="123"/>
      <c r="I127" s="123"/>
      <c r="J127" s="124"/>
      <c r="K127" s="124"/>
      <c r="L127" s="124"/>
      <c r="M127" s="124"/>
      <c r="BD127" s="220"/>
      <c r="BE127" s="225"/>
      <c r="BF127" s="226" t="s">
        <v>4589</v>
      </c>
      <c r="BG127" s="227"/>
      <c r="BH127" s="228"/>
    </row>
    <row r="128" spans="1:60" s="85" customFormat="1" ht="21.6" x14ac:dyDescent="0.3">
      <c r="A128" s="121" t="s">
        <v>2141</v>
      </c>
      <c r="B128" s="120" t="s">
        <v>4590</v>
      </c>
      <c r="C128" s="466" t="s">
        <v>4591</v>
      </c>
      <c r="D128" s="466"/>
      <c r="E128" s="466"/>
      <c r="F128" s="121" t="s">
        <v>1457</v>
      </c>
      <c r="G128" s="134">
        <v>1</v>
      </c>
      <c r="H128" s="123"/>
      <c r="I128" s="123"/>
      <c r="J128" s="124"/>
      <c r="K128" s="124"/>
      <c r="L128" s="124"/>
      <c r="M128" s="124"/>
      <c r="BD128" s="220"/>
      <c r="BE128" s="225"/>
      <c r="BF128" s="226" t="s">
        <v>4591</v>
      </c>
      <c r="BG128" s="227"/>
      <c r="BH128" s="228"/>
    </row>
    <row r="129" spans="1:60" s="85" customFormat="1" ht="15" customHeight="1" x14ac:dyDescent="0.3">
      <c r="A129" s="497" t="s">
        <v>4592</v>
      </c>
      <c r="B129" s="462"/>
      <c r="C129" s="462"/>
      <c r="D129" s="462"/>
      <c r="E129" s="462"/>
      <c r="F129" s="462"/>
      <c r="G129" s="462"/>
      <c r="H129" s="221"/>
      <c r="I129" s="221"/>
      <c r="J129" s="221"/>
      <c r="K129" s="221"/>
      <c r="L129" s="221"/>
      <c r="M129" s="223"/>
      <c r="BD129" s="220"/>
      <c r="BE129" s="225" t="s">
        <v>4592</v>
      </c>
      <c r="BF129" s="226"/>
      <c r="BG129" s="227"/>
      <c r="BH129" s="228"/>
    </row>
    <row r="130" spans="1:60" s="85" customFormat="1" ht="21.6" x14ac:dyDescent="0.3">
      <c r="A130" s="121" t="s">
        <v>2166</v>
      </c>
      <c r="B130" s="120" t="s">
        <v>4497</v>
      </c>
      <c r="C130" s="466" t="s">
        <v>4498</v>
      </c>
      <c r="D130" s="466"/>
      <c r="E130" s="466"/>
      <c r="F130" s="121" t="s">
        <v>38</v>
      </c>
      <c r="G130" s="134">
        <v>1</v>
      </c>
      <c r="H130" s="123"/>
      <c r="I130" s="123"/>
      <c r="J130" s="124"/>
      <c r="K130" s="124"/>
      <c r="L130" s="124"/>
      <c r="M130" s="124"/>
      <c r="BD130" s="220"/>
      <c r="BE130" s="225"/>
      <c r="BF130" s="226" t="s">
        <v>4498</v>
      </c>
      <c r="BG130" s="227"/>
      <c r="BH130" s="228"/>
    </row>
    <row r="131" spans="1:60" s="85" customFormat="1" ht="20.399999999999999" x14ac:dyDescent="0.3">
      <c r="A131" s="173"/>
      <c r="B131" s="137" t="s">
        <v>3766</v>
      </c>
      <c r="C131" s="483" t="s">
        <v>3767</v>
      </c>
      <c r="D131" s="483"/>
      <c r="E131" s="483"/>
      <c r="F131" s="138" t="s">
        <v>72</v>
      </c>
      <c r="G131" s="195" t="s">
        <v>1470</v>
      </c>
      <c r="H131" s="175"/>
      <c r="I131" s="175"/>
      <c r="J131" s="140"/>
      <c r="K131" s="140"/>
      <c r="L131" s="140"/>
      <c r="M131" s="176"/>
      <c r="BD131" s="220"/>
      <c r="BE131" s="225"/>
      <c r="BF131" s="226"/>
      <c r="BG131" s="227"/>
      <c r="BH131" s="228" t="s">
        <v>3767</v>
      </c>
    </row>
    <row r="132" spans="1:60" s="85" customFormat="1" ht="20.399999999999999" x14ac:dyDescent="0.3">
      <c r="A132" s="173"/>
      <c r="B132" s="137" t="s">
        <v>4499</v>
      </c>
      <c r="C132" s="483" t="s">
        <v>4500</v>
      </c>
      <c r="D132" s="483"/>
      <c r="E132" s="483"/>
      <c r="F132" s="138" t="s">
        <v>72</v>
      </c>
      <c r="G132" s="195" t="s">
        <v>1470</v>
      </c>
      <c r="H132" s="175"/>
      <c r="I132" s="175"/>
      <c r="J132" s="140"/>
      <c r="K132" s="140"/>
      <c r="L132" s="140"/>
      <c r="M132" s="176"/>
      <c r="BD132" s="220"/>
      <c r="BE132" s="225"/>
      <c r="BF132" s="226"/>
      <c r="BG132" s="227"/>
      <c r="BH132" s="228" t="s">
        <v>4500</v>
      </c>
    </row>
    <row r="133" spans="1:60" s="85" customFormat="1" ht="21.6" x14ac:dyDescent="0.3">
      <c r="A133" s="173"/>
      <c r="B133" s="137" t="s">
        <v>4501</v>
      </c>
      <c r="C133" s="483" t="s">
        <v>4502</v>
      </c>
      <c r="D133" s="483"/>
      <c r="E133" s="483"/>
      <c r="F133" s="138" t="s">
        <v>139</v>
      </c>
      <c r="G133" s="195" t="s">
        <v>1170</v>
      </c>
      <c r="H133" s="175"/>
      <c r="I133" s="175"/>
      <c r="J133" s="140"/>
      <c r="K133" s="140"/>
      <c r="L133" s="140"/>
      <c r="M133" s="176"/>
      <c r="BD133" s="220"/>
      <c r="BE133" s="225"/>
      <c r="BF133" s="226"/>
      <c r="BG133" s="227"/>
      <c r="BH133" s="228" t="s">
        <v>4502</v>
      </c>
    </row>
    <row r="134" spans="1:60" s="85" customFormat="1" ht="52.2" x14ac:dyDescent="0.3">
      <c r="A134" s="173"/>
      <c r="B134" s="137" t="s">
        <v>4503</v>
      </c>
      <c r="C134" s="483" t="s">
        <v>4504</v>
      </c>
      <c r="D134" s="483"/>
      <c r="E134" s="483"/>
      <c r="F134" s="138" t="s">
        <v>1258</v>
      </c>
      <c r="G134" s="195" t="s">
        <v>1558</v>
      </c>
      <c r="H134" s="175"/>
      <c r="I134" s="175"/>
      <c r="J134" s="140"/>
      <c r="K134" s="140"/>
      <c r="L134" s="140"/>
      <c r="M134" s="176"/>
      <c r="BD134" s="220"/>
      <c r="BE134" s="225"/>
      <c r="BF134" s="226"/>
      <c r="BG134" s="227"/>
      <c r="BH134" s="228" t="s">
        <v>4504</v>
      </c>
    </row>
    <row r="135" spans="1:60" s="85" customFormat="1" ht="21.6" x14ac:dyDescent="0.3">
      <c r="A135" s="173"/>
      <c r="B135" s="137" t="s">
        <v>4505</v>
      </c>
      <c r="C135" s="483" t="s">
        <v>4506</v>
      </c>
      <c r="D135" s="483"/>
      <c r="E135" s="483"/>
      <c r="F135" s="138" t="s">
        <v>67</v>
      </c>
      <c r="G135" s="195" t="s">
        <v>1468</v>
      </c>
      <c r="H135" s="175"/>
      <c r="I135" s="175"/>
      <c r="J135" s="140"/>
      <c r="K135" s="140"/>
      <c r="L135" s="140"/>
      <c r="M135" s="176"/>
      <c r="BD135" s="220"/>
      <c r="BE135" s="225"/>
      <c r="BF135" s="226"/>
      <c r="BG135" s="227"/>
      <c r="BH135" s="228" t="s">
        <v>4506</v>
      </c>
    </row>
    <row r="136" spans="1:60" s="85" customFormat="1" ht="21.6" x14ac:dyDescent="0.3">
      <c r="A136" s="173"/>
      <c r="B136" s="137" t="s">
        <v>4507</v>
      </c>
      <c r="C136" s="483" t="s">
        <v>4508</v>
      </c>
      <c r="D136" s="483"/>
      <c r="E136" s="483"/>
      <c r="F136" s="138" t="s">
        <v>46</v>
      </c>
      <c r="G136" s="195" t="s">
        <v>1924</v>
      </c>
      <c r="H136" s="175"/>
      <c r="I136" s="175"/>
      <c r="J136" s="140"/>
      <c r="K136" s="140"/>
      <c r="L136" s="140"/>
      <c r="M136" s="176"/>
      <c r="BD136" s="220"/>
      <c r="BE136" s="225"/>
      <c r="BF136" s="226"/>
      <c r="BG136" s="227"/>
      <c r="BH136" s="228" t="s">
        <v>4508</v>
      </c>
    </row>
    <row r="137" spans="1:60" s="85" customFormat="1" ht="20.399999999999999" x14ac:dyDescent="0.3">
      <c r="A137" s="173"/>
      <c r="B137" s="137" t="s">
        <v>4509</v>
      </c>
      <c r="C137" s="483" t="s">
        <v>4510</v>
      </c>
      <c r="D137" s="483"/>
      <c r="E137" s="483"/>
      <c r="F137" s="138" t="s">
        <v>139</v>
      </c>
      <c r="G137" s="195" t="s">
        <v>1470</v>
      </c>
      <c r="H137" s="175"/>
      <c r="I137" s="175"/>
      <c r="J137" s="140"/>
      <c r="K137" s="140"/>
      <c r="L137" s="140"/>
      <c r="M137" s="176"/>
      <c r="BD137" s="220"/>
      <c r="BE137" s="225"/>
      <c r="BF137" s="226"/>
      <c r="BG137" s="227"/>
      <c r="BH137" s="228" t="s">
        <v>4510</v>
      </c>
    </row>
    <row r="138" spans="1:60" s="85" customFormat="1" ht="21.6" x14ac:dyDescent="0.3">
      <c r="A138" s="173"/>
      <c r="B138" s="137" t="s">
        <v>604</v>
      </c>
      <c r="C138" s="483" t="s">
        <v>605</v>
      </c>
      <c r="D138" s="483"/>
      <c r="E138" s="483"/>
      <c r="F138" s="138" t="s">
        <v>606</v>
      </c>
      <c r="G138" s="195" t="s">
        <v>4511</v>
      </c>
      <c r="H138" s="175"/>
      <c r="I138" s="175"/>
      <c r="J138" s="140"/>
      <c r="K138" s="140"/>
      <c r="L138" s="140"/>
      <c r="M138" s="176"/>
      <c r="BD138" s="220"/>
      <c r="BE138" s="225"/>
      <c r="BF138" s="226"/>
      <c r="BG138" s="227"/>
      <c r="BH138" s="228" t="s">
        <v>605</v>
      </c>
    </row>
    <row r="139" spans="1:60" s="85" customFormat="1" ht="20.399999999999999" x14ac:dyDescent="0.3">
      <c r="A139" s="121" t="s">
        <v>4593</v>
      </c>
      <c r="B139" s="120" t="s">
        <v>4594</v>
      </c>
      <c r="C139" s="466" t="s">
        <v>4595</v>
      </c>
      <c r="D139" s="466"/>
      <c r="E139" s="466"/>
      <c r="F139" s="121" t="s">
        <v>1457</v>
      </c>
      <c r="G139" s="134">
        <v>1</v>
      </c>
      <c r="H139" s="123"/>
      <c r="I139" s="123"/>
      <c r="J139" s="124"/>
      <c r="K139" s="124"/>
      <c r="L139" s="124"/>
      <c r="M139" s="124"/>
      <c r="BD139" s="220"/>
      <c r="BE139" s="225"/>
      <c r="BF139" s="226" t="s">
        <v>4595</v>
      </c>
      <c r="BG139" s="227"/>
      <c r="BH139" s="228"/>
    </row>
    <row r="140" spans="1:60" s="85" customFormat="1" ht="15" customHeight="1" x14ac:dyDescent="0.3">
      <c r="A140" s="497" t="s">
        <v>4596</v>
      </c>
      <c r="B140" s="462"/>
      <c r="C140" s="462"/>
      <c r="D140" s="462"/>
      <c r="E140" s="462"/>
      <c r="F140" s="462"/>
      <c r="G140" s="462"/>
      <c r="H140" s="221"/>
      <c r="I140" s="221"/>
      <c r="J140" s="221"/>
      <c r="K140" s="221"/>
      <c r="L140" s="221"/>
      <c r="M140" s="223"/>
      <c r="BD140" s="220"/>
      <c r="BE140" s="225" t="s">
        <v>4596</v>
      </c>
      <c r="BF140" s="226"/>
      <c r="BG140" s="227"/>
      <c r="BH140" s="228"/>
    </row>
    <row r="141" spans="1:60" s="85" customFormat="1" ht="42" x14ac:dyDescent="0.3">
      <c r="A141" s="121" t="s">
        <v>2177</v>
      </c>
      <c r="B141" s="120" t="s">
        <v>4516</v>
      </c>
      <c r="C141" s="466" t="s">
        <v>4517</v>
      </c>
      <c r="D141" s="466"/>
      <c r="E141" s="466"/>
      <c r="F141" s="121" t="s">
        <v>38</v>
      </c>
      <c r="G141" s="134">
        <v>1</v>
      </c>
      <c r="H141" s="123"/>
      <c r="I141" s="123"/>
      <c r="J141" s="124"/>
      <c r="K141" s="124"/>
      <c r="L141" s="124"/>
      <c r="M141" s="124"/>
      <c r="BD141" s="220"/>
      <c r="BE141" s="225"/>
      <c r="BF141" s="226" t="s">
        <v>4517</v>
      </c>
      <c r="BG141" s="227"/>
      <c r="BH141" s="228"/>
    </row>
    <row r="142" spans="1:60" s="85" customFormat="1" ht="20.399999999999999" x14ac:dyDescent="0.3">
      <c r="A142" s="173"/>
      <c r="B142" s="137" t="s">
        <v>1690</v>
      </c>
      <c r="C142" s="483" t="s">
        <v>1691</v>
      </c>
      <c r="D142" s="483"/>
      <c r="E142" s="483"/>
      <c r="F142" s="138" t="s">
        <v>72</v>
      </c>
      <c r="G142" s="195" t="s">
        <v>4518</v>
      </c>
      <c r="H142" s="175"/>
      <c r="I142" s="175"/>
      <c r="J142" s="140"/>
      <c r="K142" s="140"/>
      <c r="L142" s="140"/>
      <c r="M142" s="176"/>
      <c r="BD142" s="220"/>
      <c r="BE142" s="225"/>
      <c r="BF142" s="226"/>
      <c r="BG142" s="227"/>
      <c r="BH142" s="228" t="s">
        <v>1691</v>
      </c>
    </row>
    <row r="143" spans="1:60" s="85" customFormat="1" ht="20.399999999999999" x14ac:dyDescent="0.3">
      <c r="A143" s="173"/>
      <c r="B143" s="137" t="s">
        <v>388</v>
      </c>
      <c r="C143" s="483" t="s">
        <v>389</v>
      </c>
      <c r="D143" s="483"/>
      <c r="E143" s="483"/>
      <c r="F143" s="138" t="s">
        <v>72</v>
      </c>
      <c r="G143" s="195" t="s">
        <v>4519</v>
      </c>
      <c r="H143" s="175"/>
      <c r="I143" s="175"/>
      <c r="J143" s="140"/>
      <c r="K143" s="140"/>
      <c r="L143" s="140"/>
      <c r="M143" s="176"/>
      <c r="BD143" s="220"/>
      <c r="BE143" s="225"/>
      <c r="BF143" s="226"/>
      <c r="BG143" s="227"/>
      <c r="BH143" s="228" t="s">
        <v>389</v>
      </c>
    </row>
    <row r="144" spans="1:60" s="85" customFormat="1" ht="21.6" x14ac:dyDescent="0.3">
      <c r="A144" s="173"/>
      <c r="B144" s="137" t="s">
        <v>1928</v>
      </c>
      <c r="C144" s="483" t="s">
        <v>1929</v>
      </c>
      <c r="D144" s="483"/>
      <c r="E144" s="483"/>
      <c r="F144" s="138" t="s">
        <v>67</v>
      </c>
      <c r="G144" s="195" t="s">
        <v>4520</v>
      </c>
      <c r="H144" s="175"/>
      <c r="I144" s="175"/>
      <c r="J144" s="140"/>
      <c r="K144" s="140"/>
      <c r="L144" s="140"/>
      <c r="M144" s="176"/>
      <c r="BD144" s="220"/>
      <c r="BE144" s="225"/>
      <c r="BF144" s="226"/>
      <c r="BG144" s="227"/>
      <c r="BH144" s="228" t="s">
        <v>1929</v>
      </c>
    </row>
    <row r="145" spans="1:60" s="85" customFormat="1" ht="20.399999999999999" x14ac:dyDescent="0.3">
      <c r="A145" s="173"/>
      <c r="B145" s="137" t="s">
        <v>602</v>
      </c>
      <c r="C145" s="483" t="s">
        <v>603</v>
      </c>
      <c r="D145" s="483"/>
      <c r="E145" s="483"/>
      <c r="F145" s="138" t="s">
        <v>72</v>
      </c>
      <c r="G145" s="195" t="s">
        <v>1156</v>
      </c>
      <c r="H145" s="175"/>
      <c r="I145" s="175"/>
      <c r="J145" s="140"/>
      <c r="K145" s="140"/>
      <c r="L145" s="140"/>
      <c r="M145" s="176"/>
      <c r="BD145" s="220"/>
      <c r="BE145" s="225"/>
      <c r="BF145" s="226"/>
      <c r="BG145" s="227"/>
      <c r="BH145" s="228" t="s">
        <v>603</v>
      </c>
    </row>
    <row r="146" spans="1:60" s="85" customFormat="1" ht="21.6" x14ac:dyDescent="0.3">
      <c r="A146" s="173"/>
      <c r="B146" s="137" t="s">
        <v>604</v>
      </c>
      <c r="C146" s="483" t="s">
        <v>605</v>
      </c>
      <c r="D146" s="483"/>
      <c r="E146" s="483"/>
      <c r="F146" s="138" t="s">
        <v>606</v>
      </c>
      <c r="G146" s="195" t="s">
        <v>3933</v>
      </c>
      <c r="H146" s="175"/>
      <c r="I146" s="175"/>
      <c r="J146" s="140"/>
      <c r="K146" s="140"/>
      <c r="L146" s="140"/>
      <c r="M146" s="176"/>
      <c r="BD146" s="220"/>
      <c r="BE146" s="225"/>
      <c r="BF146" s="226"/>
      <c r="BG146" s="227"/>
      <c r="BH146" s="228" t="s">
        <v>605</v>
      </c>
    </row>
    <row r="147" spans="1:60" s="85" customFormat="1" ht="20.399999999999999" x14ac:dyDescent="0.3">
      <c r="A147" s="121" t="s">
        <v>4597</v>
      </c>
      <c r="B147" s="120" t="s">
        <v>4598</v>
      </c>
      <c r="C147" s="466" t="s">
        <v>4599</v>
      </c>
      <c r="D147" s="466"/>
      <c r="E147" s="466"/>
      <c r="F147" s="121" t="s">
        <v>1457</v>
      </c>
      <c r="G147" s="134">
        <v>1</v>
      </c>
      <c r="H147" s="123"/>
      <c r="I147" s="123"/>
      <c r="J147" s="124"/>
      <c r="K147" s="124"/>
      <c r="L147" s="124"/>
      <c r="M147" s="124"/>
      <c r="BD147" s="220"/>
      <c r="BE147" s="225"/>
      <c r="BF147" s="226" t="s">
        <v>4599</v>
      </c>
      <c r="BG147" s="227"/>
      <c r="BH147" s="228"/>
    </row>
    <row r="148" spans="1:60" s="85" customFormat="1" ht="15" customHeight="1" x14ac:dyDescent="0.3">
      <c r="A148" s="497" t="s">
        <v>4600</v>
      </c>
      <c r="B148" s="462"/>
      <c r="C148" s="462"/>
      <c r="D148" s="462"/>
      <c r="E148" s="462"/>
      <c r="F148" s="462"/>
      <c r="G148" s="462"/>
      <c r="H148" s="221"/>
      <c r="I148" s="221"/>
      <c r="J148" s="221"/>
      <c r="K148" s="221"/>
      <c r="L148" s="221"/>
      <c r="M148" s="223"/>
      <c r="BD148" s="220"/>
      <c r="BE148" s="225" t="s">
        <v>4600</v>
      </c>
      <c r="BF148" s="226"/>
      <c r="BG148" s="227"/>
      <c r="BH148" s="228"/>
    </row>
    <row r="149" spans="1:60" s="85" customFormat="1" ht="21.6" x14ac:dyDescent="0.3">
      <c r="A149" s="121" t="s">
        <v>2207</v>
      </c>
      <c r="B149" s="120" t="s">
        <v>4601</v>
      </c>
      <c r="C149" s="466" t="s">
        <v>4602</v>
      </c>
      <c r="D149" s="466"/>
      <c r="E149" s="466"/>
      <c r="F149" s="121" t="s">
        <v>38</v>
      </c>
      <c r="G149" s="134">
        <v>3</v>
      </c>
      <c r="H149" s="123"/>
      <c r="I149" s="123"/>
      <c r="J149" s="124"/>
      <c r="K149" s="124"/>
      <c r="L149" s="124"/>
      <c r="M149" s="124"/>
      <c r="BD149" s="220"/>
      <c r="BE149" s="225"/>
      <c r="BF149" s="226" t="s">
        <v>4602</v>
      </c>
      <c r="BG149" s="227"/>
      <c r="BH149" s="228"/>
    </row>
    <row r="150" spans="1:60" s="85" customFormat="1" ht="20.399999999999999" x14ac:dyDescent="0.3">
      <c r="A150" s="173"/>
      <c r="B150" s="137" t="s">
        <v>3766</v>
      </c>
      <c r="C150" s="483" t="s">
        <v>3767</v>
      </c>
      <c r="D150" s="483"/>
      <c r="E150" s="483"/>
      <c r="F150" s="138" t="s">
        <v>72</v>
      </c>
      <c r="G150" s="195" t="s">
        <v>1141</v>
      </c>
      <c r="H150" s="175"/>
      <c r="I150" s="175"/>
      <c r="J150" s="140"/>
      <c r="K150" s="140"/>
      <c r="L150" s="140"/>
      <c r="M150" s="176"/>
      <c r="BD150" s="220"/>
      <c r="BE150" s="225"/>
      <c r="BF150" s="226"/>
      <c r="BG150" s="227"/>
      <c r="BH150" s="228" t="s">
        <v>3767</v>
      </c>
    </row>
    <row r="151" spans="1:60" s="85" customFormat="1" ht="31.8" x14ac:dyDescent="0.3">
      <c r="A151" s="173"/>
      <c r="B151" s="137" t="s">
        <v>4450</v>
      </c>
      <c r="C151" s="483" t="s">
        <v>4451</v>
      </c>
      <c r="D151" s="483"/>
      <c r="E151" s="483"/>
      <c r="F151" s="138" t="s">
        <v>72</v>
      </c>
      <c r="G151" s="195" t="s">
        <v>4603</v>
      </c>
      <c r="H151" s="175"/>
      <c r="I151" s="175"/>
      <c r="J151" s="140"/>
      <c r="K151" s="140"/>
      <c r="L151" s="140"/>
      <c r="M151" s="176"/>
      <c r="BD151" s="220"/>
      <c r="BE151" s="225"/>
      <c r="BF151" s="226"/>
      <c r="BG151" s="227"/>
      <c r="BH151" s="228" t="s">
        <v>4451</v>
      </c>
    </row>
    <row r="152" spans="1:60" s="85" customFormat="1" ht="20.399999999999999" x14ac:dyDescent="0.3">
      <c r="A152" s="173"/>
      <c r="B152" s="137" t="s">
        <v>388</v>
      </c>
      <c r="C152" s="483" t="s">
        <v>389</v>
      </c>
      <c r="D152" s="483"/>
      <c r="E152" s="483"/>
      <c r="F152" s="138" t="s">
        <v>72</v>
      </c>
      <c r="G152" s="195" t="s">
        <v>4604</v>
      </c>
      <c r="H152" s="175"/>
      <c r="I152" s="175"/>
      <c r="J152" s="140"/>
      <c r="K152" s="140"/>
      <c r="L152" s="140"/>
      <c r="M152" s="176"/>
      <c r="BD152" s="220"/>
      <c r="BE152" s="225"/>
      <c r="BF152" s="226"/>
      <c r="BG152" s="227"/>
      <c r="BH152" s="228" t="s">
        <v>389</v>
      </c>
    </row>
    <row r="153" spans="1:60" s="85" customFormat="1" ht="21.6" x14ac:dyDescent="0.3">
      <c r="A153" s="173"/>
      <c r="B153" s="137" t="s">
        <v>4501</v>
      </c>
      <c r="C153" s="483" t="s">
        <v>4502</v>
      </c>
      <c r="D153" s="483"/>
      <c r="E153" s="483"/>
      <c r="F153" s="138" t="s">
        <v>139</v>
      </c>
      <c r="G153" s="195" t="s">
        <v>4605</v>
      </c>
      <c r="H153" s="175"/>
      <c r="I153" s="175"/>
      <c r="J153" s="140"/>
      <c r="K153" s="140"/>
      <c r="L153" s="140"/>
      <c r="M153" s="176"/>
      <c r="BD153" s="220"/>
      <c r="BE153" s="225"/>
      <c r="BF153" s="226"/>
      <c r="BG153" s="227"/>
      <c r="BH153" s="228" t="s">
        <v>4502</v>
      </c>
    </row>
    <row r="154" spans="1:60" s="85" customFormat="1" ht="20.399999999999999" x14ac:dyDescent="0.3">
      <c r="A154" s="173"/>
      <c r="B154" s="137" t="s">
        <v>1913</v>
      </c>
      <c r="C154" s="483" t="s">
        <v>1914</v>
      </c>
      <c r="D154" s="483"/>
      <c r="E154" s="483"/>
      <c r="F154" s="138" t="s">
        <v>67</v>
      </c>
      <c r="G154" s="195" t="s">
        <v>4606</v>
      </c>
      <c r="H154" s="175"/>
      <c r="I154" s="175"/>
      <c r="J154" s="140"/>
      <c r="K154" s="140"/>
      <c r="L154" s="140"/>
      <c r="M154" s="176"/>
      <c r="BD154" s="220"/>
      <c r="BE154" s="225"/>
      <c r="BF154" s="226"/>
      <c r="BG154" s="227"/>
      <c r="BH154" s="228" t="s">
        <v>1914</v>
      </c>
    </row>
    <row r="155" spans="1:60" s="85" customFormat="1" ht="31.8" x14ac:dyDescent="0.3">
      <c r="A155" s="173"/>
      <c r="B155" s="137" t="s">
        <v>4607</v>
      </c>
      <c r="C155" s="483" t="s">
        <v>4608</v>
      </c>
      <c r="D155" s="483"/>
      <c r="E155" s="483"/>
      <c r="F155" s="138" t="s">
        <v>67</v>
      </c>
      <c r="G155" s="195" t="s">
        <v>4609</v>
      </c>
      <c r="H155" s="175"/>
      <c r="I155" s="175"/>
      <c r="J155" s="140"/>
      <c r="K155" s="140"/>
      <c r="L155" s="140"/>
      <c r="M155" s="176"/>
      <c r="BD155" s="220"/>
      <c r="BE155" s="225"/>
      <c r="BF155" s="226"/>
      <c r="BG155" s="227"/>
      <c r="BH155" s="228" t="s">
        <v>4608</v>
      </c>
    </row>
    <row r="156" spans="1:60" s="85" customFormat="1" ht="21.6" x14ac:dyDescent="0.3">
      <c r="A156" s="173"/>
      <c r="B156" s="137" t="s">
        <v>4505</v>
      </c>
      <c r="C156" s="483" t="s">
        <v>4506</v>
      </c>
      <c r="D156" s="483"/>
      <c r="E156" s="483"/>
      <c r="F156" s="138" t="s">
        <v>67</v>
      </c>
      <c r="G156" s="195" t="s">
        <v>4610</v>
      </c>
      <c r="H156" s="175"/>
      <c r="I156" s="175"/>
      <c r="J156" s="140"/>
      <c r="K156" s="140"/>
      <c r="L156" s="140"/>
      <c r="M156" s="176"/>
      <c r="BD156" s="220"/>
      <c r="BE156" s="225"/>
      <c r="BF156" s="226"/>
      <c r="BG156" s="227"/>
      <c r="BH156" s="228" t="s">
        <v>4506</v>
      </c>
    </row>
    <row r="157" spans="1:60" s="85" customFormat="1" ht="21.6" x14ac:dyDescent="0.3">
      <c r="A157" s="173"/>
      <c r="B157" s="137" t="s">
        <v>4611</v>
      </c>
      <c r="C157" s="483" t="s">
        <v>4612</v>
      </c>
      <c r="D157" s="483"/>
      <c r="E157" s="483"/>
      <c r="F157" s="138" t="s">
        <v>67</v>
      </c>
      <c r="G157" s="195" t="s">
        <v>4613</v>
      </c>
      <c r="H157" s="175"/>
      <c r="I157" s="175"/>
      <c r="J157" s="140"/>
      <c r="K157" s="140"/>
      <c r="L157" s="140"/>
      <c r="M157" s="176"/>
      <c r="BD157" s="220"/>
      <c r="BE157" s="225"/>
      <c r="BF157" s="226"/>
      <c r="BG157" s="227"/>
      <c r="BH157" s="228" t="s">
        <v>4612</v>
      </c>
    </row>
    <row r="158" spans="1:60" s="85" customFormat="1" ht="20.399999999999999" x14ac:dyDescent="0.3">
      <c r="A158" s="173"/>
      <c r="B158" s="137" t="s">
        <v>1931</v>
      </c>
      <c r="C158" s="483" t="s">
        <v>1932</v>
      </c>
      <c r="D158" s="483"/>
      <c r="E158" s="483"/>
      <c r="F158" s="138" t="s">
        <v>72</v>
      </c>
      <c r="G158" s="195" t="s">
        <v>4535</v>
      </c>
      <c r="H158" s="175"/>
      <c r="I158" s="175"/>
      <c r="J158" s="140"/>
      <c r="K158" s="140"/>
      <c r="L158" s="140"/>
      <c r="M158" s="176"/>
      <c r="BD158" s="220"/>
      <c r="BE158" s="225"/>
      <c r="BF158" s="226"/>
      <c r="BG158" s="227"/>
      <c r="BH158" s="228" t="s">
        <v>1932</v>
      </c>
    </row>
    <row r="159" spans="1:60" s="85" customFormat="1" ht="20.399999999999999" x14ac:dyDescent="0.3">
      <c r="A159" s="173"/>
      <c r="B159" s="137" t="s">
        <v>4614</v>
      </c>
      <c r="C159" s="483" t="s">
        <v>4615</v>
      </c>
      <c r="D159" s="483"/>
      <c r="E159" s="483"/>
      <c r="F159" s="138" t="s">
        <v>139</v>
      </c>
      <c r="G159" s="195" t="s">
        <v>4605</v>
      </c>
      <c r="H159" s="175"/>
      <c r="I159" s="175"/>
      <c r="J159" s="140"/>
      <c r="K159" s="140"/>
      <c r="L159" s="140"/>
      <c r="M159" s="176"/>
      <c r="BD159" s="220"/>
      <c r="BE159" s="225"/>
      <c r="BF159" s="226"/>
      <c r="BG159" s="227"/>
      <c r="BH159" s="228" t="s">
        <v>4615</v>
      </c>
    </row>
    <row r="160" spans="1:60" s="85" customFormat="1" ht="20.399999999999999" x14ac:dyDescent="0.3">
      <c r="A160" s="173"/>
      <c r="B160" s="137" t="s">
        <v>4616</v>
      </c>
      <c r="C160" s="483" t="s">
        <v>4617</v>
      </c>
      <c r="D160" s="483"/>
      <c r="E160" s="483"/>
      <c r="F160" s="138" t="s">
        <v>72</v>
      </c>
      <c r="G160" s="195" t="s">
        <v>4603</v>
      </c>
      <c r="H160" s="175"/>
      <c r="I160" s="175"/>
      <c r="J160" s="140"/>
      <c r="K160" s="140"/>
      <c r="L160" s="140"/>
      <c r="M160" s="176"/>
      <c r="BD160" s="220"/>
      <c r="BE160" s="225"/>
      <c r="BF160" s="226"/>
      <c r="BG160" s="227"/>
      <c r="BH160" s="228" t="s">
        <v>4617</v>
      </c>
    </row>
    <row r="161" spans="1:60" s="85" customFormat="1" ht="21.6" x14ac:dyDescent="0.3">
      <c r="A161" s="173"/>
      <c r="B161" s="137" t="s">
        <v>4618</v>
      </c>
      <c r="C161" s="483" t="s">
        <v>4619</v>
      </c>
      <c r="D161" s="483"/>
      <c r="E161" s="483"/>
      <c r="F161" s="138" t="s">
        <v>72</v>
      </c>
      <c r="G161" s="195" t="s">
        <v>1248</v>
      </c>
      <c r="H161" s="175"/>
      <c r="I161" s="175"/>
      <c r="J161" s="140"/>
      <c r="K161" s="140"/>
      <c r="L161" s="140"/>
      <c r="M161" s="176"/>
      <c r="BD161" s="220"/>
      <c r="BE161" s="225"/>
      <c r="BF161" s="226"/>
      <c r="BG161" s="227"/>
      <c r="BH161" s="228" t="s">
        <v>4619</v>
      </c>
    </row>
    <row r="162" spans="1:60" s="85" customFormat="1" ht="21.6" x14ac:dyDescent="0.3">
      <c r="A162" s="173"/>
      <c r="B162" s="137" t="s">
        <v>604</v>
      </c>
      <c r="C162" s="483" t="s">
        <v>605</v>
      </c>
      <c r="D162" s="483"/>
      <c r="E162" s="483"/>
      <c r="F162" s="138" t="s">
        <v>606</v>
      </c>
      <c r="G162" s="195" t="s">
        <v>4620</v>
      </c>
      <c r="H162" s="175"/>
      <c r="I162" s="175"/>
      <c r="J162" s="140"/>
      <c r="K162" s="140"/>
      <c r="L162" s="140"/>
      <c r="M162" s="176"/>
      <c r="BD162" s="220"/>
      <c r="BE162" s="225"/>
      <c r="BF162" s="226"/>
      <c r="BG162" s="227"/>
      <c r="BH162" s="228" t="s">
        <v>605</v>
      </c>
    </row>
    <row r="163" spans="1:60" s="85" customFormat="1" ht="20.399999999999999" x14ac:dyDescent="0.3">
      <c r="A163" s="121" t="s">
        <v>4621</v>
      </c>
      <c r="B163" s="120" t="s">
        <v>4622</v>
      </c>
      <c r="C163" s="466" t="s">
        <v>4623</v>
      </c>
      <c r="D163" s="466"/>
      <c r="E163" s="466"/>
      <c r="F163" s="121" t="s">
        <v>1457</v>
      </c>
      <c r="G163" s="134">
        <v>1</v>
      </c>
      <c r="H163" s="123"/>
      <c r="I163" s="123"/>
      <c r="J163" s="124"/>
      <c r="K163" s="124"/>
      <c r="L163" s="124"/>
      <c r="M163" s="124"/>
      <c r="BD163" s="220"/>
      <c r="BE163" s="225"/>
      <c r="BF163" s="226" t="s">
        <v>4623</v>
      </c>
      <c r="BG163" s="227"/>
      <c r="BH163" s="228"/>
    </row>
    <row r="164" spans="1:60" s="85" customFormat="1" ht="20.399999999999999" x14ac:dyDescent="0.3">
      <c r="A164" s="121" t="s">
        <v>4624</v>
      </c>
      <c r="B164" s="120" t="s">
        <v>4625</v>
      </c>
      <c r="C164" s="466" t="s">
        <v>4626</v>
      </c>
      <c r="D164" s="466"/>
      <c r="E164" s="466"/>
      <c r="F164" s="121" t="s">
        <v>1457</v>
      </c>
      <c r="G164" s="134">
        <v>2</v>
      </c>
      <c r="H164" s="123"/>
      <c r="I164" s="123"/>
      <c r="J164" s="124"/>
      <c r="K164" s="124"/>
      <c r="L164" s="124"/>
      <c r="M164" s="124"/>
      <c r="BD164" s="220"/>
      <c r="BE164" s="225"/>
      <c r="BF164" s="226" t="s">
        <v>4626</v>
      </c>
      <c r="BG164" s="227"/>
      <c r="BH164" s="228"/>
    </row>
    <row r="165" spans="1:60" s="85" customFormat="1" ht="15" customHeight="1" x14ac:dyDescent="0.3">
      <c r="A165" s="497" t="s">
        <v>4627</v>
      </c>
      <c r="B165" s="462"/>
      <c r="C165" s="462"/>
      <c r="D165" s="462"/>
      <c r="E165" s="462"/>
      <c r="F165" s="462"/>
      <c r="G165" s="462"/>
      <c r="H165" s="221"/>
      <c r="I165" s="221"/>
      <c r="J165" s="221"/>
      <c r="K165" s="221"/>
      <c r="L165" s="221"/>
      <c r="M165" s="223"/>
      <c r="BD165" s="220"/>
      <c r="BE165" s="225" t="s">
        <v>4627</v>
      </c>
      <c r="BF165" s="226"/>
      <c r="BG165" s="227"/>
      <c r="BH165" s="228"/>
    </row>
    <row r="166" spans="1:60" s="85" customFormat="1" ht="14.4" x14ac:dyDescent="0.3">
      <c r="A166" s="121" t="s">
        <v>2223</v>
      </c>
      <c r="B166" s="120" t="s">
        <v>4628</v>
      </c>
      <c r="C166" s="466" t="s">
        <v>4629</v>
      </c>
      <c r="D166" s="466"/>
      <c r="E166" s="466"/>
      <c r="F166" s="121" t="s">
        <v>38</v>
      </c>
      <c r="G166" s="134">
        <v>4</v>
      </c>
      <c r="H166" s="123"/>
      <c r="I166" s="123"/>
      <c r="J166" s="124"/>
      <c r="K166" s="124"/>
      <c r="L166" s="124"/>
      <c r="M166" s="124"/>
      <c r="BD166" s="220"/>
      <c r="BE166" s="225"/>
      <c r="BF166" s="226" t="s">
        <v>4629</v>
      </c>
      <c r="BG166" s="227"/>
      <c r="BH166" s="228"/>
    </row>
    <row r="167" spans="1:60" s="85" customFormat="1" ht="20.399999999999999" x14ac:dyDescent="0.3">
      <c r="A167" s="173"/>
      <c r="B167" s="137" t="s">
        <v>388</v>
      </c>
      <c r="C167" s="483" t="s">
        <v>389</v>
      </c>
      <c r="D167" s="483"/>
      <c r="E167" s="483"/>
      <c r="F167" s="138" t="s">
        <v>72</v>
      </c>
      <c r="G167" s="195" t="s">
        <v>4630</v>
      </c>
      <c r="H167" s="175"/>
      <c r="I167" s="175"/>
      <c r="J167" s="140"/>
      <c r="K167" s="140"/>
      <c r="L167" s="140"/>
      <c r="M167" s="176"/>
      <c r="BD167" s="220"/>
      <c r="BE167" s="225"/>
      <c r="BF167" s="226"/>
      <c r="BG167" s="227"/>
      <c r="BH167" s="228" t="s">
        <v>389</v>
      </c>
    </row>
    <row r="168" spans="1:60" s="85" customFormat="1" ht="21.6" x14ac:dyDescent="0.3">
      <c r="A168" s="173"/>
      <c r="B168" s="137" t="s">
        <v>604</v>
      </c>
      <c r="C168" s="483" t="s">
        <v>605</v>
      </c>
      <c r="D168" s="483"/>
      <c r="E168" s="483"/>
      <c r="F168" s="138" t="s">
        <v>606</v>
      </c>
      <c r="G168" s="195" t="s">
        <v>3005</v>
      </c>
      <c r="H168" s="175"/>
      <c r="I168" s="175"/>
      <c r="J168" s="140"/>
      <c r="K168" s="140"/>
      <c r="L168" s="140"/>
      <c r="M168" s="176"/>
      <c r="BD168" s="220"/>
      <c r="BE168" s="225"/>
      <c r="BF168" s="226"/>
      <c r="BG168" s="227"/>
      <c r="BH168" s="228" t="s">
        <v>605</v>
      </c>
    </row>
    <row r="169" spans="1:60" s="85" customFormat="1" ht="21.6" x14ac:dyDescent="0.3">
      <c r="A169" s="121" t="s">
        <v>4631</v>
      </c>
      <c r="B169" s="120" t="s">
        <v>4632</v>
      </c>
      <c r="C169" s="466" t="s">
        <v>4633</v>
      </c>
      <c r="D169" s="466"/>
      <c r="E169" s="466"/>
      <c r="F169" s="121" t="s">
        <v>1457</v>
      </c>
      <c r="G169" s="134">
        <v>4</v>
      </c>
      <c r="H169" s="123"/>
      <c r="I169" s="123"/>
      <c r="J169" s="124"/>
      <c r="K169" s="124"/>
      <c r="L169" s="124"/>
      <c r="M169" s="124"/>
      <c r="BD169" s="220"/>
      <c r="BE169" s="225"/>
      <c r="BF169" s="226" t="s">
        <v>4633</v>
      </c>
      <c r="BG169" s="227"/>
      <c r="BH169" s="228"/>
    </row>
    <row r="170" spans="1:60" s="85" customFormat="1" ht="15" customHeight="1" x14ac:dyDescent="0.3">
      <c r="A170" s="497" t="s">
        <v>4634</v>
      </c>
      <c r="B170" s="462"/>
      <c r="C170" s="462"/>
      <c r="D170" s="462"/>
      <c r="E170" s="462"/>
      <c r="F170" s="462"/>
      <c r="G170" s="462"/>
      <c r="H170" s="221"/>
      <c r="I170" s="221"/>
      <c r="J170" s="221"/>
      <c r="K170" s="221"/>
      <c r="L170" s="221"/>
      <c r="M170" s="223"/>
      <c r="BD170" s="220"/>
      <c r="BE170" s="225" t="s">
        <v>4634</v>
      </c>
      <c r="BF170" s="226"/>
      <c r="BG170" s="227"/>
      <c r="BH170" s="228"/>
    </row>
    <row r="171" spans="1:60" s="85" customFormat="1" ht="31.8" x14ac:dyDescent="0.3">
      <c r="A171" s="121" t="s">
        <v>2227</v>
      </c>
      <c r="B171" s="120" t="s">
        <v>1688</v>
      </c>
      <c r="C171" s="466" t="s">
        <v>1689</v>
      </c>
      <c r="D171" s="466"/>
      <c r="E171" s="466"/>
      <c r="F171" s="121" t="s">
        <v>38</v>
      </c>
      <c r="G171" s="134">
        <v>1</v>
      </c>
      <c r="H171" s="123"/>
      <c r="I171" s="123"/>
      <c r="J171" s="124"/>
      <c r="K171" s="124"/>
      <c r="L171" s="124"/>
      <c r="M171" s="124"/>
      <c r="BD171" s="220"/>
      <c r="BE171" s="225"/>
      <c r="BF171" s="226" t="s">
        <v>1689</v>
      </c>
      <c r="BG171" s="227"/>
      <c r="BH171" s="228"/>
    </row>
    <row r="172" spans="1:60" s="85" customFormat="1" ht="20.399999999999999" x14ac:dyDescent="0.3">
      <c r="A172" s="173"/>
      <c r="B172" s="137" t="s">
        <v>1690</v>
      </c>
      <c r="C172" s="483" t="s">
        <v>1691</v>
      </c>
      <c r="D172" s="483"/>
      <c r="E172" s="483"/>
      <c r="F172" s="138" t="s">
        <v>72</v>
      </c>
      <c r="G172" s="195" t="s">
        <v>1907</v>
      </c>
      <c r="H172" s="175"/>
      <c r="I172" s="175"/>
      <c r="J172" s="140"/>
      <c r="K172" s="140"/>
      <c r="L172" s="140"/>
      <c r="M172" s="176"/>
      <c r="BD172" s="220"/>
      <c r="BE172" s="225"/>
      <c r="BF172" s="226"/>
      <c r="BG172" s="227"/>
      <c r="BH172" s="228" t="s">
        <v>1691</v>
      </c>
    </row>
    <row r="173" spans="1:60" s="85" customFormat="1" ht="20.399999999999999" x14ac:dyDescent="0.3">
      <c r="A173" s="173"/>
      <c r="B173" s="137" t="s">
        <v>388</v>
      </c>
      <c r="C173" s="483" t="s">
        <v>389</v>
      </c>
      <c r="D173" s="483"/>
      <c r="E173" s="483"/>
      <c r="F173" s="138" t="s">
        <v>72</v>
      </c>
      <c r="G173" s="195" t="s">
        <v>1907</v>
      </c>
      <c r="H173" s="175"/>
      <c r="I173" s="175"/>
      <c r="J173" s="140"/>
      <c r="K173" s="140"/>
      <c r="L173" s="140"/>
      <c r="M173" s="176"/>
      <c r="BD173" s="220"/>
      <c r="BE173" s="225"/>
      <c r="BF173" s="226"/>
      <c r="BG173" s="227"/>
      <c r="BH173" s="228" t="s">
        <v>389</v>
      </c>
    </row>
    <row r="174" spans="1:60" s="85" customFormat="1" ht="20.399999999999999" x14ac:dyDescent="0.3">
      <c r="A174" s="173"/>
      <c r="B174" s="137" t="s">
        <v>602</v>
      </c>
      <c r="C174" s="483" t="s">
        <v>603</v>
      </c>
      <c r="D174" s="483"/>
      <c r="E174" s="483"/>
      <c r="F174" s="138" t="s">
        <v>72</v>
      </c>
      <c r="G174" s="195" t="s">
        <v>1170</v>
      </c>
      <c r="H174" s="175"/>
      <c r="I174" s="175"/>
      <c r="J174" s="140"/>
      <c r="K174" s="140"/>
      <c r="L174" s="140"/>
      <c r="M174" s="176"/>
      <c r="BD174" s="220"/>
      <c r="BE174" s="225"/>
      <c r="BF174" s="226"/>
      <c r="BG174" s="227"/>
      <c r="BH174" s="228" t="s">
        <v>603</v>
      </c>
    </row>
    <row r="175" spans="1:60" s="85" customFormat="1" ht="21.6" x14ac:dyDescent="0.3">
      <c r="A175" s="173"/>
      <c r="B175" s="137" t="s">
        <v>604</v>
      </c>
      <c r="C175" s="483" t="s">
        <v>605</v>
      </c>
      <c r="D175" s="483"/>
      <c r="E175" s="483"/>
      <c r="F175" s="138" t="s">
        <v>606</v>
      </c>
      <c r="G175" s="195" t="s">
        <v>3933</v>
      </c>
      <c r="H175" s="175"/>
      <c r="I175" s="175"/>
      <c r="J175" s="140"/>
      <c r="K175" s="140"/>
      <c r="L175" s="140"/>
      <c r="M175" s="176"/>
      <c r="BD175" s="220"/>
      <c r="BE175" s="225"/>
      <c r="BF175" s="226"/>
      <c r="BG175" s="227"/>
      <c r="BH175" s="228" t="s">
        <v>605</v>
      </c>
    </row>
    <row r="176" spans="1:60" s="85" customFormat="1" ht="21.6" x14ac:dyDescent="0.3">
      <c r="A176" s="121" t="s">
        <v>4635</v>
      </c>
      <c r="B176" s="120" t="s">
        <v>4636</v>
      </c>
      <c r="C176" s="466" t="s">
        <v>4637</v>
      </c>
      <c r="D176" s="466"/>
      <c r="E176" s="466"/>
      <c r="F176" s="121" t="s">
        <v>1457</v>
      </c>
      <c r="G176" s="134">
        <v>1</v>
      </c>
      <c r="H176" s="123"/>
      <c r="I176" s="123"/>
      <c r="J176" s="124"/>
      <c r="K176" s="124"/>
      <c r="L176" s="124"/>
      <c r="M176" s="124"/>
      <c r="BD176" s="220"/>
      <c r="BE176" s="225"/>
      <c r="BF176" s="226" t="s">
        <v>4637</v>
      </c>
      <c r="BG176" s="227"/>
      <c r="BH176" s="228"/>
    </row>
    <row r="177" spans="1:60" s="85" customFormat="1" ht="15" customHeight="1" x14ac:dyDescent="0.3">
      <c r="A177" s="497" t="s">
        <v>4638</v>
      </c>
      <c r="B177" s="462"/>
      <c r="C177" s="462"/>
      <c r="D177" s="462"/>
      <c r="E177" s="462"/>
      <c r="F177" s="462"/>
      <c r="G177" s="462"/>
      <c r="H177" s="221"/>
      <c r="I177" s="221"/>
      <c r="J177" s="221"/>
      <c r="K177" s="221"/>
      <c r="L177" s="221"/>
      <c r="M177" s="223"/>
      <c r="BD177" s="220"/>
      <c r="BE177" s="225" t="s">
        <v>4638</v>
      </c>
      <c r="BF177" s="226"/>
      <c r="BG177" s="227"/>
      <c r="BH177" s="228"/>
    </row>
    <row r="178" spans="1:60" s="85" customFormat="1" ht="21.6" x14ac:dyDescent="0.3">
      <c r="A178" s="121" t="s">
        <v>2868</v>
      </c>
      <c r="B178" s="120" t="s">
        <v>4639</v>
      </c>
      <c r="C178" s="466" t="s">
        <v>4640</v>
      </c>
      <c r="D178" s="466"/>
      <c r="E178" s="466"/>
      <c r="F178" s="121" t="s">
        <v>139</v>
      </c>
      <c r="G178" s="153">
        <v>0.01</v>
      </c>
      <c r="H178" s="123"/>
      <c r="I178" s="123"/>
      <c r="J178" s="124"/>
      <c r="K178" s="124"/>
      <c r="L178" s="124"/>
      <c r="M178" s="124"/>
      <c r="BD178" s="220"/>
      <c r="BE178" s="225"/>
      <c r="BF178" s="226" t="s">
        <v>4640</v>
      </c>
      <c r="BG178" s="227"/>
      <c r="BH178" s="228"/>
    </row>
    <row r="179" spans="1:60" s="85" customFormat="1" ht="31.8" x14ac:dyDescent="0.3">
      <c r="A179" s="173"/>
      <c r="B179" s="137" t="s">
        <v>1700</v>
      </c>
      <c r="C179" s="483" t="s">
        <v>1701</v>
      </c>
      <c r="D179" s="483"/>
      <c r="E179" s="483"/>
      <c r="F179" s="138" t="s">
        <v>72</v>
      </c>
      <c r="G179" s="195" t="s">
        <v>4641</v>
      </c>
      <c r="H179" s="175"/>
      <c r="I179" s="175"/>
      <c r="J179" s="140"/>
      <c r="K179" s="140"/>
      <c r="L179" s="140"/>
      <c r="M179" s="176"/>
      <c r="BD179" s="220"/>
      <c r="BE179" s="225"/>
      <c r="BF179" s="226"/>
      <c r="BG179" s="227"/>
      <c r="BH179" s="228" t="s">
        <v>1701</v>
      </c>
    </row>
    <row r="180" spans="1:60" s="85" customFormat="1" ht="20.399999999999999" x14ac:dyDescent="0.3">
      <c r="A180" s="173"/>
      <c r="B180" s="137" t="s">
        <v>1568</v>
      </c>
      <c r="C180" s="483" t="s">
        <v>1569</v>
      </c>
      <c r="D180" s="483"/>
      <c r="E180" s="483"/>
      <c r="F180" s="138" t="s">
        <v>139</v>
      </c>
      <c r="G180" s="195" t="s">
        <v>3845</v>
      </c>
      <c r="H180" s="175"/>
      <c r="I180" s="175"/>
      <c r="J180" s="140"/>
      <c r="K180" s="140"/>
      <c r="L180" s="140"/>
      <c r="M180" s="176"/>
      <c r="BD180" s="220"/>
      <c r="BE180" s="225"/>
      <c r="BF180" s="226"/>
      <c r="BG180" s="227"/>
      <c r="BH180" s="228" t="s">
        <v>1569</v>
      </c>
    </row>
    <row r="181" spans="1:60" s="85" customFormat="1" ht="20.399999999999999" x14ac:dyDescent="0.3">
      <c r="A181" s="173"/>
      <c r="B181" s="137" t="s">
        <v>4130</v>
      </c>
      <c r="C181" s="483" t="s">
        <v>4131</v>
      </c>
      <c r="D181" s="483"/>
      <c r="E181" s="483"/>
      <c r="F181" s="138" t="s">
        <v>67</v>
      </c>
      <c r="G181" s="195" t="s">
        <v>4642</v>
      </c>
      <c r="H181" s="175"/>
      <c r="I181" s="175"/>
      <c r="J181" s="140"/>
      <c r="K181" s="140"/>
      <c r="L181" s="140"/>
      <c r="M181" s="176"/>
      <c r="BD181" s="220"/>
      <c r="BE181" s="225"/>
      <c r="BF181" s="226"/>
      <c r="BG181" s="227"/>
      <c r="BH181" s="228" t="s">
        <v>4131</v>
      </c>
    </row>
    <row r="182" spans="1:60" s="85" customFormat="1" ht="20.399999999999999" x14ac:dyDescent="0.3">
      <c r="A182" s="173"/>
      <c r="B182" s="137" t="s">
        <v>1961</v>
      </c>
      <c r="C182" s="483" t="s">
        <v>1962</v>
      </c>
      <c r="D182" s="483"/>
      <c r="E182" s="483"/>
      <c r="F182" s="138" t="s">
        <v>67</v>
      </c>
      <c r="G182" s="195" t="s">
        <v>4643</v>
      </c>
      <c r="H182" s="175"/>
      <c r="I182" s="175"/>
      <c r="J182" s="140"/>
      <c r="K182" s="140"/>
      <c r="L182" s="140"/>
      <c r="M182" s="176"/>
      <c r="BD182" s="220"/>
      <c r="BE182" s="225"/>
      <c r="BF182" s="226"/>
      <c r="BG182" s="227"/>
      <c r="BH182" s="228" t="s">
        <v>1962</v>
      </c>
    </row>
    <row r="183" spans="1:60" s="85" customFormat="1" ht="21.6" x14ac:dyDescent="0.3">
      <c r="A183" s="173"/>
      <c r="B183" s="137" t="s">
        <v>604</v>
      </c>
      <c r="C183" s="483" t="s">
        <v>605</v>
      </c>
      <c r="D183" s="483"/>
      <c r="E183" s="483"/>
      <c r="F183" s="138" t="s">
        <v>606</v>
      </c>
      <c r="G183" s="195" t="s">
        <v>4644</v>
      </c>
      <c r="H183" s="175"/>
      <c r="I183" s="175"/>
      <c r="J183" s="140"/>
      <c r="K183" s="140"/>
      <c r="L183" s="140"/>
      <c r="M183" s="176"/>
      <c r="BD183" s="220"/>
      <c r="BE183" s="225"/>
      <c r="BF183" s="226"/>
      <c r="BG183" s="227"/>
      <c r="BH183" s="228" t="s">
        <v>605</v>
      </c>
    </row>
    <row r="184" spans="1:60" s="85" customFormat="1" ht="21.6" x14ac:dyDescent="0.3">
      <c r="A184" s="121" t="s">
        <v>2876</v>
      </c>
      <c r="B184" s="120" t="s">
        <v>4645</v>
      </c>
      <c r="C184" s="466" t="s">
        <v>4646</v>
      </c>
      <c r="D184" s="466"/>
      <c r="E184" s="466"/>
      <c r="F184" s="121" t="s">
        <v>1457</v>
      </c>
      <c r="G184" s="134">
        <v>1</v>
      </c>
      <c r="H184" s="123"/>
      <c r="I184" s="123"/>
      <c r="J184" s="124"/>
      <c r="K184" s="124"/>
      <c r="L184" s="124"/>
      <c r="M184" s="124"/>
      <c r="BD184" s="220"/>
      <c r="BE184" s="225"/>
      <c r="BF184" s="226" t="s">
        <v>4646</v>
      </c>
      <c r="BG184" s="227"/>
      <c r="BH184" s="228"/>
    </row>
    <row r="185" spans="1:60" s="85" customFormat="1" ht="20.399999999999999" x14ac:dyDescent="0.3">
      <c r="A185" s="121" t="s">
        <v>2891</v>
      </c>
      <c r="B185" s="120" t="s">
        <v>4647</v>
      </c>
      <c r="C185" s="466" t="s">
        <v>4648</v>
      </c>
      <c r="D185" s="466"/>
      <c r="E185" s="466"/>
      <c r="F185" s="121" t="s">
        <v>1457</v>
      </c>
      <c r="G185" s="134">
        <v>4</v>
      </c>
      <c r="H185" s="123"/>
      <c r="I185" s="123"/>
      <c r="J185" s="124"/>
      <c r="K185" s="124"/>
      <c r="L185" s="124"/>
      <c r="M185" s="124"/>
      <c r="BD185" s="220"/>
      <c r="BE185" s="225"/>
      <c r="BF185" s="226" t="s">
        <v>4648</v>
      </c>
      <c r="BG185" s="227"/>
      <c r="BH185" s="228"/>
    </row>
    <row r="186" spans="1:60" s="85" customFormat="1" ht="20.25" customHeight="1" x14ac:dyDescent="0.3">
      <c r="A186" s="470" t="s">
        <v>57</v>
      </c>
      <c r="B186" s="471"/>
      <c r="C186" s="471"/>
      <c r="D186" s="471"/>
      <c r="E186" s="471"/>
      <c r="F186" s="471"/>
      <c r="G186" s="471"/>
      <c r="H186" s="154"/>
      <c r="I186" s="154">
        <f>SUM(I13:I185)</f>
        <v>0</v>
      </c>
      <c r="J186" s="156">
        <f>SUM(J13:J185)</f>
        <v>0</v>
      </c>
      <c r="K186" s="157"/>
      <c r="L186" s="283">
        <f>SUM(L13:L185)</f>
        <v>0</v>
      </c>
      <c r="M186" s="159">
        <f>SUM(M13:M185)</f>
        <v>0</v>
      </c>
      <c r="O186" s="98"/>
    </row>
    <row r="187" spans="1:60" s="145" customFormat="1" ht="20.25" customHeight="1" x14ac:dyDescent="0.3">
      <c r="A187" s="472" t="s">
        <v>5712</v>
      </c>
      <c r="B187" s="473"/>
      <c r="C187" s="473"/>
      <c r="D187" s="473"/>
      <c r="E187" s="473"/>
      <c r="F187" s="473"/>
      <c r="G187" s="473"/>
      <c r="H187" s="160"/>
      <c r="I187" s="463">
        <f>I186+L186</f>
        <v>0</v>
      </c>
      <c r="J187" s="464"/>
      <c r="K187" s="464"/>
      <c r="L187" s="464"/>
      <c r="M187" s="465"/>
    </row>
    <row r="188" spans="1:60" s="145" customFormat="1" ht="20.25" customHeight="1" x14ac:dyDescent="0.3">
      <c r="A188" s="472" t="s">
        <v>5713</v>
      </c>
      <c r="B188" s="473"/>
      <c r="C188" s="473"/>
      <c r="D188" s="473"/>
      <c r="E188" s="473"/>
      <c r="F188" s="473"/>
      <c r="G188" s="473"/>
      <c r="H188" s="160"/>
      <c r="I188" s="498">
        <f>J186+M186</f>
        <v>0</v>
      </c>
      <c r="J188" s="499"/>
      <c r="K188" s="499"/>
      <c r="L188" s="499"/>
      <c r="M188" s="500"/>
    </row>
  </sheetData>
  <autoFilter ref="A10:M18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"/>
        <filter val="31_x000a_О"/>
        <filter val="32_x000a_О"/>
        <filter val="33_x000a_О"/>
        <filter val="34_x000a_О"/>
        <filter val="35_x000a_О"/>
        <filter val="36_x000a_О"/>
        <filter val="37"/>
        <filter val="38_x000a_О"/>
        <filter val="39_x000a_О"/>
        <filter val="4"/>
        <filter val="40_x000a_О"/>
        <filter val="41_x000a_О"/>
        <filter val="42_x000a_О"/>
        <filter val="43"/>
        <filter val="44"/>
        <filter val="45"/>
        <filter val="46"/>
        <filter val="47"/>
        <filter val="48"/>
        <filter val="49"/>
        <filter val="5"/>
        <filter val="50_x000a_О"/>
        <filter val="51"/>
        <filter val="52_x000a_О"/>
        <filter val="53"/>
        <filter val="54_x000a_О"/>
        <filter val="55_x000a_О"/>
        <filter val="56"/>
        <filter val="57_x000a_О"/>
        <filter val="58"/>
        <filter val="59_x000a_О"/>
        <filter val="6_x000a_О"/>
        <filter val="60"/>
        <filter val="61"/>
        <filter val="62"/>
        <filter val="7"/>
        <filter val="8_x000a_О"/>
        <filter val="9"/>
        <filter val="ВСЕГО , без НДС"/>
        <filter val="ВСЕГО , с НДС"/>
        <filter val="ВСЕГО по смете"/>
        <filter val="Копание ям вручную без креплений для стоек и столбов с откосами глубиной до 1,5 м группа грунта 2 с последующей засыпкой"/>
        <filter val="Прокладка гофрированной трубы диаметром 36 мм по стенам"/>
        <filter val="Прокладка кабеля ВВГнг(A)-LS 3х2,5 в существующем кабельном лотке"/>
        <filter val="Прокладка кабеля КВПЭфнг(А)-LS-5е 4х2х0,52 в гибкой гофрированной трубе диаметром 36 мм"/>
        <filter val="Прокладка кабеля КВПЭфнг(А)-LS-5е 4х2х0,52 в существующем кабельном лотке и  в гибкой гофрированной трубе диаметром 36 мм"/>
        <filter val="Прокладка кабеля СБВнг(А)-LS 2х2х0,9 массой 1 м до 1 кг в помещении по установленным конструкциям"/>
        <filter val="Прокладка провода ПуГВнг(А)-LS 1х16 в существующем кабельном лотке"/>
        <filter val="Раздел 1."/>
        <filter val="Установка аккумуляторной батареи в шкафу"/>
        <filter val="Установка вводно-защитного шкафа на стене"/>
        <filter val="Установка вентиляторного модуля в шкаф"/>
        <filter val="Установка внутреннего переговорного устройства"/>
        <filter val="Установка громкоговорителя мощностью до 10 Вт на опоре"/>
        <filter val="Установка источника электропитания в шкафу и блок питания"/>
        <filter val="Установка кросса на 60 пар в шкаф, шнур оптический"/>
        <filter val="Установка опоры парковой связи"/>
        <filter val="Установка пульта руководителя"/>
        <filter val="Установка пункта переговорного парковой связи совмещенного с громкоговорителем"/>
        <filter val="Установка розеток"/>
        <filter val="Установка телекоммуникационного шкафа"/>
        <filter val="Установка усилителя УМК-4 в шкаф, модули, трансивер, медиаконвертер, шина заземления, блок розеток"/>
        <filter val="Установка щита распределения питания в шкафу"/>
      </filters>
    </filterColumn>
  </autoFilter>
  <mergeCells count="187">
    <mergeCell ref="C76:E76"/>
    <mergeCell ref="C89:E89"/>
    <mergeCell ref="C75:E75"/>
    <mergeCell ref="C83:E83"/>
    <mergeCell ref="C99:E99"/>
    <mergeCell ref="C87:E87"/>
    <mergeCell ref="C107:E107"/>
    <mergeCell ref="C122:E122"/>
    <mergeCell ref="C112:E112"/>
    <mergeCell ref="C42:E42"/>
    <mergeCell ref="C150:E150"/>
    <mergeCell ref="C155:E155"/>
    <mergeCell ref="C147:E147"/>
    <mergeCell ref="C106:E106"/>
    <mergeCell ref="C73:E73"/>
    <mergeCell ref="C69:E69"/>
    <mergeCell ref="A140:G140"/>
    <mergeCell ref="C51:E51"/>
    <mergeCell ref="A71:G71"/>
    <mergeCell ref="C58:E58"/>
    <mergeCell ref="C131:E131"/>
    <mergeCell ref="C116:E116"/>
    <mergeCell ref="C134:E134"/>
    <mergeCell ref="A64:G64"/>
    <mergeCell ref="C65:E65"/>
    <mergeCell ref="C70:E70"/>
    <mergeCell ref="C111:E111"/>
    <mergeCell ref="C120:E120"/>
    <mergeCell ref="I188:M188"/>
    <mergeCell ref="C127:E127"/>
    <mergeCell ref="C123:E123"/>
    <mergeCell ref="C115:E115"/>
    <mergeCell ref="C138:E138"/>
    <mergeCell ref="A129:G129"/>
    <mergeCell ref="A187:G187"/>
    <mergeCell ref="C178:E178"/>
    <mergeCell ref="A170:G170"/>
    <mergeCell ref="C181:E181"/>
    <mergeCell ref="C169:E169"/>
    <mergeCell ref="C149:E149"/>
    <mergeCell ref="A188:G188"/>
    <mergeCell ref="C184:E184"/>
    <mergeCell ref="C166:E166"/>
    <mergeCell ref="C180:E180"/>
    <mergeCell ref="C168:E168"/>
    <mergeCell ref="C172:E172"/>
    <mergeCell ref="C174:E174"/>
    <mergeCell ref="C163:E163"/>
    <mergeCell ref="C179:E179"/>
    <mergeCell ref="A165:G165"/>
    <mergeCell ref="C124:E124"/>
    <mergeCell ref="C162:E162"/>
    <mergeCell ref="C19:E19"/>
    <mergeCell ref="C21:E21"/>
    <mergeCell ref="C22:E22"/>
    <mergeCell ref="C61:E61"/>
    <mergeCell ref="C78:E78"/>
    <mergeCell ref="C95:E95"/>
    <mergeCell ref="C74:E74"/>
    <mergeCell ref="C39:E39"/>
    <mergeCell ref="A90:G90"/>
    <mergeCell ref="C36:E36"/>
    <mergeCell ref="A79:G79"/>
    <mergeCell ref="C40:E40"/>
    <mergeCell ref="C82:E82"/>
    <mergeCell ref="C66:E66"/>
    <mergeCell ref="A20:G20"/>
    <mergeCell ref="C72:E72"/>
    <mergeCell ref="C23:E23"/>
    <mergeCell ref="C27:E27"/>
    <mergeCell ref="C84:E84"/>
    <mergeCell ref="C68:E68"/>
    <mergeCell ref="C93:E93"/>
    <mergeCell ref="C77:E77"/>
    <mergeCell ref="C60:E60"/>
    <mergeCell ref="C94:E94"/>
    <mergeCell ref="C185:E185"/>
    <mergeCell ref="C146:E146"/>
    <mergeCell ref="C182:E182"/>
    <mergeCell ref="C139:E139"/>
    <mergeCell ref="C171:E171"/>
    <mergeCell ref="C143:E143"/>
    <mergeCell ref="C81:E81"/>
    <mergeCell ref="C151:E151"/>
    <mergeCell ref="C132:E132"/>
    <mergeCell ref="C97:E97"/>
    <mergeCell ref="C91:E91"/>
    <mergeCell ref="C126:E126"/>
    <mergeCell ref="C110:E110"/>
    <mergeCell ref="C92:E92"/>
    <mergeCell ref="C145:E145"/>
    <mergeCell ref="C128:E128"/>
    <mergeCell ref="A102:G102"/>
    <mergeCell ref="C119:E119"/>
    <mergeCell ref="C117:E117"/>
    <mergeCell ref="C121:E121"/>
    <mergeCell ref="C136:E136"/>
    <mergeCell ref="C183:E183"/>
    <mergeCell ref="C118:E118"/>
    <mergeCell ref="C109:E109"/>
    <mergeCell ref="I187:M187"/>
    <mergeCell ref="C175:E175"/>
    <mergeCell ref="C24:E24"/>
    <mergeCell ref="A57:G57"/>
    <mergeCell ref="C114:E114"/>
    <mergeCell ref="C144:E144"/>
    <mergeCell ref="C96:E96"/>
    <mergeCell ref="C161:E161"/>
    <mergeCell ref="C160:E160"/>
    <mergeCell ref="C153:E153"/>
    <mergeCell ref="C137:E137"/>
    <mergeCell ref="C164:E164"/>
    <mergeCell ref="C152:E152"/>
    <mergeCell ref="C85:E85"/>
    <mergeCell ref="C25:E25"/>
    <mergeCell ref="C34:E34"/>
    <mergeCell ref="C30:E30"/>
    <mergeCell ref="C26:E26"/>
    <mergeCell ref="C32:E32"/>
    <mergeCell ref="C46:E46"/>
    <mergeCell ref="C125:E125"/>
    <mergeCell ref="A177:G177"/>
    <mergeCell ref="A186:G186"/>
    <mergeCell ref="C130:E130"/>
    <mergeCell ref="A3:M3"/>
    <mergeCell ref="A2:M2"/>
    <mergeCell ref="C18:E18"/>
    <mergeCell ref="A6:M6"/>
    <mergeCell ref="C9:E9"/>
    <mergeCell ref="C16:E16"/>
    <mergeCell ref="C17:E17"/>
    <mergeCell ref="C14:E14"/>
    <mergeCell ref="A5:M5"/>
    <mergeCell ref="C10:E10"/>
    <mergeCell ref="C13:E13"/>
    <mergeCell ref="C7:G7"/>
    <mergeCell ref="A11:G11"/>
    <mergeCell ref="A12:G12"/>
    <mergeCell ref="A15:G15"/>
    <mergeCell ref="C28:E28"/>
    <mergeCell ref="C54:E54"/>
    <mergeCell ref="C67:E67"/>
    <mergeCell ref="C44:E44"/>
    <mergeCell ref="C48:E48"/>
    <mergeCell ref="C45:E45"/>
    <mergeCell ref="A43:G43"/>
    <mergeCell ref="C49:E49"/>
    <mergeCell ref="C33:E33"/>
    <mergeCell ref="C37:E37"/>
    <mergeCell ref="C52:E52"/>
    <mergeCell ref="C47:E47"/>
    <mergeCell ref="C55:E55"/>
    <mergeCell ref="C53:E53"/>
    <mergeCell ref="C59:E59"/>
    <mergeCell ref="C63:E63"/>
    <mergeCell ref="A50:G50"/>
    <mergeCell ref="C35:E35"/>
    <mergeCell ref="C29:E29"/>
    <mergeCell ref="A38:G38"/>
    <mergeCell ref="A31:G31"/>
    <mergeCell ref="C56:E56"/>
    <mergeCell ref="C41:E41"/>
    <mergeCell ref="C62:E62"/>
    <mergeCell ref="C176:E176"/>
    <mergeCell ref="C80:E80"/>
    <mergeCell ref="C133:E133"/>
    <mergeCell ref="C142:E142"/>
    <mergeCell ref="A108:G108"/>
    <mergeCell ref="C173:E173"/>
    <mergeCell ref="C86:E86"/>
    <mergeCell ref="C167:E167"/>
    <mergeCell ref="C154:E154"/>
    <mergeCell ref="C141:E141"/>
    <mergeCell ref="C103:E103"/>
    <mergeCell ref="A98:G98"/>
    <mergeCell ref="C104:E104"/>
    <mergeCell ref="C101:E101"/>
    <mergeCell ref="C100:E100"/>
    <mergeCell ref="A148:G148"/>
    <mergeCell ref="C157:E157"/>
    <mergeCell ref="C135:E135"/>
    <mergeCell ref="C159:E159"/>
    <mergeCell ref="C158:E158"/>
    <mergeCell ref="C156:E156"/>
    <mergeCell ref="C113:E113"/>
    <mergeCell ref="C105:E105"/>
    <mergeCell ref="C88:E88"/>
  </mergeCells>
  <printOptions horizontalCentered="1"/>
  <pageMargins left="0.39370077848434498" right="0.39370077848434498" top="0.35433071851730302" bottom="0.31496062874794001" header="0.118110239505768" footer="0.118110239505768"/>
  <pageSetup paperSize="9" scale="78" orientation="landscape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BM182"/>
  <sheetViews>
    <sheetView topLeftCell="A13" workbookViewId="0">
      <selection activeCell="P16" sqref="P16"/>
    </sheetView>
  </sheetViews>
  <sheetFormatPr defaultColWidth="9.109375" defaultRowHeight="11.25" customHeight="1" x14ac:dyDescent="0.2"/>
  <cols>
    <col min="1" max="1" width="12.33203125" style="80" customWidth="1"/>
    <col min="2" max="2" width="24" style="80" customWidth="1"/>
    <col min="3" max="3" width="16.5546875" style="80" customWidth="1"/>
    <col min="4" max="4" width="17.33203125" style="80" customWidth="1"/>
    <col min="5" max="5" width="20.88671875" style="80" customWidth="1"/>
    <col min="6" max="7" width="10.6640625" style="80" customWidth="1"/>
    <col min="8" max="13" width="16.109375" style="81" customWidth="1"/>
    <col min="14" max="14" width="10.6640625" style="80" customWidth="1"/>
    <col min="15" max="15" width="15.6640625" style="80" customWidth="1"/>
    <col min="16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5582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30.75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1771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3329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3329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3330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495" t="s">
        <v>1591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1591</v>
      </c>
    </row>
    <row r="12" spans="1:59" s="85" customFormat="1" ht="15" customHeight="1" x14ac:dyDescent="0.3">
      <c r="A12" s="497" t="s">
        <v>3331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3331</v>
      </c>
    </row>
    <row r="13" spans="1:59" s="85" customFormat="1" ht="31.8" x14ac:dyDescent="0.3">
      <c r="A13" s="121" t="s">
        <v>15</v>
      </c>
      <c r="B13" s="120" t="s">
        <v>589</v>
      </c>
      <c r="C13" s="466" t="s">
        <v>590</v>
      </c>
      <c r="D13" s="466"/>
      <c r="E13" s="466"/>
      <c r="F13" s="121" t="s">
        <v>43</v>
      </c>
      <c r="G13" s="243">
        <v>0.41732000000000002</v>
      </c>
      <c r="H13" s="123"/>
      <c r="I13" s="123"/>
      <c r="J13" s="124"/>
      <c r="K13" s="124"/>
      <c r="L13" s="124"/>
      <c r="M13" s="124"/>
      <c r="BE13" s="220"/>
      <c r="BF13" s="225"/>
      <c r="BG13" s="226" t="s">
        <v>590</v>
      </c>
    </row>
    <row r="14" spans="1:59" s="85" customFormat="1" ht="15" customHeight="1" x14ac:dyDescent="0.3">
      <c r="A14" s="497" t="s">
        <v>1593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E14" s="220"/>
      <c r="BF14" s="225" t="s">
        <v>1593</v>
      </c>
      <c r="BG14" s="226"/>
    </row>
    <row r="15" spans="1:59" s="85" customFormat="1" ht="42" x14ac:dyDescent="0.3">
      <c r="A15" s="121" t="s">
        <v>20</v>
      </c>
      <c r="B15" s="120" t="s">
        <v>3332</v>
      </c>
      <c r="C15" s="466" t="s">
        <v>3333</v>
      </c>
      <c r="D15" s="466"/>
      <c r="E15" s="466"/>
      <c r="F15" s="121" t="s">
        <v>43</v>
      </c>
      <c r="G15" s="243">
        <v>0.30892999999999998</v>
      </c>
      <c r="H15" s="123"/>
      <c r="I15" s="123"/>
      <c r="J15" s="124"/>
      <c r="K15" s="124"/>
      <c r="L15" s="124"/>
      <c r="M15" s="124"/>
      <c r="BE15" s="220"/>
      <c r="BF15" s="225"/>
      <c r="BG15" s="226" t="s">
        <v>3333</v>
      </c>
    </row>
    <row r="16" spans="1:59" s="85" customFormat="1" ht="15" customHeight="1" x14ac:dyDescent="0.3">
      <c r="A16" s="497" t="s">
        <v>3334</v>
      </c>
      <c r="B16" s="462"/>
      <c r="C16" s="462"/>
      <c r="D16" s="462"/>
      <c r="E16" s="462"/>
      <c r="F16" s="462"/>
      <c r="G16" s="462"/>
      <c r="H16" s="221"/>
      <c r="I16" s="221"/>
      <c r="J16" s="221"/>
      <c r="K16" s="221"/>
      <c r="L16" s="221"/>
      <c r="M16" s="223"/>
      <c r="BE16" s="220"/>
      <c r="BF16" s="225" t="s">
        <v>3334</v>
      </c>
      <c r="BG16" s="226"/>
    </row>
    <row r="17" spans="1:62" s="85" customFormat="1" ht="52.2" x14ac:dyDescent="0.3">
      <c r="A17" s="121" t="s">
        <v>22</v>
      </c>
      <c r="B17" s="120" t="s">
        <v>1595</v>
      </c>
      <c r="C17" s="466" t="s">
        <v>1596</v>
      </c>
      <c r="D17" s="466"/>
      <c r="E17" s="466"/>
      <c r="F17" s="121" t="s">
        <v>43</v>
      </c>
      <c r="G17" s="243">
        <v>0.10839</v>
      </c>
      <c r="H17" s="123"/>
      <c r="I17" s="123"/>
      <c r="J17" s="124"/>
      <c r="K17" s="124"/>
      <c r="L17" s="124"/>
      <c r="M17" s="124"/>
      <c r="BE17" s="220"/>
      <c r="BF17" s="225"/>
      <c r="BG17" s="226" t="s">
        <v>1596</v>
      </c>
    </row>
    <row r="18" spans="1:62" s="85" customFormat="1" ht="42" x14ac:dyDescent="0.3">
      <c r="A18" s="121" t="s">
        <v>27</v>
      </c>
      <c r="B18" s="120" t="s">
        <v>48</v>
      </c>
      <c r="C18" s="466" t="s">
        <v>49</v>
      </c>
      <c r="D18" s="466"/>
      <c r="E18" s="466"/>
      <c r="F18" s="121" t="s">
        <v>50</v>
      </c>
      <c r="G18" s="153">
        <v>216.78</v>
      </c>
      <c r="H18" s="123"/>
      <c r="I18" s="123"/>
      <c r="J18" s="292"/>
      <c r="K18" s="124"/>
      <c r="L18" s="124"/>
      <c r="M18" s="124"/>
      <c r="BE18" s="220"/>
      <c r="BF18" s="225"/>
      <c r="BG18" s="226" t="s">
        <v>49</v>
      </c>
    </row>
    <row r="19" spans="1:62" s="85" customFormat="1" ht="15" customHeight="1" x14ac:dyDescent="0.3">
      <c r="A19" s="497" t="s">
        <v>1597</v>
      </c>
      <c r="B19" s="462"/>
      <c r="C19" s="462"/>
      <c r="D19" s="462"/>
      <c r="E19" s="462"/>
      <c r="F19" s="462"/>
      <c r="G19" s="462"/>
      <c r="H19" s="221"/>
      <c r="I19" s="221"/>
      <c r="J19" s="221"/>
      <c r="K19" s="221"/>
      <c r="L19" s="221"/>
      <c r="M19" s="223"/>
      <c r="BE19" s="220"/>
      <c r="BF19" s="225" t="s">
        <v>1597</v>
      </c>
      <c r="BG19" s="226"/>
    </row>
    <row r="20" spans="1:62" s="85" customFormat="1" ht="21.6" x14ac:dyDescent="0.3">
      <c r="A20" s="121" t="s">
        <v>35</v>
      </c>
      <c r="B20" s="120" t="s">
        <v>1598</v>
      </c>
      <c r="C20" s="466" t="s">
        <v>1599</v>
      </c>
      <c r="D20" s="466"/>
      <c r="E20" s="466"/>
      <c r="F20" s="121" t="s">
        <v>99</v>
      </c>
      <c r="G20" s="122">
        <v>10.839</v>
      </c>
      <c r="H20" s="123"/>
      <c r="I20" s="123"/>
      <c r="J20" s="124"/>
      <c r="K20" s="124"/>
      <c r="L20" s="124"/>
      <c r="M20" s="124"/>
      <c r="BE20" s="220"/>
      <c r="BF20" s="225"/>
      <c r="BG20" s="226" t="s">
        <v>1599</v>
      </c>
    </row>
    <row r="21" spans="1:62" s="85" customFormat="1" ht="20.399999999999999" hidden="1" x14ac:dyDescent="0.3">
      <c r="A21" s="178" t="s">
        <v>140</v>
      </c>
      <c r="B21" s="179" t="s">
        <v>764</v>
      </c>
      <c r="C21" s="489" t="s">
        <v>765</v>
      </c>
      <c r="D21" s="489"/>
      <c r="E21" s="489"/>
      <c r="F21" s="231" t="s">
        <v>46</v>
      </c>
      <c r="G21" s="181" t="s">
        <v>3335</v>
      </c>
      <c r="H21" s="182"/>
      <c r="I21" s="182"/>
      <c r="J21" s="183"/>
      <c r="K21" s="183"/>
      <c r="L21" s="183"/>
      <c r="M21" s="185"/>
      <c r="BE21" s="220"/>
      <c r="BF21" s="225"/>
      <c r="BG21" s="226"/>
      <c r="BH21" s="227" t="s">
        <v>765</v>
      </c>
    </row>
    <row r="22" spans="1:62" s="85" customFormat="1" ht="21.6" x14ac:dyDescent="0.3">
      <c r="A22" s="173" t="s">
        <v>126</v>
      </c>
      <c r="B22" s="137" t="s">
        <v>202</v>
      </c>
      <c r="C22" s="483" t="s">
        <v>79</v>
      </c>
      <c r="D22" s="483"/>
      <c r="E22" s="483"/>
      <c r="F22" s="138" t="s">
        <v>46</v>
      </c>
      <c r="G22" s="195" t="s">
        <v>3335</v>
      </c>
      <c r="H22" s="123"/>
      <c r="I22" s="286"/>
      <c r="J22" s="293"/>
      <c r="K22" s="124"/>
      <c r="L22" s="287"/>
      <c r="M22" s="176"/>
      <c r="BE22" s="220"/>
      <c r="BF22" s="225"/>
      <c r="BG22" s="226"/>
      <c r="BH22" s="227"/>
      <c r="BI22" s="228" t="s">
        <v>79</v>
      </c>
    </row>
    <row r="23" spans="1:62" s="85" customFormat="1" ht="15" customHeight="1" x14ac:dyDescent="0.3">
      <c r="A23" s="497" t="s">
        <v>3336</v>
      </c>
      <c r="B23" s="462"/>
      <c r="C23" s="462"/>
      <c r="D23" s="462"/>
      <c r="E23" s="462"/>
      <c r="F23" s="462"/>
      <c r="G23" s="462"/>
      <c r="H23" s="221"/>
      <c r="I23" s="221"/>
      <c r="J23" s="221"/>
      <c r="K23" s="221"/>
      <c r="L23" s="221"/>
      <c r="M23" s="223"/>
      <c r="BE23" s="220"/>
      <c r="BF23" s="225" t="s">
        <v>3336</v>
      </c>
      <c r="BG23" s="226"/>
      <c r="BH23" s="227"/>
      <c r="BI23" s="228"/>
    </row>
    <row r="24" spans="1:62" s="85" customFormat="1" ht="31.8" x14ac:dyDescent="0.3">
      <c r="A24" s="121" t="s">
        <v>40</v>
      </c>
      <c r="B24" s="120" t="s">
        <v>3337</v>
      </c>
      <c r="C24" s="466" t="s">
        <v>3338</v>
      </c>
      <c r="D24" s="466"/>
      <c r="E24" s="466"/>
      <c r="F24" s="121" t="s">
        <v>64</v>
      </c>
      <c r="G24" s="153">
        <v>16.420000000000002</v>
      </c>
      <c r="H24" s="123"/>
      <c r="I24" s="123"/>
      <c r="J24" s="124"/>
      <c r="K24" s="124"/>
      <c r="L24" s="124"/>
      <c r="M24" s="124"/>
      <c r="BE24" s="220"/>
      <c r="BF24" s="225"/>
      <c r="BG24" s="226" t="s">
        <v>3338</v>
      </c>
      <c r="BH24" s="227"/>
      <c r="BI24" s="228"/>
    </row>
    <row r="25" spans="1:62" s="85" customFormat="1" ht="21.6" x14ac:dyDescent="0.3">
      <c r="A25" s="173"/>
      <c r="B25" s="137" t="s">
        <v>604</v>
      </c>
      <c r="C25" s="483" t="s">
        <v>605</v>
      </c>
      <c r="D25" s="483"/>
      <c r="E25" s="483"/>
      <c r="F25" s="138" t="s">
        <v>606</v>
      </c>
      <c r="G25" s="195" t="s">
        <v>3339</v>
      </c>
      <c r="H25" s="175"/>
      <c r="I25" s="175"/>
      <c r="J25" s="140"/>
      <c r="K25" s="140"/>
      <c r="L25" s="140"/>
      <c r="M25" s="176"/>
      <c r="BE25" s="220"/>
      <c r="BF25" s="225"/>
      <c r="BG25" s="226"/>
      <c r="BH25" s="227"/>
      <c r="BI25" s="228"/>
      <c r="BJ25" s="228" t="s">
        <v>605</v>
      </c>
    </row>
    <row r="26" spans="1:62" s="85" customFormat="1" ht="21.6" x14ac:dyDescent="0.3">
      <c r="A26" s="121" t="s">
        <v>47</v>
      </c>
      <c r="B26" s="120" t="s">
        <v>3340</v>
      </c>
      <c r="C26" s="466" t="s">
        <v>3341</v>
      </c>
      <c r="D26" s="466"/>
      <c r="E26" s="466"/>
      <c r="F26" s="121" t="s">
        <v>112</v>
      </c>
      <c r="G26" s="153">
        <v>1674.84</v>
      </c>
      <c r="H26" s="123"/>
      <c r="I26" s="123"/>
      <c r="J26" s="292"/>
      <c r="K26" s="124"/>
      <c r="L26" s="124"/>
      <c r="M26" s="124"/>
      <c r="BE26" s="220"/>
      <c r="BF26" s="225"/>
      <c r="BG26" s="226" t="s">
        <v>3341</v>
      </c>
      <c r="BH26" s="227"/>
      <c r="BI26" s="228"/>
      <c r="BJ26" s="228"/>
    </row>
    <row r="27" spans="1:62" s="85" customFormat="1" ht="15" customHeight="1" x14ac:dyDescent="0.3">
      <c r="A27" s="497" t="s">
        <v>3342</v>
      </c>
      <c r="B27" s="462"/>
      <c r="C27" s="462"/>
      <c r="D27" s="462"/>
      <c r="E27" s="462"/>
      <c r="F27" s="462"/>
      <c r="G27" s="462"/>
      <c r="H27" s="221"/>
      <c r="I27" s="221"/>
      <c r="J27" s="221"/>
      <c r="K27" s="221"/>
      <c r="L27" s="221"/>
      <c r="M27" s="223"/>
      <c r="BE27" s="220"/>
      <c r="BF27" s="225" t="s">
        <v>3342</v>
      </c>
      <c r="BG27" s="226"/>
      <c r="BH27" s="227"/>
      <c r="BI27" s="228"/>
      <c r="BJ27" s="228"/>
    </row>
    <row r="28" spans="1:62" s="85" customFormat="1" ht="21.6" x14ac:dyDescent="0.3">
      <c r="A28" s="121" t="s">
        <v>52</v>
      </c>
      <c r="B28" s="120" t="s">
        <v>594</v>
      </c>
      <c r="C28" s="466" t="s">
        <v>595</v>
      </c>
      <c r="D28" s="466"/>
      <c r="E28" s="466"/>
      <c r="F28" s="121" t="s">
        <v>64</v>
      </c>
      <c r="G28" s="135">
        <v>7.1</v>
      </c>
      <c r="H28" s="123"/>
      <c r="I28" s="123"/>
      <c r="J28" s="124"/>
      <c r="K28" s="124"/>
      <c r="L28" s="124"/>
      <c r="M28" s="124"/>
      <c r="BE28" s="220"/>
      <c r="BF28" s="225"/>
      <c r="BG28" s="226" t="s">
        <v>595</v>
      </c>
      <c r="BH28" s="227"/>
      <c r="BI28" s="228"/>
      <c r="BJ28" s="228"/>
    </row>
    <row r="29" spans="1:62" s="85" customFormat="1" ht="20.399999999999999" x14ac:dyDescent="0.3">
      <c r="A29" s="173"/>
      <c r="B29" s="137" t="s">
        <v>596</v>
      </c>
      <c r="C29" s="483" t="s">
        <v>597</v>
      </c>
      <c r="D29" s="483"/>
      <c r="E29" s="483"/>
      <c r="F29" s="138" t="s">
        <v>403</v>
      </c>
      <c r="G29" s="195" t="s">
        <v>3343</v>
      </c>
      <c r="H29" s="175"/>
      <c r="I29" s="175"/>
      <c r="J29" s="140"/>
      <c r="K29" s="140"/>
      <c r="L29" s="140"/>
      <c r="M29" s="176"/>
      <c r="BE29" s="220"/>
      <c r="BF29" s="225"/>
      <c r="BG29" s="226"/>
      <c r="BH29" s="227"/>
      <c r="BI29" s="228"/>
      <c r="BJ29" s="228" t="s">
        <v>597</v>
      </c>
    </row>
    <row r="30" spans="1:62" s="85" customFormat="1" ht="21.6" x14ac:dyDescent="0.3">
      <c r="A30" s="173"/>
      <c r="B30" s="137" t="s">
        <v>598</v>
      </c>
      <c r="C30" s="483" t="s">
        <v>599</v>
      </c>
      <c r="D30" s="483"/>
      <c r="E30" s="483"/>
      <c r="F30" s="138" t="s">
        <v>67</v>
      </c>
      <c r="G30" s="195" t="s">
        <v>3344</v>
      </c>
      <c r="H30" s="175"/>
      <c r="I30" s="175"/>
      <c r="J30" s="140"/>
      <c r="K30" s="140"/>
      <c r="L30" s="140"/>
      <c r="M30" s="176"/>
      <c r="BE30" s="220"/>
      <c r="BF30" s="225"/>
      <c r="BG30" s="226"/>
      <c r="BH30" s="227"/>
      <c r="BI30" s="228"/>
      <c r="BJ30" s="228" t="s">
        <v>599</v>
      </c>
    </row>
    <row r="31" spans="1:62" s="85" customFormat="1" ht="21.6" x14ac:dyDescent="0.3">
      <c r="A31" s="173"/>
      <c r="B31" s="137" t="s">
        <v>600</v>
      </c>
      <c r="C31" s="483" t="s">
        <v>601</v>
      </c>
      <c r="D31" s="483"/>
      <c r="E31" s="483"/>
      <c r="F31" s="138" t="s">
        <v>67</v>
      </c>
      <c r="G31" s="195" t="s">
        <v>3345</v>
      </c>
      <c r="H31" s="175"/>
      <c r="I31" s="175"/>
      <c r="J31" s="140"/>
      <c r="K31" s="140"/>
      <c r="L31" s="140"/>
      <c r="M31" s="176"/>
      <c r="BE31" s="220"/>
      <c r="BF31" s="225"/>
      <c r="BG31" s="226"/>
      <c r="BH31" s="227"/>
      <c r="BI31" s="228"/>
      <c r="BJ31" s="228" t="s">
        <v>601</v>
      </c>
    </row>
    <row r="32" spans="1:62" s="85" customFormat="1" ht="20.399999999999999" x14ac:dyDescent="0.3">
      <c r="A32" s="173"/>
      <c r="B32" s="137" t="s">
        <v>602</v>
      </c>
      <c r="C32" s="483" t="s">
        <v>603</v>
      </c>
      <c r="D32" s="483"/>
      <c r="E32" s="483"/>
      <c r="F32" s="138" t="s">
        <v>72</v>
      </c>
      <c r="G32" s="195" t="s">
        <v>3346</v>
      </c>
      <c r="H32" s="175"/>
      <c r="I32" s="175"/>
      <c r="J32" s="140"/>
      <c r="K32" s="140"/>
      <c r="L32" s="140"/>
      <c r="M32" s="176"/>
      <c r="BE32" s="220"/>
      <c r="BF32" s="225"/>
      <c r="BG32" s="226"/>
      <c r="BH32" s="227"/>
      <c r="BI32" s="228"/>
      <c r="BJ32" s="228" t="s">
        <v>603</v>
      </c>
    </row>
    <row r="33" spans="1:62" s="85" customFormat="1" ht="20.399999999999999" x14ac:dyDescent="0.3">
      <c r="A33" s="173"/>
      <c r="B33" s="137" t="s">
        <v>86</v>
      </c>
      <c r="C33" s="483" t="s">
        <v>87</v>
      </c>
      <c r="D33" s="483"/>
      <c r="E33" s="483"/>
      <c r="F33" s="138" t="s">
        <v>67</v>
      </c>
      <c r="G33" s="195" t="s">
        <v>3347</v>
      </c>
      <c r="H33" s="175"/>
      <c r="I33" s="175"/>
      <c r="J33" s="140"/>
      <c r="K33" s="140"/>
      <c r="L33" s="140"/>
      <c r="M33" s="176"/>
      <c r="BE33" s="220"/>
      <c r="BF33" s="225"/>
      <c r="BG33" s="226"/>
      <c r="BH33" s="227"/>
      <c r="BI33" s="228"/>
      <c r="BJ33" s="228" t="s">
        <v>87</v>
      </c>
    </row>
    <row r="34" spans="1:62" s="85" customFormat="1" ht="21.6" x14ac:dyDescent="0.3">
      <c r="A34" s="173"/>
      <c r="B34" s="137" t="s">
        <v>604</v>
      </c>
      <c r="C34" s="483" t="s">
        <v>605</v>
      </c>
      <c r="D34" s="483"/>
      <c r="E34" s="483"/>
      <c r="F34" s="138" t="s">
        <v>606</v>
      </c>
      <c r="G34" s="195" t="s">
        <v>3348</v>
      </c>
      <c r="H34" s="175"/>
      <c r="I34" s="175"/>
      <c r="J34" s="140"/>
      <c r="K34" s="140"/>
      <c r="L34" s="140"/>
      <c r="M34" s="176"/>
      <c r="BE34" s="220"/>
      <c r="BF34" s="225"/>
      <c r="BG34" s="226"/>
      <c r="BH34" s="227"/>
      <c r="BI34" s="228"/>
      <c r="BJ34" s="228" t="s">
        <v>605</v>
      </c>
    </row>
    <row r="35" spans="1:62" s="85" customFormat="1" ht="42" x14ac:dyDescent="0.3">
      <c r="A35" s="121" t="s">
        <v>55</v>
      </c>
      <c r="B35" s="120" t="s">
        <v>3349</v>
      </c>
      <c r="C35" s="466" t="s">
        <v>3350</v>
      </c>
      <c r="D35" s="466"/>
      <c r="E35" s="466"/>
      <c r="F35" s="121" t="s">
        <v>112</v>
      </c>
      <c r="G35" s="135">
        <v>724.2</v>
      </c>
      <c r="H35" s="123"/>
      <c r="I35" s="123"/>
      <c r="J35" s="124"/>
      <c r="K35" s="124"/>
      <c r="L35" s="124"/>
      <c r="M35" s="124"/>
      <c r="BE35" s="220"/>
      <c r="BF35" s="225"/>
      <c r="BG35" s="226" t="s">
        <v>3350</v>
      </c>
      <c r="BH35" s="227"/>
      <c r="BI35" s="228"/>
      <c r="BJ35" s="228"/>
    </row>
    <row r="36" spans="1:62" s="85" customFormat="1" ht="15" customHeight="1" x14ac:dyDescent="0.3">
      <c r="A36" s="497" t="s">
        <v>3351</v>
      </c>
      <c r="B36" s="462"/>
      <c r="C36" s="462"/>
      <c r="D36" s="462"/>
      <c r="E36" s="462"/>
      <c r="F36" s="462"/>
      <c r="G36" s="462"/>
      <c r="H36" s="221"/>
      <c r="I36" s="221"/>
      <c r="J36" s="221"/>
      <c r="K36" s="221"/>
      <c r="L36" s="221"/>
      <c r="M36" s="223"/>
      <c r="BE36" s="220"/>
      <c r="BF36" s="225" t="s">
        <v>3351</v>
      </c>
      <c r="BG36" s="226"/>
      <c r="BH36" s="227"/>
      <c r="BI36" s="228"/>
      <c r="BJ36" s="228"/>
    </row>
    <row r="37" spans="1:62" s="85" customFormat="1" ht="21.6" x14ac:dyDescent="0.3">
      <c r="A37" s="121" t="s">
        <v>56</v>
      </c>
      <c r="B37" s="120" t="s">
        <v>1942</v>
      </c>
      <c r="C37" s="466" t="s">
        <v>1943</v>
      </c>
      <c r="D37" s="466"/>
      <c r="E37" s="466"/>
      <c r="F37" s="121" t="s">
        <v>64</v>
      </c>
      <c r="G37" s="135">
        <v>4.5999999999999996</v>
      </c>
      <c r="H37" s="123"/>
      <c r="I37" s="123"/>
      <c r="J37" s="124"/>
      <c r="K37" s="124"/>
      <c r="L37" s="124"/>
      <c r="M37" s="124"/>
      <c r="BE37" s="220"/>
      <c r="BF37" s="225"/>
      <c r="BG37" s="226" t="s">
        <v>1943</v>
      </c>
      <c r="BH37" s="227"/>
      <c r="BI37" s="228"/>
      <c r="BJ37" s="228"/>
    </row>
    <row r="38" spans="1:62" s="85" customFormat="1" ht="20.399999999999999" x14ac:dyDescent="0.3">
      <c r="A38" s="173"/>
      <c r="B38" s="137" t="s">
        <v>596</v>
      </c>
      <c r="C38" s="483" t="s">
        <v>597</v>
      </c>
      <c r="D38" s="483"/>
      <c r="E38" s="483"/>
      <c r="F38" s="138" t="s">
        <v>403</v>
      </c>
      <c r="G38" s="195" t="s">
        <v>3352</v>
      </c>
      <c r="H38" s="175"/>
      <c r="I38" s="175"/>
      <c r="J38" s="140"/>
      <c r="K38" s="140"/>
      <c r="L38" s="140"/>
      <c r="M38" s="176"/>
      <c r="BE38" s="220"/>
      <c r="BF38" s="225"/>
      <c r="BG38" s="226"/>
      <c r="BH38" s="227"/>
      <c r="BI38" s="228"/>
      <c r="BJ38" s="228" t="s">
        <v>597</v>
      </c>
    </row>
    <row r="39" spans="1:62" s="85" customFormat="1" ht="21.6" x14ac:dyDescent="0.3">
      <c r="A39" s="173"/>
      <c r="B39" s="137" t="s">
        <v>1763</v>
      </c>
      <c r="C39" s="483" t="s">
        <v>1764</v>
      </c>
      <c r="D39" s="483"/>
      <c r="E39" s="483"/>
      <c r="F39" s="138" t="s">
        <v>67</v>
      </c>
      <c r="G39" s="195" t="s">
        <v>3353</v>
      </c>
      <c r="H39" s="175"/>
      <c r="I39" s="175"/>
      <c r="J39" s="140"/>
      <c r="K39" s="140"/>
      <c r="L39" s="140"/>
      <c r="M39" s="176"/>
      <c r="BE39" s="220"/>
      <c r="BF39" s="225"/>
      <c r="BG39" s="226"/>
      <c r="BH39" s="227"/>
      <c r="BI39" s="228"/>
      <c r="BJ39" s="228" t="s">
        <v>1764</v>
      </c>
    </row>
    <row r="40" spans="1:62" s="85" customFormat="1" ht="20.399999999999999" x14ac:dyDescent="0.3">
      <c r="A40" s="173"/>
      <c r="B40" s="137" t="s">
        <v>86</v>
      </c>
      <c r="C40" s="483" t="s">
        <v>87</v>
      </c>
      <c r="D40" s="483"/>
      <c r="E40" s="483"/>
      <c r="F40" s="138" t="s">
        <v>67</v>
      </c>
      <c r="G40" s="195" t="s">
        <v>3354</v>
      </c>
      <c r="H40" s="175"/>
      <c r="I40" s="175"/>
      <c r="J40" s="140"/>
      <c r="K40" s="140"/>
      <c r="L40" s="140"/>
      <c r="M40" s="176"/>
      <c r="BE40" s="220"/>
      <c r="BF40" s="225"/>
      <c r="BG40" s="226"/>
      <c r="BH40" s="227"/>
      <c r="BI40" s="228"/>
      <c r="BJ40" s="228" t="s">
        <v>87</v>
      </c>
    </row>
    <row r="41" spans="1:62" s="85" customFormat="1" ht="21.6" x14ac:dyDescent="0.3">
      <c r="A41" s="173"/>
      <c r="B41" s="137" t="s">
        <v>604</v>
      </c>
      <c r="C41" s="483" t="s">
        <v>605</v>
      </c>
      <c r="D41" s="483"/>
      <c r="E41" s="483"/>
      <c r="F41" s="138" t="s">
        <v>606</v>
      </c>
      <c r="G41" s="195" t="s">
        <v>3355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7"/>
      <c r="BI41" s="228"/>
      <c r="BJ41" s="228" t="s">
        <v>605</v>
      </c>
    </row>
    <row r="42" spans="1:62" s="85" customFormat="1" ht="42" x14ac:dyDescent="0.3">
      <c r="A42" s="121" t="s">
        <v>163</v>
      </c>
      <c r="B42" s="120" t="s">
        <v>3349</v>
      </c>
      <c r="C42" s="466" t="s">
        <v>3350</v>
      </c>
      <c r="D42" s="466"/>
      <c r="E42" s="466"/>
      <c r="F42" s="121" t="s">
        <v>112</v>
      </c>
      <c r="G42" s="135">
        <v>469.2</v>
      </c>
      <c r="H42" s="123"/>
      <c r="I42" s="123"/>
      <c r="J42" s="124"/>
      <c r="K42" s="124"/>
      <c r="L42" s="124"/>
      <c r="M42" s="124"/>
      <c r="BE42" s="220"/>
      <c r="BF42" s="225"/>
      <c r="BG42" s="226" t="s">
        <v>3350</v>
      </c>
      <c r="BH42" s="227"/>
      <c r="BI42" s="228"/>
      <c r="BJ42" s="228"/>
    </row>
    <row r="43" spans="1:62" s="85" customFormat="1" ht="15" customHeight="1" x14ac:dyDescent="0.3">
      <c r="A43" s="497" t="s">
        <v>3356</v>
      </c>
      <c r="B43" s="462"/>
      <c r="C43" s="462"/>
      <c r="D43" s="462"/>
      <c r="E43" s="462"/>
      <c r="F43" s="462"/>
      <c r="G43" s="462"/>
      <c r="H43" s="221"/>
      <c r="I43" s="221"/>
      <c r="J43" s="221"/>
      <c r="K43" s="221"/>
      <c r="L43" s="221"/>
      <c r="M43" s="223"/>
      <c r="BE43" s="220"/>
      <c r="BF43" s="225" t="s">
        <v>3356</v>
      </c>
      <c r="BG43" s="226"/>
      <c r="BH43" s="227"/>
      <c r="BI43" s="228"/>
      <c r="BJ43" s="228"/>
    </row>
    <row r="44" spans="1:62" s="85" customFormat="1" ht="21.6" x14ac:dyDescent="0.3">
      <c r="A44" s="121" t="s">
        <v>166</v>
      </c>
      <c r="B44" s="120" t="s">
        <v>3357</v>
      </c>
      <c r="C44" s="466" t="s">
        <v>3358</v>
      </c>
      <c r="D44" s="466"/>
      <c r="E44" s="466"/>
      <c r="F44" s="121" t="s">
        <v>64</v>
      </c>
      <c r="G44" s="153">
        <v>4.18</v>
      </c>
      <c r="H44" s="123"/>
      <c r="I44" s="123"/>
      <c r="J44" s="124"/>
      <c r="K44" s="124"/>
      <c r="L44" s="124"/>
      <c r="M44" s="124"/>
      <c r="BE44" s="220"/>
      <c r="BF44" s="225"/>
      <c r="BG44" s="226" t="s">
        <v>3358</v>
      </c>
      <c r="BH44" s="227"/>
      <c r="BI44" s="228"/>
      <c r="BJ44" s="228"/>
    </row>
    <row r="45" spans="1:62" s="85" customFormat="1" ht="20.399999999999999" x14ac:dyDescent="0.3">
      <c r="A45" s="173"/>
      <c r="B45" s="137" t="s">
        <v>596</v>
      </c>
      <c r="C45" s="483" t="s">
        <v>597</v>
      </c>
      <c r="D45" s="483"/>
      <c r="E45" s="483"/>
      <c r="F45" s="138" t="s">
        <v>403</v>
      </c>
      <c r="G45" s="195" t="s">
        <v>3359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7"/>
      <c r="BI45" s="228"/>
      <c r="BJ45" s="228" t="s">
        <v>597</v>
      </c>
    </row>
    <row r="46" spans="1:62" s="85" customFormat="1" ht="21.6" x14ac:dyDescent="0.3">
      <c r="A46" s="173"/>
      <c r="B46" s="137" t="s">
        <v>1763</v>
      </c>
      <c r="C46" s="483" t="s">
        <v>1764</v>
      </c>
      <c r="D46" s="483"/>
      <c r="E46" s="483"/>
      <c r="F46" s="138" t="s">
        <v>67</v>
      </c>
      <c r="G46" s="195" t="s">
        <v>3360</v>
      </c>
      <c r="H46" s="175"/>
      <c r="I46" s="175"/>
      <c r="J46" s="140"/>
      <c r="K46" s="140"/>
      <c r="L46" s="140"/>
      <c r="M46" s="176"/>
      <c r="BE46" s="220"/>
      <c r="BF46" s="225"/>
      <c r="BG46" s="226"/>
      <c r="BH46" s="227"/>
      <c r="BI46" s="228"/>
      <c r="BJ46" s="228" t="s">
        <v>1764</v>
      </c>
    </row>
    <row r="47" spans="1:62" s="85" customFormat="1" ht="20.399999999999999" x14ac:dyDescent="0.3">
      <c r="A47" s="173"/>
      <c r="B47" s="137" t="s">
        <v>86</v>
      </c>
      <c r="C47" s="483" t="s">
        <v>87</v>
      </c>
      <c r="D47" s="483"/>
      <c r="E47" s="483"/>
      <c r="F47" s="138" t="s">
        <v>67</v>
      </c>
      <c r="G47" s="195" t="s">
        <v>3361</v>
      </c>
      <c r="H47" s="175"/>
      <c r="I47" s="175"/>
      <c r="J47" s="140"/>
      <c r="K47" s="140"/>
      <c r="L47" s="140"/>
      <c r="M47" s="176"/>
      <c r="BE47" s="220"/>
      <c r="BF47" s="225"/>
      <c r="BG47" s="226"/>
      <c r="BH47" s="227"/>
      <c r="BI47" s="228"/>
      <c r="BJ47" s="228" t="s">
        <v>87</v>
      </c>
    </row>
    <row r="48" spans="1:62" s="85" customFormat="1" ht="21.6" x14ac:dyDescent="0.3">
      <c r="A48" s="173"/>
      <c r="B48" s="137" t="s">
        <v>604</v>
      </c>
      <c r="C48" s="483" t="s">
        <v>605</v>
      </c>
      <c r="D48" s="483"/>
      <c r="E48" s="483"/>
      <c r="F48" s="138" t="s">
        <v>606</v>
      </c>
      <c r="G48" s="195" t="s">
        <v>3362</v>
      </c>
      <c r="H48" s="175"/>
      <c r="I48" s="175"/>
      <c r="J48" s="140"/>
      <c r="K48" s="140"/>
      <c r="L48" s="140"/>
      <c r="M48" s="176"/>
      <c r="BE48" s="220"/>
      <c r="BF48" s="225"/>
      <c r="BG48" s="226"/>
      <c r="BH48" s="227"/>
      <c r="BI48" s="228"/>
      <c r="BJ48" s="228" t="s">
        <v>605</v>
      </c>
    </row>
    <row r="49" spans="1:62" s="85" customFormat="1" ht="42" x14ac:dyDescent="0.3">
      <c r="A49" s="121" t="s">
        <v>167</v>
      </c>
      <c r="B49" s="120" t="s">
        <v>3363</v>
      </c>
      <c r="C49" s="466" t="s">
        <v>3364</v>
      </c>
      <c r="D49" s="466"/>
      <c r="E49" s="466"/>
      <c r="F49" s="121" t="s">
        <v>112</v>
      </c>
      <c r="G49" s="153">
        <v>426.36</v>
      </c>
      <c r="H49" s="123"/>
      <c r="I49" s="123"/>
      <c r="J49" s="124"/>
      <c r="K49" s="124"/>
      <c r="L49" s="124"/>
      <c r="M49" s="124"/>
      <c r="BE49" s="220"/>
      <c r="BF49" s="225"/>
      <c r="BG49" s="226" t="s">
        <v>3364</v>
      </c>
      <c r="BH49" s="227"/>
      <c r="BI49" s="228"/>
      <c r="BJ49" s="228"/>
    </row>
    <row r="50" spans="1:62" s="85" customFormat="1" ht="15" customHeight="1" x14ac:dyDescent="0.3">
      <c r="A50" s="497" t="s">
        <v>3365</v>
      </c>
      <c r="B50" s="462"/>
      <c r="C50" s="462"/>
      <c r="D50" s="462"/>
      <c r="E50" s="462"/>
      <c r="F50" s="462"/>
      <c r="G50" s="462"/>
      <c r="H50" s="221"/>
      <c r="I50" s="221"/>
      <c r="J50" s="221"/>
      <c r="K50" s="221"/>
      <c r="L50" s="221"/>
      <c r="M50" s="223"/>
      <c r="BE50" s="220"/>
      <c r="BF50" s="225" t="s">
        <v>3365</v>
      </c>
      <c r="BG50" s="226"/>
      <c r="BH50" s="227"/>
      <c r="BI50" s="228"/>
      <c r="BJ50" s="228"/>
    </row>
    <row r="51" spans="1:62" s="85" customFormat="1" ht="21.6" x14ac:dyDescent="0.3">
      <c r="A51" s="121" t="s">
        <v>170</v>
      </c>
      <c r="B51" s="120" t="s">
        <v>3366</v>
      </c>
      <c r="C51" s="466" t="s">
        <v>3367</v>
      </c>
      <c r="D51" s="466"/>
      <c r="E51" s="466"/>
      <c r="F51" s="121" t="s">
        <v>64</v>
      </c>
      <c r="G51" s="153">
        <v>3.17</v>
      </c>
      <c r="H51" s="123"/>
      <c r="I51" s="123"/>
      <c r="J51" s="124"/>
      <c r="K51" s="124"/>
      <c r="L51" s="124"/>
      <c r="M51" s="124"/>
      <c r="BE51" s="220"/>
      <c r="BF51" s="225"/>
      <c r="BG51" s="226" t="s">
        <v>3367</v>
      </c>
      <c r="BH51" s="227"/>
      <c r="BI51" s="228"/>
      <c r="BJ51" s="228"/>
    </row>
    <row r="52" spans="1:62" s="85" customFormat="1" ht="20.399999999999999" x14ac:dyDescent="0.3">
      <c r="A52" s="173"/>
      <c r="B52" s="137" t="s">
        <v>596</v>
      </c>
      <c r="C52" s="483" t="s">
        <v>597</v>
      </c>
      <c r="D52" s="483"/>
      <c r="E52" s="483"/>
      <c r="F52" s="138" t="s">
        <v>403</v>
      </c>
      <c r="G52" s="195" t="s">
        <v>3368</v>
      </c>
      <c r="H52" s="175"/>
      <c r="I52" s="175"/>
      <c r="J52" s="140"/>
      <c r="K52" s="140"/>
      <c r="L52" s="140"/>
      <c r="M52" s="176"/>
      <c r="BE52" s="220"/>
      <c r="BF52" s="225"/>
      <c r="BG52" s="226"/>
      <c r="BH52" s="227"/>
      <c r="BI52" s="228"/>
      <c r="BJ52" s="228" t="s">
        <v>597</v>
      </c>
    </row>
    <row r="53" spans="1:62" s="85" customFormat="1" ht="21.6" x14ac:dyDescent="0.3">
      <c r="A53" s="173"/>
      <c r="B53" s="137" t="s">
        <v>1763</v>
      </c>
      <c r="C53" s="483" t="s">
        <v>1764</v>
      </c>
      <c r="D53" s="483"/>
      <c r="E53" s="483"/>
      <c r="F53" s="138" t="s">
        <v>67</v>
      </c>
      <c r="G53" s="195" t="s">
        <v>3369</v>
      </c>
      <c r="H53" s="175"/>
      <c r="I53" s="175"/>
      <c r="J53" s="140"/>
      <c r="K53" s="140"/>
      <c r="L53" s="140"/>
      <c r="M53" s="176"/>
      <c r="BE53" s="220"/>
      <c r="BF53" s="225"/>
      <c r="BG53" s="226"/>
      <c r="BH53" s="227"/>
      <c r="BI53" s="228"/>
      <c r="BJ53" s="228" t="s">
        <v>1764</v>
      </c>
    </row>
    <row r="54" spans="1:62" s="85" customFormat="1" ht="20.399999999999999" x14ac:dyDescent="0.3">
      <c r="A54" s="173"/>
      <c r="B54" s="137" t="s">
        <v>86</v>
      </c>
      <c r="C54" s="483" t="s">
        <v>87</v>
      </c>
      <c r="D54" s="483"/>
      <c r="E54" s="483"/>
      <c r="F54" s="138" t="s">
        <v>67</v>
      </c>
      <c r="G54" s="195" t="s">
        <v>3370</v>
      </c>
      <c r="H54" s="175"/>
      <c r="I54" s="175"/>
      <c r="J54" s="140"/>
      <c r="K54" s="140"/>
      <c r="L54" s="140"/>
      <c r="M54" s="176"/>
      <c r="BE54" s="220"/>
      <c r="BF54" s="225"/>
      <c r="BG54" s="226"/>
      <c r="BH54" s="227"/>
      <c r="BI54" s="228"/>
      <c r="BJ54" s="228" t="s">
        <v>87</v>
      </c>
    </row>
    <row r="55" spans="1:62" s="85" customFormat="1" ht="21.6" x14ac:dyDescent="0.3">
      <c r="A55" s="173"/>
      <c r="B55" s="137" t="s">
        <v>604</v>
      </c>
      <c r="C55" s="483" t="s">
        <v>605</v>
      </c>
      <c r="D55" s="483"/>
      <c r="E55" s="483"/>
      <c r="F55" s="138" t="s">
        <v>606</v>
      </c>
      <c r="G55" s="195" t="s">
        <v>3371</v>
      </c>
      <c r="H55" s="175"/>
      <c r="I55" s="175"/>
      <c r="J55" s="140"/>
      <c r="K55" s="140"/>
      <c r="L55" s="140"/>
      <c r="M55" s="176"/>
      <c r="BE55" s="220"/>
      <c r="BF55" s="225"/>
      <c r="BG55" s="226"/>
      <c r="BH55" s="227"/>
      <c r="BI55" s="228"/>
      <c r="BJ55" s="228" t="s">
        <v>605</v>
      </c>
    </row>
    <row r="56" spans="1:62" s="85" customFormat="1" ht="42" x14ac:dyDescent="0.3">
      <c r="A56" s="121" t="s">
        <v>173</v>
      </c>
      <c r="B56" s="120" t="s">
        <v>3372</v>
      </c>
      <c r="C56" s="466" t="s">
        <v>3373</v>
      </c>
      <c r="D56" s="466"/>
      <c r="E56" s="466"/>
      <c r="F56" s="121" t="s">
        <v>112</v>
      </c>
      <c r="G56" s="153">
        <v>323.33999999999997</v>
      </c>
      <c r="H56" s="123"/>
      <c r="I56" s="123"/>
      <c r="J56" s="124"/>
      <c r="K56" s="124"/>
      <c r="L56" s="124"/>
      <c r="M56" s="124"/>
      <c r="BE56" s="220"/>
      <c r="BF56" s="225"/>
      <c r="BG56" s="226" t="s">
        <v>3373</v>
      </c>
      <c r="BH56" s="227"/>
      <c r="BI56" s="228"/>
      <c r="BJ56" s="228"/>
    </row>
    <row r="57" spans="1:62" s="85" customFormat="1" ht="15" customHeight="1" x14ac:dyDescent="0.3">
      <c r="A57" s="497" t="s">
        <v>3374</v>
      </c>
      <c r="B57" s="462"/>
      <c r="C57" s="462"/>
      <c r="D57" s="462"/>
      <c r="E57" s="462"/>
      <c r="F57" s="462"/>
      <c r="G57" s="462"/>
      <c r="H57" s="221"/>
      <c r="I57" s="221"/>
      <c r="J57" s="221"/>
      <c r="K57" s="221"/>
      <c r="L57" s="221"/>
      <c r="M57" s="223"/>
      <c r="BE57" s="220"/>
      <c r="BF57" s="225" t="s">
        <v>3374</v>
      </c>
      <c r="BG57" s="226"/>
      <c r="BH57" s="227"/>
      <c r="BI57" s="228"/>
      <c r="BJ57" s="228"/>
    </row>
    <row r="58" spans="1:62" s="85" customFormat="1" ht="21.6" x14ac:dyDescent="0.3">
      <c r="A58" s="121" t="s">
        <v>174</v>
      </c>
      <c r="B58" s="120" t="s">
        <v>594</v>
      </c>
      <c r="C58" s="466" t="s">
        <v>595</v>
      </c>
      <c r="D58" s="466"/>
      <c r="E58" s="466"/>
      <c r="F58" s="121" t="s">
        <v>64</v>
      </c>
      <c r="G58" s="153">
        <v>19.05</v>
      </c>
      <c r="H58" s="123"/>
      <c r="I58" s="123"/>
      <c r="J58" s="124"/>
      <c r="K58" s="124"/>
      <c r="L58" s="124"/>
      <c r="M58" s="124"/>
      <c r="BE58" s="220"/>
      <c r="BF58" s="225"/>
      <c r="BG58" s="226" t="s">
        <v>595</v>
      </c>
      <c r="BH58" s="227"/>
      <c r="BI58" s="228"/>
      <c r="BJ58" s="228"/>
    </row>
    <row r="59" spans="1:62" s="85" customFormat="1" ht="20.399999999999999" x14ac:dyDescent="0.3">
      <c r="A59" s="173"/>
      <c r="B59" s="137" t="s">
        <v>596</v>
      </c>
      <c r="C59" s="483" t="s">
        <v>597</v>
      </c>
      <c r="D59" s="483"/>
      <c r="E59" s="483"/>
      <c r="F59" s="138" t="s">
        <v>403</v>
      </c>
      <c r="G59" s="195" t="s">
        <v>3375</v>
      </c>
      <c r="H59" s="175"/>
      <c r="I59" s="175"/>
      <c r="J59" s="140"/>
      <c r="K59" s="140"/>
      <c r="L59" s="140"/>
      <c r="M59" s="176"/>
      <c r="BE59" s="220"/>
      <c r="BF59" s="225"/>
      <c r="BG59" s="226"/>
      <c r="BH59" s="227"/>
      <c r="BI59" s="228"/>
      <c r="BJ59" s="228" t="s">
        <v>597</v>
      </c>
    </row>
    <row r="60" spans="1:62" s="85" customFormat="1" ht="21.6" x14ac:dyDescent="0.3">
      <c r="A60" s="173"/>
      <c r="B60" s="137" t="s">
        <v>598</v>
      </c>
      <c r="C60" s="483" t="s">
        <v>599</v>
      </c>
      <c r="D60" s="483"/>
      <c r="E60" s="483"/>
      <c r="F60" s="138" t="s">
        <v>67</v>
      </c>
      <c r="G60" s="195" t="s">
        <v>3376</v>
      </c>
      <c r="H60" s="175"/>
      <c r="I60" s="175"/>
      <c r="J60" s="140"/>
      <c r="K60" s="140"/>
      <c r="L60" s="140"/>
      <c r="M60" s="176"/>
      <c r="BE60" s="220"/>
      <c r="BF60" s="225"/>
      <c r="BG60" s="226"/>
      <c r="BH60" s="227"/>
      <c r="BI60" s="228"/>
      <c r="BJ60" s="228" t="s">
        <v>599</v>
      </c>
    </row>
    <row r="61" spans="1:62" s="85" customFormat="1" ht="21.6" x14ac:dyDescent="0.3">
      <c r="A61" s="173"/>
      <c r="B61" s="137" t="s">
        <v>600</v>
      </c>
      <c r="C61" s="483" t="s">
        <v>601</v>
      </c>
      <c r="D61" s="483"/>
      <c r="E61" s="483"/>
      <c r="F61" s="138" t="s">
        <v>67</v>
      </c>
      <c r="G61" s="195" t="s">
        <v>3377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7"/>
      <c r="BI61" s="228"/>
      <c r="BJ61" s="228" t="s">
        <v>601</v>
      </c>
    </row>
    <row r="62" spans="1:62" s="85" customFormat="1" ht="20.399999999999999" x14ac:dyDescent="0.3">
      <c r="A62" s="173"/>
      <c r="B62" s="137" t="s">
        <v>602</v>
      </c>
      <c r="C62" s="483" t="s">
        <v>603</v>
      </c>
      <c r="D62" s="483"/>
      <c r="E62" s="483"/>
      <c r="F62" s="138" t="s">
        <v>72</v>
      </c>
      <c r="G62" s="195" t="s">
        <v>3378</v>
      </c>
      <c r="H62" s="175"/>
      <c r="I62" s="175"/>
      <c r="J62" s="140"/>
      <c r="K62" s="140"/>
      <c r="L62" s="140"/>
      <c r="M62" s="176"/>
      <c r="BE62" s="220"/>
      <c r="BF62" s="225"/>
      <c r="BG62" s="226"/>
      <c r="BH62" s="227"/>
      <c r="BI62" s="228"/>
      <c r="BJ62" s="228" t="s">
        <v>603</v>
      </c>
    </row>
    <row r="63" spans="1:62" s="85" customFormat="1" ht="20.399999999999999" x14ac:dyDescent="0.3">
      <c r="A63" s="173"/>
      <c r="B63" s="137" t="s">
        <v>86</v>
      </c>
      <c r="C63" s="483" t="s">
        <v>87</v>
      </c>
      <c r="D63" s="483"/>
      <c r="E63" s="483"/>
      <c r="F63" s="138" t="s">
        <v>67</v>
      </c>
      <c r="G63" s="195" t="s">
        <v>3379</v>
      </c>
      <c r="H63" s="175"/>
      <c r="I63" s="175"/>
      <c r="J63" s="140"/>
      <c r="K63" s="140"/>
      <c r="L63" s="140"/>
      <c r="M63" s="176"/>
      <c r="BE63" s="220"/>
      <c r="BF63" s="225"/>
      <c r="BG63" s="226"/>
      <c r="BH63" s="227"/>
      <c r="BI63" s="228"/>
      <c r="BJ63" s="228" t="s">
        <v>87</v>
      </c>
    </row>
    <row r="64" spans="1:62" s="85" customFormat="1" ht="21.6" x14ac:dyDescent="0.3">
      <c r="A64" s="173"/>
      <c r="B64" s="137" t="s">
        <v>604</v>
      </c>
      <c r="C64" s="483" t="s">
        <v>605</v>
      </c>
      <c r="D64" s="483"/>
      <c r="E64" s="483"/>
      <c r="F64" s="138" t="s">
        <v>606</v>
      </c>
      <c r="G64" s="195" t="s">
        <v>3380</v>
      </c>
      <c r="H64" s="175"/>
      <c r="I64" s="175"/>
      <c r="J64" s="140"/>
      <c r="K64" s="140"/>
      <c r="L64" s="140"/>
      <c r="M64" s="176"/>
      <c r="BE64" s="220"/>
      <c r="BF64" s="225"/>
      <c r="BG64" s="226"/>
      <c r="BH64" s="227"/>
      <c r="BI64" s="228"/>
      <c r="BJ64" s="228" t="s">
        <v>605</v>
      </c>
    </row>
    <row r="65" spans="1:62" s="85" customFormat="1" ht="21.6" x14ac:dyDescent="0.3">
      <c r="A65" s="121" t="s">
        <v>177</v>
      </c>
      <c r="B65" s="120" t="s">
        <v>3381</v>
      </c>
      <c r="C65" s="466" t="s">
        <v>3382</v>
      </c>
      <c r="D65" s="466"/>
      <c r="E65" s="466"/>
      <c r="F65" s="121" t="s">
        <v>1046</v>
      </c>
      <c r="G65" s="144">
        <v>1.9431</v>
      </c>
      <c r="H65" s="123"/>
      <c r="I65" s="123"/>
      <c r="J65" s="292"/>
      <c r="K65" s="124"/>
      <c r="L65" s="124"/>
      <c r="M65" s="124"/>
      <c r="BE65" s="220"/>
      <c r="BF65" s="225"/>
      <c r="BG65" s="226" t="s">
        <v>3382</v>
      </c>
      <c r="BH65" s="227"/>
      <c r="BI65" s="228"/>
      <c r="BJ65" s="228"/>
    </row>
    <row r="66" spans="1:62" s="85" customFormat="1" ht="15" customHeight="1" x14ac:dyDescent="0.3">
      <c r="A66" s="497" t="s">
        <v>3383</v>
      </c>
      <c r="B66" s="462"/>
      <c r="C66" s="462"/>
      <c r="D66" s="462"/>
      <c r="E66" s="462"/>
      <c r="F66" s="462"/>
      <c r="G66" s="462"/>
      <c r="H66" s="221"/>
      <c r="I66" s="221"/>
      <c r="J66" s="221"/>
      <c r="K66" s="221"/>
      <c r="L66" s="221"/>
      <c r="M66" s="223"/>
      <c r="BE66" s="220"/>
      <c r="BF66" s="225" t="s">
        <v>3383</v>
      </c>
      <c r="BG66" s="226"/>
      <c r="BH66" s="227"/>
      <c r="BI66" s="228"/>
      <c r="BJ66" s="228"/>
    </row>
    <row r="67" spans="1:62" s="85" customFormat="1" ht="31.8" x14ac:dyDescent="0.3">
      <c r="A67" s="121" t="s">
        <v>179</v>
      </c>
      <c r="B67" s="120" t="s">
        <v>3384</v>
      </c>
      <c r="C67" s="466" t="s">
        <v>3385</v>
      </c>
      <c r="D67" s="466"/>
      <c r="E67" s="466"/>
      <c r="F67" s="121" t="s">
        <v>1258</v>
      </c>
      <c r="G67" s="135">
        <v>6.6</v>
      </c>
      <c r="H67" s="123"/>
      <c r="I67" s="123"/>
      <c r="J67" s="124"/>
      <c r="K67" s="124"/>
      <c r="L67" s="124"/>
      <c r="M67" s="124"/>
      <c r="BE67" s="220"/>
      <c r="BF67" s="225"/>
      <c r="BG67" s="226" t="s">
        <v>3385</v>
      </c>
      <c r="BH67" s="227"/>
      <c r="BI67" s="228"/>
      <c r="BJ67" s="228"/>
    </row>
    <row r="68" spans="1:62" s="85" customFormat="1" ht="20.399999999999999" hidden="1" x14ac:dyDescent="0.3">
      <c r="A68" s="178" t="s">
        <v>140</v>
      </c>
      <c r="B68" s="179" t="s">
        <v>1821</v>
      </c>
      <c r="C68" s="489" t="s">
        <v>3386</v>
      </c>
      <c r="D68" s="489"/>
      <c r="E68" s="489"/>
      <c r="F68" s="231" t="s">
        <v>38</v>
      </c>
      <c r="G68" s="181" t="s">
        <v>3387</v>
      </c>
      <c r="H68" s="182"/>
      <c r="I68" s="182"/>
      <c r="J68" s="183"/>
      <c r="K68" s="183"/>
      <c r="L68" s="183"/>
      <c r="M68" s="185"/>
      <c r="BE68" s="220"/>
      <c r="BF68" s="225"/>
      <c r="BG68" s="226"/>
      <c r="BH68" s="227" t="s">
        <v>3386</v>
      </c>
      <c r="BI68" s="228"/>
      <c r="BJ68" s="228"/>
    </row>
    <row r="69" spans="1:62" s="85" customFormat="1" ht="21.6" x14ac:dyDescent="0.3">
      <c r="A69" s="173" t="s">
        <v>126</v>
      </c>
      <c r="B69" s="137" t="s">
        <v>3388</v>
      </c>
      <c r="C69" s="483" t="s">
        <v>3389</v>
      </c>
      <c r="D69" s="483"/>
      <c r="E69" s="483"/>
      <c r="F69" s="138" t="s">
        <v>1258</v>
      </c>
      <c r="G69" s="195" t="s">
        <v>3387</v>
      </c>
      <c r="H69" s="123"/>
      <c r="I69" s="286"/>
      <c r="J69" s="293"/>
      <c r="K69" s="124"/>
      <c r="L69" s="287"/>
      <c r="M69" s="176"/>
      <c r="BE69" s="220"/>
      <c r="BF69" s="225"/>
      <c r="BG69" s="226"/>
      <c r="BH69" s="227"/>
      <c r="BI69" s="228" t="s">
        <v>3389</v>
      </c>
      <c r="BJ69" s="228"/>
    </row>
    <row r="70" spans="1:62" s="85" customFormat="1" ht="15" customHeight="1" x14ac:dyDescent="0.3">
      <c r="A70" s="497" t="s">
        <v>3390</v>
      </c>
      <c r="B70" s="462"/>
      <c r="C70" s="462"/>
      <c r="D70" s="462"/>
      <c r="E70" s="462"/>
      <c r="F70" s="462"/>
      <c r="G70" s="462"/>
      <c r="H70" s="221"/>
      <c r="I70" s="221"/>
      <c r="J70" s="221"/>
      <c r="K70" s="221"/>
      <c r="L70" s="221"/>
      <c r="M70" s="223"/>
      <c r="BE70" s="220"/>
      <c r="BF70" s="225" t="s">
        <v>3390</v>
      </c>
      <c r="BG70" s="226"/>
      <c r="BH70" s="227"/>
      <c r="BI70" s="228"/>
      <c r="BJ70" s="228"/>
    </row>
    <row r="71" spans="1:62" s="85" customFormat="1" ht="21.6" x14ac:dyDescent="0.3">
      <c r="A71" s="121" t="s">
        <v>183</v>
      </c>
      <c r="B71" s="120" t="s">
        <v>3391</v>
      </c>
      <c r="C71" s="466" t="s">
        <v>3392</v>
      </c>
      <c r="D71" s="466"/>
      <c r="E71" s="466"/>
      <c r="F71" s="121" t="s">
        <v>38</v>
      </c>
      <c r="G71" s="134">
        <v>148</v>
      </c>
      <c r="H71" s="123"/>
      <c r="I71" s="123"/>
      <c r="J71" s="124"/>
      <c r="K71" s="124"/>
      <c r="L71" s="124"/>
      <c r="M71" s="124"/>
      <c r="BE71" s="220"/>
      <c r="BF71" s="225"/>
      <c r="BG71" s="226" t="s">
        <v>3392</v>
      </c>
      <c r="BH71" s="227"/>
      <c r="BI71" s="228"/>
      <c r="BJ71" s="228"/>
    </row>
    <row r="72" spans="1:62" s="85" customFormat="1" ht="20.399999999999999" x14ac:dyDescent="0.3">
      <c r="A72" s="173"/>
      <c r="B72" s="137" t="s">
        <v>2600</v>
      </c>
      <c r="C72" s="483" t="s">
        <v>2601</v>
      </c>
      <c r="D72" s="483"/>
      <c r="E72" s="483"/>
      <c r="F72" s="138" t="s">
        <v>72</v>
      </c>
      <c r="G72" s="195" t="s">
        <v>3393</v>
      </c>
      <c r="H72" s="175"/>
      <c r="I72" s="175"/>
      <c r="J72" s="140"/>
      <c r="K72" s="140"/>
      <c r="L72" s="140"/>
      <c r="M72" s="176"/>
      <c r="BE72" s="220"/>
      <c r="BF72" s="225"/>
      <c r="BG72" s="226"/>
      <c r="BH72" s="227"/>
      <c r="BI72" s="228"/>
      <c r="BJ72" s="228" t="s">
        <v>2601</v>
      </c>
    </row>
    <row r="73" spans="1:62" s="85" customFormat="1" ht="20.399999999999999" x14ac:dyDescent="0.3">
      <c r="A73" s="173"/>
      <c r="B73" s="137" t="s">
        <v>3394</v>
      </c>
      <c r="C73" s="483" t="s">
        <v>3395</v>
      </c>
      <c r="D73" s="483"/>
      <c r="E73" s="483"/>
      <c r="F73" s="138" t="s">
        <v>64</v>
      </c>
      <c r="G73" s="195" t="s">
        <v>3396</v>
      </c>
      <c r="H73" s="175"/>
      <c r="I73" s="175"/>
      <c r="J73" s="140"/>
      <c r="K73" s="140"/>
      <c r="L73" s="140"/>
      <c r="M73" s="176"/>
      <c r="BE73" s="220"/>
      <c r="BF73" s="225"/>
      <c r="BG73" s="226"/>
      <c r="BH73" s="227"/>
      <c r="BI73" s="228"/>
      <c r="BJ73" s="228" t="s">
        <v>3395</v>
      </c>
    </row>
    <row r="74" spans="1:62" s="85" customFormat="1" ht="21.6" x14ac:dyDescent="0.3">
      <c r="A74" s="173"/>
      <c r="B74" s="137" t="s">
        <v>3397</v>
      </c>
      <c r="C74" s="483" t="s">
        <v>3398</v>
      </c>
      <c r="D74" s="483"/>
      <c r="E74" s="483"/>
      <c r="F74" s="138" t="s">
        <v>64</v>
      </c>
      <c r="G74" s="195" t="s">
        <v>3399</v>
      </c>
      <c r="H74" s="175"/>
      <c r="I74" s="175"/>
      <c r="J74" s="140"/>
      <c r="K74" s="140"/>
      <c r="L74" s="140"/>
      <c r="M74" s="176"/>
      <c r="BE74" s="220"/>
      <c r="BF74" s="225"/>
      <c r="BG74" s="226"/>
      <c r="BH74" s="227"/>
      <c r="BI74" s="228"/>
      <c r="BJ74" s="228" t="s">
        <v>3398</v>
      </c>
    </row>
    <row r="75" spans="1:62" s="85" customFormat="1" ht="21.6" x14ac:dyDescent="0.3">
      <c r="A75" s="173"/>
      <c r="B75" s="137" t="s">
        <v>604</v>
      </c>
      <c r="C75" s="483" t="s">
        <v>605</v>
      </c>
      <c r="D75" s="483"/>
      <c r="E75" s="483"/>
      <c r="F75" s="138" t="s">
        <v>606</v>
      </c>
      <c r="G75" s="195" t="s">
        <v>3400</v>
      </c>
      <c r="H75" s="175"/>
      <c r="I75" s="175"/>
      <c r="J75" s="140"/>
      <c r="K75" s="140"/>
      <c r="L75" s="140"/>
      <c r="M75" s="176"/>
      <c r="BE75" s="220"/>
      <c r="BF75" s="225"/>
      <c r="BG75" s="226"/>
      <c r="BH75" s="227"/>
      <c r="BI75" s="228"/>
      <c r="BJ75" s="228" t="s">
        <v>605</v>
      </c>
    </row>
    <row r="76" spans="1:62" s="85" customFormat="1" ht="21.6" x14ac:dyDescent="0.3">
      <c r="A76" s="121" t="s">
        <v>189</v>
      </c>
      <c r="B76" s="120" t="s">
        <v>3401</v>
      </c>
      <c r="C76" s="466" t="s">
        <v>3402</v>
      </c>
      <c r="D76" s="466"/>
      <c r="E76" s="466"/>
      <c r="F76" s="121" t="s">
        <v>1457</v>
      </c>
      <c r="G76" s="134">
        <v>148</v>
      </c>
      <c r="H76" s="123"/>
      <c r="I76" s="123"/>
      <c r="J76" s="124"/>
      <c r="K76" s="124"/>
      <c r="L76" s="124"/>
      <c r="M76" s="124"/>
      <c r="BE76" s="220"/>
      <c r="BF76" s="225"/>
      <c r="BG76" s="226" t="s">
        <v>3402</v>
      </c>
      <c r="BH76" s="227"/>
      <c r="BI76" s="228"/>
      <c r="BJ76" s="228"/>
    </row>
    <row r="77" spans="1:62" s="85" customFormat="1" ht="15" customHeight="1" x14ac:dyDescent="0.3">
      <c r="A77" s="497" t="s">
        <v>1652</v>
      </c>
      <c r="B77" s="462"/>
      <c r="C77" s="462"/>
      <c r="D77" s="462"/>
      <c r="E77" s="462"/>
      <c r="F77" s="462"/>
      <c r="G77" s="462"/>
      <c r="H77" s="221"/>
      <c r="I77" s="221"/>
      <c r="J77" s="221"/>
      <c r="K77" s="221"/>
      <c r="L77" s="221"/>
      <c r="M77" s="223"/>
      <c r="BE77" s="220"/>
      <c r="BF77" s="225" t="s">
        <v>1652</v>
      </c>
      <c r="BG77" s="226"/>
      <c r="BH77" s="227"/>
      <c r="BI77" s="228"/>
      <c r="BJ77" s="228"/>
    </row>
    <row r="78" spans="1:62" s="85" customFormat="1" ht="21.6" x14ac:dyDescent="0.3">
      <c r="A78" s="121" t="s">
        <v>193</v>
      </c>
      <c r="B78" s="120" t="s">
        <v>1653</v>
      </c>
      <c r="C78" s="466" t="s">
        <v>1654</v>
      </c>
      <c r="D78" s="466"/>
      <c r="E78" s="466"/>
      <c r="F78" s="121" t="s">
        <v>64</v>
      </c>
      <c r="G78" s="153">
        <v>7.17</v>
      </c>
      <c r="H78" s="123"/>
      <c r="I78" s="123"/>
      <c r="J78" s="124"/>
      <c r="K78" s="124"/>
      <c r="L78" s="124"/>
      <c r="M78" s="124"/>
      <c r="BE78" s="220"/>
      <c r="BF78" s="225"/>
      <c r="BG78" s="226" t="s">
        <v>1654</v>
      </c>
      <c r="BH78" s="227"/>
      <c r="BI78" s="228"/>
      <c r="BJ78" s="228"/>
    </row>
    <row r="79" spans="1:62" s="85" customFormat="1" ht="21.6" x14ac:dyDescent="0.3">
      <c r="A79" s="173"/>
      <c r="B79" s="137" t="s">
        <v>604</v>
      </c>
      <c r="C79" s="483" t="s">
        <v>605</v>
      </c>
      <c r="D79" s="483"/>
      <c r="E79" s="483"/>
      <c r="F79" s="138" t="s">
        <v>606</v>
      </c>
      <c r="G79" s="195" t="s">
        <v>3403</v>
      </c>
      <c r="H79" s="175"/>
      <c r="I79" s="175"/>
      <c r="J79" s="140"/>
      <c r="K79" s="140"/>
      <c r="L79" s="140"/>
      <c r="M79" s="176"/>
      <c r="BE79" s="220"/>
      <c r="BF79" s="225"/>
      <c r="BG79" s="226"/>
      <c r="BH79" s="227"/>
      <c r="BI79" s="228"/>
      <c r="BJ79" s="228" t="s">
        <v>605</v>
      </c>
    </row>
    <row r="80" spans="1:62" s="85" customFormat="1" ht="21.6" x14ac:dyDescent="0.3">
      <c r="A80" s="121" t="s">
        <v>195</v>
      </c>
      <c r="B80" s="120" t="s">
        <v>1656</v>
      </c>
      <c r="C80" s="466" t="s">
        <v>1657</v>
      </c>
      <c r="D80" s="466"/>
      <c r="E80" s="466"/>
      <c r="F80" s="121" t="s">
        <v>38</v>
      </c>
      <c r="G80" s="134">
        <v>1</v>
      </c>
      <c r="H80" s="123"/>
      <c r="I80" s="123"/>
      <c r="J80" s="292"/>
      <c r="K80" s="124"/>
      <c r="L80" s="124"/>
      <c r="M80" s="124"/>
      <c r="BE80" s="220"/>
      <c r="BF80" s="225"/>
      <c r="BG80" s="226" t="s">
        <v>1657</v>
      </c>
      <c r="BH80" s="227"/>
      <c r="BI80" s="228"/>
      <c r="BJ80" s="228"/>
    </row>
    <row r="81" spans="1:62" s="85" customFormat="1" ht="20.399999999999999" x14ac:dyDescent="0.3">
      <c r="A81" s="121" t="s">
        <v>198</v>
      </c>
      <c r="B81" s="120" t="s">
        <v>3404</v>
      </c>
      <c r="C81" s="466" t="s">
        <v>1659</v>
      </c>
      <c r="D81" s="466"/>
      <c r="E81" s="466"/>
      <c r="F81" s="121" t="s">
        <v>112</v>
      </c>
      <c r="G81" s="134">
        <v>201</v>
      </c>
      <c r="H81" s="123"/>
      <c r="I81" s="123"/>
      <c r="J81" s="124"/>
      <c r="K81" s="124"/>
      <c r="L81" s="124"/>
      <c r="M81" s="124"/>
      <c r="BE81" s="220"/>
      <c r="BF81" s="225"/>
      <c r="BG81" s="226" t="s">
        <v>1659</v>
      </c>
      <c r="BH81" s="227"/>
      <c r="BI81" s="228"/>
      <c r="BJ81" s="228"/>
    </row>
    <row r="82" spans="1:62" s="85" customFormat="1" ht="21.6" x14ac:dyDescent="0.3">
      <c r="A82" s="121" t="s">
        <v>216</v>
      </c>
      <c r="B82" s="120" t="s">
        <v>3405</v>
      </c>
      <c r="C82" s="466" t="s">
        <v>3406</v>
      </c>
      <c r="D82" s="466"/>
      <c r="E82" s="466"/>
      <c r="F82" s="121" t="s">
        <v>38</v>
      </c>
      <c r="G82" s="134">
        <v>1</v>
      </c>
      <c r="H82" s="123"/>
      <c r="I82" s="123"/>
      <c r="J82" s="292"/>
      <c r="K82" s="124"/>
      <c r="L82" s="124"/>
      <c r="M82" s="124"/>
      <c r="BE82" s="220"/>
      <c r="BF82" s="225"/>
      <c r="BG82" s="226" t="s">
        <v>3406</v>
      </c>
      <c r="BH82" s="227"/>
      <c r="BI82" s="228"/>
      <c r="BJ82" s="228"/>
    </row>
    <row r="83" spans="1:62" s="85" customFormat="1" ht="20.399999999999999" x14ac:dyDescent="0.3">
      <c r="A83" s="121" t="s">
        <v>219</v>
      </c>
      <c r="B83" s="120" t="s">
        <v>3407</v>
      </c>
      <c r="C83" s="466" t="s">
        <v>3408</v>
      </c>
      <c r="D83" s="466"/>
      <c r="E83" s="466"/>
      <c r="F83" s="121" t="s">
        <v>112</v>
      </c>
      <c r="G83" s="134">
        <v>235</v>
      </c>
      <c r="H83" s="123"/>
      <c r="I83" s="123"/>
      <c r="J83" s="124"/>
      <c r="K83" s="124"/>
      <c r="L83" s="124"/>
      <c r="M83" s="124"/>
      <c r="BE83" s="220"/>
      <c r="BF83" s="225"/>
      <c r="BG83" s="226" t="s">
        <v>3408</v>
      </c>
      <c r="BH83" s="227"/>
      <c r="BI83" s="228"/>
      <c r="BJ83" s="228"/>
    </row>
    <row r="84" spans="1:62" s="85" customFormat="1" ht="20.399999999999999" x14ac:dyDescent="0.3">
      <c r="A84" s="121" t="s">
        <v>222</v>
      </c>
      <c r="B84" s="120" t="s">
        <v>3409</v>
      </c>
      <c r="C84" s="466" t="s">
        <v>3410</v>
      </c>
      <c r="D84" s="466"/>
      <c r="E84" s="466"/>
      <c r="F84" s="121" t="s">
        <v>112</v>
      </c>
      <c r="G84" s="134">
        <v>45</v>
      </c>
      <c r="H84" s="123"/>
      <c r="I84" s="123"/>
      <c r="J84" s="124"/>
      <c r="K84" s="124"/>
      <c r="L84" s="124"/>
      <c r="M84" s="124"/>
      <c r="BE84" s="220"/>
      <c r="BF84" s="225"/>
      <c r="BG84" s="226" t="s">
        <v>3410</v>
      </c>
      <c r="BH84" s="227"/>
      <c r="BI84" s="228"/>
      <c r="BJ84" s="228"/>
    </row>
    <row r="85" spans="1:62" s="85" customFormat="1" ht="21.6" x14ac:dyDescent="0.3">
      <c r="A85" s="121" t="s">
        <v>224</v>
      </c>
      <c r="B85" s="120" t="s">
        <v>3411</v>
      </c>
      <c r="C85" s="466" t="s">
        <v>3412</v>
      </c>
      <c r="D85" s="466"/>
      <c r="E85" s="466"/>
      <c r="F85" s="121" t="s">
        <v>38</v>
      </c>
      <c r="G85" s="134">
        <v>2</v>
      </c>
      <c r="H85" s="123"/>
      <c r="I85" s="123"/>
      <c r="J85" s="292"/>
      <c r="K85" s="124"/>
      <c r="L85" s="124"/>
      <c r="M85" s="124"/>
      <c r="BE85" s="220"/>
      <c r="BF85" s="225"/>
      <c r="BG85" s="226" t="s">
        <v>3412</v>
      </c>
      <c r="BH85" s="227"/>
      <c r="BI85" s="228"/>
      <c r="BJ85" s="228"/>
    </row>
    <row r="86" spans="1:62" s="85" customFormat="1" ht="15" customHeight="1" x14ac:dyDescent="0.3">
      <c r="A86" s="495" t="s">
        <v>1660</v>
      </c>
      <c r="B86" s="496"/>
      <c r="C86" s="496"/>
      <c r="D86" s="496"/>
      <c r="E86" s="496"/>
      <c r="F86" s="496"/>
      <c r="G86" s="496"/>
      <c r="H86" s="216"/>
      <c r="I86" s="216"/>
      <c r="J86" s="216"/>
      <c r="K86" s="216"/>
      <c r="L86" s="216"/>
      <c r="M86" s="218"/>
      <c r="BE86" s="220" t="s">
        <v>1660</v>
      </c>
      <c r="BF86" s="225"/>
      <c r="BG86" s="226"/>
      <c r="BH86" s="227"/>
      <c r="BI86" s="228"/>
      <c r="BJ86" s="228"/>
    </row>
    <row r="87" spans="1:62" s="85" customFormat="1" ht="42" x14ac:dyDescent="0.3">
      <c r="A87" s="121" t="s">
        <v>227</v>
      </c>
      <c r="B87" s="120" t="s">
        <v>1661</v>
      </c>
      <c r="C87" s="466" t="s">
        <v>1662</v>
      </c>
      <c r="D87" s="466"/>
      <c r="E87" s="466"/>
      <c r="F87" s="121" t="s">
        <v>38</v>
      </c>
      <c r="G87" s="134">
        <v>60</v>
      </c>
      <c r="H87" s="123"/>
      <c r="I87" s="123"/>
      <c r="J87" s="124"/>
      <c r="K87" s="124"/>
      <c r="L87" s="124"/>
      <c r="M87" s="124"/>
      <c r="BE87" s="220"/>
      <c r="BF87" s="225"/>
      <c r="BG87" s="226" t="s">
        <v>1662</v>
      </c>
      <c r="BH87" s="227"/>
      <c r="BI87" s="228"/>
      <c r="BJ87" s="228"/>
    </row>
    <row r="88" spans="1:62" s="85" customFormat="1" ht="20.399999999999999" x14ac:dyDescent="0.3">
      <c r="A88" s="173"/>
      <c r="B88" s="137" t="s">
        <v>1663</v>
      </c>
      <c r="C88" s="483" t="s">
        <v>1664</v>
      </c>
      <c r="D88" s="483"/>
      <c r="E88" s="483"/>
      <c r="F88" s="138" t="s">
        <v>67</v>
      </c>
      <c r="G88" s="195" t="s">
        <v>3413</v>
      </c>
      <c r="H88" s="175"/>
      <c r="I88" s="175"/>
      <c r="J88" s="140"/>
      <c r="K88" s="140"/>
      <c r="L88" s="140"/>
      <c r="M88" s="176"/>
      <c r="BE88" s="220"/>
      <c r="BF88" s="225"/>
      <c r="BG88" s="226"/>
      <c r="BH88" s="227"/>
      <c r="BI88" s="228"/>
      <c r="BJ88" s="228" t="s">
        <v>1664</v>
      </c>
    </row>
    <row r="89" spans="1:62" s="85" customFormat="1" ht="20.399999999999999" x14ac:dyDescent="0.3">
      <c r="A89" s="173"/>
      <c r="B89" s="137" t="s">
        <v>1666</v>
      </c>
      <c r="C89" s="483" t="s">
        <v>1667</v>
      </c>
      <c r="D89" s="483"/>
      <c r="E89" s="483"/>
      <c r="F89" s="138" t="s">
        <v>67</v>
      </c>
      <c r="G89" s="195" t="s">
        <v>3414</v>
      </c>
      <c r="H89" s="175"/>
      <c r="I89" s="175"/>
      <c r="J89" s="140"/>
      <c r="K89" s="140"/>
      <c r="L89" s="140"/>
      <c r="M89" s="176"/>
      <c r="BE89" s="220"/>
      <c r="BF89" s="225"/>
      <c r="BG89" s="226"/>
      <c r="BH89" s="227"/>
      <c r="BI89" s="228"/>
      <c r="BJ89" s="228" t="s">
        <v>1667</v>
      </c>
    </row>
    <row r="90" spans="1:62" s="85" customFormat="1" ht="20.399999999999999" x14ac:dyDescent="0.3">
      <c r="A90" s="173"/>
      <c r="B90" s="137" t="s">
        <v>384</v>
      </c>
      <c r="C90" s="483" t="s">
        <v>385</v>
      </c>
      <c r="D90" s="483"/>
      <c r="E90" s="483"/>
      <c r="F90" s="138" t="s">
        <v>72</v>
      </c>
      <c r="G90" s="195" t="s">
        <v>3415</v>
      </c>
      <c r="H90" s="175"/>
      <c r="I90" s="175"/>
      <c r="J90" s="140"/>
      <c r="K90" s="140"/>
      <c r="L90" s="140"/>
      <c r="M90" s="176"/>
      <c r="BE90" s="220"/>
      <c r="BF90" s="225"/>
      <c r="BG90" s="226"/>
      <c r="BH90" s="227"/>
      <c r="BI90" s="228"/>
      <c r="BJ90" s="228" t="s">
        <v>385</v>
      </c>
    </row>
    <row r="91" spans="1:62" s="85" customFormat="1" ht="20.399999999999999" x14ac:dyDescent="0.3">
      <c r="A91" s="173"/>
      <c r="B91" s="137" t="s">
        <v>596</v>
      </c>
      <c r="C91" s="483" t="s">
        <v>597</v>
      </c>
      <c r="D91" s="483"/>
      <c r="E91" s="483"/>
      <c r="F91" s="138" t="s">
        <v>403</v>
      </c>
      <c r="G91" s="195" t="s">
        <v>3416</v>
      </c>
      <c r="H91" s="175"/>
      <c r="I91" s="175"/>
      <c r="J91" s="140"/>
      <c r="K91" s="140"/>
      <c r="L91" s="140"/>
      <c r="M91" s="176"/>
      <c r="BE91" s="220"/>
      <c r="BF91" s="225"/>
      <c r="BG91" s="226"/>
      <c r="BH91" s="227"/>
      <c r="BI91" s="228"/>
      <c r="BJ91" s="228" t="s">
        <v>597</v>
      </c>
    </row>
    <row r="92" spans="1:62" s="85" customFormat="1" ht="21.6" x14ac:dyDescent="0.3">
      <c r="A92" s="173"/>
      <c r="B92" s="137" t="s">
        <v>604</v>
      </c>
      <c r="C92" s="483" t="s">
        <v>605</v>
      </c>
      <c r="D92" s="483"/>
      <c r="E92" s="483"/>
      <c r="F92" s="138" t="s">
        <v>606</v>
      </c>
      <c r="G92" s="195" t="s">
        <v>3417</v>
      </c>
      <c r="H92" s="175"/>
      <c r="I92" s="175"/>
      <c r="J92" s="140"/>
      <c r="K92" s="140"/>
      <c r="L92" s="140"/>
      <c r="M92" s="176"/>
      <c r="BE92" s="220"/>
      <c r="BF92" s="225"/>
      <c r="BG92" s="226"/>
      <c r="BH92" s="227"/>
      <c r="BI92" s="228"/>
      <c r="BJ92" s="228" t="s">
        <v>605</v>
      </c>
    </row>
    <row r="93" spans="1:62" s="85" customFormat="1" ht="21.6" x14ac:dyDescent="0.3">
      <c r="A93" s="121" t="s">
        <v>230</v>
      </c>
      <c r="B93" s="120" t="s">
        <v>3418</v>
      </c>
      <c r="C93" s="466" t="s">
        <v>3419</v>
      </c>
      <c r="D93" s="466"/>
      <c r="E93" s="466"/>
      <c r="F93" s="121" t="s">
        <v>1457</v>
      </c>
      <c r="G93" s="134">
        <v>4</v>
      </c>
      <c r="H93" s="123"/>
      <c r="I93" s="123"/>
      <c r="J93" s="124"/>
      <c r="K93" s="124"/>
      <c r="L93" s="124"/>
      <c r="M93" s="124"/>
      <c r="BE93" s="220"/>
      <c r="BF93" s="225"/>
      <c r="BG93" s="226" t="s">
        <v>3419</v>
      </c>
      <c r="BH93" s="227"/>
      <c r="BI93" s="228"/>
      <c r="BJ93" s="228"/>
    </row>
    <row r="94" spans="1:62" s="85" customFormat="1" ht="21.6" x14ac:dyDescent="0.3">
      <c r="A94" s="121" t="s">
        <v>232</v>
      </c>
      <c r="B94" s="120" t="s">
        <v>3420</v>
      </c>
      <c r="C94" s="466" t="s">
        <v>3421</v>
      </c>
      <c r="D94" s="466"/>
      <c r="E94" s="466"/>
      <c r="F94" s="121" t="s">
        <v>1457</v>
      </c>
      <c r="G94" s="134">
        <v>8</v>
      </c>
      <c r="H94" s="123"/>
      <c r="I94" s="123"/>
      <c r="J94" s="124"/>
      <c r="K94" s="124"/>
      <c r="L94" s="124"/>
      <c r="M94" s="124"/>
      <c r="BE94" s="220"/>
      <c r="BF94" s="225"/>
      <c r="BG94" s="226" t="s">
        <v>3421</v>
      </c>
      <c r="BH94" s="227"/>
      <c r="BI94" s="228"/>
      <c r="BJ94" s="228"/>
    </row>
    <row r="95" spans="1:62" s="85" customFormat="1" ht="21.6" x14ac:dyDescent="0.3">
      <c r="A95" s="121" t="s">
        <v>234</v>
      </c>
      <c r="B95" s="120" t="s">
        <v>3422</v>
      </c>
      <c r="C95" s="466" t="s">
        <v>3423</v>
      </c>
      <c r="D95" s="466"/>
      <c r="E95" s="466"/>
      <c r="F95" s="121" t="s">
        <v>1457</v>
      </c>
      <c r="G95" s="134">
        <v>48</v>
      </c>
      <c r="H95" s="123"/>
      <c r="I95" s="123"/>
      <c r="J95" s="124"/>
      <c r="K95" s="124"/>
      <c r="L95" s="124"/>
      <c r="M95" s="124"/>
      <c r="BE95" s="220"/>
      <c r="BF95" s="225"/>
      <c r="BG95" s="226" t="s">
        <v>3423</v>
      </c>
      <c r="BH95" s="227"/>
      <c r="BI95" s="228"/>
      <c r="BJ95" s="228"/>
    </row>
    <row r="96" spans="1:62" s="85" customFormat="1" ht="15" customHeight="1" x14ac:dyDescent="0.3">
      <c r="A96" s="495" t="s">
        <v>3424</v>
      </c>
      <c r="B96" s="496"/>
      <c r="C96" s="496"/>
      <c r="D96" s="496"/>
      <c r="E96" s="496"/>
      <c r="F96" s="496"/>
      <c r="G96" s="496"/>
      <c r="H96" s="216"/>
      <c r="I96" s="216"/>
      <c r="J96" s="216"/>
      <c r="K96" s="216"/>
      <c r="L96" s="216"/>
      <c r="M96" s="218"/>
      <c r="BE96" s="220" t="s">
        <v>3424</v>
      </c>
      <c r="BF96" s="225"/>
      <c r="BG96" s="226"/>
      <c r="BH96" s="227"/>
      <c r="BI96" s="228"/>
      <c r="BJ96" s="228"/>
    </row>
    <row r="97" spans="1:62" s="85" customFormat="1" ht="15" customHeight="1" x14ac:dyDescent="0.3">
      <c r="A97" s="497" t="s">
        <v>3425</v>
      </c>
      <c r="B97" s="462"/>
      <c r="C97" s="462"/>
      <c r="D97" s="462"/>
      <c r="E97" s="462"/>
      <c r="F97" s="462"/>
      <c r="G97" s="462"/>
      <c r="H97" s="294"/>
      <c r="I97" s="294"/>
      <c r="J97" s="294"/>
      <c r="K97" s="294"/>
      <c r="L97" s="294"/>
      <c r="M97" s="295"/>
      <c r="BE97" s="220"/>
      <c r="BF97" s="225" t="s">
        <v>3425</v>
      </c>
      <c r="BG97" s="226"/>
      <c r="BH97" s="227"/>
      <c r="BI97" s="228"/>
      <c r="BJ97" s="228"/>
    </row>
    <row r="98" spans="1:62" s="85" customFormat="1" ht="31.8" x14ac:dyDescent="0.3">
      <c r="A98" s="121" t="s">
        <v>240</v>
      </c>
      <c r="B98" s="120" t="s">
        <v>1729</v>
      </c>
      <c r="C98" s="466" t="s">
        <v>1730</v>
      </c>
      <c r="D98" s="466"/>
      <c r="E98" s="466"/>
      <c r="F98" s="121" t="s">
        <v>122</v>
      </c>
      <c r="G98" s="122">
        <v>7.0000000000000001E-3</v>
      </c>
      <c r="H98" s="123"/>
      <c r="I98" s="123"/>
      <c r="J98" s="124"/>
      <c r="K98" s="124"/>
      <c r="L98" s="124"/>
      <c r="M98" s="124"/>
      <c r="BE98" s="220"/>
      <c r="BF98" s="225"/>
      <c r="BG98" s="226" t="s">
        <v>1730</v>
      </c>
      <c r="BH98" s="227"/>
      <c r="BI98" s="228"/>
      <c r="BJ98" s="228"/>
    </row>
    <row r="99" spans="1:62" s="85" customFormat="1" ht="15" customHeight="1" x14ac:dyDescent="0.3">
      <c r="A99" s="497" t="s">
        <v>3426</v>
      </c>
      <c r="B99" s="462"/>
      <c r="C99" s="462"/>
      <c r="D99" s="462"/>
      <c r="E99" s="462"/>
      <c r="F99" s="462"/>
      <c r="G99" s="462"/>
      <c r="H99" s="294"/>
      <c r="I99" s="294"/>
      <c r="J99" s="294"/>
      <c r="K99" s="294"/>
      <c r="L99" s="294"/>
      <c r="M99" s="295"/>
      <c r="BE99" s="220"/>
      <c r="BF99" s="225" t="s">
        <v>3426</v>
      </c>
      <c r="BG99" s="226"/>
      <c r="BH99" s="227"/>
      <c r="BI99" s="228"/>
      <c r="BJ99" s="228"/>
    </row>
    <row r="100" spans="1:62" s="85" customFormat="1" ht="21.6" x14ac:dyDescent="0.3">
      <c r="A100" s="121" t="s">
        <v>241</v>
      </c>
      <c r="B100" s="120" t="s">
        <v>120</v>
      </c>
      <c r="C100" s="466" t="s">
        <v>121</v>
      </c>
      <c r="D100" s="466"/>
      <c r="E100" s="466"/>
      <c r="F100" s="121" t="s">
        <v>122</v>
      </c>
      <c r="G100" s="122">
        <v>6.0000000000000001E-3</v>
      </c>
      <c r="H100" s="123"/>
      <c r="I100" s="123"/>
      <c r="J100" s="124"/>
      <c r="K100" s="124"/>
      <c r="L100" s="124"/>
      <c r="M100" s="124"/>
      <c r="BE100" s="220"/>
      <c r="BF100" s="225"/>
      <c r="BG100" s="226" t="s">
        <v>121</v>
      </c>
      <c r="BH100" s="227"/>
      <c r="BI100" s="228"/>
      <c r="BJ100" s="228"/>
    </row>
    <row r="101" spans="1:62" s="85" customFormat="1" ht="15" customHeight="1" x14ac:dyDescent="0.3">
      <c r="A101" s="497" t="s">
        <v>1594</v>
      </c>
      <c r="B101" s="462"/>
      <c r="C101" s="462"/>
      <c r="D101" s="462"/>
      <c r="E101" s="462"/>
      <c r="F101" s="462"/>
      <c r="G101" s="462"/>
      <c r="H101" s="294"/>
      <c r="I101" s="294"/>
      <c r="J101" s="294"/>
      <c r="K101" s="294"/>
      <c r="L101" s="294"/>
      <c r="M101" s="295"/>
      <c r="BE101" s="220"/>
      <c r="BF101" s="225" t="s">
        <v>1594</v>
      </c>
      <c r="BG101" s="226"/>
      <c r="BH101" s="227"/>
      <c r="BI101" s="228"/>
      <c r="BJ101" s="228"/>
    </row>
    <row r="102" spans="1:62" s="85" customFormat="1" ht="52.2" x14ac:dyDescent="0.3">
      <c r="A102" s="121" t="s">
        <v>243</v>
      </c>
      <c r="B102" s="120" t="s">
        <v>3427</v>
      </c>
      <c r="C102" s="466" t="s">
        <v>3428</v>
      </c>
      <c r="D102" s="466"/>
      <c r="E102" s="466"/>
      <c r="F102" s="121" t="s">
        <v>43</v>
      </c>
      <c r="G102" s="144">
        <v>1E-4</v>
      </c>
      <c r="H102" s="123"/>
      <c r="I102" s="123"/>
      <c r="J102" s="124"/>
      <c r="K102" s="124"/>
      <c r="L102" s="124"/>
      <c r="M102" s="124"/>
      <c r="BE102" s="220"/>
      <c r="BF102" s="225"/>
      <c r="BG102" s="226" t="s">
        <v>3428</v>
      </c>
      <c r="BH102" s="227"/>
      <c r="BI102" s="228"/>
      <c r="BJ102" s="228"/>
    </row>
    <row r="103" spans="1:62" s="85" customFormat="1" ht="42" x14ac:dyDescent="0.3">
      <c r="A103" s="121" t="s">
        <v>244</v>
      </c>
      <c r="B103" s="120" t="s">
        <v>48</v>
      </c>
      <c r="C103" s="466" t="s">
        <v>49</v>
      </c>
      <c r="D103" s="466"/>
      <c r="E103" s="466"/>
      <c r="F103" s="121" t="s">
        <v>50</v>
      </c>
      <c r="G103" s="135">
        <v>0.2</v>
      </c>
      <c r="H103" s="123"/>
      <c r="I103" s="123"/>
      <c r="J103" s="292"/>
      <c r="K103" s="124"/>
      <c r="L103" s="124"/>
      <c r="M103" s="124"/>
      <c r="BE103" s="220"/>
      <c r="BF103" s="225"/>
      <c r="BG103" s="226" t="s">
        <v>49</v>
      </c>
      <c r="BH103" s="227"/>
      <c r="BI103" s="228"/>
      <c r="BJ103" s="228"/>
    </row>
    <row r="104" spans="1:62" s="85" customFormat="1" ht="15" customHeight="1" x14ac:dyDescent="0.3">
      <c r="A104" s="497" t="s">
        <v>3429</v>
      </c>
      <c r="B104" s="462"/>
      <c r="C104" s="462"/>
      <c r="D104" s="462"/>
      <c r="E104" s="462"/>
      <c r="F104" s="462"/>
      <c r="G104" s="462"/>
      <c r="H104" s="294"/>
      <c r="I104" s="294"/>
      <c r="J104" s="294"/>
      <c r="K104" s="294"/>
      <c r="L104" s="294"/>
      <c r="M104" s="295"/>
      <c r="BE104" s="220"/>
      <c r="BF104" s="225" t="s">
        <v>3429</v>
      </c>
      <c r="BG104" s="226"/>
      <c r="BH104" s="227"/>
      <c r="BI104" s="228"/>
      <c r="BJ104" s="228"/>
    </row>
    <row r="105" spans="1:62" s="85" customFormat="1" ht="31.8" x14ac:dyDescent="0.3">
      <c r="A105" s="121" t="s">
        <v>528</v>
      </c>
      <c r="B105" s="120" t="s">
        <v>3430</v>
      </c>
      <c r="C105" s="466" t="s">
        <v>3431</v>
      </c>
      <c r="D105" s="466"/>
      <c r="E105" s="466"/>
      <c r="F105" s="121" t="s">
        <v>139</v>
      </c>
      <c r="G105" s="153">
        <v>0.05</v>
      </c>
      <c r="H105" s="123"/>
      <c r="I105" s="123"/>
      <c r="J105" s="124"/>
      <c r="K105" s="124"/>
      <c r="L105" s="124"/>
      <c r="M105" s="124"/>
      <c r="BE105" s="220"/>
      <c r="BF105" s="225"/>
      <c r="BG105" s="226" t="s">
        <v>3431</v>
      </c>
      <c r="BH105" s="227"/>
      <c r="BI105" s="228"/>
      <c r="BJ105" s="228"/>
    </row>
    <row r="106" spans="1:62" s="85" customFormat="1" ht="20.399999999999999" hidden="1" x14ac:dyDescent="0.3">
      <c r="A106" s="178" t="s">
        <v>140</v>
      </c>
      <c r="B106" s="179" t="s">
        <v>764</v>
      </c>
      <c r="C106" s="489" t="s">
        <v>765</v>
      </c>
      <c r="D106" s="489"/>
      <c r="E106" s="489"/>
      <c r="F106" s="231" t="s">
        <v>46</v>
      </c>
      <c r="G106" s="181" t="s">
        <v>3432</v>
      </c>
      <c r="H106" s="182"/>
      <c r="I106" s="182"/>
      <c r="J106" s="183"/>
      <c r="K106" s="183"/>
      <c r="L106" s="183"/>
      <c r="M106" s="185"/>
      <c r="BE106" s="220"/>
      <c r="BF106" s="225"/>
      <c r="BG106" s="226"/>
      <c r="BH106" s="227" t="s">
        <v>765</v>
      </c>
      <c r="BI106" s="228"/>
      <c r="BJ106" s="228"/>
    </row>
    <row r="107" spans="1:62" s="85" customFormat="1" ht="20.399999999999999" hidden="1" x14ac:dyDescent="0.3">
      <c r="A107" s="178" t="s">
        <v>140</v>
      </c>
      <c r="B107" s="179" t="s">
        <v>3433</v>
      </c>
      <c r="C107" s="489" t="s">
        <v>83</v>
      </c>
      <c r="D107" s="489"/>
      <c r="E107" s="489"/>
      <c r="F107" s="231" t="s">
        <v>38</v>
      </c>
      <c r="G107" s="181" t="s">
        <v>3434</v>
      </c>
      <c r="H107" s="182"/>
      <c r="I107" s="182"/>
      <c r="J107" s="183"/>
      <c r="K107" s="183"/>
      <c r="L107" s="183"/>
      <c r="M107" s="185"/>
      <c r="BE107" s="220"/>
      <c r="BF107" s="225"/>
      <c r="BG107" s="226"/>
      <c r="BH107" s="227" t="s">
        <v>83</v>
      </c>
      <c r="BI107" s="228"/>
      <c r="BJ107" s="228"/>
    </row>
    <row r="108" spans="1:62" s="85" customFormat="1" ht="15" customHeight="1" x14ac:dyDescent="0.3">
      <c r="A108" s="497" t="s">
        <v>3435</v>
      </c>
      <c r="B108" s="462"/>
      <c r="C108" s="462"/>
      <c r="D108" s="462"/>
      <c r="E108" s="462"/>
      <c r="F108" s="462"/>
      <c r="G108" s="462"/>
      <c r="H108" s="294"/>
      <c r="I108" s="294"/>
      <c r="J108" s="294"/>
      <c r="K108" s="294"/>
      <c r="L108" s="294"/>
      <c r="M108" s="295"/>
      <c r="BE108" s="220"/>
      <c r="BF108" s="225" t="s">
        <v>3435</v>
      </c>
      <c r="BG108" s="226"/>
      <c r="BH108" s="227"/>
      <c r="BI108" s="228"/>
      <c r="BJ108" s="228"/>
    </row>
    <row r="109" spans="1:62" s="85" customFormat="1" ht="21.6" x14ac:dyDescent="0.3">
      <c r="A109" s="121" t="s">
        <v>530</v>
      </c>
      <c r="B109" s="120" t="s">
        <v>3436</v>
      </c>
      <c r="C109" s="466" t="s">
        <v>3437</v>
      </c>
      <c r="D109" s="466"/>
      <c r="E109" s="466"/>
      <c r="F109" s="121" t="s">
        <v>25</v>
      </c>
      <c r="G109" s="134">
        <v>5</v>
      </c>
      <c r="H109" s="123"/>
      <c r="I109" s="123"/>
      <c r="J109" s="124"/>
      <c r="K109" s="124"/>
      <c r="L109" s="124"/>
      <c r="M109" s="124"/>
      <c r="BE109" s="220"/>
      <c r="BF109" s="225"/>
      <c r="BG109" s="226" t="s">
        <v>3437</v>
      </c>
      <c r="BH109" s="227"/>
      <c r="BI109" s="228"/>
      <c r="BJ109" s="228"/>
    </row>
    <row r="110" spans="1:62" s="85" customFormat="1" ht="21.6" x14ac:dyDescent="0.3">
      <c r="A110" s="173"/>
      <c r="B110" s="137" t="s">
        <v>3438</v>
      </c>
      <c r="C110" s="483" t="s">
        <v>3439</v>
      </c>
      <c r="D110" s="483"/>
      <c r="E110" s="483"/>
      <c r="F110" s="138" t="s">
        <v>72</v>
      </c>
      <c r="G110" s="195" t="s">
        <v>3440</v>
      </c>
      <c r="H110" s="175"/>
      <c r="I110" s="175"/>
      <c r="J110" s="140"/>
      <c r="K110" s="140"/>
      <c r="L110" s="140"/>
      <c r="M110" s="176"/>
      <c r="BE110" s="220"/>
      <c r="BF110" s="225"/>
      <c r="BG110" s="226"/>
      <c r="BH110" s="227"/>
      <c r="BI110" s="228"/>
      <c r="BJ110" s="228" t="s">
        <v>3439</v>
      </c>
    </row>
    <row r="111" spans="1:62" s="85" customFormat="1" ht="21.6" x14ac:dyDescent="0.3">
      <c r="A111" s="173"/>
      <c r="B111" s="137" t="s">
        <v>604</v>
      </c>
      <c r="C111" s="483" t="s">
        <v>605</v>
      </c>
      <c r="D111" s="483"/>
      <c r="E111" s="483"/>
      <c r="F111" s="138" t="s">
        <v>606</v>
      </c>
      <c r="G111" s="195" t="s">
        <v>3441</v>
      </c>
      <c r="H111" s="175"/>
      <c r="I111" s="175"/>
      <c r="J111" s="140"/>
      <c r="K111" s="140"/>
      <c r="L111" s="140"/>
      <c r="M111" s="176"/>
      <c r="BE111" s="220"/>
      <c r="BF111" s="225"/>
      <c r="BG111" s="226"/>
      <c r="BH111" s="227"/>
      <c r="BI111" s="228"/>
      <c r="BJ111" s="228" t="s">
        <v>605</v>
      </c>
    </row>
    <row r="112" spans="1:62" s="85" customFormat="1" ht="15" customHeight="1" x14ac:dyDescent="0.3">
      <c r="A112" s="497" t="s">
        <v>3442</v>
      </c>
      <c r="B112" s="462"/>
      <c r="C112" s="462"/>
      <c r="D112" s="462"/>
      <c r="E112" s="462"/>
      <c r="F112" s="462"/>
      <c r="G112" s="462"/>
      <c r="H112" s="294"/>
      <c r="I112" s="294"/>
      <c r="J112" s="294"/>
      <c r="K112" s="294"/>
      <c r="L112" s="294"/>
      <c r="M112" s="295"/>
      <c r="BE112" s="220"/>
      <c r="BF112" s="225" t="s">
        <v>3442</v>
      </c>
      <c r="BG112" s="226"/>
      <c r="BH112" s="227"/>
      <c r="BI112" s="228"/>
      <c r="BJ112" s="228"/>
    </row>
    <row r="113" spans="1:62" s="85" customFormat="1" ht="42" x14ac:dyDescent="0.3">
      <c r="A113" s="121" t="s">
        <v>536</v>
      </c>
      <c r="B113" s="120" t="s">
        <v>3443</v>
      </c>
      <c r="C113" s="466" t="s">
        <v>3444</v>
      </c>
      <c r="D113" s="466"/>
      <c r="E113" s="466"/>
      <c r="F113" s="121" t="s">
        <v>38</v>
      </c>
      <c r="G113" s="134">
        <v>5</v>
      </c>
      <c r="H113" s="123"/>
      <c r="I113" s="123"/>
      <c r="J113" s="124"/>
      <c r="K113" s="124"/>
      <c r="L113" s="124"/>
      <c r="M113" s="124"/>
      <c r="BE113" s="220"/>
      <c r="BF113" s="225"/>
      <c r="BG113" s="226" t="s">
        <v>3444</v>
      </c>
      <c r="BH113" s="227"/>
      <c r="BI113" s="228"/>
      <c r="BJ113" s="228"/>
    </row>
    <row r="114" spans="1:62" s="85" customFormat="1" ht="20.399999999999999" x14ac:dyDescent="0.3">
      <c r="A114" s="173"/>
      <c r="B114" s="137" t="s">
        <v>1690</v>
      </c>
      <c r="C114" s="483" t="s">
        <v>1691</v>
      </c>
      <c r="D114" s="483"/>
      <c r="E114" s="483"/>
      <c r="F114" s="138" t="s">
        <v>72</v>
      </c>
      <c r="G114" s="195" t="s">
        <v>3445</v>
      </c>
      <c r="H114" s="175"/>
      <c r="I114" s="175"/>
      <c r="J114" s="140"/>
      <c r="K114" s="140"/>
      <c r="L114" s="140"/>
      <c r="M114" s="176"/>
      <c r="BE114" s="220"/>
      <c r="BF114" s="225"/>
      <c r="BG114" s="226"/>
      <c r="BH114" s="227"/>
      <c r="BI114" s="228"/>
      <c r="BJ114" s="228" t="s">
        <v>1691</v>
      </c>
    </row>
    <row r="115" spans="1:62" s="85" customFormat="1" ht="20.399999999999999" x14ac:dyDescent="0.3">
      <c r="A115" s="173"/>
      <c r="B115" s="137" t="s">
        <v>388</v>
      </c>
      <c r="C115" s="483" t="s">
        <v>389</v>
      </c>
      <c r="D115" s="483"/>
      <c r="E115" s="483"/>
      <c r="F115" s="138" t="s">
        <v>72</v>
      </c>
      <c r="G115" s="195" t="s">
        <v>3446</v>
      </c>
      <c r="H115" s="175"/>
      <c r="I115" s="175"/>
      <c r="J115" s="140"/>
      <c r="K115" s="140"/>
      <c r="L115" s="140"/>
      <c r="M115" s="176"/>
      <c r="BE115" s="220"/>
      <c r="BF115" s="225"/>
      <c r="BG115" s="226"/>
      <c r="BH115" s="227"/>
      <c r="BI115" s="228"/>
      <c r="BJ115" s="228" t="s">
        <v>389</v>
      </c>
    </row>
    <row r="116" spans="1:62" s="85" customFormat="1" ht="21.6" x14ac:dyDescent="0.3">
      <c r="A116" s="173"/>
      <c r="B116" s="137" t="s">
        <v>1928</v>
      </c>
      <c r="C116" s="483" t="s">
        <v>1929</v>
      </c>
      <c r="D116" s="483"/>
      <c r="E116" s="483"/>
      <c r="F116" s="138" t="s">
        <v>67</v>
      </c>
      <c r="G116" s="195" t="s">
        <v>3447</v>
      </c>
      <c r="H116" s="175"/>
      <c r="I116" s="175"/>
      <c r="J116" s="140"/>
      <c r="K116" s="140"/>
      <c r="L116" s="140"/>
      <c r="M116" s="176"/>
      <c r="BE116" s="220"/>
      <c r="BF116" s="225"/>
      <c r="BG116" s="226"/>
      <c r="BH116" s="227"/>
      <c r="BI116" s="228"/>
      <c r="BJ116" s="228" t="s">
        <v>1929</v>
      </c>
    </row>
    <row r="117" spans="1:62" s="85" customFormat="1" ht="20.399999999999999" x14ac:dyDescent="0.3">
      <c r="A117" s="173"/>
      <c r="B117" s="137" t="s">
        <v>602</v>
      </c>
      <c r="C117" s="483" t="s">
        <v>603</v>
      </c>
      <c r="D117" s="483"/>
      <c r="E117" s="483"/>
      <c r="F117" s="138" t="s">
        <v>72</v>
      </c>
      <c r="G117" s="195" t="s">
        <v>3448</v>
      </c>
      <c r="H117" s="175"/>
      <c r="I117" s="175"/>
      <c r="J117" s="140"/>
      <c r="K117" s="140"/>
      <c r="L117" s="140"/>
      <c r="M117" s="176"/>
      <c r="BE117" s="220"/>
      <c r="BF117" s="225"/>
      <c r="BG117" s="226"/>
      <c r="BH117" s="227"/>
      <c r="BI117" s="228"/>
      <c r="BJ117" s="228" t="s">
        <v>603</v>
      </c>
    </row>
    <row r="118" spans="1:62" s="85" customFormat="1" ht="21.6" x14ac:dyDescent="0.3">
      <c r="A118" s="173"/>
      <c r="B118" s="137" t="s">
        <v>604</v>
      </c>
      <c r="C118" s="483" t="s">
        <v>605</v>
      </c>
      <c r="D118" s="483"/>
      <c r="E118" s="483"/>
      <c r="F118" s="138" t="s">
        <v>606</v>
      </c>
      <c r="G118" s="195" t="s">
        <v>3449</v>
      </c>
      <c r="H118" s="175"/>
      <c r="I118" s="175"/>
      <c r="J118" s="140"/>
      <c r="K118" s="140"/>
      <c r="L118" s="140"/>
      <c r="M118" s="176"/>
      <c r="BE118" s="220"/>
      <c r="BF118" s="225"/>
      <c r="BG118" s="226"/>
      <c r="BH118" s="227"/>
      <c r="BI118" s="228"/>
      <c r="BJ118" s="228" t="s">
        <v>605</v>
      </c>
    </row>
    <row r="119" spans="1:62" s="85" customFormat="1" ht="52.2" x14ac:dyDescent="0.3">
      <c r="A119" s="121" t="s">
        <v>539</v>
      </c>
      <c r="B119" s="120" t="s">
        <v>3450</v>
      </c>
      <c r="C119" s="466" t="s">
        <v>3451</v>
      </c>
      <c r="D119" s="466"/>
      <c r="E119" s="466"/>
      <c r="F119" s="121" t="s">
        <v>1457</v>
      </c>
      <c r="G119" s="134">
        <v>5</v>
      </c>
      <c r="H119" s="123"/>
      <c r="I119" s="123"/>
      <c r="J119" s="124"/>
      <c r="K119" s="124"/>
      <c r="L119" s="124"/>
      <c r="M119" s="124"/>
      <c r="BE119" s="220"/>
      <c r="BF119" s="225"/>
      <c r="BG119" s="226" t="s">
        <v>3451</v>
      </c>
      <c r="BH119" s="227"/>
      <c r="BI119" s="228"/>
      <c r="BJ119" s="228"/>
    </row>
    <row r="120" spans="1:62" s="85" customFormat="1" ht="21.6" x14ac:dyDescent="0.3">
      <c r="A120" s="121" t="s">
        <v>544</v>
      </c>
      <c r="B120" s="120" t="s">
        <v>3452</v>
      </c>
      <c r="C120" s="466" t="s">
        <v>3453</v>
      </c>
      <c r="D120" s="466"/>
      <c r="E120" s="466"/>
      <c r="F120" s="121" t="s">
        <v>1457</v>
      </c>
      <c r="G120" s="134">
        <v>5</v>
      </c>
      <c r="H120" s="123"/>
      <c r="I120" s="123"/>
      <c r="J120" s="124"/>
      <c r="K120" s="124"/>
      <c r="L120" s="124"/>
      <c r="M120" s="124"/>
      <c r="BE120" s="220"/>
      <c r="BF120" s="225"/>
      <c r="BG120" s="226" t="s">
        <v>3453</v>
      </c>
      <c r="BH120" s="227"/>
      <c r="BI120" s="228"/>
      <c r="BJ120" s="228"/>
    </row>
    <row r="121" spans="1:62" s="85" customFormat="1" ht="15" customHeight="1" x14ac:dyDescent="0.3">
      <c r="A121" s="495" t="s">
        <v>3454</v>
      </c>
      <c r="B121" s="496"/>
      <c r="C121" s="496"/>
      <c r="D121" s="496"/>
      <c r="E121" s="496"/>
      <c r="F121" s="496"/>
      <c r="G121" s="496"/>
      <c r="H121" s="216"/>
      <c r="I121" s="216"/>
      <c r="J121" s="216"/>
      <c r="K121" s="216"/>
      <c r="L121" s="216"/>
      <c r="M121" s="218"/>
      <c r="BE121" s="220" t="s">
        <v>3454</v>
      </c>
      <c r="BF121" s="225"/>
      <c r="BG121" s="226"/>
      <c r="BH121" s="227"/>
      <c r="BI121" s="228"/>
      <c r="BJ121" s="228"/>
    </row>
    <row r="122" spans="1:62" s="85" customFormat="1" ht="15" customHeight="1" x14ac:dyDescent="0.3">
      <c r="A122" s="497" t="s">
        <v>1728</v>
      </c>
      <c r="B122" s="462"/>
      <c r="C122" s="462"/>
      <c r="D122" s="462"/>
      <c r="E122" s="462"/>
      <c r="F122" s="462"/>
      <c r="G122" s="462"/>
      <c r="H122" s="294"/>
      <c r="I122" s="294"/>
      <c r="J122" s="294"/>
      <c r="K122" s="294"/>
      <c r="L122" s="294"/>
      <c r="M122" s="295"/>
      <c r="BE122" s="220"/>
      <c r="BF122" s="225" t="s">
        <v>1728</v>
      </c>
      <c r="BG122" s="226"/>
      <c r="BH122" s="227"/>
      <c r="BI122" s="228"/>
      <c r="BJ122" s="228"/>
    </row>
    <row r="123" spans="1:62" s="85" customFormat="1" ht="31.8" x14ac:dyDescent="0.3">
      <c r="A123" s="121" t="s">
        <v>546</v>
      </c>
      <c r="B123" s="120" t="s">
        <v>1729</v>
      </c>
      <c r="C123" s="466" t="s">
        <v>1730</v>
      </c>
      <c r="D123" s="466"/>
      <c r="E123" s="466"/>
      <c r="F123" s="121" t="s">
        <v>122</v>
      </c>
      <c r="G123" s="122">
        <v>0.182</v>
      </c>
      <c r="H123" s="123"/>
      <c r="I123" s="123"/>
      <c r="J123" s="124"/>
      <c r="K123" s="124"/>
      <c r="L123" s="124"/>
      <c r="M123" s="124"/>
      <c r="BE123" s="220"/>
      <c r="BF123" s="225"/>
      <c r="BG123" s="226" t="s">
        <v>1730</v>
      </c>
      <c r="BH123" s="227"/>
      <c r="BI123" s="228"/>
      <c r="BJ123" s="228"/>
    </row>
    <row r="124" spans="1:62" s="85" customFormat="1" ht="21.6" x14ac:dyDescent="0.3">
      <c r="A124" s="121" t="s">
        <v>567</v>
      </c>
      <c r="B124" s="120" t="s">
        <v>120</v>
      </c>
      <c r="C124" s="466" t="s">
        <v>121</v>
      </c>
      <c r="D124" s="466"/>
      <c r="E124" s="466"/>
      <c r="F124" s="121" t="s">
        <v>122</v>
      </c>
      <c r="G124" s="122">
        <v>0.182</v>
      </c>
      <c r="H124" s="123"/>
      <c r="I124" s="123"/>
      <c r="J124" s="124"/>
      <c r="K124" s="124"/>
      <c r="L124" s="124"/>
      <c r="M124" s="124"/>
      <c r="BE124" s="220"/>
      <c r="BF124" s="225"/>
      <c r="BG124" s="226" t="s">
        <v>121</v>
      </c>
      <c r="BH124" s="227"/>
      <c r="BI124" s="228"/>
      <c r="BJ124" s="228"/>
    </row>
    <row r="125" spans="1:62" s="85" customFormat="1" ht="15" customHeight="1" x14ac:dyDescent="0.3">
      <c r="A125" s="497" t="s">
        <v>1741</v>
      </c>
      <c r="B125" s="462"/>
      <c r="C125" s="462"/>
      <c r="D125" s="462"/>
      <c r="E125" s="462"/>
      <c r="F125" s="462"/>
      <c r="G125" s="462"/>
      <c r="H125" s="294"/>
      <c r="I125" s="294"/>
      <c r="J125" s="294"/>
      <c r="K125" s="294"/>
      <c r="L125" s="294"/>
      <c r="M125" s="295"/>
      <c r="BE125" s="220"/>
      <c r="BF125" s="225" t="s">
        <v>1741</v>
      </c>
      <c r="BG125" s="226"/>
      <c r="BH125" s="227"/>
      <c r="BI125" s="228"/>
      <c r="BJ125" s="228"/>
    </row>
    <row r="126" spans="1:62" s="85" customFormat="1" ht="21.6" x14ac:dyDescent="0.3">
      <c r="A126" s="121" t="s">
        <v>581</v>
      </c>
      <c r="B126" s="120" t="s">
        <v>1742</v>
      </c>
      <c r="C126" s="466" t="s">
        <v>1743</v>
      </c>
      <c r="D126" s="466"/>
      <c r="E126" s="466"/>
      <c r="F126" s="121" t="s">
        <v>1258</v>
      </c>
      <c r="G126" s="135">
        <v>1.5</v>
      </c>
      <c r="H126" s="123"/>
      <c r="I126" s="123"/>
      <c r="J126" s="124"/>
      <c r="K126" s="124"/>
      <c r="L126" s="124"/>
      <c r="M126" s="124"/>
      <c r="BE126" s="220"/>
      <c r="BF126" s="225"/>
      <c r="BG126" s="226" t="s">
        <v>1743</v>
      </c>
      <c r="BH126" s="227"/>
      <c r="BI126" s="228"/>
      <c r="BJ126" s="228"/>
    </row>
    <row r="127" spans="1:62" s="85" customFormat="1" ht="20.399999999999999" x14ac:dyDescent="0.3">
      <c r="A127" s="173"/>
      <c r="B127" s="137" t="s">
        <v>1690</v>
      </c>
      <c r="C127" s="483" t="s">
        <v>1691</v>
      </c>
      <c r="D127" s="483"/>
      <c r="E127" s="483"/>
      <c r="F127" s="138" t="s">
        <v>72</v>
      </c>
      <c r="G127" s="195" t="s">
        <v>3455</v>
      </c>
      <c r="H127" s="175"/>
      <c r="I127" s="175"/>
      <c r="J127" s="140"/>
      <c r="K127" s="140"/>
      <c r="L127" s="140"/>
      <c r="M127" s="176"/>
      <c r="BE127" s="220"/>
      <c r="BF127" s="225"/>
      <c r="BG127" s="226"/>
      <c r="BH127" s="227"/>
      <c r="BI127" s="228"/>
      <c r="BJ127" s="228" t="s">
        <v>1691</v>
      </c>
    </row>
    <row r="128" spans="1:62" s="85" customFormat="1" ht="20.399999999999999" x14ac:dyDescent="0.3">
      <c r="A128" s="173"/>
      <c r="B128" s="137" t="s">
        <v>1735</v>
      </c>
      <c r="C128" s="483" t="s">
        <v>1736</v>
      </c>
      <c r="D128" s="483"/>
      <c r="E128" s="483"/>
      <c r="F128" s="138" t="s">
        <v>72</v>
      </c>
      <c r="G128" s="195" t="s">
        <v>3456</v>
      </c>
      <c r="H128" s="175"/>
      <c r="I128" s="175"/>
      <c r="J128" s="140"/>
      <c r="K128" s="140"/>
      <c r="L128" s="140"/>
      <c r="M128" s="176"/>
      <c r="BE128" s="220"/>
      <c r="BF128" s="225"/>
      <c r="BG128" s="226"/>
      <c r="BH128" s="227"/>
      <c r="BI128" s="228"/>
      <c r="BJ128" s="228" t="s">
        <v>1736</v>
      </c>
    </row>
    <row r="129" spans="1:62" s="85" customFormat="1" ht="21.6" x14ac:dyDescent="0.3">
      <c r="A129" s="173"/>
      <c r="B129" s="137" t="s">
        <v>604</v>
      </c>
      <c r="C129" s="483" t="s">
        <v>605</v>
      </c>
      <c r="D129" s="483"/>
      <c r="E129" s="483"/>
      <c r="F129" s="138" t="s">
        <v>606</v>
      </c>
      <c r="G129" s="195" t="s">
        <v>3457</v>
      </c>
      <c r="H129" s="175"/>
      <c r="I129" s="175"/>
      <c r="J129" s="140"/>
      <c r="K129" s="140"/>
      <c r="L129" s="140"/>
      <c r="M129" s="176"/>
      <c r="BE129" s="220"/>
      <c r="BF129" s="225"/>
      <c r="BG129" s="226"/>
      <c r="BH129" s="227"/>
      <c r="BI129" s="228"/>
      <c r="BJ129" s="228" t="s">
        <v>605</v>
      </c>
    </row>
    <row r="130" spans="1:62" s="85" customFormat="1" ht="21.6" x14ac:dyDescent="0.3">
      <c r="A130" s="121" t="s">
        <v>582</v>
      </c>
      <c r="B130" s="120" t="s">
        <v>1747</v>
      </c>
      <c r="C130" s="466" t="s">
        <v>1748</v>
      </c>
      <c r="D130" s="466"/>
      <c r="E130" s="466"/>
      <c r="F130" s="121" t="s">
        <v>72</v>
      </c>
      <c r="G130" s="153">
        <v>45.75</v>
      </c>
      <c r="H130" s="123"/>
      <c r="I130" s="123"/>
      <c r="J130" s="292"/>
      <c r="K130" s="124"/>
      <c r="L130" s="124"/>
      <c r="M130" s="124"/>
      <c r="BE130" s="220"/>
      <c r="BF130" s="225"/>
      <c r="BG130" s="226" t="s">
        <v>1748</v>
      </c>
      <c r="BH130" s="227"/>
      <c r="BI130" s="228"/>
      <c r="BJ130" s="228"/>
    </row>
    <row r="131" spans="1:62" s="85" customFormat="1" ht="15" customHeight="1" x14ac:dyDescent="0.3">
      <c r="A131" s="497" t="s">
        <v>1731</v>
      </c>
      <c r="B131" s="462"/>
      <c r="C131" s="462"/>
      <c r="D131" s="462"/>
      <c r="E131" s="462"/>
      <c r="F131" s="462"/>
      <c r="G131" s="462"/>
      <c r="H131" s="294"/>
      <c r="I131" s="294"/>
      <c r="J131" s="294"/>
      <c r="K131" s="294"/>
      <c r="L131" s="294"/>
      <c r="M131" s="295"/>
      <c r="BE131" s="220"/>
      <c r="BF131" s="225" t="s">
        <v>1731</v>
      </c>
      <c r="BG131" s="226"/>
      <c r="BH131" s="227"/>
      <c r="BI131" s="228"/>
      <c r="BJ131" s="228"/>
    </row>
    <row r="132" spans="1:62" s="85" customFormat="1" ht="21.6" x14ac:dyDescent="0.3">
      <c r="A132" s="121" t="s">
        <v>2134</v>
      </c>
      <c r="B132" s="120" t="s">
        <v>1732</v>
      </c>
      <c r="C132" s="466" t="s">
        <v>1733</v>
      </c>
      <c r="D132" s="466"/>
      <c r="E132" s="466"/>
      <c r="F132" s="121" t="s">
        <v>64</v>
      </c>
      <c r="G132" s="153">
        <v>0.65</v>
      </c>
      <c r="H132" s="123"/>
      <c r="I132" s="123"/>
      <c r="J132" s="124"/>
      <c r="K132" s="124"/>
      <c r="L132" s="124"/>
      <c r="M132" s="124"/>
      <c r="BE132" s="220"/>
      <c r="BF132" s="225"/>
      <c r="BG132" s="226" t="s">
        <v>1733</v>
      </c>
      <c r="BH132" s="227"/>
      <c r="BI132" s="228"/>
      <c r="BJ132" s="228"/>
    </row>
    <row r="133" spans="1:62" s="85" customFormat="1" ht="20.399999999999999" x14ac:dyDescent="0.3">
      <c r="A133" s="173"/>
      <c r="B133" s="137" t="s">
        <v>1690</v>
      </c>
      <c r="C133" s="483" t="s">
        <v>1691</v>
      </c>
      <c r="D133" s="483"/>
      <c r="E133" s="483"/>
      <c r="F133" s="138" t="s">
        <v>72</v>
      </c>
      <c r="G133" s="195" t="s">
        <v>3458</v>
      </c>
      <c r="H133" s="175"/>
      <c r="I133" s="175"/>
      <c r="J133" s="140"/>
      <c r="K133" s="140"/>
      <c r="L133" s="140"/>
      <c r="M133" s="176"/>
      <c r="BE133" s="220"/>
      <c r="BF133" s="225"/>
      <c r="BG133" s="226"/>
      <c r="BH133" s="227"/>
      <c r="BI133" s="228"/>
      <c r="BJ133" s="228" t="s">
        <v>1691</v>
      </c>
    </row>
    <row r="134" spans="1:62" s="85" customFormat="1" ht="20.399999999999999" x14ac:dyDescent="0.3">
      <c r="A134" s="173"/>
      <c r="B134" s="137" t="s">
        <v>1735</v>
      </c>
      <c r="C134" s="483" t="s">
        <v>1736</v>
      </c>
      <c r="D134" s="483"/>
      <c r="E134" s="483"/>
      <c r="F134" s="138" t="s">
        <v>72</v>
      </c>
      <c r="G134" s="195" t="s">
        <v>3459</v>
      </c>
      <c r="H134" s="175"/>
      <c r="I134" s="175"/>
      <c r="J134" s="140"/>
      <c r="K134" s="140"/>
      <c r="L134" s="140"/>
      <c r="M134" s="176"/>
      <c r="BE134" s="220"/>
      <c r="BF134" s="225"/>
      <c r="BG134" s="226"/>
      <c r="BH134" s="227"/>
      <c r="BI134" s="228"/>
      <c r="BJ134" s="228" t="s">
        <v>1736</v>
      </c>
    </row>
    <row r="135" spans="1:62" s="85" customFormat="1" ht="21.6" x14ac:dyDescent="0.3">
      <c r="A135" s="173"/>
      <c r="B135" s="137" t="s">
        <v>604</v>
      </c>
      <c r="C135" s="483" t="s">
        <v>605</v>
      </c>
      <c r="D135" s="483"/>
      <c r="E135" s="483"/>
      <c r="F135" s="138" t="s">
        <v>606</v>
      </c>
      <c r="G135" s="195" t="s">
        <v>3460</v>
      </c>
      <c r="H135" s="175"/>
      <c r="I135" s="175"/>
      <c r="J135" s="140"/>
      <c r="K135" s="140"/>
      <c r="L135" s="140"/>
      <c r="M135" s="176"/>
      <c r="BE135" s="220"/>
      <c r="BF135" s="225"/>
      <c r="BG135" s="226"/>
      <c r="BH135" s="227"/>
      <c r="BI135" s="228"/>
      <c r="BJ135" s="228" t="s">
        <v>605</v>
      </c>
    </row>
    <row r="136" spans="1:62" s="85" customFormat="1" ht="14.4" x14ac:dyDescent="0.3">
      <c r="A136" s="121" t="s">
        <v>2135</v>
      </c>
      <c r="B136" s="120" t="s">
        <v>1739</v>
      </c>
      <c r="C136" s="466" t="s">
        <v>1740</v>
      </c>
      <c r="D136" s="466"/>
      <c r="E136" s="466"/>
      <c r="F136" s="121" t="s">
        <v>67</v>
      </c>
      <c r="G136" s="243">
        <v>0.10205</v>
      </c>
      <c r="H136" s="123"/>
      <c r="I136" s="123"/>
      <c r="J136" s="292"/>
      <c r="K136" s="124"/>
      <c r="L136" s="124"/>
      <c r="M136" s="124"/>
      <c r="BE136" s="220"/>
      <c r="BF136" s="225"/>
      <c r="BG136" s="226" t="s">
        <v>1740</v>
      </c>
      <c r="BH136" s="227"/>
      <c r="BI136" s="228"/>
      <c r="BJ136" s="228"/>
    </row>
    <row r="137" spans="1:62" s="85" customFormat="1" ht="15" customHeight="1" x14ac:dyDescent="0.3">
      <c r="A137" s="497" t="s">
        <v>3461</v>
      </c>
      <c r="B137" s="462"/>
      <c r="C137" s="462"/>
      <c r="D137" s="462"/>
      <c r="E137" s="462"/>
      <c r="F137" s="462"/>
      <c r="G137" s="462"/>
      <c r="H137" s="294"/>
      <c r="I137" s="294"/>
      <c r="J137" s="294"/>
      <c r="K137" s="294"/>
      <c r="L137" s="294"/>
      <c r="M137" s="295"/>
      <c r="BE137" s="220"/>
      <c r="BF137" s="225" t="s">
        <v>3461</v>
      </c>
      <c r="BG137" s="226"/>
      <c r="BH137" s="227"/>
      <c r="BI137" s="228"/>
      <c r="BJ137" s="228"/>
    </row>
    <row r="138" spans="1:62" s="85" customFormat="1" ht="15" customHeight="1" x14ac:dyDescent="0.3">
      <c r="A138" s="495" t="s">
        <v>3462</v>
      </c>
      <c r="B138" s="496"/>
      <c r="C138" s="496"/>
      <c r="D138" s="496"/>
      <c r="E138" s="496"/>
      <c r="F138" s="496"/>
      <c r="G138" s="496"/>
      <c r="H138" s="216"/>
      <c r="I138" s="216"/>
      <c r="J138" s="216"/>
      <c r="K138" s="216"/>
      <c r="L138" s="216"/>
      <c r="M138" s="218"/>
      <c r="BE138" s="220" t="s">
        <v>3462</v>
      </c>
      <c r="BF138" s="225"/>
      <c r="BG138" s="226"/>
      <c r="BH138" s="227"/>
      <c r="BI138" s="228"/>
      <c r="BJ138" s="228"/>
    </row>
    <row r="139" spans="1:62" s="85" customFormat="1" ht="15" customHeight="1" x14ac:dyDescent="0.3">
      <c r="A139" s="497" t="s">
        <v>3463</v>
      </c>
      <c r="B139" s="462"/>
      <c r="C139" s="462"/>
      <c r="D139" s="462"/>
      <c r="E139" s="462"/>
      <c r="F139" s="462"/>
      <c r="G139" s="462"/>
      <c r="H139" s="294"/>
      <c r="I139" s="294"/>
      <c r="J139" s="294"/>
      <c r="K139" s="294"/>
      <c r="L139" s="294"/>
      <c r="M139" s="295"/>
      <c r="BE139" s="220"/>
      <c r="BF139" s="225" t="s">
        <v>3463</v>
      </c>
      <c r="BG139" s="226"/>
      <c r="BH139" s="227"/>
      <c r="BI139" s="228"/>
      <c r="BJ139" s="228"/>
    </row>
    <row r="140" spans="1:62" s="85" customFormat="1" ht="31.8" x14ac:dyDescent="0.3">
      <c r="A140" s="121" t="s">
        <v>2136</v>
      </c>
      <c r="B140" s="120" t="s">
        <v>1729</v>
      </c>
      <c r="C140" s="466" t="s">
        <v>1730</v>
      </c>
      <c r="D140" s="466"/>
      <c r="E140" s="466"/>
      <c r="F140" s="121" t="s">
        <v>122</v>
      </c>
      <c r="G140" s="122">
        <v>4.8000000000000001E-2</v>
      </c>
      <c r="H140" s="123"/>
      <c r="I140" s="123"/>
      <c r="J140" s="124"/>
      <c r="K140" s="124"/>
      <c r="L140" s="124"/>
      <c r="M140" s="124"/>
      <c r="BE140" s="220"/>
      <c r="BF140" s="225"/>
      <c r="BG140" s="226" t="s">
        <v>1730</v>
      </c>
      <c r="BH140" s="227"/>
      <c r="BI140" s="228"/>
      <c r="BJ140" s="228"/>
    </row>
    <row r="141" spans="1:62" s="85" customFormat="1" ht="15" customHeight="1" x14ac:dyDescent="0.3">
      <c r="A141" s="497" t="s">
        <v>3426</v>
      </c>
      <c r="B141" s="462"/>
      <c r="C141" s="462"/>
      <c r="D141" s="462"/>
      <c r="E141" s="462"/>
      <c r="F141" s="462"/>
      <c r="G141" s="462"/>
      <c r="H141" s="294"/>
      <c r="I141" s="294"/>
      <c r="J141" s="294"/>
      <c r="K141" s="294"/>
      <c r="L141" s="294"/>
      <c r="M141" s="295"/>
      <c r="BE141" s="220"/>
      <c r="BF141" s="225" t="s">
        <v>3426</v>
      </c>
      <c r="BG141" s="226"/>
      <c r="BH141" s="227"/>
      <c r="BI141" s="228"/>
      <c r="BJ141" s="228"/>
    </row>
    <row r="142" spans="1:62" s="85" customFormat="1" ht="21.6" x14ac:dyDescent="0.3">
      <c r="A142" s="121" t="s">
        <v>2141</v>
      </c>
      <c r="B142" s="120" t="s">
        <v>120</v>
      </c>
      <c r="C142" s="466" t="s">
        <v>121</v>
      </c>
      <c r="D142" s="466"/>
      <c r="E142" s="466"/>
      <c r="F142" s="121" t="s">
        <v>122</v>
      </c>
      <c r="G142" s="122">
        <v>4.2000000000000003E-2</v>
      </c>
      <c r="H142" s="123"/>
      <c r="I142" s="123"/>
      <c r="J142" s="124"/>
      <c r="K142" s="124"/>
      <c r="L142" s="124"/>
      <c r="M142" s="124"/>
      <c r="BE142" s="220"/>
      <c r="BF142" s="225"/>
      <c r="BG142" s="226" t="s">
        <v>121</v>
      </c>
      <c r="BH142" s="227"/>
      <c r="BI142" s="228"/>
      <c r="BJ142" s="228"/>
    </row>
    <row r="143" spans="1:62" s="85" customFormat="1" ht="15" customHeight="1" x14ac:dyDescent="0.3">
      <c r="A143" s="497" t="s">
        <v>1594</v>
      </c>
      <c r="B143" s="462"/>
      <c r="C143" s="462"/>
      <c r="D143" s="462"/>
      <c r="E143" s="462"/>
      <c r="F143" s="462"/>
      <c r="G143" s="462"/>
      <c r="H143" s="294"/>
      <c r="I143" s="294"/>
      <c r="J143" s="294"/>
      <c r="K143" s="294"/>
      <c r="L143" s="294"/>
      <c r="M143" s="295"/>
      <c r="BE143" s="220"/>
      <c r="BF143" s="225" t="s">
        <v>1594</v>
      </c>
      <c r="BG143" s="226"/>
      <c r="BH143" s="227"/>
      <c r="BI143" s="228"/>
      <c r="BJ143" s="228"/>
    </row>
    <row r="144" spans="1:62" s="85" customFormat="1" ht="52.2" x14ac:dyDescent="0.3">
      <c r="A144" s="121" t="s">
        <v>2166</v>
      </c>
      <c r="B144" s="120" t="s">
        <v>1595</v>
      </c>
      <c r="C144" s="466" t="s">
        <v>1596</v>
      </c>
      <c r="D144" s="466"/>
      <c r="E144" s="466"/>
      <c r="F144" s="121" t="s">
        <v>43</v>
      </c>
      <c r="G144" s="144">
        <v>5.9999999999999995E-4</v>
      </c>
      <c r="H144" s="123"/>
      <c r="I144" s="123"/>
      <c r="J144" s="124"/>
      <c r="K144" s="124"/>
      <c r="L144" s="124"/>
      <c r="M144" s="124"/>
      <c r="BE144" s="220"/>
      <c r="BF144" s="225"/>
      <c r="BG144" s="226" t="s">
        <v>1596</v>
      </c>
      <c r="BH144" s="227"/>
      <c r="BI144" s="228"/>
      <c r="BJ144" s="228"/>
    </row>
    <row r="145" spans="1:62" s="85" customFormat="1" ht="42" x14ac:dyDescent="0.3">
      <c r="A145" s="121" t="s">
        <v>2176</v>
      </c>
      <c r="B145" s="120" t="s">
        <v>48</v>
      </c>
      <c r="C145" s="466" t="s">
        <v>49</v>
      </c>
      <c r="D145" s="466"/>
      <c r="E145" s="466"/>
      <c r="F145" s="121" t="s">
        <v>50</v>
      </c>
      <c r="G145" s="135">
        <v>1.2</v>
      </c>
      <c r="H145" s="123"/>
      <c r="I145" s="123"/>
      <c r="J145" s="292"/>
      <c r="K145" s="124"/>
      <c r="L145" s="124"/>
      <c r="M145" s="124"/>
      <c r="BE145" s="220"/>
      <c r="BF145" s="225"/>
      <c r="BG145" s="226" t="s">
        <v>49</v>
      </c>
      <c r="BH145" s="227"/>
      <c r="BI145" s="228"/>
      <c r="BJ145" s="228"/>
    </row>
    <row r="146" spans="1:62" s="85" customFormat="1" ht="15" customHeight="1" x14ac:dyDescent="0.3">
      <c r="A146" s="497" t="s">
        <v>3429</v>
      </c>
      <c r="B146" s="462"/>
      <c r="C146" s="462"/>
      <c r="D146" s="462"/>
      <c r="E146" s="462"/>
      <c r="F146" s="462"/>
      <c r="G146" s="462"/>
      <c r="H146" s="294"/>
      <c r="I146" s="294"/>
      <c r="J146" s="294"/>
      <c r="K146" s="294"/>
      <c r="L146" s="294"/>
      <c r="M146" s="295"/>
      <c r="BE146" s="220"/>
      <c r="BF146" s="225" t="s">
        <v>3429</v>
      </c>
      <c r="BG146" s="226"/>
      <c r="BH146" s="227"/>
      <c r="BI146" s="228"/>
      <c r="BJ146" s="228"/>
    </row>
    <row r="147" spans="1:62" s="85" customFormat="1" ht="31.8" x14ac:dyDescent="0.3">
      <c r="A147" s="121" t="s">
        <v>2177</v>
      </c>
      <c r="B147" s="120" t="s">
        <v>3430</v>
      </c>
      <c r="C147" s="466" t="s">
        <v>3431</v>
      </c>
      <c r="D147" s="466"/>
      <c r="E147" s="466"/>
      <c r="F147" s="121" t="s">
        <v>139</v>
      </c>
      <c r="G147" s="135">
        <v>0.3</v>
      </c>
      <c r="H147" s="123"/>
      <c r="I147" s="123"/>
      <c r="J147" s="124"/>
      <c r="K147" s="124"/>
      <c r="L147" s="124"/>
      <c r="M147" s="124"/>
      <c r="BE147" s="220"/>
      <c r="BF147" s="225"/>
      <c r="BG147" s="226" t="s">
        <v>3431</v>
      </c>
      <c r="BH147" s="227"/>
      <c r="BI147" s="228"/>
      <c r="BJ147" s="228"/>
    </row>
    <row r="148" spans="1:62" s="85" customFormat="1" ht="20.399999999999999" hidden="1" x14ac:dyDescent="0.3">
      <c r="A148" s="178" t="s">
        <v>140</v>
      </c>
      <c r="B148" s="179" t="s">
        <v>764</v>
      </c>
      <c r="C148" s="489" t="s">
        <v>765</v>
      </c>
      <c r="D148" s="489"/>
      <c r="E148" s="489"/>
      <c r="F148" s="231" t="s">
        <v>46</v>
      </c>
      <c r="G148" s="181" t="s">
        <v>3464</v>
      </c>
      <c r="H148" s="182"/>
      <c r="I148" s="182"/>
      <c r="J148" s="183"/>
      <c r="K148" s="183"/>
      <c r="L148" s="183"/>
      <c r="M148" s="185"/>
      <c r="BE148" s="220"/>
      <c r="BF148" s="225"/>
      <c r="BG148" s="226"/>
      <c r="BH148" s="227" t="s">
        <v>765</v>
      </c>
      <c r="BI148" s="228"/>
      <c r="BJ148" s="228"/>
    </row>
    <row r="149" spans="1:62" s="85" customFormat="1" ht="20.399999999999999" hidden="1" x14ac:dyDescent="0.3">
      <c r="A149" s="178" t="s">
        <v>140</v>
      </c>
      <c r="B149" s="179" t="s">
        <v>3433</v>
      </c>
      <c r="C149" s="489" t="s">
        <v>83</v>
      </c>
      <c r="D149" s="489"/>
      <c r="E149" s="489"/>
      <c r="F149" s="231" t="s">
        <v>38</v>
      </c>
      <c r="G149" s="181" t="s">
        <v>3465</v>
      </c>
      <c r="H149" s="182"/>
      <c r="I149" s="182"/>
      <c r="J149" s="183"/>
      <c r="K149" s="183"/>
      <c r="L149" s="183"/>
      <c r="M149" s="185"/>
      <c r="BE149" s="220"/>
      <c r="BF149" s="225"/>
      <c r="BG149" s="226"/>
      <c r="BH149" s="227" t="s">
        <v>83</v>
      </c>
      <c r="BI149" s="228"/>
      <c r="BJ149" s="228"/>
    </row>
    <row r="150" spans="1:62" s="85" customFormat="1" ht="27.75" customHeight="1" x14ac:dyDescent="0.3">
      <c r="A150" s="497" t="s">
        <v>3466</v>
      </c>
      <c r="B150" s="462"/>
      <c r="C150" s="462"/>
      <c r="D150" s="462"/>
      <c r="E150" s="462"/>
      <c r="F150" s="462"/>
      <c r="G150" s="462"/>
      <c r="H150" s="294"/>
      <c r="I150" s="294"/>
      <c r="J150" s="294"/>
      <c r="K150" s="294"/>
      <c r="L150" s="294"/>
      <c r="M150" s="295"/>
      <c r="BE150" s="220"/>
      <c r="BF150" s="225" t="s">
        <v>3466</v>
      </c>
      <c r="BG150" s="226"/>
      <c r="BH150" s="227"/>
      <c r="BI150" s="228"/>
      <c r="BJ150" s="228"/>
    </row>
    <row r="151" spans="1:62" s="85" customFormat="1" ht="31.8" x14ac:dyDescent="0.3">
      <c r="A151" s="121" t="s">
        <v>2180</v>
      </c>
      <c r="B151" s="120" t="s">
        <v>1904</v>
      </c>
      <c r="C151" s="466" t="s">
        <v>1905</v>
      </c>
      <c r="D151" s="466"/>
      <c r="E151" s="466"/>
      <c r="F151" s="121" t="s">
        <v>38</v>
      </c>
      <c r="G151" s="134">
        <v>30</v>
      </c>
      <c r="H151" s="123"/>
      <c r="I151" s="123"/>
      <c r="J151" s="124"/>
      <c r="K151" s="124"/>
      <c r="L151" s="124"/>
      <c r="M151" s="124"/>
      <c r="BE151" s="220"/>
      <c r="BF151" s="225"/>
      <c r="BG151" s="226" t="s">
        <v>1905</v>
      </c>
      <c r="BH151" s="227"/>
      <c r="BI151" s="228"/>
      <c r="BJ151" s="228"/>
    </row>
    <row r="152" spans="1:62" s="85" customFormat="1" ht="21.6" x14ac:dyDescent="0.3">
      <c r="A152" s="173"/>
      <c r="B152" s="137" t="s">
        <v>1389</v>
      </c>
      <c r="C152" s="483" t="s">
        <v>1390</v>
      </c>
      <c r="D152" s="483"/>
      <c r="E152" s="483"/>
      <c r="F152" s="138" t="s">
        <v>72</v>
      </c>
      <c r="G152" s="195" t="s">
        <v>3467</v>
      </c>
      <c r="H152" s="175"/>
      <c r="I152" s="175"/>
      <c r="J152" s="140"/>
      <c r="K152" s="140"/>
      <c r="L152" s="140"/>
      <c r="M152" s="176"/>
      <c r="BE152" s="220"/>
      <c r="BF152" s="225"/>
      <c r="BG152" s="226"/>
      <c r="BH152" s="227"/>
      <c r="BI152" s="228"/>
      <c r="BJ152" s="228" t="s">
        <v>1390</v>
      </c>
    </row>
    <row r="153" spans="1:62" s="85" customFormat="1" ht="21.6" x14ac:dyDescent="0.3">
      <c r="A153" s="173"/>
      <c r="B153" s="137" t="s">
        <v>604</v>
      </c>
      <c r="C153" s="483" t="s">
        <v>605</v>
      </c>
      <c r="D153" s="483"/>
      <c r="E153" s="483"/>
      <c r="F153" s="138" t="s">
        <v>606</v>
      </c>
      <c r="G153" s="195" t="s">
        <v>3468</v>
      </c>
      <c r="H153" s="175"/>
      <c r="I153" s="175"/>
      <c r="J153" s="140"/>
      <c r="K153" s="140"/>
      <c r="L153" s="140"/>
      <c r="M153" s="176"/>
      <c r="BE153" s="220"/>
      <c r="BF153" s="225"/>
      <c r="BG153" s="226"/>
      <c r="BH153" s="227"/>
      <c r="BI153" s="228"/>
      <c r="BJ153" s="228" t="s">
        <v>605</v>
      </c>
    </row>
    <row r="154" spans="1:62" s="85" customFormat="1" ht="15" customHeight="1" x14ac:dyDescent="0.3">
      <c r="A154" s="497" t="s">
        <v>3469</v>
      </c>
      <c r="B154" s="462"/>
      <c r="C154" s="462"/>
      <c r="D154" s="462"/>
      <c r="E154" s="462"/>
      <c r="F154" s="462"/>
      <c r="G154" s="462"/>
      <c r="H154" s="294"/>
      <c r="I154" s="294"/>
      <c r="J154" s="294"/>
      <c r="K154" s="294"/>
      <c r="L154" s="294"/>
      <c r="M154" s="295"/>
      <c r="BE154" s="220"/>
      <c r="BF154" s="225" t="s">
        <v>3469</v>
      </c>
      <c r="BG154" s="226"/>
      <c r="BH154" s="227"/>
      <c r="BI154" s="228"/>
      <c r="BJ154" s="228"/>
    </row>
    <row r="155" spans="1:62" s="85" customFormat="1" ht="42" x14ac:dyDescent="0.3">
      <c r="A155" s="121" t="s">
        <v>2207</v>
      </c>
      <c r="B155" s="120" t="s">
        <v>3443</v>
      </c>
      <c r="C155" s="466" t="s">
        <v>3444</v>
      </c>
      <c r="D155" s="466"/>
      <c r="E155" s="466"/>
      <c r="F155" s="121" t="s">
        <v>38</v>
      </c>
      <c r="G155" s="134">
        <v>30</v>
      </c>
      <c r="H155" s="123"/>
      <c r="I155" s="123"/>
      <c r="J155" s="124"/>
      <c r="K155" s="124"/>
      <c r="L155" s="124"/>
      <c r="M155" s="124"/>
      <c r="BE155" s="220"/>
      <c r="BF155" s="225"/>
      <c r="BG155" s="226" t="s">
        <v>3444</v>
      </c>
      <c r="BH155" s="227"/>
      <c r="BI155" s="228"/>
      <c r="BJ155" s="228"/>
    </row>
    <row r="156" spans="1:62" s="85" customFormat="1" ht="20.399999999999999" x14ac:dyDescent="0.3">
      <c r="A156" s="173"/>
      <c r="B156" s="137" t="s">
        <v>1690</v>
      </c>
      <c r="C156" s="483" t="s">
        <v>1691</v>
      </c>
      <c r="D156" s="483"/>
      <c r="E156" s="483"/>
      <c r="F156" s="138" t="s">
        <v>72</v>
      </c>
      <c r="G156" s="195" t="s">
        <v>3470</v>
      </c>
      <c r="H156" s="175"/>
      <c r="I156" s="175"/>
      <c r="J156" s="140"/>
      <c r="K156" s="140"/>
      <c r="L156" s="140"/>
      <c r="M156" s="176"/>
      <c r="BE156" s="220"/>
      <c r="BF156" s="225"/>
      <c r="BG156" s="226"/>
      <c r="BH156" s="227"/>
      <c r="BI156" s="228"/>
      <c r="BJ156" s="228" t="s">
        <v>1691</v>
      </c>
    </row>
    <row r="157" spans="1:62" s="85" customFormat="1" ht="20.399999999999999" x14ac:dyDescent="0.3">
      <c r="A157" s="173"/>
      <c r="B157" s="137" t="s">
        <v>388</v>
      </c>
      <c r="C157" s="483" t="s">
        <v>389</v>
      </c>
      <c r="D157" s="483"/>
      <c r="E157" s="483"/>
      <c r="F157" s="138" t="s">
        <v>72</v>
      </c>
      <c r="G157" s="195" t="s">
        <v>3471</v>
      </c>
      <c r="H157" s="175"/>
      <c r="I157" s="175"/>
      <c r="J157" s="140"/>
      <c r="K157" s="140"/>
      <c r="L157" s="140"/>
      <c r="M157" s="176"/>
      <c r="BE157" s="220"/>
      <c r="BF157" s="225"/>
      <c r="BG157" s="226"/>
      <c r="BH157" s="227"/>
      <c r="BI157" s="228"/>
      <c r="BJ157" s="228" t="s">
        <v>389</v>
      </c>
    </row>
    <row r="158" spans="1:62" s="85" customFormat="1" ht="21.6" x14ac:dyDescent="0.3">
      <c r="A158" s="173"/>
      <c r="B158" s="137" t="s">
        <v>1928</v>
      </c>
      <c r="C158" s="483" t="s">
        <v>1929</v>
      </c>
      <c r="D158" s="483"/>
      <c r="E158" s="483"/>
      <c r="F158" s="138" t="s">
        <v>67</v>
      </c>
      <c r="G158" s="195" t="s">
        <v>3472</v>
      </c>
      <c r="H158" s="175"/>
      <c r="I158" s="175"/>
      <c r="J158" s="140"/>
      <c r="K158" s="140"/>
      <c r="L158" s="140"/>
      <c r="M158" s="176"/>
      <c r="BE158" s="220"/>
      <c r="BF158" s="225"/>
      <c r="BG158" s="226"/>
      <c r="BH158" s="227"/>
      <c r="BI158" s="228"/>
      <c r="BJ158" s="228" t="s">
        <v>1929</v>
      </c>
    </row>
    <row r="159" spans="1:62" s="85" customFormat="1" ht="20.399999999999999" x14ac:dyDescent="0.3">
      <c r="A159" s="173"/>
      <c r="B159" s="137" t="s">
        <v>602</v>
      </c>
      <c r="C159" s="483" t="s">
        <v>603</v>
      </c>
      <c r="D159" s="483"/>
      <c r="E159" s="483"/>
      <c r="F159" s="138" t="s">
        <v>72</v>
      </c>
      <c r="G159" s="195" t="s">
        <v>3473</v>
      </c>
      <c r="H159" s="175"/>
      <c r="I159" s="175"/>
      <c r="J159" s="140"/>
      <c r="K159" s="140"/>
      <c r="L159" s="140"/>
      <c r="M159" s="176"/>
      <c r="BE159" s="220"/>
      <c r="BF159" s="225"/>
      <c r="BG159" s="226"/>
      <c r="BH159" s="227"/>
      <c r="BI159" s="228"/>
      <c r="BJ159" s="228" t="s">
        <v>603</v>
      </c>
    </row>
    <row r="160" spans="1:62" s="85" customFormat="1" ht="21.6" x14ac:dyDescent="0.3">
      <c r="A160" s="173"/>
      <c r="B160" s="137" t="s">
        <v>604</v>
      </c>
      <c r="C160" s="483" t="s">
        <v>605</v>
      </c>
      <c r="D160" s="483"/>
      <c r="E160" s="483"/>
      <c r="F160" s="138" t="s">
        <v>606</v>
      </c>
      <c r="G160" s="195" t="s">
        <v>3474</v>
      </c>
      <c r="H160" s="175"/>
      <c r="I160" s="175"/>
      <c r="J160" s="140"/>
      <c r="K160" s="140"/>
      <c r="L160" s="140"/>
      <c r="M160" s="176"/>
      <c r="BE160" s="220"/>
      <c r="BF160" s="225"/>
      <c r="BG160" s="226"/>
      <c r="BH160" s="227"/>
      <c r="BI160" s="228"/>
      <c r="BJ160" s="228" t="s">
        <v>605</v>
      </c>
    </row>
    <row r="161" spans="1:62" s="85" customFormat="1" ht="31.8" x14ac:dyDescent="0.3">
      <c r="A161" s="121" t="s">
        <v>2211</v>
      </c>
      <c r="B161" s="120" t="s">
        <v>3475</v>
      </c>
      <c r="C161" s="466" t="s">
        <v>3476</v>
      </c>
      <c r="D161" s="466"/>
      <c r="E161" s="466"/>
      <c r="F161" s="121" t="s">
        <v>1457</v>
      </c>
      <c r="G161" s="134">
        <v>30</v>
      </c>
      <c r="H161" s="123"/>
      <c r="I161" s="123"/>
      <c r="J161" s="124"/>
      <c r="K161" s="124"/>
      <c r="L161" s="124"/>
      <c r="M161" s="124"/>
      <c r="BE161" s="220"/>
      <c r="BF161" s="225"/>
      <c r="BG161" s="226" t="s">
        <v>3476</v>
      </c>
      <c r="BH161" s="227"/>
      <c r="BI161" s="228"/>
      <c r="BJ161" s="228"/>
    </row>
    <row r="162" spans="1:62" s="85" customFormat="1" ht="21.6" x14ac:dyDescent="0.3">
      <c r="A162" s="121" t="s">
        <v>2219</v>
      </c>
      <c r="B162" s="120" t="s">
        <v>3477</v>
      </c>
      <c r="C162" s="466" t="s">
        <v>3478</v>
      </c>
      <c r="D162" s="466"/>
      <c r="E162" s="466"/>
      <c r="F162" s="121" t="s">
        <v>1457</v>
      </c>
      <c r="G162" s="134">
        <v>30</v>
      </c>
      <c r="H162" s="123"/>
      <c r="I162" s="123"/>
      <c r="J162" s="124"/>
      <c r="K162" s="124"/>
      <c r="L162" s="124"/>
      <c r="M162" s="124"/>
      <c r="BE162" s="220"/>
      <c r="BF162" s="225"/>
      <c r="BG162" s="226" t="s">
        <v>3478</v>
      </c>
      <c r="BH162" s="227"/>
      <c r="BI162" s="228"/>
      <c r="BJ162" s="228"/>
    </row>
    <row r="163" spans="1:62" s="85" customFormat="1" ht="15" customHeight="1" x14ac:dyDescent="0.3">
      <c r="A163" s="495" t="s">
        <v>3479</v>
      </c>
      <c r="B163" s="496"/>
      <c r="C163" s="496"/>
      <c r="D163" s="496"/>
      <c r="E163" s="496"/>
      <c r="F163" s="496"/>
      <c r="G163" s="496"/>
      <c r="H163" s="191"/>
      <c r="I163" s="191"/>
      <c r="J163" s="191"/>
      <c r="K163" s="191"/>
      <c r="L163" s="191"/>
      <c r="M163" s="193"/>
      <c r="BE163" s="220" t="s">
        <v>3479</v>
      </c>
      <c r="BF163" s="225"/>
      <c r="BG163" s="226"/>
      <c r="BH163" s="227"/>
      <c r="BI163" s="228"/>
      <c r="BJ163" s="228"/>
    </row>
    <row r="164" spans="1:62" s="85" customFormat="1" ht="15" customHeight="1" x14ac:dyDescent="0.3">
      <c r="A164" s="497" t="s">
        <v>1728</v>
      </c>
      <c r="B164" s="462"/>
      <c r="C164" s="462"/>
      <c r="D164" s="462"/>
      <c r="E164" s="462"/>
      <c r="F164" s="462"/>
      <c r="G164" s="462"/>
      <c r="H164" s="294"/>
      <c r="I164" s="294"/>
      <c r="J164" s="294"/>
      <c r="K164" s="294"/>
      <c r="L164" s="294"/>
      <c r="M164" s="295"/>
      <c r="BE164" s="220"/>
      <c r="BF164" s="225" t="s">
        <v>1728</v>
      </c>
      <c r="BG164" s="226"/>
      <c r="BH164" s="227"/>
      <c r="BI164" s="228"/>
      <c r="BJ164" s="228"/>
    </row>
    <row r="165" spans="1:62" s="85" customFormat="1" ht="31.8" x14ac:dyDescent="0.3">
      <c r="A165" s="121" t="s">
        <v>2223</v>
      </c>
      <c r="B165" s="120" t="s">
        <v>1729</v>
      </c>
      <c r="C165" s="466" t="s">
        <v>1730</v>
      </c>
      <c r="D165" s="466"/>
      <c r="E165" s="466"/>
      <c r="F165" s="121" t="s">
        <v>122</v>
      </c>
      <c r="G165" s="122">
        <v>1.0920000000000001</v>
      </c>
      <c r="H165" s="123"/>
      <c r="I165" s="123"/>
      <c r="J165" s="124"/>
      <c r="K165" s="124"/>
      <c r="L165" s="124"/>
      <c r="M165" s="124"/>
      <c r="BE165" s="220"/>
      <c r="BF165" s="225"/>
      <c r="BG165" s="226" t="s">
        <v>1730</v>
      </c>
      <c r="BH165" s="227"/>
      <c r="BI165" s="228"/>
      <c r="BJ165" s="228"/>
    </row>
    <row r="166" spans="1:62" s="85" customFormat="1" ht="21.6" x14ac:dyDescent="0.3">
      <c r="A166" s="121" t="s">
        <v>2226</v>
      </c>
      <c r="B166" s="120" t="s">
        <v>120</v>
      </c>
      <c r="C166" s="466" t="s">
        <v>121</v>
      </c>
      <c r="D166" s="466"/>
      <c r="E166" s="466"/>
      <c r="F166" s="121" t="s">
        <v>122</v>
      </c>
      <c r="G166" s="122">
        <v>1.0920000000000001</v>
      </c>
      <c r="H166" s="123"/>
      <c r="I166" s="123"/>
      <c r="J166" s="124"/>
      <c r="K166" s="124"/>
      <c r="L166" s="124"/>
      <c r="M166" s="124"/>
      <c r="BE166" s="220"/>
      <c r="BF166" s="225"/>
      <c r="BG166" s="226" t="s">
        <v>121</v>
      </c>
      <c r="BH166" s="227"/>
      <c r="BI166" s="228"/>
      <c r="BJ166" s="228"/>
    </row>
    <row r="167" spans="1:62" s="85" customFormat="1" ht="15" customHeight="1" x14ac:dyDescent="0.3">
      <c r="A167" s="497" t="s">
        <v>1741</v>
      </c>
      <c r="B167" s="462"/>
      <c r="C167" s="462"/>
      <c r="D167" s="462"/>
      <c r="E167" s="462"/>
      <c r="F167" s="462"/>
      <c r="G167" s="462"/>
      <c r="H167" s="294"/>
      <c r="I167" s="294"/>
      <c r="J167" s="294"/>
      <c r="K167" s="294"/>
      <c r="L167" s="294"/>
      <c r="M167" s="295"/>
      <c r="BE167" s="220"/>
      <c r="BF167" s="225" t="s">
        <v>1741</v>
      </c>
      <c r="BG167" s="226"/>
      <c r="BH167" s="227"/>
      <c r="BI167" s="228"/>
      <c r="BJ167" s="228"/>
    </row>
    <row r="168" spans="1:62" s="85" customFormat="1" ht="21.6" x14ac:dyDescent="0.3">
      <c r="A168" s="121" t="s">
        <v>2227</v>
      </c>
      <c r="B168" s="120" t="s">
        <v>1742</v>
      </c>
      <c r="C168" s="466" t="s">
        <v>1743</v>
      </c>
      <c r="D168" s="466"/>
      <c r="E168" s="466"/>
      <c r="F168" s="121" t="s">
        <v>1258</v>
      </c>
      <c r="G168" s="134">
        <v>9</v>
      </c>
      <c r="H168" s="123"/>
      <c r="I168" s="123"/>
      <c r="J168" s="124"/>
      <c r="K168" s="124"/>
      <c r="L168" s="124"/>
      <c r="M168" s="124"/>
      <c r="BE168" s="220"/>
      <c r="BF168" s="225"/>
      <c r="BG168" s="226" t="s">
        <v>1743</v>
      </c>
      <c r="BH168" s="227"/>
      <c r="BI168" s="228"/>
      <c r="BJ168" s="228"/>
    </row>
    <row r="169" spans="1:62" s="85" customFormat="1" ht="20.399999999999999" x14ac:dyDescent="0.3">
      <c r="A169" s="173"/>
      <c r="B169" s="137" t="s">
        <v>1690</v>
      </c>
      <c r="C169" s="483" t="s">
        <v>1691</v>
      </c>
      <c r="D169" s="483"/>
      <c r="E169" s="483"/>
      <c r="F169" s="138" t="s">
        <v>72</v>
      </c>
      <c r="G169" s="195" t="s">
        <v>3480</v>
      </c>
      <c r="H169" s="175"/>
      <c r="I169" s="175"/>
      <c r="J169" s="140"/>
      <c r="K169" s="140"/>
      <c r="L169" s="140"/>
      <c r="M169" s="176"/>
      <c r="BE169" s="220"/>
      <c r="BF169" s="225"/>
      <c r="BG169" s="226"/>
      <c r="BH169" s="227"/>
      <c r="BI169" s="228"/>
      <c r="BJ169" s="228" t="s">
        <v>1691</v>
      </c>
    </row>
    <row r="170" spans="1:62" s="85" customFormat="1" ht="20.399999999999999" x14ac:dyDescent="0.3">
      <c r="A170" s="173"/>
      <c r="B170" s="137" t="s">
        <v>1735</v>
      </c>
      <c r="C170" s="483" t="s">
        <v>1736</v>
      </c>
      <c r="D170" s="483"/>
      <c r="E170" s="483"/>
      <c r="F170" s="138" t="s">
        <v>72</v>
      </c>
      <c r="G170" s="195" t="s">
        <v>3481</v>
      </c>
      <c r="H170" s="175"/>
      <c r="I170" s="175"/>
      <c r="J170" s="140"/>
      <c r="K170" s="140"/>
      <c r="L170" s="140"/>
      <c r="M170" s="176"/>
      <c r="BE170" s="220"/>
      <c r="BF170" s="225"/>
      <c r="BG170" s="226"/>
      <c r="BH170" s="227"/>
      <c r="BI170" s="228"/>
      <c r="BJ170" s="228" t="s">
        <v>1736</v>
      </c>
    </row>
    <row r="171" spans="1:62" s="85" customFormat="1" ht="21.6" x14ac:dyDescent="0.3">
      <c r="A171" s="173"/>
      <c r="B171" s="137" t="s">
        <v>604</v>
      </c>
      <c r="C171" s="483" t="s">
        <v>605</v>
      </c>
      <c r="D171" s="483"/>
      <c r="E171" s="483"/>
      <c r="F171" s="138" t="s">
        <v>606</v>
      </c>
      <c r="G171" s="195" t="s">
        <v>3482</v>
      </c>
      <c r="H171" s="175"/>
      <c r="I171" s="175"/>
      <c r="J171" s="140"/>
      <c r="K171" s="140"/>
      <c r="L171" s="140"/>
      <c r="M171" s="176"/>
      <c r="BE171" s="220"/>
      <c r="BF171" s="225"/>
      <c r="BG171" s="226"/>
      <c r="BH171" s="227"/>
      <c r="BI171" s="228"/>
      <c r="BJ171" s="228" t="s">
        <v>605</v>
      </c>
    </row>
    <row r="172" spans="1:62" s="85" customFormat="1" ht="21.6" x14ac:dyDescent="0.3">
      <c r="A172" s="121" t="s">
        <v>2229</v>
      </c>
      <c r="B172" s="120" t="s">
        <v>1747</v>
      </c>
      <c r="C172" s="466" t="s">
        <v>1748</v>
      </c>
      <c r="D172" s="466"/>
      <c r="E172" s="466"/>
      <c r="F172" s="121" t="s">
        <v>72</v>
      </c>
      <c r="G172" s="135">
        <v>274.5</v>
      </c>
      <c r="H172" s="123"/>
      <c r="I172" s="123"/>
      <c r="J172" s="292"/>
      <c r="K172" s="124"/>
      <c r="L172" s="124"/>
      <c r="M172" s="124"/>
      <c r="BE172" s="220"/>
      <c r="BF172" s="225"/>
      <c r="BG172" s="226" t="s">
        <v>1748</v>
      </c>
      <c r="BH172" s="227"/>
      <c r="BI172" s="228"/>
      <c r="BJ172" s="228"/>
    </row>
    <row r="173" spans="1:62" s="85" customFormat="1" ht="15" customHeight="1" x14ac:dyDescent="0.3">
      <c r="A173" s="497" t="s">
        <v>1731</v>
      </c>
      <c r="B173" s="462"/>
      <c r="C173" s="462"/>
      <c r="D173" s="462"/>
      <c r="E173" s="462"/>
      <c r="F173" s="462"/>
      <c r="G173" s="462"/>
      <c r="H173" s="294"/>
      <c r="I173" s="294"/>
      <c r="J173" s="294"/>
      <c r="K173" s="294"/>
      <c r="L173" s="294"/>
      <c r="M173" s="295"/>
      <c r="BE173" s="220"/>
      <c r="BF173" s="225" t="s">
        <v>1731</v>
      </c>
      <c r="BG173" s="226"/>
      <c r="BH173" s="227"/>
      <c r="BI173" s="228"/>
      <c r="BJ173" s="228"/>
    </row>
    <row r="174" spans="1:62" s="85" customFormat="1" ht="21.6" x14ac:dyDescent="0.3">
      <c r="A174" s="121" t="s">
        <v>2868</v>
      </c>
      <c r="B174" s="120" t="s">
        <v>1732</v>
      </c>
      <c r="C174" s="466" t="s">
        <v>1733</v>
      </c>
      <c r="D174" s="466"/>
      <c r="E174" s="466"/>
      <c r="F174" s="121" t="s">
        <v>64</v>
      </c>
      <c r="G174" s="135">
        <v>3.9</v>
      </c>
      <c r="H174" s="123"/>
      <c r="I174" s="123"/>
      <c r="J174" s="124"/>
      <c r="K174" s="124"/>
      <c r="L174" s="124"/>
      <c r="M174" s="124"/>
      <c r="BE174" s="220"/>
      <c r="BF174" s="225"/>
      <c r="BG174" s="226" t="s">
        <v>1733</v>
      </c>
      <c r="BH174" s="227"/>
      <c r="BI174" s="228"/>
      <c r="BJ174" s="228"/>
    </row>
    <row r="175" spans="1:62" s="85" customFormat="1" ht="20.399999999999999" x14ac:dyDescent="0.3">
      <c r="A175" s="173"/>
      <c r="B175" s="137" t="s">
        <v>1690</v>
      </c>
      <c r="C175" s="483" t="s">
        <v>1691</v>
      </c>
      <c r="D175" s="483"/>
      <c r="E175" s="483"/>
      <c r="F175" s="138" t="s">
        <v>72</v>
      </c>
      <c r="G175" s="195" t="s">
        <v>3483</v>
      </c>
      <c r="H175" s="175"/>
      <c r="I175" s="175"/>
      <c r="J175" s="140"/>
      <c r="K175" s="140"/>
      <c r="L175" s="140"/>
      <c r="M175" s="176"/>
      <c r="BE175" s="220"/>
      <c r="BF175" s="225"/>
      <c r="BG175" s="226"/>
      <c r="BH175" s="227"/>
      <c r="BI175" s="228"/>
      <c r="BJ175" s="228" t="s">
        <v>1691</v>
      </c>
    </row>
    <row r="176" spans="1:62" s="85" customFormat="1" ht="20.399999999999999" x14ac:dyDescent="0.3">
      <c r="A176" s="173"/>
      <c r="B176" s="137" t="s">
        <v>1735</v>
      </c>
      <c r="C176" s="483" t="s">
        <v>1736</v>
      </c>
      <c r="D176" s="483"/>
      <c r="E176" s="483"/>
      <c r="F176" s="138" t="s">
        <v>72</v>
      </c>
      <c r="G176" s="195" t="s">
        <v>3484</v>
      </c>
      <c r="H176" s="175"/>
      <c r="I176" s="175"/>
      <c r="J176" s="140"/>
      <c r="K176" s="140"/>
      <c r="L176" s="140"/>
      <c r="M176" s="176"/>
      <c r="BE176" s="220"/>
      <c r="BF176" s="225"/>
      <c r="BG176" s="226"/>
      <c r="BH176" s="227"/>
      <c r="BI176" s="228"/>
      <c r="BJ176" s="228" t="s">
        <v>1736</v>
      </c>
    </row>
    <row r="177" spans="1:62" s="85" customFormat="1" ht="21.6" x14ac:dyDescent="0.3">
      <c r="A177" s="173"/>
      <c r="B177" s="137" t="s">
        <v>604</v>
      </c>
      <c r="C177" s="483" t="s">
        <v>605</v>
      </c>
      <c r="D177" s="483"/>
      <c r="E177" s="483"/>
      <c r="F177" s="138" t="s">
        <v>606</v>
      </c>
      <c r="G177" s="195" t="s">
        <v>3485</v>
      </c>
      <c r="H177" s="175"/>
      <c r="I177" s="175"/>
      <c r="J177" s="140"/>
      <c r="K177" s="140"/>
      <c r="L177" s="140"/>
      <c r="M177" s="176"/>
      <c r="BE177" s="220"/>
      <c r="BF177" s="225"/>
      <c r="BG177" s="226"/>
      <c r="BH177" s="227"/>
      <c r="BI177" s="228"/>
      <c r="BJ177" s="228" t="s">
        <v>605</v>
      </c>
    </row>
    <row r="178" spans="1:62" s="85" customFormat="1" ht="14.4" x14ac:dyDescent="0.3">
      <c r="A178" s="121" t="s">
        <v>2876</v>
      </c>
      <c r="B178" s="120" t="s">
        <v>1739</v>
      </c>
      <c r="C178" s="466" t="s">
        <v>1740</v>
      </c>
      <c r="D178" s="466"/>
      <c r="E178" s="466"/>
      <c r="F178" s="121" t="s">
        <v>67</v>
      </c>
      <c r="G178" s="144">
        <v>0.61229999999999996</v>
      </c>
      <c r="H178" s="123"/>
      <c r="I178" s="123"/>
      <c r="J178" s="124"/>
      <c r="K178" s="124"/>
      <c r="L178" s="124"/>
      <c r="M178" s="124"/>
      <c r="BE178" s="220"/>
      <c r="BF178" s="225"/>
      <c r="BG178" s="226" t="s">
        <v>1740</v>
      </c>
      <c r="BH178" s="227"/>
      <c r="BI178" s="228"/>
      <c r="BJ178" s="228"/>
    </row>
    <row r="179" spans="1:62" s="85" customFormat="1" ht="15" customHeight="1" x14ac:dyDescent="0.3">
      <c r="A179" s="497" t="s">
        <v>3461</v>
      </c>
      <c r="B179" s="462"/>
      <c r="C179" s="462"/>
      <c r="D179" s="462"/>
      <c r="E179" s="462"/>
      <c r="F179" s="462"/>
      <c r="G179" s="462"/>
      <c r="H179" s="294"/>
      <c r="I179" s="294"/>
      <c r="J179" s="294"/>
      <c r="K179" s="294"/>
      <c r="L179" s="294"/>
      <c r="M179" s="295"/>
      <c r="BE179" s="220"/>
      <c r="BF179" s="225" t="s">
        <v>3461</v>
      </c>
      <c r="BG179" s="226"/>
      <c r="BH179" s="227"/>
      <c r="BI179" s="228"/>
      <c r="BJ179" s="228"/>
    </row>
    <row r="180" spans="1:62" s="85" customFormat="1" ht="20.25" customHeight="1" x14ac:dyDescent="0.3">
      <c r="A180" s="470" t="s">
        <v>57</v>
      </c>
      <c r="B180" s="471"/>
      <c r="C180" s="471"/>
      <c r="D180" s="471"/>
      <c r="E180" s="471"/>
      <c r="F180" s="471"/>
      <c r="G180" s="471"/>
      <c r="H180" s="154"/>
      <c r="I180" s="157">
        <f>SUM(I13:I178)</f>
        <v>0</v>
      </c>
      <c r="J180" s="156">
        <f>SUM(J13:J178)</f>
        <v>0</v>
      </c>
      <c r="K180" s="157"/>
      <c r="L180" s="157">
        <f>SUM(L13:L178)</f>
        <v>0</v>
      </c>
      <c r="M180" s="156">
        <f>SUM(M13:M178)</f>
        <v>0</v>
      </c>
    </row>
    <row r="181" spans="1:62" s="145" customFormat="1" ht="20.25" customHeight="1" x14ac:dyDescent="0.3">
      <c r="A181" s="472" t="s">
        <v>5712</v>
      </c>
      <c r="B181" s="473"/>
      <c r="C181" s="473"/>
      <c r="D181" s="473"/>
      <c r="E181" s="473"/>
      <c r="F181" s="473"/>
      <c r="G181" s="473"/>
      <c r="H181" s="160"/>
      <c r="I181" s="463">
        <f>I180+L180</f>
        <v>0</v>
      </c>
      <c r="J181" s="464"/>
      <c r="K181" s="464"/>
      <c r="L181" s="464"/>
      <c r="M181" s="465"/>
    </row>
    <row r="182" spans="1:62" s="145" customFormat="1" ht="20.25" customHeight="1" x14ac:dyDescent="0.3">
      <c r="A182" s="472" t="s">
        <v>5713</v>
      </c>
      <c r="B182" s="473"/>
      <c r="C182" s="473"/>
      <c r="D182" s="473"/>
      <c r="E182" s="473"/>
      <c r="F182" s="473"/>
      <c r="G182" s="473"/>
      <c r="H182" s="160"/>
      <c r="I182" s="498">
        <f>J180+M180</f>
        <v>0</v>
      </c>
      <c r="J182" s="499"/>
      <c r="K182" s="499"/>
      <c r="L182" s="499"/>
      <c r="M182" s="500"/>
    </row>
  </sheetData>
  <autoFilter ref="A10:M182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7"/>
        <filter val="8"/>
        <filter val="9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Засыпка грунта вручную под фундамент распределительного шкафа, грунт II группы"/>
        <filter val="Комплект системы электрообогрева SHS-380/24-8-001 ТУ 3442-002-69242099-2015 (для оборудования электрообогревом типового стрелочного перевода марки 1/9"/>
        <filter val="Контроллер с датчиком температуры и влажности"/>
        <filter val="Монтаж коммутационного шкафа на фундамент (в сборе с оборудованием)"/>
        <filter val="Монтаж распределительного шкафа на фундамент (в сборе с оборудованием)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устройства к распределительному шкафу учтено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FTP 4PR 24AWG CAT5 в траншее"/>
        <filter val="Прокладка кабеля ПвВЭнг(А)-LS 4х10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ПНД трубе d=110 мм в траншее"/>
        <filter val="Прокладка кабеля ПвВЭнг(А)-LS 4х35 в ПНД трубе d=110 мм в траншее"/>
        <filter val="Прокладка труб в траншее ПНД d=110"/>
        <filter val="Раздел 1. Прокладка кабеля"/>
        <filter val="Раздел 2. Монтаж кабельных муфт"/>
        <filter val="Раздел 3. Установка распределительных шкафов"/>
        <filter val="Раздел 4. Заземление распределительных шкафов"/>
        <filter val="Раздел 5. Установка коммутационных шкафов"/>
        <filter val="Раздел 6. Заземление коммутационных шкафов"/>
        <filter val="Разработка грунта вручную под фундамент коммутационного шкафа, грунт II группы"/>
        <filter val="Разработка грунта вручную под фундамент распределительного шкафа, грунт II группы"/>
        <filter val="Разработка грунта для прокладки кабелей в траншее экскаватором емкостью ковша до 1 м3 в отвал, грунт II группы: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Установка фундамента распределительного шкафа в грунт"/>
        <filter val="Устройство песчаного основания под трубу ПНД"/>
      </filters>
    </filterColumn>
  </autoFilter>
  <mergeCells count="181">
    <mergeCell ref="C31:E31"/>
    <mergeCell ref="C45:E45"/>
    <mergeCell ref="C48:E48"/>
    <mergeCell ref="A50:G50"/>
    <mergeCell ref="C42:E42"/>
    <mergeCell ref="C98:E98"/>
    <mergeCell ref="C26:E26"/>
    <mergeCell ref="C111:E111"/>
    <mergeCell ref="C79:E79"/>
    <mergeCell ref="C29:E29"/>
    <mergeCell ref="C71:E71"/>
    <mergeCell ref="C74:E74"/>
    <mergeCell ref="C84:E84"/>
    <mergeCell ref="A97:G97"/>
    <mergeCell ref="A108:G108"/>
    <mergeCell ref="C87:E87"/>
    <mergeCell ref="C32:E32"/>
    <mergeCell ref="A57:G57"/>
    <mergeCell ref="A181:G181"/>
    <mergeCell ref="A179:G179"/>
    <mergeCell ref="I182:M182"/>
    <mergeCell ref="C46:E46"/>
    <mergeCell ref="C147:E147"/>
    <mergeCell ref="A43:G43"/>
    <mergeCell ref="C88:E88"/>
    <mergeCell ref="C123:E123"/>
    <mergeCell ref="A101:G101"/>
    <mergeCell ref="A150:G150"/>
    <mergeCell ref="A139:G139"/>
    <mergeCell ref="A137:G137"/>
    <mergeCell ref="A138:G138"/>
    <mergeCell ref="C132:E132"/>
    <mergeCell ref="C58:E58"/>
    <mergeCell ref="C152:E152"/>
    <mergeCell ref="C105:E105"/>
    <mergeCell ref="C82:E82"/>
    <mergeCell ref="C81:E81"/>
    <mergeCell ref="C161:E161"/>
    <mergeCell ref="C160:E160"/>
    <mergeCell ref="C178:E178"/>
    <mergeCell ref="C115:E115"/>
    <mergeCell ref="C60:E60"/>
    <mergeCell ref="C18:E18"/>
    <mergeCell ref="A167:G167"/>
    <mergeCell ref="C110:E110"/>
    <mergeCell ref="C17:E17"/>
    <mergeCell ref="C56:E56"/>
    <mergeCell ref="C44:E44"/>
    <mergeCell ref="C40:E40"/>
    <mergeCell ref="C38:E38"/>
    <mergeCell ref="C53:E53"/>
    <mergeCell ref="C35:E35"/>
    <mergeCell ref="C55:E55"/>
    <mergeCell ref="C92:E92"/>
    <mergeCell ref="C76:E76"/>
    <mergeCell ref="C64:E64"/>
    <mergeCell ref="C69:E69"/>
    <mergeCell ref="C67:E67"/>
    <mergeCell ref="C83:E83"/>
    <mergeCell ref="C106:E106"/>
    <mergeCell ref="A143:G143"/>
    <mergeCell ref="C107:E107"/>
    <mergeCell ref="C63:E63"/>
    <mergeCell ref="C128:E128"/>
    <mergeCell ref="C148:E148"/>
    <mergeCell ref="C149:E149"/>
    <mergeCell ref="C21:E21"/>
    <mergeCell ref="C156:E156"/>
    <mergeCell ref="C175:E175"/>
    <mergeCell ref="C78:E78"/>
    <mergeCell ref="C109:E109"/>
    <mergeCell ref="A122:G122"/>
    <mergeCell ref="C136:E136"/>
    <mergeCell ref="A121:G121"/>
    <mergeCell ref="C116:E116"/>
    <mergeCell ref="C114:E114"/>
    <mergeCell ref="C126:E126"/>
    <mergeCell ref="C166:E166"/>
    <mergeCell ref="C54:E54"/>
    <mergeCell ref="C118:E118"/>
    <mergeCell ref="C37:E37"/>
    <mergeCell ref="C93:E93"/>
    <mergeCell ref="C171:E171"/>
    <mergeCell ref="C174:E174"/>
    <mergeCell ref="C169:E169"/>
    <mergeCell ref="C135:E135"/>
    <mergeCell ref="C170:E170"/>
    <mergeCell ref="C52:E52"/>
    <mergeCell ref="C39:E39"/>
    <mergeCell ref="C30:E30"/>
    <mergeCell ref="C155:E155"/>
    <mergeCell ref="C65:E65"/>
    <mergeCell ref="C168:E168"/>
    <mergeCell ref="C73:E73"/>
    <mergeCell ref="C158:E158"/>
    <mergeCell ref="C145:E145"/>
    <mergeCell ref="C140:E140"/>
    <mergeCell ref="C117:E117"/>
    <mergeCell ref="C124:E124"/>
    <mergeCell ref="C151:E151"/>
    <mergeCell ref="C157:E157"/>
    <mergeCell ref="A77:G77"/>
    <mergeCell ref="A154:G154"/>
    <mergeCell ref="C153:E153"/>
    <mergeCell ref="C120:E120"/>
    <mergeCell ref="C89:E89"/>
    <mergeCell ref="A112:G112"/>
    <mergeCell ref="A104:G104"/>
    <mergeCell ref="C127:E127"/>
    <mergeCell ref="A2:M2"/>
    <mergeCell ref="A5:M5"/>
    <mergeCell ref="A6:M6"/>
    <mergeCell ref="A3:M3"/>
    <mergeCell ref="C51:E51"/>
    <mergeCell ref="A131:G131"/>
    <mergeCell ref="C176:E176"/>
    <mergeCell ref="A16:G16"/>
    <mergeCell ref="A14:G14"/>
    <mergeCell ref="C85:E85"/>
    <mergeCell ref="A163:G163"/>
    <mergeCell ref="C61:E61"/>
    <mergeCell ref="C25:E25"/>
    <mergeCell ref="C133:E133"/>
    <mergeCell ref="C13:E13"/>
    <mergeCell ref="C100:E100"/>
    <mergeCell ref="A19:G19"/>
    <mergeCell ref="C10:E10"/>
    <mergeCell ref="A12:G12"/>
    <mergeCell ref="C7:G7"/>
    <mergeCell ref="A164:G164"/>
    <mergeCell ref="C94:E94"/>
    <mergeCell ref="C142:E142"/>
    <mergeCell ref="C130:E130"/>
    <mergeCell ref="C9:E9"/>
    <mergeCell ref="A11:G11"/>
    <mergeCell ref="A23:G23"/>
    <mergeCell ref="C20:E20"/>
    <mergeCell ref="C134:E134"/>
    <mergeCell ref="C62:E62"/>
    <mergeCell ref="C113:E113"/>
    <mergeCell ref="C68:E68"/>
    <mergeCell ref="C90:E90"/>
    <mergeCell ref="C119:E119"/>
    <mergeCell ref="C47:E47"/>
    <mergeCell ref="C80:E80"/>
    <mergeCell ref="A125:G125"/>
    <mergeCell ref="C103:E103"/>
    <mergeCell ref="C41:E41"/>
    <mergeCell ref="C91:E91"/>
    <mergeCell ref="A36:G36"/>
    <mergeCell ref="C49:E49"/>
    <mergeCell ref="C24:E24"/>
    <mergeCell ref="A70:G70"/>
    <mergeCell ref="A66:G66"/>
    <mergeCell ref="C33:E33"/>
    <mergeCell ref="C28:E28"/>
    <mergeCell ref="C34:E34"/>
    <mergeCell ref="A182:G182"/>
    <mergeCell ref="C102:E102"/>
    <mergeCell ref="A180:G180"/>
    <mergeCell ref="A173:G173"/>
    <mergeCell ref="I181:M181"/>
    <mergeCell ref="C177:E177"/>
    <mergeCell ref="C22:E22"/>
    <mergeCell ref="C15:E15"/>
    <mergeCell ref="C129:E129"/>
    <mergeCell ref="C72:E72"/>
    <mergeCell ref="C95:E95"/>
    <mergeCell ref="C59:E59"/>
    <mergeCell ref="C162:E162"/>
    <mergeCell ref="C144:E144"/>
    <mergeCell ref="A146:G146"/>
    <mergeCell ref="C159:E159"/>
    <mergeCell ref="A141:G141"/>
    <mergeCell ref="C165:E165"/>
    <mergeCell ref="C172:E172"/>
    <mergeCell ref="C75:E75"/>
    <mergeCell ref="A99:G99"/>
    <mergeCell ref="A27:G27"/>
    <mergeCell ref="A96:G96"/>
    <mergeCell ref="A86:G8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K21"/>
  <sheetViews>
    <sheetView topLeftCell="A7" workbookViewId="0">
      <selection activeCell="J13" sqref="J13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13.33203125" style="80" customWidth="1"/>
    <col min="6" max="7" width="10.6640625" style="80" customWidth="1"/>
    <col min="8" max="9" width="15.109375" style="80" customWidth="1"/>
    <col min="10" max="10" width="15.109375" style="82" customWidth="1"/>
    <col min="11" max="11" width="15.109375" style="80" customWidth="1"/>
    <col min="12" max="12" width="17.6640625" style="80" customWidth="1"/>
    <col min="13" max="13" width="17.6640625" style="82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0" width="34.109375" style="199" hidden="1" customWidth="1"/>
    <col min="61" max="63" width="127.5546875" style="199" hidden="1" customWidth="1"/>
    <col min="64" max="16384" width="9.109375" style="80"/>
  </cols>
  <sheetData>
    <row r="1" spans="1:60" s="85" customFormat="1" ht="14.4" x14ac:dyDescent="0.3">
      <c r="A1" s="86" t="s">
        <v>5548</v>
      </c>
      <c r="B1" s="87"/>
      <c r="C1" s="87"/>
      <c r="D1" s="87"/>
      <c r="E1" s="87"/>
      <c r="F1" s="87"/>
      <c r="G1" s="87"/>
      <c r="H1" s="87"/>
      <c r="I1" s="87"/>
      <c r="J1" s="88"/>
      <c r="K1" s="87"/>
      <c r="L1" s="87"/>
      <c r="M1" s="88"/>
    </row>
    <row r="2" spans="1:60" s="85" customFormat="1" ht="29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4.4" x14ac:dyDescent="0.3">
      <c r="A4" s="481" t="s">
        <v>585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AF4" s="200" t="s">
        <v>585</v>
      </c>
      <c r="AG4" s="200" t="s">
        <v>1</v>
      </c>
      <c r="AH4" s="200" t="s">
        <v>1</v>
      </c>
      <c r="AI4" s="200" t="s">
        <v>1</v>
      </c>
      <c r="AJ4" s="200" t="s">
        <v>1</v>
      </c>
      <c r="AK4" s="200" t="s">
        <v>1</v>
      </c>
      <c r="AL4" s="200" t="s">
        <v>1</v>
      </c>
      <c r="AM4" s="200" t="s">
        <v>1</v>
      </c>
      <c r="AN4" s="200" t="s">
        <v>1</v>
      </c>
      <c r="AO4" s="200" t="s">
        <v>1</v>
      </c>
      <c r="AP4" s="200" t="s">
        <v>1</v>
      </c>
      <c r="AQ4" s="200" t="s">
        <v>1</v>
      </c>
      <c r="AR4" s="200" t="s">
        <v>1</v>
      </c>
      <c r="AS4" s="200" t="s">
        <v>1</v>
      </c>
      <c r="AT4" s="200" t="s">
        <v>1</v>
      </c>
    </row>
    <row r="5" spans="1:60" s="85" customFormat="1" ht="15.75" customHeight="1" x14ac:dyDescent="0.3">
      <c r="A5" s="467" t="s">
        <v>4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60" s="85" customFormat="1" ht="14.4" x14ac:dyDescent="0.3">
      <c r="A6" s="87"/>
      <c r="B6" s="91" t="s">
        <v>5</v>
      </c>
      <c r="C6" s="468" t="s">
        <v>586</v>
      </c>
      <c r="D6" s="468"/>
      <c r="E6" s="468"/>
      <c r="F6" s="468"/>
      <c r="G6" s="468"/>
      <c r="H6" s="161"/>
      <c r="I6" s="93"/>
      <c r="J6" s="94"/>
      <c r="K6" s="93"/>
      <c r="L6" s="93"/>
      <c r="M6" s="94"/>
    </row>
    <row r="7" spans="1:60" s="85" customFormat="1" ht="10.5" customHeight="1" x14ac:dyDescent="0.3">
      <c r="A7" s="97"/>
      <c r="J7" s="99"/>
      <c r="M7" s="99"/>
    </row>
    <row r="8" spans="1:60" s="85" customFormat="1" ht="36" customHeight="1" x14ac:dyDescent="0.3">
      <c r="A8" s="102" t="s">
        <v>7</v>
      </c>
      <c r="B8" s="103" t="s">
        <v>8</v>
      </c>
      <c r="C8" s="475" t="s">
        <v>9</v>
      </c>
      <c r="D8" s="476"/>
      <c r="E8" s="477"/>
      <c r="F8" s="104" t="s">
        <v>10</v>
      </c>
      <c r="G8" s="105" t="s">
        <v>11</v>
      </c>
      <c r="H8" s="106" t="s">
        <v>5706</v>
      </c>
      <c r="I8" s="106" t="s">
        <v>5707</v>
      </c>
      <c r="J8" s="107" t="s">
        <v>5718</v>
      </c>
      <c r="K8" s="106" t="s">
        <v>5708</v>
      </c>
      <c r="L8" s="108" t="s">
        <v>5709</v>
      </c>
      <c r="M8" s="109" t="s">
        <v>5711</v>
      </c>
    </row>
    <row r="9" spans="1:60" s="85" customFormat="1" ht="14.4" x14ac:dyDescent="0.3">
      <c r="A9" s="110">
        <v>1</v>
      </c>
      <c r="B9" s="111">
        <v>2</v>
      </c>
      <c r="C9" s="486">
        <v>3</v>
      </c>
      <c r="D9" s="487"/>
      <c r="E9" s="488"/>
      <c r="F9" s="112">
        <v>4</v>
      </c>
      <c r="G9" s="111">
        <v>5</v>
      </c>
      <c r="H9" s="207">
        <v>6</v>
      </c>
      <c r="I9" s="208" t="s">
        <v>47</v>
      </c>
      <c r="J9" s="271">
        <v>8</v>
      </c>
      <c r="K9" s="272">
        <v>9</v>
      </c>
      <c r="L9" s="273">
        <v>10</v>
      </c>
      <c r="M9" s="274">
        <v>11</v>
      </c>
    </row>
    <row r="10" spans="1:60" s="85" customFormat="1" ht="15" customHeight="1" x14ac:dyDescent="0.3">
      <c r="A10" s="493" t="s">
        <v>587</v>
      </c>
      <c r="B10" s="494"/>
      <c r="C10" s="494"/>
      <c r="D10" s="494"/>
      <c r="E10" s="494"/>
      <c r="F10" s="494"/>
      <c r="G10" s="494"/>
      <c r="H10" s="296"/>
      <c r="I10" s="297"/>
      <c r="J10" s="298"/>
      <c r="K10" s="296"/>
      <c r="L10" s="299"/>
      <c r="M10" s="300"/>
      <c r="BE10" s="220" t="s">
        <v>587</v>
      </c>
    </row>
    <row r="11" spans="1:60" s="85" customFormat="1" ht="15" customHeight="1" x14ac:dyDescent="0.3">
      <c r="A11" s="497" t="s">
        <v>588</v>
      </c>
      <c r="B11" s="462"/>
      <c r="C11" s="462"/>
      <c r="D11" s="462"/>
      <c r="E11" s="462"/>
      <c r="F11" s="462"/>
      <c r="G11" s="462"/>
      <c r="H11" s="128"/>
      <c r="I11" s="130"/>
      <c r="J11" s="131"/>
      <c r="K11" s="128"/>
      <c r="L11" s="301"/>
      <c r="M11" s="302"/>
      <c r="BE11" s="220"/>
      <c r="BF11" s="225" t="s">
        <v>588</v>
      </c>
    </row>
    <row r="12" spans="1:60" s="85" customFormat="1" ht="31.8" x14ac:dyDescent="0.3">
      <c r="A12" s="121" t="s">
        <v>15</v>
      </c>
      <c r="B12" s="120" t="s">
        <v>589</v>
      </c>
      <c r="C12" s="466" t="s">
        <v>590</v>
      </c>
      <c r="D12" s="466"/>
      <c r="E12" s="466"/>
      <c r="F12" s="121" t="s">
        <v>43</v>
      </c>
      <c r="G12" s="144">
        <v>0.26369999999999999</v>
      </c>
      <c r="H12" s="144"/>
      <c r="I12" s="124"/>
      <c r="J12" s="125">
        <v>234400</v>
      </c>
      <c r="K12" s="124"/>
      <c r="L12" s="124"/>
      <c r="M12" s="125"/>
      <c r="BE12" s="220"/>
      <c r="BF12" s="225"/>
      <c r="BG12" s="226" t="s">
        <v>590</v>
      </c>
    </row>
    <row r="13" spans="1:60" s="85" customFormat="1" ht="42" x14ac:dyDescent="0.3">
      <c r="A13" s="121" t="s">
        <v>20</v>
      </c>
      <c r="B13" s="120" t="s">
        <v>591</v>
      </c>
      <c r="C13" s="466" t="s">
        <v>592</v>
      </c>
      <c r="D13" s="466"/>
      <c r="E13" s="466"/>
      <c r="F13" s="121" t="s">
        <v>43</v>
      </c>
      <c r="G13" s="144">
        <v>0.26369999999999999</v>
      </c>
      <c r="H13" s="144"/>
      <c r="I13" s="124"/>
      <c r="J13" s="125">
        <v>87900</v>
      </c>
      <c r="K13" s="124"/>
      <c r="L13" s="124"/>
      <c r="M13" s="125"/>
      <c r="BE13" s="220"/>
      <c r="BF13" s="225"/>
      <c r="BG13" s="226" t="s">
        <v>592</v>
      </c>
    </row>
    <row r="14" spans="1:60" s="85" customFormat="1" ht="15" customHeight="1" x14ac:dyDescent="0.3">
      <c r="A14" s="497" t="s">
        <v>593</v>
      </c>
      <c r="B14" s="462"/>
      <c r="C14" s="462"/>
      <c r="D14" s="462"/>
      <c r="E14" s="462"/>
      <c r="F14" s="462"/>
      <c r="G14" s="462"/>
      <c r="H14" s="128"/>
      <c r="I14" s="130"/>
      <c r="J14" s="131"/>
      <c r="K14" s="128"/>
      <c r="L14" s="301"/>
      <c r="M14" s="302"/>
      <c r="BE14" s="220"/>
      <c r="BF14" s="225" t="s">
        <v>593</v>
      </c>
      <c r="BG14" s="226"/>
    </row>
    <row r="15" spans="1:60" s="85" customFormat="1" ht="21.6" x14ac:dyDescent="0.3">
      <c r="A15" s="121" t="s">
        <v>22</v>
      </c>
      <c r="B15" s="120" t="s">
        <v>594</v>
      </c>
      <c r="C15" s="466" t="s">
        <v>595</v>
      </c>
      <c r="D15" s="466"/>
      <c r="E15" s="466"/>
      <c r="F15" s="121" t="s">
        <v>64</v>
      </c>
      <c r="G15" s="153">
        <v>5.86</v>
      </c>
      <c r="H15" s="153"/>
      <c r="I15" s="124"/>
      <c r="J15" s="125">
        <v>87900</v>
      </c>
      <c r="K15" s="124"/>
      <c r="L15" s="124"/>
      <c r="M15" s="125"/>
      <c r="BE15" s="220"/>
      <c r="BF15" s="225"/>
      <c r="BG15" s="226" t="s">
        <v>595</v>
      </c>
    </row>
    <row r="16" spans="1:60" s="85" customFormat="1" ht="15" customHeight="1" x14ac:dyDescent="0.3">
      <c r="A16" s="497" t="s">
        <v>607</v>
      </c>
      <c r="B16" s="462"/>
      <c r="C16" s="462"/>
      <c r="D16" s="462"/>
      <c r="E16" s="462"/>
      <c r="F16" s="462"/>
      <c r="G16" s="462"/>
      <c r="H16" s="128"/>
      <c r="I16" s="130"/>
      <c r="J16" s="131"/>
      <c r="K16" s="128"/>
      <c r="L16" s="301"/>
      <c r="M16" s="302"/>
      <c r="BE16" s="220"/>
      <c r="BF16" s="225" t="s">
        <v>607</v>
      </c>
      <c r="BG16" s="226"/>
      <c r="BH16" s="228"/>
    </row>
    <row r="17" spans="1:60" s="85" customFormat="1" ht="31.8" x14ac:dyDescent="0.3">
      <c r="A17" s="121" t="s">
        <v>27</v>
      </c>
      <c r="B17" s="120" t="s">
        <v>93</v>
      </c>
      <c r="C17" s="466" t="s">
        <v>94</v>
      </c>
      <c r="D17" s="466"/>
      <c r="E17" s="466"/>
      <c r="F17" s="121" t="s">
        <v>50</v>
      </c>
      <c r="G17" s="153">
        <v>3.98</v>
      </c>
      <c r="H17" s="153"/>
      <c r="I17" s="124"/>
      <c r="J17" s="125">
        <v>2000</v>
      </c>
      <c r="K17" s="124"/>
      <c r="L17" s="124"/>
      <c r="M17" s="125"/>
      <c r="BE17" s="220"/>
      <c r="BF17" s="225"/>
      <c r="BG17" s="226" t="s">
        <v>94</v>
      </c>
      <c r="BH17" s="228"/>
    </row>
    <row r="18" spans="1:60" s="85" customFormat="1" ht="42" x14ac:dyDescent="0.3">
      <c r="A18" s="121" t="s">
        <v>35</v>
      </c>
      <c r="B18" s="120" t="s">
        <v>48</v>
      </c>
      <c r="C18" s="466" t="s">
        <v>49</v>
      </c>
      <c r="D18" s="466"/>
      <c r="E18" s="466"/>
      <c r="F18" s="121" t="s">
        <v>50</v>
      </c>
      <c r="G18" s="153">
        <v>3.98</v>
      </c>
      <c r="H18" s="153"/>
      <c r="I18" s="124"/>
      <c r="J18" s="125">
        <v>18000</v>
      </c>
      <c r="K18" s="124"/>
      <c r="L18" s="124"/>
      <c r="M18" s="125"/>
      <c r="BE18" s="220"/>
      <c r="BF18" s="225"/>
      <c r="BG18" s="226" t="s">
        <v>49</v>
      </c>
      <c r="BH18" s="228"/>
    </row>
    <row r="19" spans="1:60" s="85" customFormat="1" ht="20.25" customHeight="1" x14ac:dyDescent="0.3">
      <c r="A19" s="470" t="s">
        <v>57</v>
      </c>
      <c r="B19" s="471"/>
      <c r="C19" s="471"/>
      <c r="D19" s="471"/>
      <c r="E19" s="471"/>
      <c r="F19" s="471"/>
      <c r="G19" s="471"/>
      <c r="H19" s="154"/>
      <c r="I19" s="155">
        <f>SUM(I12:I18)</f>
        <v>0</v>
      </c>
      <c r="J19" s="156">
        <f>SUM(J12:J18)</f>
        <v>430200</v>
      </c>
      <c r="K19" s="157"/>
      <c r="L19" s="158">
        <f>SUM(L12:L18)</f>
        <v>0</v>
      </c>
      <c r="M19" s="159">
        <f>SUM(M12:M18)</f>
        <v>0</v>
      </c>
    </row>
    <row r="20" spans="1:60" s="145" customFormat="1" ht="20.25" customHeight="1" x14ac:dyDescent="0.3">
      <c r="A20" s="472" t="s">
        <v>5716</v>
      </c>
      <c r="B20" s="473"/>
      <c r="C20" s="473"/>
      <c r="D20" s="473"/>
      <c r="E20" s="473"/>
      <c r="F20" s="473"/>
      <c r="G20" s="473"/>
      <c r="H20" s="160"/>
      <c r="I20" s="498">
        <f>I19+L19</f>
        <v>0</v>
      </c>
      <c r="J20" s="499"/>
      <c r="K20" s="499"/>
      <c r="L20" s="499"/>
      <c r="M20" s="500"/>
    </row>
    <row r="21" spans="1:60" s="145" customFormat="1" ht="20.25" customHeight="1" x14ac:dyDescent="0.3">
      <c r="A21" s="472" t="s">
        <v>5719</v>
      </c>
      <c r="B21" s="473"/>
      <c r="C21" s="473"/>
      <c r="D21" s="473"/>
      <c r="E21" s="473"/>
      <c r="F21" s="473"/>
      <c r="G21" s="473"/>
      <c r="H21" s="160"/>
      <c r="I21" s="458">
        <f>J19+M19</f>
        <v>430200</v>
      </c>
      <c r="J21" s="459"/>
      <c r="K21" s="459"/>
      <c r="L21" s="459"/>
      <c r="M21" s="460"/>
    </row>
  </sheetData>
  <mergeCells count="21">
    <mergeCell ref="C15:E15"/>
    <mergeCell ref="C6:G6"/>
    <mergeCell ref="A20:G20"/>
    <mergeCell ref="I20:M20"/>
    <mergeCell ref="I21:M21"/>
    <mergeCell ref="A21:G21"/>
    <mergeCell ref="C18:E18"/>
    <mergeCell ref="A19:G19"/>
    <mergeCell ref="A16:G16"/>
    <mergeCell ref="A14:G14"/>
    <mergeCell ref="A11:G11"/>
    <mergeCell ref="C8:E8"/>
    <mergeCell ref="C9:E9"/>
    <mergeCell ref="C17:E17"/>
    <mergeCell ref="A2:M2"/>
    <mergeCell ref="C12:E12"/>
    <mergeCell ref="A5:M5"/>
    <mergeCell ref="A10:G10"/>
    <mergeCell ref="C13:E13"/>
    <mergeCell ref="A3:M3"/>
    <mergeCell ref="A4:M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M290"/>
  <sheetViews>
    <sheetView workbookViewId="0">
      <selection activeCell="C18" sqref="C18:E18"/>
    </sheetView>
  </sheetViews>
  <sheetFormatPr defaultColWidth="9.109375" defaultRowHeight="11.25" customHeight="1" x14ac:dyDescent="0.2"/>
  <cols>
    <col min="1" max="1" width="9" style="80" customWidth="1"/>
    <col min="2" max="2" width="27.5546875" style="80" customWidth="1"/>
    <col min="3" max="3" width="10.44140625" style="80" customWidth="1"/>
    <col min="4" max="4" width="15.44140625" style="80" customWidth="1"/>
    <col min="5" max="5" width="21.109375" style="80" customWidth="1"/>
    <col min="6" max="7" width="10.6640625" style="80" customWidth="1"/>
    <col min="8" max="13" width="18.109375" style="81" customWidth="1"/>
    <col min="14" max="14" width="10.6640625" style="80" customWidth="1"/>
    <col min="15" max="15" width="13.5546875" style="80" customWidth="1"/>
    <col min="16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5580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38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3608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3608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3609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495" t="s">
        <v>1591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1591</v>
      </c>
    </row>
    <row r="12" spans="1:59" s="85" customFormat="1" ht="21.75" customHeight="1" x14ac:dyDescent="0.3">
      <c r="A12" s="497" t="s">
        <v>1592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1592</v>
      </c>
    </row>
    <row r="13" spans="1:59" s="85" customFormat="1" ht="31.8" x14ac:dyDescent="0.3">
      <c r="A13" s="121" t="s">
        <v>15</v>
      </c>
      <c r="B13" s="120" t="s">
        <v>589</v>
      </c>
      <c r="C13" s="466" t="s">
        <v>590</v>
      </c>
      <c r="D13" s="466"/>
      <c r="E13" s="466"/>
      <c r="F13" s="121" t="s">
        <v>43</v>
      </c>
      <c r="G13" s="243">
        <v>0.49517</v>
      </c>
      <c r="H13" s="123"/>
      <c r="I13" s="123"/>
      <c r="J13" s="124"/>
      <c r="K13" s="124"/>
      <c r="L13" s="124"/>
      <c r="M13" s="124"/>
      <c r="BE13" s="220"/>
      <c r="BF13" s="225"/>
      <c r="BG13" s="226" t="s">
        <v>590</v>
      </c>
    </row>
    <row r="14" spans="1:59" s="85" customFormat="1" ht="15" customHeight="1" x14ac:dyDescent="0.3">
      <c r="A14" s="497" t="s">
        <v>1593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E14" s="220"/>
      <c r="BF14" s="225" t="s">
        <v>1593</v>
      </c>
      <c r="BG14" s="226"/>
    </row>
    <row r="15" spans="1:59" s="85" customFormat="1" ht="42" x14ac:dyDescent="0.3">
      <c r="A15" s="121" t="s">
        <v>20</v>
      </c>
      <c r="B15" s="120" t="s">
        <v>3332</v>
      </c>
      <c r="C15" s="466" t="s">
        <v>3333</v>
      </c>
      <c r="D15" s="466"/>
      <c r="E15" s="466"/>
      <c r="F15" s="121" t="s">
        <v>43</v>
      </c>
      <c r="G15" s="243">
        <v>0.34142</v>
      </c>
      <c r="H15" s="123"/>
      <c r="I15" s="123"/>
      <c r="J15" s="124"/>
      <c r="K15" s="124"/>
      <c r="L15" s="124"/>
      <c r="M15" s="124"/>
      <c r="BE15" s="220"/>
      <c r="BF15" s="225"/>
      <c r="BG15" s="226" t="s">
        <v>3333</v>
      </c>
    </row>
    <row r="16" spans="1:59" s="85" customFormat="1" ht="28.5" customHeight="1" x14ac:dyDescent="0.3">
      <c r="A16" s="497" t="s">
        <v>1594</v>
      </c>
      <c r="B16" s="462"/>
      <c r="C16" s="462"/>
      <c r="D16" s="462"/>
      <c r="E16" s="462"/>
      <c r="F16" s="462"/>
      <c r="G16" s="462"/>
      <c r="H16" s="221"/>
      <c r="I16" s="221"/>
      <c r="J16" s="221"/>
      <c r="K16" s="221"/>
      <c r="L16" s="221"/>
      <c r="M16" s="223"/>
      <c r="BE16" s="220"/>
      <c r="BF16" s="225" t="s">
        <v>1594</v>
      </c>
      <c r="BG16" s="226"/>
    </row>
    <row r="17" spans="1:62" s="85" customFormat="1" ht="52.2" x14ac:dyDescent="0.3">
      <c r="A17" s="121" t="s">
        <v>22</v>
      </c>
      <c r="B17" s="120" t="s">
        <v>3427</v>
      </c>
      <c r="C17" s="466" t="s">
        <v>3428</v>
      </c>
      <c r="D17" s="466"/>
      <c r="E17" s="466"/>
      <c r="F17" s="121" t="s">
        <v>43</v>
      </c>
      <c r="G17" s="243">
        <v>0.15375</v>
      </c>
      <c r="H17" s="123"/>
      <c r="I17" s="123"/>
      <c r="J17" s="124"/>
      <c r="K17" s="124"/>
      <c r="L17" s="124"/>
      <c r="M17" s="124"/>
      <c r="BE17" s="220"/>
      <c r="BF17" s="225"/>
      <c r="BG17" s="226" t="s">
        <v>3428</v>
      </c>
    </row>
    <row r="18" spans="1:62" s="85" customFormat="1" ht="42" x14ac:dyDescent="0.3">
      <c r="A18" s="121" t="s">
        <v>27</v>
      </c>
      <c r="B18" s="120" t="s">
        <v>48</v>
      </c>
      <c r="C18" s="466" t="s">
        <v>49</v>
      </c>
      <c r="D18" s="466"/>
      <c r="E18" s="466"/>
      <c r="F18" s="121" t="s">
        <v>50</v>
      </c>
      <c r="G18" s="135">
        <v>307.5</v>
      </c>
      <c r="H18" s="123"/>
      <c r="I18" s="123"/>
      <c r="J18" s="124"/>
      <c r="K18" s="124"/>
      <c r="L18" s="124"/>
      <c r="M18" s="124"/>
      <c r="BE18" s="220"/>
      <c r="BF18" s="225"/>
      <c r="BG18" s="226" t="s">
        <v>49</v>
      </c>
    </row>
    <row r="19" spans="1:62" s="85" customFormat="1" ht="15" customHeight="1" x14ac:dyDescent="0.3">
      <c r="A19" s="497" t="s">
        <v>1597</v>
      </c>
      <c r="B19" s="462"/>
      <c r="C19" s="462"/>
      <c r="D19" s="462"/>
      <c r="E19" s="462"/>
      <c r="F19" s="462"/>
      <c r="G19" s="462"/>
      <c r="H19" s="221"/>
      <c r="I19" s="221"/>
      <c r="J19" s="221"/>
      <c r="K19" s="221"/>
      <c r="L19" s="221"/>
      <c r="M19" s="223"/>
      <c r="BE19" s="220"/>
      <c r="BF19" s="225" t="s">
        <v>1597</v>
      </c>
      <c r="BG19" s="226"/>
    </row>
    <row r="20" spans="1:62" s="85" customFormat="1" ht="21.6" x14ac:dyDescent="0.3">
      <c r="A20" s="121" t="s">
        <v>35</v>
      </c>
      <c r="B20" s="120" t="s">
        <v>1598</v>
      </c>
      <c r="C20" s="466" t="s">
        <v>1599</v>
      </c>
      <c r="D20" s="466"/>
      <c r="E20" s="466"/>
      <c r="F20" s="121" t="s">
        <v>99</v>
      </c>
      <c r="G20" s="122">
        <v>15.375</v>
      </c>
      <c r="H20" s="123"/>
      <c r="I20" s="123"/>
      <c r="J20" s="124"/>
      <c r="K20" s="124"/>
      <c r="L20" s="124"/>
      <c r="M20" s="124"/>
      <c r="BE20" s="220"/>
      <c r="BF20" s="225"/>
      <c r="BG20" s="226" t="s">
        <v>1599</v>
      </c>
    </row>
    <row r="21" spans="1:62" s="85" customFormat="1" ht="20.399999999999999" hidden="1" x14ac:dyDescent="0.3">
      <c r="A21" s="178" t="s">
        <v>140</v>
      </c>
      <c r="B21" s="179" t="s">
        <v>764</v>
      </c>
      <c r="C21" s="489" t="s">
        <v>765</v>
      </c>
      <c r="D21" s="489"/>
      <c r="E21" s="489"/>
      <c r="F21" s="231" t="s">
        <v>46</v>
      </c>
      <c r="G21" s="181" t="s">
        <v>3610</v>
      </c>
      <c r="H21" s="182"/>
      <c r="I21" s="182"/>
      <c r="J21" s="183"/>
      <c r="K21" s="183"/>
      <c r="L21" s="183"/>
      <c r="M21" s="185"/>
      <c r="BE21" s="220"/>
      <c r="BF21" s="225"/>
      <c r="BG21" s="226"/>
      <c r="BH21" s="227" t="s">
        <v>765</v>
      </c>
    </row>
    <row r="22" spans="1:62" s="85" customFormat="1" ht="21.6" x14ac:dyDescent="0.3">
      <c r="A22" s="173" t="s">
        <v>126</v>
      </c>
      <c r="B22" s="137" t="s">
        <v>202</v>
      </c>
      <c r="C22" s="483" t="s">
        <v>79</v>
      </c>
      <c r="D22" s="483"/>
      <c r="E22" s="483"/>
      <c r="F22" s="138" t="s">
        <v>46</v>
      </c>
      <c r="G22" s="195" t="s">
        <v>3610</v>
      </c>
      <c r="H22" s="123"/>
      <c r="I22" s="286"/>
      <c r="J22" s="140"/>
      <c r="K22" s="124"/>
      <c r="L22" s="287"/>
      <c r="M22" s="176"/>
      <c r="BE22" s="220"/>
      <c r="BF22" s="225"/>
      <c r="BG22" s="226"/>
      <c r="BH22" s="227"/>
      <c r="BI22" s="228" t="s">
        <v>79</v>
      </c>
    </row>
    <row r="23" spans="1:62" s="85" customFormat="1" ht="15" customHeight="1" x14ac:dyDescent="0.3">
      <c r="A23" s="497" t="s">
        <v>3336</v>
      </c>
      <c r="B23" s="462"/>
      <c r="C23" s="462"/>
      <c r="D23" s="462"/>
      <c r="E23" s="462"/>
      <c r="F23" s="462"/>
      <c r="G23" s="462"/>
      <c r="H23" s="221"/>
      <c r="I23" s="221"/>
      <c r="J23" s="221"/>
      <c r="K23" s="221"/>
      <c r="L23" s="221"/>
      <c r="M23" s="223"/>
      <c r="BE23" s="220"/>
      <c r="BF23" s="225" t="s">
        <v>3336</v>
      </c>
      <c r="BG23" s="226"/>
      <c r="BH23" s="227"/>
      <c r="BI23" s="228"/>
    </row>
    <row r="24" spans="1:62" s="85" customFormat="1" ht="31.8" x14ac:dyDescent="0.3">
      <c r="A24" s="121" t="s">
        <v>40</v>
      </c>
      <c r="B24" s="120" t="s">
        <v>3337</v>
      </c>
      <c r="C24" s="466" t="s">
        <v>3338</v>
      </c>
      <c r="D24" s="466"/>
      <c r="E24" s="466"/>
      <c r="F24" s="121" t="s">
        <v>64</v>
      </c>
      <c r="G24" s="153">
        <v>5.0599999999999996</v>
      </c>
      <c r="H24" s="123"/>
      <c r="I24" s="123"/>
      <c r="J24" s="124"/>
      <c r="K24" s="124"/>
      <c r="L24" s="124"/>
      <c r="M24" s="124"/>
      <c r="BE24" s="220"/>
      <c r="BF24" s="225"/>
      <c r="BG24" s="226" t="s">
        <v>3338</v>
      </c>
      <c r="BH24" s="227"/>
      <c r="BI24" s="228"/>
    </row>
    <row r="25" spans="1:62" s="85" customFormat="1" ht="21.6" x14ac:dyDescent="0.3">
      <c r="A25" s="173"/>
      <c r="B25" s="137" t="s">
        <v>604</v>
      </c>
      <c r="C25" s="483" t="s">
        <v>605</v>
      </c>
      <c r="D25" s="483"/>
      <c r="E25" s="483"/>
      <c r="F25" s="138" t="s">
        <v>606</v>
      </c>
      <c r="G25" s="195" t="s">
        <v>3611</v>
      </c>
      <c r="H25" s="175"/>
      <c r="I25" s="175"/>
      <c r="J25" s="140"/>
      <c r="K25" s="140"/>
      <c r="L25" s="140"/>
      <c r="M25" s="176"/>
      <c r="BE25" s="220"/>
      <c r="BF25" s="225"/>
      <c r="BG25" s="226"/>
      <c r="BH25" s="227"/>
      <c r="BI25" s="228"/>
      <c r="BJ25" s="228" t="s">
        <v>605</v>
      </c>
    </row>
    <row r="26" spans="1:62" s="85" customFormat="1" ht="21.6" x14ac:dyDescent="0.3">
      <c r="A26" s="121" t="s">
        <v>47</v>
      </c>
      <c r="B26" s="120" t="s">
        <v>3340</v>
      </c>
      <c r="C26" s="466" t="s">
        <v>3341</v>
      </c>
      <c r="D26" s="466"/>
      <c r="E26" s="466"/>
      <c r="F26" s="121" t="s">
        <v>112</v>
      </c>
      <c r="G26" s="153">
        <v>516.12</v>
      </c>
      <c r="H26" s="123"/>
      <c r="I26" s="123"/>
      <c r="J26" s="124"/>
      <c r="K26" s="124"/>
      <c r="L26" s="124"/>
      <c r="M26" s="124"/>
      <c r="BE26" s="220"/>
      <c r="BF26" s="225"/>
      <c r="BG26" s="226" t="s">
        <v>3341</v>
      </c>
      <c r="BH26" s="227"/>
      <c r="BI26" s="228"/>
      <c r="BJ26" s="228"/>
    </row>
    <row r="27" spans="1:62" s="85" customFormat="1" ht="15" customHeight="1" x14ac:dyDescent="0.3">
      <c r="A27" s="497" t="s">
        <v>1607</v>
      </c>
      <c r="B27" s="462"/>
      <c r="C27" s="462"/>
      <c r="D27" s="462"/>
      <c r="E27" s="462"/>
      <c r="F27" s="462"/>
      <c r="G27" s="462"/>
      <c r="H27" s="221"/>
      <c r="I27" s="221"/>
      <c r="J27" s="221"/>
      <c r="K27" s="221"/>
      <c r="L27" s="221"/>
      <c r="M27" s="223"/>
      <c r="BE27" s="220"/>
      <c r="BF27" s="225" t="s">
        <v>1607</v>
      </c>
      <c r="BG27" s="226"/>
      <c r="BH27" s="227"/>
      <c r="BI27" s="228"/>
      <c r="BJ27" s="228"/>
    </row>
    <row r="28" spans="1:62" s="85" customFormat="1" ht="42" x14ac:dyDescent="0.3">
      <c r="A28" s="121" t="s">
        <v>52</v>
      </c>
      <c r="B28" s="120" t="s">
        <v>1608</v>
      </c>
      <c r="C28" s="466" t="s">
        <v>1609</v>
      </c>
      <c r="D28" s="466"/>
      <c r="E28" s="466"/>
      <c r="F28" s="121" t="s">
        <v>64</v>
      </c>
      <c r="G28" s="135">
        <v>0.9</v>
      </c>
      <c r="H28" s="123"/>
      <c r="I28" s="123"/>
      <c r="J28" s="124"/>
      <c r="K28" s="124"/>
      <c r="L28" s="124"/>
      <c r="M28" s="124"/>
      <c r="BE28" s="220"/>
      <c r="BF28" s="225"/>
      <c r="BG28" s="226" t="s">
        <v>1609</v>
      </c>
      <c r="BH28" s="227"/>
      <c r="BI28" s="228"/>
      <c r="BJ28" s="228"/>
    </row>
    <row r="29" spans="1:62" s="85" customFormat="1" ht="20.399999999999999" x14ac:dyDescent="0.3">
      <c r="A29" s="173"/>
      <c r="B29" s="137" t="s">
        <v>1610</v>
      </c>
      <c r="C29" s="483" t="s">
        <v>1611</v>
      </c>
      <c r="D29" s="483"/>
      <c r="E29" s="483"/>
      <c r="F29" s="138" t="s">
        <v>139</v>
      </c>
      <c r="G29" s="195" t="s">
        <v>3612</v>
      </c>
      <c r="H29" s="175"/>
      <c r="I29" s="175"/>
      <c r="J29" s="140"/>
      <c r="K29" s="140"/>
      <c r="L29" s="140"/>
      <c r="M29" s="176"/>
      <c r="BE29" s="220"/>
      <c r="BF29" s="225"/>
      <c r="BG29" s="226"/>
      <c r="BH29" s="227"/>
      <c r="BI29" s="228"/>
      <c r="BJ29" s="228" t="s">
        <v>1611</v>
      </c>
    </row>
    <row r="30" spans="1:62" s="85" customFormat="1" ht="21.6" x14ac:dyDescent="0.3">
      <c r="A30" s="173"/>
      <c r="B30" s="137" t="s">
        <v>604</v>
      </c>
      <c r="C30" s="483" t="s">
        <v>605</v>
      </c>
      <c r="D30" s="483"/>
      <c r="E30" s="483"/>
      <c r="F30" s="138" t="s">
        <v>606</v>
      </c>
      <c r="G30" s="195" t="s">
        <v>3613</v>
      </c>
      <c r="H30" s="175"/>
      <c r="I30" s="175"/>
      <c r="J30" s="140"/>
      <c r="K30" s="140"/>
      <c r="L30" s="140"/>
      <c r="M30" s="176"/>
      <c r="BE30" s="220"/>
      <c r="BF30" s="225"/>
      <c r="BG30" s="226"/>
      <c r="BH30" s="227"/>
      <c r="BI30" s="228"/>
      <c r="BJ30" s="228" t="s">
        <v>605</v>
      </c>
    </row>
    <row r="31" spans="1:62" s="85" customFormat="1" ht="21.6" x14ac:dyDescent="0.3">
      <c r="A31" s="121" t="s">
        <v>55</v>
      </c>
      <c r="B31" s="120" t="s">
        <v>1605</v>
      </c>
      <c r="C31" s="466" t="s">
        <v>1606</v>
      </c>
      <c r="D31" s="466"/>
      <c r="E31" s="466"/>
      <c r="F31" s="121" t="s">
        <v>112</v>
      </c>
      <c r="G31" s="135">
        <v>91.8</v>
      </c>
      <c r="H31" s="123"/>
      <c r="I31" s="123"/>
      <c r="J31" s="124"/>
      <c r="K31" s="124"/>
      <c r="L31" s="124"/>
      <c r="M31" s="124"/>
      <c r="BE31" s="220"/>
      <c r="BF31" s="225"/>
      <c r="BG31" s="226" t="s">
        <v>1606</v>
      </c>
      <c r="BH31" s="227"/>
      <c r="BI31" s="228"/>
      <c r="BJ31" s="228"/>
    </row>
    <row r="32" spans="1:62" s="85" customFormat="1" ht="15" customHeight="1" x14ac:dyDescent="0.3">
      <c r="A32" s="497" t="s">
        <v>3342</v>
      </c>
      <c r="B32" s="462"/>
      <c r="C32" s="462"/>
      <c r="D32" s="462"/>
      <c r="E32" s="462"/>
      <c r="F32" s="462"/>
      <c r="G32" s="462"/>
      <c r="H32" s="221"/>
      <c r="I32" s="221"/>
      <c r="J32" s="221"/>
      <c r="K32" s="221"/>
      <c r="L32" s="221"/>
      <c r="M32" s="223"/>
      <c r="BE32" s="220"/>
      <c r="BF32" s="225" t="s">
        <v>3342</v>
      </c>
      <c r="BG32" s="226"/>
      <c r="BH32" s="227"/>
      <c r="BI32" s="228"/>
      <c r="BJ32" s="228"/>
    </row>
    <row r="33" spans="1:62" s="85" customFormat="1" ht="21.6" x14ac:dyDescent="0.3">
      <c r="A33" s="121" t="s">
        <v>56</v>
      </c>
      <c r="B33" s="120" t="s">
        <v>594</v>
      </c>
      <c r="C33" s="466" t="s">
        <v>595</v>
      </c>
      <c r="D33" s="466"/>
      <c r="E33" s="466"/>
      <c r="F33" s="121" t="s">
        <v>64</v>
      </c>
      <c r="G33" s="153">
        <v>0.18</v>
      </c>
      <c r="H33" s="123"/>
      <c r="I33" s="123"/>
      <c r="J33" s="124"/>
      <c r="K33" s="124"/>
      <c r="L33" s="124"/>
      <c r="M33" s="124"/>
      <c r="BE33" s="220"/>
      <c r="BF33" s="225"/>
      <c r="BG33" s="226" t="s">
        <v>595</v>
      </c>
      <c r="BH33" s="227"/>
      <c r="BI33" s="228"/>
      <c r="BJ33" s="228"/>
    </row>
    <row r="34" spans="1:62" s="85" customFormat="1" ht="20.399999999999999" x14ac:dyDescent="0.3">
      <c r="A34" s="173"/>
      <c r="B34" s="137" t="s">
        <v>596</v>
      </c>
      <c r="C34" s="483" t="s">
        <v>597</v>
      </c>
      <c r="D34" s="483"/>
      <c r="E34" s="483"/>
      <c r="F34" s="138" t="s">
        <v>403</v>
      </c>
      <c r="G34" s="195" t="s">
        <v>3614</v>
      </c>
      <c r="H34" s="175"/>
      <c r="I34" s="175"/>
      <c r="J34" s="140"/>
      <c r="K34" s="140"/>
      <c r="L34" s="140"/>
      <c r="M34" s="176"/>
      <c r="BE34" s="220"/>
      <c r="BF34" s="225"/>
      <c r="BG34" s="226"/>
      <c r="BH34" s="227"/>
      <c r="BI34" s="228"/>
      <c r="BJ34" s="228" t="s">
        <v>597</v>
      </c>
    </row>
    <row r="35" spans="1:62" s="85" customFormat="1" ht="21.6" x14ac:dyDescent="0.3">
      <c r="A35" s="173"/>
      <c r="B35" s="137" t="s">
        <v>598</v>
      </c>
      <c r="C35" s="483" t="s">
        <v>599</v>
      </c>
      <c r="D35" s="483"/>
      <c r="E35" s="483"/>
      <c r="F35" s="138" t="s">
        <v>67</v>
      </c>
      <c r="G35" s="195" t="s">
        <v>3615</v>
      </c>
      <c r="H35" s="175"/>
      <c r="I35" s="175"/>
      <c r="J35" s="140"/>
      <c r="K35" s="140"/>
      <c r="L35" s="140"/>
      <c r="M35" s="176"/>
      <c r="BE35" s="220"/>
      <c r="BF35" s="225"/>
      <c r="BG35" s="226"/>
      <c r="BH35" s="227"/>
      <c r="BI35" s="228"/>
      <c r="BJ35" s="228" t="s">
        <v>599</v>
      </c>
    </row>
    <row r="36" spans="1:62" s="85" customFormat="1" ht="21.6" x14ac:dyDescent="0.3">
      <c r="A36" s="173"/>
      <c r="B36" s="137" t="s">
        <v>600</v>
      </c>
      <c r="C36" s="483" t="s">
        <v>601</v>
      </c>
      <c r="D36" s="483"/>
      <c r="E36" s="483"/>
      <c r="F36" s="138" t="s">
        <v>67</v>
      </c>
      <c r="G36" s="195" t="s">
        <v>3616</v>
      </c>
      <c r="H36" s="175"/>
      <c r="I36" s="175"/>
      <c r="J36" s="140"/>
      <c r="K36" s="140"/>
      <c r="L36" s="140"/>
      <c r="M36" s="176"/>
      <c r="BE36" s="220"/>
      <c r="BF36" s="225"/>
      <c r="BG36" s="226"/>
      <c r="BH36" s="227"/>
      <c r="BI36" s="228"/>
      <c r="BJ36" s="228" t="s">
        <v>601</v>
      </c>
    </row>
    <row r="37" spans="1:62" s="85" customFormat="1" ht="20.399999999999999" x14ac:dyDescent="0.3">
      <c r="A37" s="173"/>
      <c r="B37" s="137" t="s">
        <v>602</v>
      </c>
      <c r="C37" s="483" t="s">
        <v>603</v>
      </c>
      <c r="D37" s="483"/>
      <c r="E37" s="483"/>
      <c r="F37" s="138" t="s">
        <v>72</v>
      </c>
      <c r="G37" s="195" t="s">
        <v>3617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7"/>
      <c r="BI37" s="228"/>
      <c r="BJ37" s="228" t="s">
        <v>603</v>
      </c>
    </row>
    <row r="38" spans="1:62" s="85" customFormat="1" ht="20.399999999999999" x14ac:dyDescent="0.3">
      <c r="A38" s="173"/>
      <c r="B38" s="137" t="s">
        <v>86</v>
      </c>
      <c r="C38" s="483" t="s">
        <v>87</v>
      </c>
      <c r="D38" s="483"/>
      <c r="E38" s="483"/>
      <c r="F38" s="138" t="s">
        <v>67</v>
      </c>
      <c r="G38" s="195" t="s">
        <v>3618</v>
      </c>
      <c r="H38" s="175"/>
      <c r="I38" s="175"/>
      <c r="J38" s="140"/>
      <c r="K38" s="140"/>
      <c r="L38" s="140"/>
      <c r="M38" s="176"/>
      <c r="BE38" s="220"/>
      <c r="BF38" s="225"/>
      <c r="BG38" s="226"/>
      <c r="BH38" s="227"/>
      <c r="BI38" s="228"/>
      <c r="BJ38" s="228" t="s">
        <v>87</v>
      </c>
    </row>
    <row r="39" spans="1:62" s="85" customFormat="1" ht="21.6" x14ac:dyDescent="0.3">
      <c r="A39" s="173"/>
      <c r="B39" s="137" t="s">
        <v>604</v>
      </c>
      <c r="C39" s="483" t="s">
        <v>605</v>
      </c>
      <c r="D39" s="483"/>
      <c r="E39" s="483"/>
      <c r="F39" s="138" t="s">
        <v>606</v>
      </c>
      <c r="G39" s="195" t="s">
        <v>3619</v>
      </c>
      <c r="H39" s="175"/>
      <c r="I39" s="175"/>
      <c r="J39" s="140"/>
      <c r="K39" s="140"/>
      <c r="L39" s="140"/>
      <c r="M39" s="176"/>
      <c r="BE39" s="220"/>
      <c r="BF39" s="225"/>
      <c r="BG39" s="226"/>
      <c r="BH39" s="227"/>
      <c r="BI39" s="228"/>
      <c r="BJ39" s="228" t="s">
        <v>605</v>
      </c>
    </row>
    <row r="40" spans="1:62" s="85" customFormat="1" ht="21.6" x14ac:dyDescent="0.3">
      <c r="A40" s="121" t="s">
        <v>163</v>
      </c>
      <c r="B40" s="120" t="s">
        <v>1942</v>
      </c>
      <c r="C40" s="466" t="s">
        <v>1943</v>
      </c>
      <c r="D40" s="466"/>
      <c r="E40" s="466"/>
      <c r="F40" s="121" t="s">
        <v>64</v>
      </c>
      <c r="G40" s="153">
        <v>1.1599999999999999</v>
      </c>
      <c r="H40" s="123"/>
      <c r="I40" s="123"/>
      <c r="J40" s="124"/>
      <c r="K40" s="124"/>
      <c r="L40" s="124"/>
      <c r="M40" s="124"/>
      <c r="BE40" s="220"/>
      <c r="BF40" s="225"/>
      <c r="BG40" s="226" t="s">
        <v>1943</v>
      </c>
      <c r="BH40" s="227"/>
      <c r="BI40" s="228"/>
      <c r="BJ40" s="228"/>
    </row>
    <row r="41" spans="1:62" s="85" customFormat="1" ht="20.399999999999999" x14ac:dyDescent="0.3">
      <c r="A41" s="173"/>
      <c r="B41" s="137" t="s">
        <v>596</v>
      </c>
      <c r="C41" s="483" t="s">
        <v>597</v>
      </c>
      <c r="D41" s="483"/>
      <c r="E41" s="483"/>
      <c r="F41" s="138" t="s">
        <v>403</v>
      </c>
      <c r="G41" s="195" t="s">
        <v>3620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7"/>
      <c r="BI41" s="228"/>
      <c r="BJ41" s="228" t="s">
        <v>597</v>
      </c>
    </row>
    <row r="42" spans="1:62" s="85" customFormat="1" ht="21.6" x14ac:dyDescent="0.3">
      <c r="A42" s="173"/>
      <c r="B42" s="137" t="s">
        <v>1763</v>
      </c>
      <c r="C42" s="483" t="s">
        <v>1764</v>
      </c>
      <c r="D42" s="483"/>
      <c r="E42" s="483"/>
      <c r="F42" s="138" t="s">
        <v>67</v>
      </c>
      <c r="G42" s="195" t="s">
        <v>3621</v>
      </c>
      <c r="H42" s="175"/>
      <c r="I42" s="175"/>
      <c r="J42" s="140"/>
      <c r="K42" s="140"/>
      <c r="L42" s="140"/>
      <c r="M42" s="176"/>
      <c r="BE42" s="220"/>
      <c r="BF42" s="225"/>
      <c r="BG42" s="226"/>
      <c r="BH42" s="227"/>
      <c r="BI42" s="228"/>
      <c r="BJ42" s="228" t="s">
        <v>1764</v>
      </c>
    </row>
    <row r="43" spans="1:62" s="85" customFormat="1" ht="20.399999999999999" x14ac:dyDescent="0.3">
      <c r="A43" s="173"/>
      <c r="B43" s="137" t="s">
        <v>86</v>
      </c>
      <c r="C43" s="483" t="s">
        <v>87</v>
      </c>
      <c r="D43" s="483"/>
      <c r="E43" s="483"/>
      <c r="F43" s="138" t="s">
        <v>67</v>
      </c>
      <c r="G43" s="195" t="s">
        <v>3622</v>
      </c>
      <c r="H43" s="175"/>
      <c r="I43" s="175"/>
      <c r="J43" s="140"/>
      <c r="K43" s="140"/>
      <c r="L43" s="140"/>
      <c r="M43" s="176"/>
      <c r="BE43" s="220"/>
      <c r="BF43" s="225"/>
      <c r="BG43" s="226"/>
      <c r="BH43" s="227"/>
      <c r="BI43" s="228"/>
      <c r="BJ43" s="228" t="s">
        <v>87</v>
      </c>
    </row>
    <row r="44" spans="1:62" s="85" customFormat="1" ht="21.6" x14ac:dyDescent="0.3">
      <c r="A44" s="173"/>
      <c r="B44" s="137" t="s">
        <v>604</v>
      </c>
      <c r="C44" s="483" t="s">
        <v>605</v>
      </c>
      <c r="D44" s="483"/>
      <c r="E44" s="483"/>
      <c r="F44" s="138" t="s">
        <v>606</v>
      </c>
      <c r="G44" s="195" t="s">
        <v>3623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7"/>
      <c r="BI44" s="228"/>
      <c r="BJ44" s="228" t="s">
        <v>605</v>
      </c>
    </row>
    <row r="45" spans="1:62" s="85" customFormat="1" ht="42" x14ac:dyDescent="0.3">
      <c r="A45" s="121" t="s">
        <v>166</v>
      </c>
      <c r="B45" s="120" t="s">
        <v>3349</v>
      </c>
      <c r="C45" s="466" t="s">
        <v>3350</v>
      </c>
      <c r="D45" s="466"/>
      <c r="E45" s="466"/>
      <c r="F45" s="121" t="s">
        <v>112</v>
      </c>
      <c r="G45" s="153">
        <v>144.84</v>
      </c>
      <c r="H45" s="123"/>
      <c r="I45" s="123"/>
      <c r="J45" s="124"/>
      <c r="K45" s="124"/>
      <c r="L45" s="124"/>
      <c r="M45" s="124"/>
      <c r="BE45" s="220"/>
      <c r="BF45" s="225"/>
      <c r="BG45" s="226" t="s">
        <v>3350</v>
      </c>
      <c r="BH45" s="227"/>
      <c r="BI45" s="228"/>
      <c r="BJ45" s="228"/>
    </row>
    <row r="46" spans="1:62" s="85" customFormat="1" ht="15" customHeight="1" x14ac:dyDescent="0.3">
      <c r="A46" s="497" t="s">
        <v>3624</v>
      </c>
      <c r="B46" s="462"/>
      <c r="C46" s="462"/>
      <c r="D46" s="462"/>
      <c r="E46" s="462"/>
      <c r="F46" s="462"/>
      <c r="G46" s="462"/>
      <c r="H46" s="221"/>
      <c r="I46" s="221"/>
      <c r="J46" s="221"/>
      <c r="K46" s="221"/>
      <c r="L46" s="221"/>
      <c r="M46" s="223"/>
      <c r="BE46" s="220"/>
      <c r="BF46" s="225" t="s">
        <v>3624</v>
      </c>
      <c r="BG46" s="226"/>
      <c r="BH46" s="227"/>
      <c r="BI46" s="228"/>
      <c r="BJ46" s="228"/>
    </row>
    <row r="47" spans="1:62" s="85" customFormat="1" ht="21.6" x14ac:dyDescent="0.3">
      <c r="A47" s="121" t="s">
        <v>167</v>
      </c>
      <c r="B47" s="120" t="s">
        <v>1615</v>
      </c>
      <c r="C47" s="466" t="s">
        <v>1616</v>
      </c>
      <c r="D47" s="466"/>
      <c r="E47" s="466"/>
      <c r="F47" s="121" t="s">
        <v>64</v>
      </c>
      <c r="G47" s="153">
        <v>0.92</v>
      </c>
      <c r="H47" s="123"/>
      <c r="I47" s="123"/>
      <c r="J47" s="124"/>
      <c r="K47" s="124"/>
      <c r="L47" s="124"/>
      <c r="M47" s="124"/>
      <c r="BE47" s="220"/>
      <c r="BF47" s="225"/>
      <c r="BG47" s="226" t="s">
        <v>1616</v>
      </c>
      <c r="BH47" s="227"/>
      <c r="BI47" s="228"/>
      <c r="BJ47" s="228"/>
    </row>
    <row r="48" spans="1:62" s="85" customFormat="1" ht="20.399999999999999" x14ac:dyDescent="0.3">
      <c r="A48" s="173"/>
      <c r="B48" s="137" t="s">
        <v>596</v>
      </c>
      <c r="C48" s="483" t="s">
        <v>597</v>
      </c>
      <c r="D48" s="483"/>
      <c r="E48" s="483"/>
      <c r="F48" s="138" t="s">
        <v>403</v>
      </c>
      <c r="G48" s="195" t="s">
        <v>3625</v>
      </c>
      <c r="H48" s="175"/>
      <c r="I48" s="175"/>
      <c r="J48" s="140"/>
      <c r="K48" s="140"/>
      <c r="L48" s="140"/>
      <c r="M48" s="176"/>
      <c r="BE48" s="220"/>
      <c r="BF48" s="225"/>
      <c r="BG48" s="226"/>
      <c r="BH48" s="227"/>
      <c r="BI48" s="228"/>
      <c r="BJ48" s="228" t="s">
        <v>597</v>
      </c>
    </row>
    <row r="49" spans="1:62" s="85" customFormat="1" ht="21.6" x14ac:dyDescent="0.3">
      <c r="A49" s="173"/>
      <c r="B49" s="137" t="s">
        <v>598</v>
      </c>
      <c r="C49" s="483" t="s">
        <v>599</v>
      </c>
      <c r="D49" s="483"/>
      <c r="E49" s="483"/>
      <c r="F49" s="138" t="s">
        <v>67</v>
      </c>
      <c r="G49" s="195" t="s">
        <v>3626</v>
      </c>
      <c r="H49" s="175"/>
      <c r="I49" s="175"/>
      <c r="J49" s="140"/>
      <c r="K49" s="140"/>
      <c r="L49" s="140"/>
      <c r="M49" s="176"/>
      <c r="BE49" s="220"/>
      <c r="BF49" s="225"/>
      <c r="BG49" s="226"/>
      <c r="BH49" s="227"/>
      <c r="BI49" s="228"/>
      <c r="BJ49" s="228" t="s">
        <v>599</v>
      </c>
    </row>
    <row r="50" spans="1:62" s="85" customFormat="1" ht="21.6" x14ac:dyDescent="0.3">
      <c r="A50" s="173"/>
      <c r="B50" s="137" t="s">
        <v>600</v>
      </c>
      <c r="C50" s="483" t="s">
        <v>601</v>
      </c>
      <c r="D50" s="483"/>
      <c r="E50" s="483"/>
      <c r="F50" s="138" t="s">
        <v>67</v>
      </c>
      <c r="G50" s="195" t="s">
        <v>3627</v>
      </c>
      <c r="H50" s="175"/>
      <c r="I50" s="175"/>
      <c r="J50" s="140"/>
      <c r="K50" s="140"/>
      <c r="L50" s="140"/>
      <c r="M50" s="176"/>
      <c r="BE50" s="220"/>
      <c r="BF50" s="225"/>
      <c r="BG50" s="226"/>
      <c r="BH50" s="227"/>
      <c r="BI50" s="228"/>
      <c r="BJ50" s="228" t="s">
        <v>601</v>
      </c>
    </row>
    <row r="51" spans="1:62" s="85" customFormat="1" ht="20.399999999999999" x14ac:dyDescent="0.3">
      <c r="A51" s="173"/>
      <c r="B51" s="137" t="s">
        <v>602</v>
      </c>
      <c r="C51" s="483" t="s">
        <v>603</v>
      </c>
      <c r="D51" s="483"/>
      <c r="E51" s="483"/>
      <c r="F51" s="138" t="s">
        <v>72</v>
      </c>
      <c r="G51" s="195" t="s">
        <v>3628</v>
      </c>
      <c r="H51" s="175"/>
      <c r="I51" s="175"/>
      <c r="J51" s="140"/>
      <c r="K51" s="140"/>
      <c r="L51" s="140"/>
      <c r="M51" s="176"/>
      <c r="BE51" s="220"/>
      <c r="BF51" s="225"/>
      <c r="BG51" s="226"/>
      <c r="BH51" s="227"/>
      <c r="BI51" s="228"/>
      <c r="BJ51" s="228" t="s">
        <v>603</v>
      </c>
    </row>
    <row r="52" spans="1:62" s="85" customFormat="1" ht="20.399999999999999" x14ac:dyDescent="0.3">
      <c r="A52" s="173"/>
      <c r="B52" s="137" t="s">
        <v>86</v>
      </c>
      <c r="C52" s="483" t="s">
        <v>87</v>
      </c>
      <c r="D52" s="483"/>
      <c r="E52" s="483"/>
      <c r="F52" s="138" t="s">
        <v>67</v>
      </c>
      <c r="G52" s="195" t="s">
        <v>3629</v>
      </c>
      <c r="H52" s="175"/>
      <c r="I52" s="175"/>
      <c r="J52" s="140"/>
      <c r="K52" s="140"/>
      <c r="L52" s="140"/>
      <c r="M52" s="176"/>
      <c r="BE52" s="220"/>
      <c r="BF52" s="225"/>
      <c r="BG52" s="226"/>
      <c r="BH52" s="227"/>
      <c r="BI52" s="228"/>
      <c r="BJ52" s="228" t="s">
        <v>87</v>
      </c>
    </row>
    <row r="53" spans="1:62" s="85" customFormat="1" ht="21.6" x14ac:dyDescent="0.3">
      <c r="A53" s="173"/>
      <c r="B53" s="137" t="s">
        <v>604</v>
      </c>
      <c r="C53" s="483" t="s">
        <v>605</v>
      </c>
      <c r="D53" s="483"/>
      <c r="E53" s="483"/>
      <c r="F53" s="138" t="s">
        <v>606</v>
      </c>
      <c r="G53" s="195" t="s">
        <v>3630</v>
      </c>
      <c r="H53" s="175"/>
      <c r="I53" s="175"/>
      <c r="J53" s="140"/>
      <c r="K53" s="140"/>
      <c r="L53" s="140"/>
      <c r="M53" s="176"/>
      <c r="BE53" s="220"/>
      <c r="BF53" s="225"/>
      <c r="BG53" s="226"/>
      <c r="BH53" s="227"/>
      <c r="BI53" s="228"/>
      <c r="BJ53" s="228" t="s">
        <v>605</v>
      </c>
    </row>
    <row r="54" spans="1:62" s="85" customFormat="1" ht="42" x14ac:dyDescent="0.3">
      <c r="A54" s="121" t="s">
        <v>170</v>
      </c>
      <c r="B54" s="120" t="s">
        <v>3363</v>
      </c>
      <c r="C54" s="466" t="s">
        <v>3364</v>
      </c>
      <c r="D54" s="466"/>
      <c r="E54" s="466"/>
      <c r="F54" s="121" t="s">
        <v>112</v>
      </c>
      <c r="G54" s="153">
        <v>99.96</v>
      </c>
      <c r="H54" s="123"/>
      <c r="I54" s="123"/>
      <c r="J54" s="124"/>
      <c r="K54" s="124"/>
      <c r="L54" s="124"/>
      <c r="M54" s="124"/>
      <c r="BE54" s="220"/>
      <c r="BF54" s="225"/>
      <c r="BG54" s="226" t="s">
        <v>3364</v>
      </c>
      <c r="BH54" s="227"/>
      <c r="BI54" s="228"/>
      <c r="BJ54" s="228"/>
    </row>
    <row r="55" spans="1:62" s="85" customFormat="1" ht="15" customHeight="1" x14ac:dyDescent="0.3">
      <c r="A55" s="497" t="s">
        <v>3631</v>
      </c>
      <c r="B55" s="462"/>
      <c r="C55" s="462"/>
      <c r="D55" s="462"/>
      <c r="E55" s="462"/>
      <c r="F55" s="462"/>
      <c r="G55" s="462"/>
      <c r="H55" s="221"/>
      <c r="I55" s="221"/>
      <c r="J55" s="221"/>
      <c r="K55" s="221"/>
      <c r="L55" s="221"/>
      <c r="M55" s="223"/>
      <c r="BE55" s="220"/>
      <c r="BF55" s="225" t="s">
        <v>3631</v>
      </c>
      <c r="BG55" s="226"/>
      <c r="BH55" s="227"/>
      <c r="BI55" s="228"/>
      <c r="BJ55" s="228"/>
    </row>
    <row r="56" spans="1:62" s="85" customFormat="1" ht="21.6" x14ac:dyDescent="0.3">
      <c r="A56" s="121" t="s">
        <v>173</v>
      </c>
      <c r="B56" s="120" t="s">
        <v>3632</v>
      </c>
      <c r="C56" s="466" t="s">
        <v>3633</v>
      </c>
      <c r="D56" s="466"/>
      <c r="E56" s="466"/>
      <c r="F56" s="121" t="s">
        <v>64</v>
      </c>
      <c r="G56" s="153">
        <v>2.4900000000000002</v>
      </c>
      <c r="H56" s="123"/>
      <c r="I56" s="123"/>
      <c r="J56" s="124"/>
      <c r="K56" s="124"/>
      <c r="L56" s="124"/>
      <c r="M56" s="124"/>
      <c r="BE56" s="220"/>
      <c r="BF56" s="225"/>
      <c r="BG56" s="226" t="s">
        <v>3633</v>
      </c>
      <c r="BH56" s="227"/>
      <c r="BI56" s="228"/>
      <c r="BJ56" s="228"/>
    </row>
    <row r="57" spans="1:62" s="85" customFormat="1" ht="20.399999999999999" x14ac:dyDescent="0.3">
      <c r="A57" s="173"/>
      <c r="B57" s="137" t="s">
        <v>596</v>
      </c>
      <c r="C57" s="483" t="s">
        <v>597</v>
      </c>
      <c r="D57" s="483"/>
      <c r="E57" s="483"/>
      <c r="F57" s="138" t="s">
        <v>403</v>
      </c>
      <c r="G57" s="195" t="s">
        <v>3634</v>
      </c>
      <c r="H57" s="175"/>
      <c r="I57" s="175"/>
      <c r="J57" s="140"/>
      <c r="K57" s="140"/>
      <c r="L57" s="140"/>
      <c r="M57" s="176"/>
      <c r="BE57" s="220"/>
      <c r="BF57" s="225"/>
      <c r="BG57" s="226"/>
      <c r="BH57" s="227"/>
      <c r="BI57" s="228"/>
      <c r="BJ57" s="228" t="s">
        <v>597</v>
      </c>
    </row>
    <row r="58" spans="1:62" s="85" customFormat="1" ht="21.6" x14ac:dyDescent="0.3">
      <c r="A58" s="173"/>
      <c r="B58" s="137" t="s">
        <v>598</v>
      </c>
      <c r="C58" s="483" t="s">
        <v>599</v>
      </c>
      <c r="D58" s="483"/>
      <c r="E58" s="483"/>
      <c r="F58" s="138" t="s">
        <v>67</v>
      </c>
      <c r="G58" s="195" t="s">
        <v>3635</v>
      </c>
      <c r="H58" s="175"/>
      <c r="I58" s="175"/>
      <c r="J58" s="140"/>
      <c r="K58" s="140"/>
      <c r="L58" s="140"/>
      <c r="M58" s="176"/>
      <c r="BE58" s="220"/>
      <c r="BF58" s="225"/>
      <c r="BG58" s="226"/>
      <c r="BH58" s="227"/>
      <c r="BI58" s="228"/>
      <c r="BJ58" s="228" t="s">
        <v>599</v>
      </c>
    </row>
    <row r="59" spans="1:62" s="85" customFormat="1" ht="21.6" x14ac:dyDescent="0.3">
      <c r="A59" s="173"/>
      <c r="B59" s="137" t="s">
        <v>600</v>
      </c>
      <c r="C59" s="483" t="s">
        <v>601</v>
      </c>
      <c r="D59" s="483"/>
      <c r="E59" s="483"/>
      <c r="F59" s="138" t="s">
        <v>67</v>
      </c>
      <c r="G59" s="195" t="s">
        <v>3636</v>
      </c>
      <c r="H59" s="175"/>
      <c r="I59" s="175"/>
      <c r="J59" s="140"/>
      <c r="K59" s="140"/>
      <c r="L59" s="140"/>
      <c r="M59" s="176"/>
      <c r="BE59" s="220"/>
      <c r="BF59" s="225"/>
      <c r="BG59" s="226"/>
      <c r="BH59" s="227"/>
      <c r="BI59" s="228"/>
      <c r="BJ59" s="228" t="s">
        <v>601</v>
      </c>
    </row>
    <row r="60" spans="1:62" s="85" customFormat="1" ht="20.399999999999999" x14ac:dyDescent="0.3">
      <c r="A60" s="173"/>
      <c r="B60" s="137" t="s">
        <v>602</v>
      </c>
      <c r="C60" s="483" t="s">
        <v>603</v>
      </c>
      <c r="D60" s="483"/>
      <c r="E60" s="483"/>
      <c r="F60" s="138" t="s">
        <v>72</v>
      </c>
      <c r="G60" s="195" t="s">
        <v>3637</v>
      </c>
      <c r="H60" s="175"/>
      <c r="I60" s="175"/>
      <c r="J60" s="140"/>
      <c r="K60" s="140"/>
      <c r="L60" s="140"/>
      <c r="M60" s="176"/>
      <c r="BE60" s="220"/>
      <c r="BF60" s="225"/>
      <c r="BG60" s="226"/>
      <c r="BH60" s="227"/>
      <c r="BI60" s="228"/>
      <c r="BJ60" s="228" t="s">
        <v>603</v>
      </c>
    </row>
    <row r="61" spans="1:62" s="85" customFormat="1" ht="20.399999999999999" x14ac:dyDescent="0.3">
      <c r="A61" s="173"/>
      <c r="B61" s="137" t="s">
        <v>86</v>
      </c>
      <c r="C61" s="483" t="s">
        <v>87</v>
      </c>
      <c r="D61" s="483"/>
      <c r="E61" s="483"/>
      <c r="F61" s="138" t="s">
        <v>67</v>
      </c>
      <c r="G61" s="195" t="s">
        <v>3638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7"/>
      <c r="BI61" s="228"/>
      <c r="BJ61" s="228" t="s">
        <v>87</v>
      </c>
    </row>
    <row r="62" spans="1:62" s="85" customFormat="1" ht="21.6" x14ac:dyDescent="0.3">
      <c r="A62" s="173"/>
      <c r="B62" s="137" t="s">
        <v>604</v>
      </c>
      <c r="C62" s="483" t="s">
        <v>605</v>
      </c>
      <c r="D62" s="483"/>
      <c r="E62" s="483"/>
      <c r="F62" s="138" t="s">
        <v>606</v>
      </c>
      <c r="G62" s="195" t="s">
        <v>3639</v>
      </c>
      <c r="H62" s="175"/>
      <c r="I62" s="175"/>
      <c r="J62" s="140"/>
      <c r="K62" s="140"/>
      <c r="L62" s="140"/>
      <c r="M62" s="176"/>
      <c r="BE62" s="220"/>
      <c r="BF62" s="225"/>
      <c r="BG62" s="226"/>
      <c r="BH62" s="227"/>
      <c r="BI62" s="228"/>
      <c r="BJ62" s="228" t="s">
        <v>605</v>
      </c>
    </row>
    <row r="63" spans="1:62" s="85" customFormat="1" ht="21.6" x14ac:dyDescent="0.3">
      <c r="A63" s="121" t="s">
        <v>174</v>
      </c>
      <c r="B63" s="120" t="s">
        <v>3366</v>
      </c>
      <c r="C63" s="466" t="s">
        <v>3367</v>
      </c>
      <c r="D63" s="466"/>
      <c r="E63" s="466"/>
      <c r="F63" s="121" t="s">
        <v>64</v>
      </c>
      <c r="G63" s="153">
        <v>0.54</v>
      </c>
      <c r="H63" s="123"/>
      <c r="I63" s="123"/>
      <c r="J63" s="124"/>
      <c r="K63" s="124"/>
      <c r="L63" s="124"/>
      <c r="M63" s="124"/>
      <c r="BE63" s="220"/>
      <c r="BF63" s="225"/>
      <c r="BG63" s="226" t="s">
        <v>3367</v>
      </c>
      <c r="BH63" s="227"/>
      <c r="BI63" s="228"/>
      <c r="BJ63" s="228"/>
    </row>
    <row r="64" spans="1:62" s="85" customFormat="1" ht="20.399999999999999" x14ac:dyDescent="0.3">
      <c r="A64" s="173"/>
      <c r="B64" s="137" t="s">
        <v>596</v>
      </c>
      <c r="C64" s="483" t="s">
        <v>597</v>
      </c>
      <c r="D64" s="483"/>
      <c r="E64" s="483"/>
      <c r="F64" s="138" t="s">
        <v>403</v>
      </c>
      <c r="G64" s="195" t="s">
        <v>3640</v>
      </c>
      <c r="H64" s="175"/>
      <c r="I64" s="175"/>
      <c r="J64" s="140"/>
      <c r="K64" s="140"/>
      <c r="L64" s="140"/>
      <c r="M64" s="176"/>
      <c r="BE64" s="220"/>
      <c r="BF64" s="225"/>
      <c r="BG64" s="226"/>
      <c r="BH64" s="227"/>
      <c r="BI64" s="228"/>
      <c r="BJ64" s="228" t="s">
        <v>597</v>
      </c>
    </row>
    <row r="65" spans="1:62" s="85" customFormat="1" ht="21.6" x14ac:dyDescent="0.3">
      <c r="A65" s="173"/>
      <c r="B65" s="137" t="s">
        <v>1763</v>
      </c>
      <c r="C65" s="483" t="s">
        <v>1764</v>
      </c>
      <c r="D65" s="483"/>
      <c r="E65" s="483"/>
      <c r="F65" s="138" t="s">
        <v>67</v>
      </c>
      <c r="G65" s="195" t="s">
        <v>3641</v>
      </c>
      <c r="H65" s="175"/>
      <c r="I65" s="175"/>
      <c r="J65" s="140"/>
      <c r="K65" s="140"/>
      <c r="L65" s="140"/>
      <c r="M65" s="176"/>
      <c r="BE65" s="220"/>
      <c r="BF65" s="225"/>
      <c r="BG65" s="226"/>
      <c r="BH65" s="227"/>
      <c r="BI65" s="228"/>
      <c r="BJ65" s="228" t="s">
        <v>1764</v>
      </c>
    </row>
    <row r="66" spans="1:62" s="85" customFormat="1" ht="20.399999999999999" x14ac:dyDescent="0.3">
      <c r="A66" s="173"/>
      <c r="B66" s="137" t="s">
        <v>86</v>
      </c>
      <c r="C66" s="483" t="s">
        <v>87</v>
      </c>
      <c r="D66" s="483"/>
      <c r="E66" s="483"/>
      <c r="F66" s="138" t="s">
        <v>67</v>
      </c>
      <c r="G66" s="195" t="s">
        <v>3642</v>
      </c>
      <c r="H66" s="175"/>
      <c r="I66" s="175"/>
      <c r="J66" s="140"/>
      <c r="K66" s="140"/>
      <c r="L66" s="140"/>
      <c r="M66" s="176"/>
      <c r="BE66" s="220"/>
      <c r="BF66" s="225"/>
      <c r="BG66" s="226"/>
      <c r="BH66" s="227"/>
      <c r="BI66" s="228"/>
      <c r="BJ66" s="228" t="s">
        <v>87</v>
      </c>
    </row>
    <row r="67" spans="1:62" s="85" customFormat="1" ht="21.6" x14ac:dyDescent="0.3">
      <c r="A67" s="173"/>
      <c r="B67" s="137" t="s">
        <v>604</v>
      </c>
      <c r="C67" s="483" t="s">
        <v>605</v>
      </c>
      <c r="D67" s="483"/>
      <c r="E67" s="483"/>
      <c r="F67" s="138" t="s">
        <v>606</v>
      </c>
      <c r="G67" s="195" t="s">
        <v>3643</v>
      </c>
      <c r="H67" s="175"/>
      <c r="I67" s="175"/>
      <c r="J67" s="140"/>
      <c r="K67" s="140"/>
      <c r="L67" s="140"/>
      <c r="M67" s="176"/>
      <c r="BE67" s="220"/>
      <c r="BF67" s="225"/>
      <c r="BG67" s="226"/>
      <c r="BH67" s="227"/>
      <c r="BI67" s="228"/>
      <c r="BJ67" s="228" t="s">
        <v>605</v>
      </c>
    </row>
    <row r="68" spans="1:62" s="85" customFormat="1" ht="42" x14ac:dyDescent="0.3">
      <c r="A68" s="121" t="s">
        <v>177</v>
      </c>
      <c r="B68" s="120" t="s">
        <v>3372</v>
      </c>
      <c r="C68" s="466" t="s">
        <v>3373</v>
      </c>
      <c r="D68" s="466"/>
      <c r="E68" s="466"/>
      <c r="F68" s="121" t="s">
        <v>112</v>
      </c>
      <c r="G68" s="153">
        <v>327.42</v>
      </c>
      <c r="H68" s="123"/>
      <c r="I68" s="123"/>
      <c r="J68" s="124"/>
      <c r="K68" s="124"/>
      <c r="L68" s="124"/>
      <c r="M68" s="124"/>
      <c r="BE68" s="220"/>
      <c r="BF68" s="225"/>
      <c r="BG68" s="226" t="s">
        <v>3373</v>
      </c>
      <c r="BH68" s="227"/>
      <c r="BI68" s="228"/>
      <c r="BJ68" s="228"/>
    </row>
    <row r="69" spans="1:62" s="85" customFormat="1" ht="15" customHeight="1" x14ac:dyDescent="0.3">
      <c r="A69" s="497" t="s">
        <v>3644</v>
      </c>
      <c r="B69" s="462"/>
      <c r="C69" s="462"/>
      <c r="D69" s="462"/>
      <c r="E69" s="462"/>
      <c r="F69" s="462"/>
      <c r="G69" s="462"/>
      <c r="H69" s="221"/>
      <c r="I69" s="221"/>
      <c r="J69" s="221"/>
      <c r="K69" s="221"/>
      <c r="L69" s="221"/>
      <c r="M69" s="223"/>
      <c r="BE69" s="220"/>
      <c r="BF69" s="225" t="s">
        <v>3644</v>
      </c>
      <c r="BG69" s="226"/>
      <c r="BH69" s="227"/>
      <c r="BI69" s="228"/>
      <c r="BJ69" s="228"/>
    </row>
    <row r="70" spans="1:62" s="85" customFormat="1" ht="21.6" x14ac:dyDescent="0.3">
      <c r="A70" s="121" t="s">
        <v>179</v>
      </c>
      <c r="B70" s="120" t="s">
        <v>3632</v>
      </c>
      <c r="C70" s="466" t="s">
        <v>3633</v>
      </c>
      <c r="D70" s="466"/>
      <c r="E70" s="466"/>
      <c r="F70" s="121" t="s">
        <v>64</v>
      </c>
      <c r="G70" s="153">
        <v>9.0299999999999994</v>
      </c>
      <c r="H70" s="123"/>
      <c r="I70" s="123"/>
      <c r="J70" s="124"/>
      <c r="K70" s="124"/>
      <c r="L70" s="124"/>
      <c r="M70" s="124"/>
      <c r="BE70" s="220"/>
      <c r="BF70" s="225"/>
      <c r="BG70" s="226" t="s">
        <v>3633</v>
      </c>
      <c r="BH70" s="227"/>
      <c r="BI70" s="228"/>
      <c r="BJ70" s="228"/>
    </row>
    <row r="71" spans="1:62" s="85" customFormat="1" ht="20.399999999999999" x14ac:dyDescent="0.3">
      <c r="A71" s="173"/>
      <c r="B71" s="137" t="s">
        <v>596</v>
      </c>
      <c r="C71" s="483" t="s">
        <v>597</v>
      </c>
      <c r="D71" s="483"/>
      <c r="E71" s="483"/>
      <c r="F71" s="138" t="s">
        <v>403</v>
      </c>
      <c r="G71" s="195" t="s">
        <v>3645</v>
      </c>
      <c r="H71" s="175"/>
      <c r="I71" s="175"/>
      <c r="J71" s="140"/>
      <c r="K71" s="140"/>
      <c r="L71" s="140"/>
      <c r="M71" s="176"/>
      <c r="BE71" s="220"/>
      <c r="BF71" s="225"/>
      <c r="BG71" s="226"/>
      <c r="BH71" s="227"/>
      <c r="BI71" s="228"/>
      <c r="BJ71" s="228" t="s">
        <v>597</v>
      </c>
    </row>
    <row r="72" spans="1:62" s="85" customFormat="1" ht="21.6" x14ac:dyDescent="0.3">
      <c r="A72" s="173"/>
      <c r="B72" s="137" t="s">
        <v>598</v>
      </c>
      <c r="C72" s="483" t="s">
        <v>599</v>
      </c>
      <c r="D72" s="483"/>
      <c r="E72" s="483"/>
      <c r="F72" s="138" t="s">
        <v>67</v>
      </c>
      <c r="G72" s="195" t="s">
        <v>3646</v>
      </c>
      <c r="H72" s="175"/>
      <c r="I72" s="175"/>
      <c r="J72" s="140"/>
      <c r="K72" s="140"/>
      <c r="L72" s="140"/>
      <c r="M72" s="176"/>
      <c r="BE72" s="220"/>
      <c r="BF72" s="225"/>
      <c r="BG72" s="226"/>
      <c r="BH72" s="227"/>
      <c r="BI72" s="228"/>
      <c r="BJ72" s="228" t="s">
        <v>599</v>
      </c>
    </row>
    <row r="73" spans="1:62" s="85" customFormat="1" ht="21.6" x14ac:dyDescent="0.3">
      <c r="A73" s="173"/>
      <c r="B73" s="137" t="s">
        <v>600</v>
      </c>
      <c r="C73" s="483" t="s">
        <v>601</v>
      </c>
      <c r="D73" s="483"/>
      <c r="E73" s="483"/>
      <c r="F73" s="138" t="s">
        <v>67</v>
      </c>
      <c r="G73" s="195" t="s">
        <v>3647</v>
      </c>
      <c r="H73" s="175"/>
      <c r="I73" s="175"/>
      <c r="J73" s="140"/>
      <c r="K73" s="140"/>
      <c r="L73" s="140"/>
      <c r="M73" s="176"/>
      <c r="BE73" s="220"/>
      <c r="BF73" s="225"/>
      <c r="BG73" s="226"/>
      <c r="BH73" s="227"/>
      <c r="BI73" s="228"/>
      <c r="BJ73" s="228" t="s">
        <v>601</v>
      </c>
    </row>
    <row r="74" spans="1:62" s="85" customFormat="1" ht="20.399999999999999" x14ac:dyDescent="0.3">
      <c r="A74" s="173"/>
      <c r="B74" s="137" t="s">
        <v>602</v>
      </c>
      <c r="C74" s="483" t="s">
        <v>603</v>
      </c>
      <c r="D74" s="483"/>
      <c r="E74" s="483"/>
      <c r="F74" s="138" t="s">
        <v>72</v>
      </c>
      <c r="G74" s="195" t="s">
        <v>3648</v>
      </c>
      <c r="H74" s="175"/>
      <c r="I74" s="175"/>
      <c r="J74" s="140"/>
      <c r="K74" s="140"/>
      <c r="L74" s="140"/>
      <c r="M74" s="176"/>
      <c r="BE74" s="220"/>
      <c r="BF74" s="225"/>
      <c r="BG74" s="226"/>
      <c r="BH74" s="227"/>
      <c r="BI74" s="228"/>
      <c r="BJ74" s="228" t="s">
        <v>603</v>
      </c>
    </row>
    <row r="75" spans="1:62" s="85" customFormat="1" ht="20.399999999999999" x14ac:dyDescent="0.3">
      <c r="A75" s="173"/>
      <c r="B75" s="137" t="s">
        <v>86</v>
      </c>
      <c r="C75" s="483" t="s">
        <v>87</v>
      </c>
      <c r="D75" s="483"/>
      <c r="E75" s="483"/>
      <c r="F75" s="138" t="s">
        <v>67</v>
      </c>
      <c r="G75" s="195" t="s">
        <v>3649</v>
      </c>
      <c r="H75" s="175"/>
      <c r="I75" s="175"/>
      <c r="J75" s="140"/>
      <c r="K75" s="140"/>
      <c r="L75" s="140"/>
      <c r="M75" s="176"/>
      <c r="BE75" s="220"/>
      <c r="BF75" s="225"/>
      <c r="BG75" s="226"/>
      <c r="BH75" s="227"/>
      <c r="BI75" s="228"/>
      <c r="BJ75" s="228" t="s">
        <v>87</v>
      </c>
    </row>
    <row r="76" spans="1:62" s="85" customFormat="1" ht="21.6" x14ac:dyDescent="0.3">
      <c r="A76" s="173"/>
      <c r="B76" s="137" t="s">
        <v>604</v>
      </c>
      <c r="C76" s="483" t="s">
        <v>605</v>
      </c>
      <c r="D76" s="483"/>
      <c r="E76" s="483"/>
      <c r="F76" s="138" t="s">
        <v>606</v>
      </c>
      <c r="G76" s="195" t="s">
        <v>3650</v>
      </c>
      <c r="H76" s="175"/>
      <c r="I76" s="175"/>
      <c r="J76" s="140"/>
      <c r="K76" s="140"/>
      <c r="L76" s="140"/>
      <c r="M76" s="176"/>
      <c r="BE76" s="220"/>
      <c r="BF76" s="225"/>
      <c r="BG76" s="226"/>
      <c r="BH76" s="227"/>
      <c r="BI76" s="228"/>
      <c r="BJ76" s="228" t="s">
        <v>605</v>
      </c>
    </row>
    <row r="77" spans="1:62" s="85" customFormat="1" ht="21.6" x14ac:dyDescent="0.3">
      <c r="A77" s="121" t="s">
        <v>183</v>
      </c>
      <c r="B77" s="120" t="s">
        <v>3366</v>
      </c>
      <c r="C77" s="466" t="s">
        <v>3367</v>
      </c>
      <c r="D77" s="466"/>
      <c r="E77" s="466"/>
      <c r="F77" s="121" t="s">
        <v>64</v>
      </c>
      <c r="G77" s="153">
        <v>1.38</v>
      </c>
      <c r="H77" s="123"/>
      <c r="I77" s="123"/>
      <c r="J77" s="124"/>
      <c r="K77" s="124"/>
      <c r="L77" s="124"/>
      <c r="M77" s="124"/>
      <c r="BE77" s="220"/>
      <c r="BF77" s="225"/>
      <c r="BG77" s="226" t="s">
        <v>3367</v>
      </c>
      <c r="BH77" s="227"/>
      <c r="BI77" s="228"/>
      <c r="BJ77" s="228"/>
    </row>
    <row r="78" spans="1:62" s="85" customFormat="1" ht="20.399999999999999" x14ac:dyDescent="0.3">
      <c r="A78" s="173"/>
      <c r="B78" s="137" t="s">
        <v>596</v>
      </c>
      <c r="C78" s="483" t="s">
        <v>597</v>
      </c>
      <c r="D78" s="483"/>
      <c r="E78" s="483"/>
      <c r="F78" s="138" t="s">
        <v>403</v>
      </c>
      <c r="G78" s="195" t="s">
        <v>3651</v>
      </c>
      <c r="H78" s="175"/>
      <c r="I78" s="175"/>
      <c r="J78" s="140"/>
      <c r="K78" s="140"/>
      <c r="L78" s="140"/>
      <c r="M78" s="176"/>
      <c r="BE78" s="220"/>
      <c r="BF78" s="225"/>
      <c r="BG78" s="226"/>
      <c r="BH78" s="227"/>
      <c r="BI78" s="228"/>
      <c r="BJ78" s="228" t="s">
        <v>597</v>
      </c>
    </row>
    <row r="79" spans="1:62" s="85" customFormat="1" ht="21.6" x14ac:dyDescent="0.3">
      <c r="A79" s="173"/>
      <c r="B79" s="137" t="s">
        <v>1763</v>
      </c>
      <c r="C79" s="483" t="s">
        <v>1764</v>
      </c>
      <c r="D79" s="483"/>
      <c r="E79" s="483"/>
      <c r="F79" s="138" t="s">
        <v>67</v>
      </c>
      <c r="G79" s="195" t="s">
        <v>3652</v>
      </c>
      <c r="H79" s="175"/>
      <c r="I79" s="175"/>
      <c r="J79" s="140"/>
      <c r="K79" s="140"/>
      <c r="L79" s="140"/>
      <c r="M79" s="176"/>
      <c r="BE79" s="220"/>
      <c r="BF79" s="225"/>
      <c r="BG79" s="226"/>
      <c r="BH79" s="227"/>
      <c r="BI79" s="228"/>
      <c r="BJ79" s="228" t="s">
        <v>1764</v>
      </c>
    </row>
    <row r="80" spans="1:62" s="85" customFormat="1" ht="20.399999999999999" x14ac:dyDescent="0.3">
      <c r="A80" s="173"/>
      <c r="B80" s="137" t="s">
        <v>86</v>
      </c>
      <c r="C80" s="483" t="s">
        <v>87</v>
      </c>
      <c r="D80" s="483"/>
      <c r="E80" s="483"/>
      <c r="F80" s="138" t="s">
        <v>67</v>
      </c>
      <c r="G80" s="195" t="s">
        <v>3653</v>
      </c>
      <c r="H80" s="175"/>
      <c r="I80" s="175"/>
      <c r="J80" s="140"/>
      <c r="K80" s="140"/>
      <c r="L80" s="140"/>
      <c r="M80" s="176"/>
      <c r="BE80" s="220"/>
      <c r="BF80" s="225"/>
      <c r="BG80" s="226"/>
      <c r="BH80" s="227"/>
      <c r="BI80" s="228"/>
      <c r="BJ80" s="228" t="s">
        <v>87</v>
      </c>
    </row>
    <row r="81" spans="1:62" s="85" customFormat="1" ht="21.6" x14ac:dyDescent="0.3">
      <c r="A81" s="173"/>
      <c r="B81" s="137" t="s">
        <v>604</v>
      </c>
      <c r="C81" s="483" t="s">
        <v>605</v>
      </c>
      <c r="D81" s="483"/>
      <c r="E81" s="483"/>
      <c r="F81" s="138" t="s">
        <v>606</v>
      </c>
      <c r="G81" s="195" t="s">
        <v>3654</v>
      </c>
      <c r="H81" s="175"/>
      <c r="I81" s="175"/>
      <c r="J81" s="140"/>
      <c r="K81" s="140"/>
      <c r="L81" s="140"/>
      <c r="M81" s="176"/>
      <c r="BE81" s="220"/>
      <c r="BF81" s="225"/>
      <c r="BG81" s="226"/>
      <c r="BH81" s="227"/>
      <c r="BI81" s="228"/>
      <c r="BJ81" s="228" t="s">
        <v>605</v>
      </c>
    </row>
    <row r="82" spans="1:62" s="85" customFormat="1" ht="42" x14ac:dyDescent="0.3">
      <c r="A82" s="121" t="s">
        <v>189</v>
      </c>
      <c r="B82" s="120" t="s">
        <v>3655</v>
      </c>
      <c r="C82" s="466" t="s">
        <v>3656</v>
      </c>
      <c r="D82" s="466"/>
      <c r="E82" s="466"/>
      <c r="F82" s="121" t="s">
        <v>112</v>
      </c>
      <c r="G82" s="153">
        <v>1125.06</v>
      </c>
      <c r="H82" s="123"/>
      <c r="I82" s="123"/>
      <c r="J82" s="124"/>
      <c r="K82" s="124"/>
      <c r="L82" s="124"/>
      <c r="M82" s="124"/>
      <c r="BE82" s="220"/>
      <c r="BF82" s="225"/>
      <c r="BG82" s="226" t="s">
        <v>3656</v>
      </c>
      <c r="BH82" s="227"/>
      <c r="BI82" s="228"/>
      <c r="BJ82" s="228"/>
    </row>
    <row r="83" spans="1:62" s="85" customFormat="1" ht="15" customHeight="1" x14ac:dyDescent="0.3">
      <c r="A83" s="497" t="s">
        <v>3657</v>
      </c>
      <c r="B83" s="462"/>
      <c r="C83" s="462"/>
      <c r="D83" s="462"/>
      <c r="E83" s="462"/>
      <c r="F83" s="462"/>
      <c r="G83" s="462"/>
      <c r="H83" s="221"/>
      <c r="I83" s="221"/>
      <c r="J83" s="221"/>
      <c r="K83" s="221"/>
      <c r="L83" s="221"/>
      <c r="M83" s="223"/>
      <c r="BE83" s="220"/>
      <c r="BF83" s="225" t="s">
        <v>3657</v>
      </c>
      <c r="BG83" s="226"/>
      <c r="BH83" s="227"/>
      <c r="BI83" s="228"/>
      <c r="BJ83" s="228"/>
    </row>
    <row r="84" spans="1:62" s="85" customFormat="1" ht="21.6" x14ac:dyDescent="0.3">
      <c r="A84" s="121" t="s">
        <v>193</v>
      </c>
      <c r="B84" s="120" t="s">
        <v>3658</v>
      </c>
      <c r="C84" s="466" t="s">
        <v>3659</v>
      </c>
      <c r="D84" s="466"/>
      <c r="E84" s="466"/>
      <c r="F84" s="121" t="s">
        <v>64</v>
      </c>
      <c r="G84" s="153">
        <v>4.2300000000000004</v>
      </c>
      <c r="H84" s="123"/>
      <c r="I84" s="123"/>
      <c r="J84" s="124"/>
      <c r="K84" s="124"/>
      <c r="L84" s="124"/>
      <c r="M84" s="124"/>
      <c r="BE84" s="220"/>
      <c r="BF84" s="225"/>
      <c r="BG84" s="226" t="s">
        <v>3659</v>
      </c>
      <c r="BH84" s="227"/>
      <c r="BI84" s="228"/>
      <c r="BJ84" s="228"/>
    </row>
    <row r="85" spans="1:62" s="85" customFormat="1" ht="20.399999999999999" x14ac:dyDescent="0.3">
      <c r="A85" s="173"/>
      <c r="B85" s="137" t="s">
        <v>596</v>
      </c>
      <c r="C85" s="483" t="s">
        <v>597</v>
      </c>
      <c r="D85" s="483"/>
      <c r="E85" s="483"/>
      <c r="F85" s="138" t="s">
        <v>403</v>
      </c>
      <c r="G85" s="195" t="s">
        <v>3660</v>
      </c>
      <c r="H85" s="175"/>
      <c r="I85" s="175"/>
      <c r="J85" s="140"/>
      <c r="K85" s="140"/>
      <c r="L85" s="140"/>
      <c r="M85" s="176"/>
      <c r="BE85" s="220"/>
      <c r="BF85" s="225"/>
      <c r="BG85" s="226"/>
      <c r="BH85" s="227"/>
      <c r="BI85" s="228"/>
      <c r="BJ85" s="228" t="s">
        <v>597</v>
      </c>
    </row>
    <row r="86" spans="1:62" s="85" customFormat="1" ht="21.6" x14ac:dyDescent="0.3">
      <c r="A86" s="173"/>
      <c r="B86" s="137" t="s">
        <v>598</v>
      </c>
      <c r="C86" s="483" t="s">
        <v>599</v>
      </c>
      <c r="D86" s="483"/>
      <c r="E86" s="483"/>
      <c r="F86" s="138" t="s">
        <v>67</v>
      </c>
      <c r="G86" s="195" t="s">
        <v>3661</v>
      </c>
      <c r="H86" s="175"/>
      <c r="I86" s="175"/>
      <c r="J86" s="140"/>
      <c r="K86" s="140"/>
      <c r="L86" s="140"/>
      <c r="M86" s="176"/>
      <c r="BE86" s="220"/>
      <c r="BF86" s="225"/>
      <c r="BG86" s="226"/>
      <c r="BH86" s="227"/>
      <c r="BI86" s="228"/>
      <c r="BJ86" s="228" t="s">
        <v>599</v>
      </c>
    </row>
    <row r="87" spans="1:62" s="85" customFormat="1" ht="21.6" x14ac:dyDescent="0.3">
      <c r="A87" s="173"/>
      <c r="B87" s="137" t="s">
        <v>600</v>
      </c>
      <c r="C87" s="483" t="s">
        <v>601</v>
      </c>
      <c r="D87" s="483"/>
      <c r="E87" s="483"/>
      <c r="F87" s="138" t="s">
        <v>67</v>
      </c>
      <c r="G87" s="195" t="s">
        <v>3662</v>
      </c>
      <c r="H87" s="175"/>
      <c r="I87" s="175"/>
      <c r="J87" s="140"/>
      <c r="K87" s="140"/>
      <c r="L87" s="140"/>
      <c r="M87" s="176"/>
      <c r="BE87" s="220"/>
      <c r="BF87" s="225"/>
      <c r="BG87" s="226"/>
      <c r="BH87" s="227"/>
      <c r="BI87" s="228"/>
      <c r="BJ87" s="228" t="s">
        <v>601</v>
      </c>
    </row>
    <row r="88" spans="1:62" s="85" customFormat="1" ht="20.399999999999999" x14ac:dyDescent="0.3">
      <c r="A88" s="173"/>
      <c r="B88" s="137" t="s">
        <v>602</v>
      </c>
      <c r="C88" s="483" t="s">
        <v>603</v>
      </c>
      <c r="D88" s="483"/>
      <c r="E88" s="483"/>
      <c r="F88" s="138" t="s">
        <v>72</v>
      </c>
      <c r="G88" s="195" t="s">
        <v>3663</v>
      </c>
      <c r="H88" s="175"/>
      <c r="I88" s="175"/>
      <c r="J88" s="140"/>
      <c r="K88" s="140"/>
      <c r="L88" s="140"/>
      <c r="M88" s="176"/>
      <c r="BE88" s="220"/>
      <c r="BF88" s="225"/>
      <c r="BG88" s="226"/>
      <c r="BH88" s="227"/>
      <c r="BI88" s="228"/>
      <c r="BJ88" s="228" t="s">
        <v>603</v>
      </c>
    </row>
    <row r="89" spans="1:62" s="85" customFormat="1" ht="20.399999999999999" x14ac:dyDescent="0.3">
      <c r="A89" s="173"/>
      <c r="B89" s="137" t="s">
        <v>86</v>
      </c>
      <c r="C89" s="483" t="s">
        <v>87</v>
      </c>
      <c r="D89" s="483"/>
      <c r="E89" s="483"/>
      <c r="F89" s="138" t="s">
        <v>67</v>
      </c>
      <c r="G89" s="195" t="s">
        <v>3664</v>
      </c>
      <c r="H89" s="175"/>
      <c r="I89" s="175"/>
      <c r="J89" s="140"/>
      <c r="K89" s="140"/>
      <c r="L89" s="140"/>
      <c r="M89" s="176"/>
      <c r="BE89" s="220"/>
      <c r="BF89" s="225"/>
      <c r="BG89" s="226"/>
      <c r="BH89" s="227"/>
      <c r="BI89" s="228"/>
      <c r="BJ89" s="228" t="s">
        <v>87</v>
      </c>
    </row>
    <row r="90" spans="1:62" s="85" customFormat="1" ht="21.6" x14ac:dyDescent="0.3">
      <c r="A90" s="173"/>
      <c r="B90" s="137" t="s">
        <v>604</v>
      </c>
      <c r="C90" s="483" t="s">
        <v>605</v>
      </c>
      <c r="D90" s="483"/>
      <c r="E90" s="483"/>
      <c r="F90" s="138" t="s">
        <v>606</v>
      </c>
      <c r="G90" s="195" t="s">
        <v>3665</v>
      </c>
      <c r="H90" s="175"/>
      <c r="I90" s="175"/>
      <c r="J90" s="140"/>
      <c r="K90" s="140"/>
      <c r="L90" s="140"/>
      <c r="M90" s="176"/>
      <c r="BE90" s="220"/>
      <c r="BF90" s="225"/>
      <c r="BG90" s="226"/>
      <c r="BH90" s="227"/>
      <c r="BI90" s="228"/>
      <c r="BJ90" s="228" t="s">
        <v>605</v>
      </c>
    </row>
    <row r="91" spans="1:62" s="85" customFormat="1" ht="21.6" x14ac:dyDescent="0.3">
      <c r="A91" s="121" t="s">
        <v>195</v>
      </c>
      <c r="B91" s="120" t="s">
        <v>3666</v>
      </c>
      <c r="C91" s="466" t="s">
        <v>3667</v>
      </c>
      <c r="D91" s="466"/>
      <c r="E91" s="466"/>
      <c r="F91" s="121" t="s">
        <v>64</v>
      </c>
      <c r="G91" s="153">
        <v>0.37</v>
      </c>
      <c r="H91" s="123"/>
      <c r="I91" s="123"/>
      <c r="J91" s="124"/>
      <c r="K91" s="124"/>
      <c r="L91" s="124"/>
      <c r="M91" s="124"/>
      <c r="BE91" s="220"/>
      <c r="BF91" s="225"/>
      <c r="BG91" s="226" t="s">
        <v>3667</v>
      </c>
      <c r="BH91" s="227"/>
      <c r="BI91" s="228"/>
      <c r="BJ91" s="228"/>
    </row>
    <row r="92" spans="1:62" s="85" customFormat="1" ht="20.399999999999999" x14ac:dyDescent="0.3">
      <c r="A92" s="173"/>
      <c r="B92" s="137" t="s">
        <v>596</v>
      </c>
      <c r="C92" s="483" t="s">
        <v>597</v>
      </c>
      <c r="D92" s="483"/>
      <c r="E92" s="483"/>
      <c r="F92" s="138" t="s">
        <v>403</v>
      </c>
      <c r="G92" s="195" t="s">
        <v>3668</v>
      </c>
      <c r="H92" s="175"/>
      <c r="I92" s="175"/>
      <c r="J92" s="140"/>
      <c r="K92" s="140"/>
      <c r="L92" s="140"/>
      <c r="M92" s="176"/>
      <c r="BE92" s="220"/>
      <c r="BF92" s="225"/>
      <c r="BG92" s="226"/>
      <c r="BH92" s="227"/>
      <c r="BI92" s="228"/>
      <c r="BJ92" s="228" t="s">
        <v>597</v>
      </c>
    </row>
    <row r="93" spans="1:62" s="85" customFormat="1" ht="21.6" x14ac:dyDescent="0.3">
      <c r="A93" s="173"/>
      <c r="B93" s="137" t="s">
        <v>1763</v>
      </c>
      <c r="C93" s="483" t="s">
        <v>1764</v>
      </c>
      <c r="D93" s="483"/>
      <c r="E93" s="483"/>
      <c r="F93" s="138" t="s">
        <v>67</v>
      </c>
      <c r="G93" s="195" t="s">
        <v>3669</v>
      </c>
      <c r="H93" s="175"/>
      <c r="I93" s="175"/>
      <c r="J93" s="140"/>
      <c r="K93" s="140"/>
      <c r="L93" s="140"/>
      <c r="M93" s="176"/>
      <c r="BE93" s="220"/>
      <c r="BF93" s="225"/>
      <c r="BG93" s="226"/>
      <c r="BH93" s="227"/>
      <c r="BI93" s="228"/>
      <c r="BJ93" s="228" t="s">
        <v>1764</v>
      </c>
    </row>
    <row r="94" spans="1:62" s="85" customFormat="1" ht="20.399999999999999" x14ac:dyDescent="0.3">
      <c r="A94" s="173"/>
      <c r="B94" s="137" t="s">
        <v>86</v>
      </c>
      <c r="C94" s="483" t="s">
        <v>87</v>
      </c>
      <c r="D94" s="483"/>
      <c r="E94" s="483"/>
      <c r="F94" s="138" t="s">
        <v>67</v>
      </c>
      <c r="G94" s="195" t="s">
        <v>3670</v>
      </c>
      <c r="H94" s="175"/>
      <c r="I94" s="175"/>
      <c r="J94" s="140"/>
      <c r="K94" s="140"/>
      <c r="L94" s="140"/>
      <c r="M94" s="176"/>
      <c r="BE94" s="220"/>
      <c r="BF94" s="225"/>
      <c r="BG94" s="226"/>
      <c r="BH94" s="227"/>
      <c r="BI94" s="228"/>
      <c r="BJ94" s="228" t="s">
        <v>87</v>
      </c>
    </row>
    <row r="95" spans="1:62" s="85" customFormat="1" ht="21.6" x14ac:dyDescent="0.3">
      <c r="A95" s="173"/>
      <c r="B95" s="137" t="s">
        <v>604</v>
      </c>
      <c r="C95" s="483" t="s">
        <v>605</v>
      </c>
      <c r="D95" s="483"/>
      <c r="E95" s="483"/>
      <c r="F95" s="138" t="s">
        <v>606</v>
      </c>
      <c r="G95" s="195" t="s">
        <v>3671</v>
      </c>
      <c r="H95" s="175"/>
      <c r="I95" s="175"/>
      <c r="J95" s="140"/>
      <c r="K95" s="140"/>
      <c r="L95" s="140"/>
      <c r="M95" s="176"/>
      <c r="BE95" s="220"/>
      <c r="BF95" s="225"/>
      <c r="BG95" s="226"/>
      <c r="BH95" s="227"/>
      <c r="BI95" s="228"/>
      <c r="BJ95" s="228" t="s">
        <v>605</v>
      </c>
    </row>
    <row r="96" spans="1:62" s="85" customFormat="1" ht="42" x14ac:dyDescent="0.3">
      <c r="A96" s="121" t="s">
        <v>198</v>
      </c>
      <c r="B96" s="120" t="s">
        <v>3672</v>
      </c>
      <c r="C96" s="466" t="s">
        <v>3673</v>
      </c>
      <c r="D96" s="466"/>
      <c r="E96" s="466"/>
      <c r="F96" s="121" t="s">
        <v>112</v>
      </c>
      <c r="G96" s="153">
        <v>497.76</v>
      </c>
      <c r="H96" s="123"/>
      <c r="I96" s="123"/>
      <c r="J96" s="124"/>
      <c r="K96" s="124"/>
      <c r="L96" s="124"/>
      <c r="M96" s="124"/>
      <c r="BE96" s="220"/>
      <c r="BF96" s="225"/>
      <c r="BG96" s="226" t="s">
        <v>3673</v>
      </c>
      <c r="BH96" s="227"/>
      <c r="BI96" s="228"/>
      <c r="BJ96" s="228"/>
    </row>
    <row r="97" spans="1:62" s="85" customFormat="1" ht="15" customHeight="1" x14ac:dyDescent="0.3">
      <c r="A97" s="497" t="s">
        <v>3674</v>
      </c>
      <c r="B97" s="462"/>
      <c r="C97" s="462"/>
      <c r="D97" s="462"/>
      <c r="E97" s="462"/>
      <c r="F97" s="462"/>
      <c r="G97" s="462"/>
      <c r="H97" s="221"/>
      <c r="I97" s="221"/>
      <c r="J97" s="221"/>
      <c r="K97" s="221"/>
      <c r="L97" s="221"/>
      <c r="M97" s="223"/>
      <c r="BE97" s="220"/>
      <c r="BF97" s="225" t="s">
        <v>3674</v>
      </c>
      <c r="BG97" s="226"/>
      <c r="BH97" s="227"/>
      <c r="BI97" s="228"/>
      <c r="BJ97" s="228"/>
    </row>
    <row r="98" spans="1:62" s="85" customFormat="1" ht="21.6" x14ac:dyDescent="0.3">
      <c r="A98" s="121" t="s">
        <v>216</v>
      </c>
      <c r="B98" s="120" t="s">
        <v>594</v>
      </c>
      <c r="C98" s="466" t="s">
        <v>595</v>
      </c>
      <c r="D98" s="466"/>
      <c r="E98" s="466"/>
      <c r="F98" s="121" t="s">
        <v>64</v>
      </c>
      <c r="G98" s="153">
        <v>0.09</v>
      </c>
      <c r="H98" s="123"/>
      <c r="I98" s="123"/>
      <c r="J98" s="124"/>
      <c r="K98" s="124"/>
      <c r="L98" s="124"/>
      <c r="M98" s="124"/>
      <c r="BE98" s="220"/>
      <c r="BF98" s="225"/>
      <c r="BG98" s="226" t="s">
        <v>595</v>
      </c>
      <c r="BH98" s="227"/>
      <c r="BI98" s="228"/>
      <c r="BJ98" s="228"/>
    </row>
    <row r="99" spans="1:62" s="85" customFormat="1" ht="20.399999999999999" x14ac:dyDescent="0.3">
      <c r="A99" s="173"/>
      <c r="B99" s="137" t="s">
        <v>596</v>
      </c>
      <c r="C99" s="483" t="s">
        <v>597</v>
      </c>
      <c r="D99" s="483"/>
      <c r="E99" s="483"/>
      <c r="F99" s="138" t="s">
        <v>403</v>
      </c>
      <c r="G99" s="195" t="s">
        <v>3675</v>
      </c>
      <c r="H99" s="175"/>
      <c r="I99" s="175"/>
      <c r="J99" s="140"/>
      <c r="K99" s="140"/>
      <c r="L99" s="140"/>
      <c r="M99" s="176"/>
      <c r="BE99" s="220"/>
      <c r="BF99" s="225"/>
      <c r="BG99" s="226"/>
      <c r="BH99" s="227"/>
      <c r="BI99" s="228"/>
      <c r="BJ99" s="228" t="s">
        <v>597</v>
      </c>
    </row>
    <row r="100" spans="1:62" s="85" customFormat="1" ht="21.6" x14ac:dyDescent="0.3">
      <c r="A100" s="173"/>
      <c r="B100" s="137" t="s">
        <v>598</v>
      </c>
      <c r="C100" s="483" t="s">
        <v>599</v>
      </c>
      <c r="D100" s="483"/>
      <c r="E100" s="483"/>
      <c r="F100" s="138" t="s">
        <v>67</v>
      </c>
      <c r="G100" s="195" t="s">
        <v>3676</v>
      </c>
      <c r="H100" s="175"/>
      <c r="I100" s="175"/>
      <c r="J100" s="140"/>
      <c r="K100" s="140"/>
      <c r="L100" s="140"/>
      <c r="M100" s="176"/>
      <c r="BE100" s="220"/>
      <c r="BF100" s="225"/>
      <c r="BG100" s="226"/>
      <c r="BH100" s="227"/>
      <c r="BI100" s="228"/>
      <c r="BJ100" s="228" t="s">
        <v>599</v>
      </c>
    </row>
    <row r="101" spans="1:62" s="85" customFormat="1" ht="21.6" x14ac:dyDescent="0.3">
      <c r="A101" s="173"/>
      <c r="B101" s="137" t="s">
        <v>600</v>
      </c>
      <c r="C101" s="483" t="s">
        <v>601</v>
      </c>
      <c r="D101" s="483"/>
      <c r="E101" s="483"/>
      <c r="F101" s="138" t="s">
        <v>67</v>
      </c>
      <c r="G101" s="195" t="s">
        <v>3677</v>
      </c>
      <c r="H101" s="175"/>
      <c r="I101" s="175"/>
      <c r="J101" s="140"/>
      <c r="K101" s="140"/>
      <c r="L101" s="140"/>
      <c r="M101" s="176"/>
      <c r="BE101" s="220"/>
      <c r="BF101" s="225"/>
      <c r="BG101" s="226"/>
      <c r="BH101" s="227"/>
      <c r="BI101" s="228"/>
      <c r="BJ101" s="228" t="s">
        <v>601</v>
      </c>
    </row>
    <row r="102" spans="1:62" s="85" customFormat="1" ht="20.399999999999999" x14ac:dyDescent="0.3">
      <c r="A102" s="173"/>
      <c r="B102" s="137" t="s">
        <v>602</v>
      </c>
      <c r="C102" s="483" t="s">
        <v>603</v>
      </c>
      <c r="D102" s="483"/>
      <c r="E102" s="483"/>
      <c r="F102" s="138" t="s">
        <v>72</v>
      </c>
      <c r="G102" s="195" t="s">
        <v>3678</v>
      </c>
      <c r="H102" s="175"/>
      <c r="I102" s="175"/>
      <c r="J102" s="140"/>
      <c r="K102" s="140"/>
      <c r="L102" s="140"/>
      <c r="M102" s="176"/>
      <c r="BE102" s="220"/>
      <c r="BF102" s="225"/>
      <c r="BG102" s="226"/>
      <c r="BH102" s="227"/>
      <c r="BI102" s="228"/>
      <c r="BJ102" s="228" t="s">
        <v>603</v>
      </c>
    </row>
    <row r="103" spans="1:62" s="85" customFormat="1" ht="20.399999999999999" x14ac:dyDescent="0.3">
      <c r="A103" s="173"/>
      <c r="B103" s="137" t="s">
        <v>86</v>
      </c>
      <c r="C103" s="483" t="s">
        <v>87</v>
      </c>
      <c r="D103" s="483"/>
      <c r="E103" s="483"/>
      <c r="F103" s="138" t="s">
        <v>67</v>
      </c>
      <c r="G103" s="195" t="s">
        <v>3679</v>
      </c>
      <c r="H103" s="175"/>
      <c r="I103" s="175"/>
      <c r="J103" s="140"/>
      <c r="K103" s="140"/>
      <c r="L103" s="140"/>
      <c r="M103" s="176"/>
      <c r="BE103" s="220"/>
      <c r="BF103" s="225"/>
      <c r="BG103" s="226"/>
      <c r="BH103" s="227"/>
      <c r="BI103" s="228"/>
      <c r="BJ103" s="228" t="s">
        <v>87</v>
      </c>
    </row>
    <row r="104" spans="1:62" s="85" customFormat="1" ht="21.6" x14ac:dyDescent="0.3">
      <c r="A104" s="173"/>
      <c r="B104" s="137" t="s">
        <v>604</v>
      </c>
      <c r="C104" s="483" t="s">
        <v>605</v>
      </c>
      <c r="D104" s="483"/>
      <c r="E104" s="483"/>
      <c r="F104" s="138" t="s">
        <v>606</v>
      </c>
      <c r="G104" s="195" t="s">
        <v>3680</v>
      </c>
      <c r="H104" s="175"/>
      <c r="I104" s="175"/>
      <c r="J104" s="140"/>
      <c r="K104" s="140"/>
      <c r="L104" s="140"/>
      <c r="M104" s="176"/>
      <c r="BE104" s="220"/>
      <c r="BF104" s="225"/>
      <c r="BG104" s="226"/>
      <c r="BH104" s="227"/>
      <c r="BI104" s="228"/>
      <c r="BJ104" s="228" t="s">
        <v>605</v>
      </c>
    </row>
    <row r="105" spans="1:62" s="85" customFormat="1" ht="42" x14ac:dyDescent="0.3">
      <c r="A105" s="121" t="s">
        <v>219</v>
      </c>
      <c r="B105" s="120" t="s">
        <v>3681</v>
      </c>
      <c r="C105" s="466" t="s">
        <v>3682</v>
      </c>
      <c r="D105" s="466"/>
      <c r="E105" s="466"/>
      <c r="F105" s="121" t="s">
        <v>112</v>
      </c>
      <c r="G105" s="135">
        <v>10.199999999999999</v>
      </c>
      <c r="H105" s="123"/>
      <c r="I105" s="123"/>
      <c r="J105" s="124"/>
      <c r="K105" s="124"/>
      <c r="L105" s="124"/>
      <c r="M105" s="124"/>
      <c r="BE105" s="220"/>
      <c r="BF105" s="225"/>
      <c r="BG105" s="226" t="s">
        <v>3682</v>
      </c>
      <c r="BH105" s="227"/>
      <c r="BI105" s="228"/>
      <c r="BJ105" s="228"/>
    </row>
    <row r="106" spans="1:62" s="85" customFormat="1" ht="15" customHeight="1" x14ac:dyDescent="0.3">
      <c r="A106" s="497" t="s">
        <v>3683</v>
      </c>
      <c r="B106" s="462"/>
      <c r="C106" s="462"/>
      <c r="D106" s="462"/>
      <c r="E106" s="462"/>
      <c r="F106" s="462"/>
      <c r="G106" s="462"/>
      <c r="H106" s="221"/>
      <c r="I106" s="221"/>
      <c r="J106" s="221"/>
      <c r="K106" s="221"/>
      <c r="L106" s="221"/>
      <c r="M106" s="223"/>
      <c r="BE106" s="220"/>
      <c r="BF106" s="225" t="s">
        <v>3683</v>
      </c>
      <c r="BG106" s="226"/>
      <c r="BH106" s="227"/>
      <c r="BI106" s="228"/>
      <c r="BJ106" s="228"/>
    </row>
    <row r="107" spans="1:62" s="85" customFormat="1" ht="21.6" x14ac:dyDescent="0.3">
      <c r="A107" s="121" t="s">
        <v>222</v>
      </c>
      <c r="B107" s="120" t="s">
        <v>3632</v>
      </c>
      <c r="C107" s="466" t="s">
        <v>3633</v>
      </c>
      <c r="D107" s="466"/>
      <c r="E107" s="466"/>
      <c r="F107" s="121" t="s">
        <v>64</v>
      </c>
      <c r="G107" s="135">
        <v>0.3</v>
      </c>
      <c r="H107" s="123"/>
      <c r="I107" s="123"/>
      <c r="J107" s="124"/>
      <c r="K107" s="124"/>
      <c r="L107" s="124"/>
      <c r="M107" s="124"/>
      <c r="BE107" s="220"/>
      <c r="BF107" s="225"/>
      <c r="BG107" s="226" t="s">
        <v>3633</v>
      </c>
      <c r="BH107" s="227"/>
      <c r="BI107" s="228"/>
      <c r="BJ107" s="228"/>
    </row>
    <row r="108" spans="1:62" s="85" customFormat="1" ht="20.399999999999999" x14ac:dyDescent="0.3">
      <c r="A108" s="173"/>
      <c r="B108" s="137" t="s">
        <v>596</v>
      </c>
      <c r="C108" s="483" t="s">
        <v>597</v>
      </c>
      <c r="D108" s="483"/>
      <c r="E108" s="483"/>
      <c r="F108" s="138" t="s">
        <v>403</v>
      </c>
      <c r="G108" s="195" t="s">
        <v>3684</v>
      </c>
      <c r="H108" s="175"/>
      <c r="I108" s="175"/>
      <c r="J108" s="140"/>
      <c r="K108" s="140"/>
      <c r="L108" s="140"/>
      <c r="M108" s="176"/>
      <c r="BE108" s="220"/>
      <c r="BF108" s="225"/>
      <c r="BG108" s="226"/>
      <c r="BH108" s="227"/>
      <c r="BI108" s="228"/>
      <c r="BJ108" s="228" t="s">
        <v>597</v>
      </c>
    </row>
    <row r="109" spans="1:62" s="85" customFormat="1" ht="21.6" x14ac:dyDescent="0.3">
      <c r="A109" s="173"/>
      <c r="B109" s="137" t="s">
        <v>598</v>
      </c>
      <c r="C109" s="483" t="s">
        <v>599</v>
      </c>
      <c r="D109" s="483"/>
      <c r="E109" s="483"/>
      <c r="F109" s="138" t="s">
        <v>67</v>
      </c>
      <c r="G109" s="195" t="s">
        <v>3685</v>
      </c>
      <c r="H109" s="175"/>
      <c r="I109" s="175"/>
      <c r="J109" s="140"/>
      <c r="K109" s="140"/>
      <c r="L109" s="140"/>
      <c r="M109" s="176"/>
      <c r="BE109" s="220"/>
      <c r="BF109" s="225"/>
      <c r="BG109" s="226"/>
      <c r="BH109" s="227"/>
      <c r="BI109" s="228"/>
      <c r="BJ109" s="228" t="s">
        <v>599</v>
      </c>
    </row>
    <row r="110" spans="1:62" s="85" customFormat="1" ht="21.6" x14ac:dyDescent="0.3">
      <c r="A110" s="173"/>
      <c r="B110" s="137" t="s">
        <v>600</v>
      </c>
      <c r="C110" s="483" t="s">
        <v>601</v>
      </c>
      <c r="D110" s="483"/>
      <c r="E110" s="483"/>
      <c r="F110" s="138" t="s">
        <v>67</v>
      </c>
      <c r="G110" s="195" t="s">
        <v>3686</v>
      </c>
      <c r="H110" s="175"/>
      <c r="I110" s="175"/>
      <c r="J110" s="140"/>
      <c r="K110" s="140"/>
      <c r="L110" s="140"/>
      <c r="M110" s="176"/>
      <c r="BE110" s="220"/>
      <c r="BF110" s="225"/>
      <c r="BG110" s="226"/>
      <c r="BH110" s="227"/>
      <c r="BI110" s="228"/>
      <c r="BJ110" s="228" t="s">
        <v>601</v>
      </c>
    </row>
    <row r="111" spans="1:62" s="85" customFormat="1" ht="20.399999999999999" x14ac:dyDescent="0.3">
      <c r="A111" s="173"/>
      <c r="B111" s="137" t="s">
        <v>602</v>
      </c>
      <c r="C111" s="483" t="s">
        <v>603</v>
      </c>
      <c r="D111" s="483"/>
      <c r="E111" s="483"/>
      <c r="F111" s="138" t="s">
        <v>72</v>
      </c>
      <c r="G111" s="195" t="s">
        <v>3687</v>
      </c>
      <c r="H111" s="175"/>
      <c r="I111" s="175"/>
      <c r="J111" s="140"/>
      <c r="K111" s="140"/>
      <c r="L111" s="140"/>
      <c r="M111" s="176"/>
      <c r="BE111" s="220"/>
      <c r="BF111" s="225"/>
      <c r="BG111" s="226"/>
      <c r="BH111" s="227"/>
      <c r="BI111" s="228"/>
      <c r="BJ111" s="228" t="s">
        <v>603</v>
      </c>
    </row>
    <row r="112" spans="1:62" s="85" customFormat="1" ht="20.399999999999999" x14ac:dyDescent="0.3">
      <c r="A112" s="173"/>
      <c r="B112" s="137" t="s">
        <v>86</v>
      </c>
      <c r="C112" s="483" t="s">
        <v>87</v>
      </c>
      <c r="D112" s="483"/>
      <c r="E112" s="483"/>
      <c r="F112" s="138" t="s">
        <v>67</v>
      </c>
      <c r="G112" s="195" t="s">
        <v>3688</v>
      </c>
      <c r="H112" s="175"/>
      <c r="I112" s="175"/>
      <c r="J112" s="140"/>
      <c r="K112" s="140"/>
      <c r="L112" s="140"/>
      <c r="M112" s="176"/>
      <c r="BE112" s="220"/>
      <c r="BF112" s="225"/>
      <c r="BG112" s="226"/>
      <c r="BH112" s="227"/>
      <c r="BI112" s="228"/>
      <c r="BJ112" s="228" t="s">
        <v>87</v>
      </c>
    </row>
    <row r="113" spans="1:62" s="85" customFormat="1" ht="21.6" x14ac:dyDescent="0.3">
      <c r="A113" s="173"/>
      <c r="B113" s="137" t="s">
        <v>604</v>
      </c>
      <c r="C113" s="483" t="s">
        <v>605</v>
      </c>
      <c r="D113" s="483"/>
      <c r="E113" s="483"/>
      <c r="F113" s="138" t="s">
        <v>606</v>
      </c>
      <c r="G113" s="195" t="s">
        <v>3689</v>
      </c>
      <c r="H113" s="175"/>
      <c r="I113" s="175"/>
      <c r="J113" s="140"/>
      <c r="K113" s="140"/>
      <c r="L113" s="140"/>
      <c r="M113" s="176"/>
      <c r="BE113" s="220"/>
      <c r="BF113" s="225"/>
      <c r="BG113" s="226"/>
      <c r="BH113" s="227"/>
      <c r="BI113" s="228"/>
      <c r="BJ113" s="228" t="s">
        <v>605</v>
      </c>
    </row>
    <row r="114" spans="1:62" s="85" customFormat="1" ht="42" x14ac:dyDescent="0.3">
      <c r="A114" s="121" t="s">
        <v>224</v>
      </c>
      <c r="B114" s="120" t="s">
        <v>3690</v>
      </c>
      <c r="C114" s="466" t="s">
        <v>3691</v>
      </c>
      <c r="D114" s="466"/>
      <c r="E114" s="466"/>
      <c r="F114" s="121" t="s">
        <v>112</v>
      </c>
      <c r="G114" s="153">
        <v>32.64</v>
      </c>
      <c r="H114" s="123"/>
      <c r="I114" s="123"/>
      <c r="J114" s="124"/>
      <c r="K114" s="124"/>
      <c r="L114" s="124"/>
      <c r="M114" s="124"/>
      <c r="BE114" s="220"/>
      <c r="BF114" s="225"/>
      <c r="BG114" s="226" t="s">
        <v>3691</v>
      </c>
      <c r="BH114" s="227"/>
      <c r="BI114" s="228"/>
      <c r="BJ114" s="228"/>
    </row>
    <row r="115" spans="1:62" s="85" customFormat="1" ht="15" customHeight="1" x14ac:dyDescent="0.3">
      <c r="A115" s="497" t="s">
        <v>3692</v>
      </c>
      <c r="B115" s="462"/>
      <c r="C115" s="462"/>
      <c r="D115" s="462"/>
      <c r="E115" s="462"/>
      <c r="F115" s="462"/>
      <c r="G115" s="462"/>
      <c r="H115" s="221"/>
      <c r="I115" s="221"/>
      <c r="J115" s="221"/>
      <c r="K115" s="221"/>
      <c r="L115" s="221"/>
      <c r="M115" s="223"/>
      <c r="BE115" s="220"/>
      <c r="BF115" s="225" t="s">
        <v>3692</v>
      </c>
      <c r="BG115" s="226"/>
      <c r="BH115" s="227"/>
      <c r="BI115" s="228"/>
      <c r="BJ115" s="228"/>
    </row>
    <row r="116" spans="1:62" s="85" customFormat="1" ht="21.6" x14ac:dyDescent="0.3">
      <c r="A116" s="121" t="s">
        <v>227</v>
      </c>
      <c r="B116" s="120" t="s">
        <v>3632</v>
      </c>
      <c r="C116" s="466" t="s">
        <v>3633</v>
      </c>
      <c r="D116" s="466"/>
      <c r="E116" s="466"/>
      <c r="F116" s="121" t="s">
        <v>64</v>
      </c>
      <c r="G116" s="153">
        <v>2.61</v>
      </c>
      <c r="H116" s="123"/>
      <c r="I116" s="123"/>
      <c r="J116" s="124"/>
      <c r="K116" s="124"/>
      <c r="L116" s="124"/>
      <c r="M116" s="124"/>
      <c r="BE116" s="220"/>
      <c r="BF116" s="225"/>
      <c r="BG116" s="226" t="s">
        <v>3633</v>
      </c>
      <c r="BH116" s="227"/>
      <c r="BI116" s="228"/>
      <c r="BJ116" s="228"/>
    </row>
    <row r="117" spans="1:62" s="85" customFormat="1" ht="20.399999999999999" x14ac:dyDescent="0.3">
      <c r="A117" s="173"/>
      <c r="B117" s="137" t="s">
        <v>596</v>
      </c>
      <c r="C117" s="483" t="s">
        <v>597</v>
      </c>
      <c r="D117" s="483"/>
      <c r="E117" s="483"/>
      <c r="F117" s="138" t="s">
        <v>403</v>
      </c>
      <c r="G117" s="195" t="s">
        <v>3693</v>
      </c>
      <c r="H117" s="175"/>
      <c r="I117" s="175"/>
      <c r="J117" s="140"/>
      <c r="K117" s="140"/>
      <c r="L117" s="140"/>
      <c r="M117" s="176"/>
      <c r="BE117" s="220"/>
      <c r="BF117" s="225"/>
      <c r="BG117" s="226"/>
      <c r="BH117" s="227"/>
      <c r="BI117" s="228"/>
      <c r="BJ117" s="228" t="s">
        <v>597</v>
      </c>
    </row>
    <row r="118" spans="1:62" s="85" customFormat="1" ht="21.6" x14ac:dyDescent="0.3">
      <c r="A118" s="173"/>
      <c r="B118" s="137" t="s">
        <v>598</v>
      </c>
      <c r="C118" s="483" t="s">
        <v>599</v>
      </c>
      <c r="D118" s="483"/>
      <c r="E118" s="483"/>
      <c r="F118" s="138" t="s">
        <v>67</v>
      </c>
      <c r="G118" s="195" t="s">
        <v>3694</v>
      </c>
      <c r="H118" s="175"/>
      <c r="I118" s="175"/>
      <c r="J118" s="140"/>
      <c r="K118" s="140"/>
      <c r="L118" s="140"/>
      <c r="M118" s="176"/>
      <c r="BE118" s="220"/>
      <c r="BF118" s="225"/>
      <c r="BG118" s="226"/>
      <c r="BH118" s="227"/>
      <c r="BI118" s="228"/>
      <c r="BJ118" s="228" t="s">
        <v>599</v>
      </c>
    </row>
    <row r="119" spans="1:62" s="85" customFormat="1" ht="21.6" x14ac:dyDescent="0.3">
      <c r="A119" s="173"/>
      <c r="B119" s="137" t="s">
        <v>600</v>
      </c>
      <c r="C119" s="483" t="s">
        <v>601</v>
      </c>
      <c r="D119" s="483"/>
      <c r="E119" s="483"/>
      <c r="F119" s="138" t="s">
        <v>67</v>
      </c>
      <c r="G119" s="195" t="s">
        <v>3695</v>
      </c>
      <c r="H119" s="175"/>
      <c r="I119" s="175"/>
      <c r="J119" s="140"/>
      <c r="K119" s="140"/>
      <c r="L119" s="140"/>
      <c r="M119" s="176"/>
      <c r="BE119" s="220"/>
      <c r="BF119" s="225"/>
      <c r="BG119" s="226"/>
      <c r="BH119" s="227"/>
      <c r="BI119" s="228"/>
      <c r="BJ119" s="228" t="s">
        <v>601</v>
      </c>
    </row>
    <row r="120" spans="1:62" s="85" customFormat="1" ht="20.399999999999999" x14ac:dyDescent="0.3">
      <c r="A120" s="173"/>
      <c r="B120" s="137" t="s">
        <v>602</v>
      </c>
      <c r="C120" s="483" t="s">
        <v>603</v>
      </c>
      <c r="D120" s="483"/>
      <c r="E120" s="483"/>
      <c r="F120" s="138" t="s">
        <v>72</v>
      </c>
      <c r="G120" s="195" t="s">
        <v>3696</v>
      </c>
      <c r="H120" s="175"/>
      <c r="I120" s="175"/>
      <c r="J120" s="140"/>
      <c r="K120" s="140"/>
      <c r="L120" s="140"/>
      <c r="M120" s="176"/>
      <c r="BE120" s="220"/>
      <c r="BF120" s="225"/>
      <c r="BG120" s="226"/>
      <c r="BH120" s="227"/>
      <c r="BI120" s="228"/>
      <c r="BJ120" s="228" t="s">
        <v>603</v>
      </c>
    </row>
    <row r="121" spans="1:62" s="85" customFormat="1" ht="20.399999999999999" x14ac:dyDescent="0.3">
      <c r="A121" s="173"/>
      <c r="B121" s="137" t="s">
        <v>86</v>
      </c>
      <c r="C121" s="483" t="s">
        <v>87</v>
      </c>
      <c r="D121" s="483"/>
      <c r="E121" s="483"/>
      <c r="F121" s="138" t="s">
        <v>67</v>
      </c>
      <c r="G121" s="195" t="s">
        <v>3697</v>
      </c>
      <c r="H121" s="175"/>
      <c r="I121" s="175"/>
      <c r="J121" s="140"/>
      <c r="K121" s="140"/>
      <c r="L121" s="140"/>
      <c r="M121" s="176"/>
      <c r="BE121" s="220"/>
      <c r="BF121" s="225"/>
      <c r="BG121" s="226"/>
      <c r="BH121" s="227"/>
      <c r="BI121" s="228"/>
      <c r="BJ121" s="228" t="s">
        <v>87</v>
      </c>
    </row>
    <row r="122" spans="1:62" s="85" customFormat="1" ht="21.6" x14ac:dyDescent="0.3">
      <c r="A122" s="173"/>
      <c r="B122" s="137" t="s">
        <v>604</v>
      </c>
      <c r="C122" s="483" t="s">
        <v>605</v>
      </c>
      <c r="D122" s="483"/>
      <c r="E122" s="483"/>
      <c r="F122" s="138" t="s">
        <v>606</v>
      </c>
      <c r="G122" s="195" t="s">
        <v>3698</v>
      </c>
      <c r="H122" s="175"/>
      <c r="I122" s="175"/>
      <c r="J122" s="140"/>
      <c r="K122" s="140"/>
      <c r="L122" s="140"/>
      <c r="M122" s="176"/>
      <c r="BE122" s="220"/>
      <c r="BF122" s="225"/>
      <c r="BG122" s="226"/>
      <c r="BH122" s="227"/>
      <c r="BI122" s="228"/>
      <c r="BJ122" s="228" t="s">
        <v>605</v>
      </c>
    </row>
    <row r="123" spans="1:62" s="85" customFormat="1" ht="31.8" x14ac:dyDescent="0.3">
      <c r="A123" s="121" t="s">
        <v>230</v>
      </c>
      <c r="B123" s="120" t="s">
        <v>3699</v>
      </c>
      <c r="C123" s="466" t="s">
        <v>3700</v>
      </c>
      <c r="D123" s="466"/>
      <c r="E123" s="466"/>
      <c r="F123" s="121" t="s">
        <v>64</v>
      </c>
      <c r="G123" s="135">
        <v>0.3</v>
      </c>
      <c r="H123" s="123"/>
      <c r="I123" s="123"/>
      <c r="J123" s="124"/>
      <c r="K123" s="124"/>
      <c r="L123" s="124"/>
      <c r="M123" s="124"/>
      <c r="BE123" s="220"/>
      <c r="BF123" s="225"/>
      <c r="BG123" s="226" t="s">
        <v>3700</v>
      </c>
      <c r="BH123" s="227"/>
      <c r="BI123" s="228"/>
      <c r="BJ123" s="228"/>
    </row>
    <row r="124" spans="1:62" s="85" customFormat="1" ht="20.399999999999999" x14ac:dyDescent="0.3">
      <c r="A124" s="173"/>
      <c r="B124" s="137" t="s">
        <v>596</v>
      </c>
      <c r="C124" s="483" t="s">
        <v>597</v>
      </c>
      <c r="D124" s="483"/>
      <c r="E124" s="483"/>
      <c r="F124" s="138" t="s">
        <v>403</v>
      </c>
      <c r="G124" s="195" t="s">
        <v>3701</v>
      </c>
      <c r="H124" s="175"/>
      <c r="I124" s="175"/>
      <c r="J124" s="140"/>
      <c r="K124" s="140"/>
      <c r="L124" s="140"/>
      <c r="M124" s="176"/>
      <c r="BE124" s="220"/>
      <c r="BF124" s="225"/>
      <c r="BG124" s="226"/>
      <c r="BH124" s="227"/>
      <c r="BI124" s="228"/>
      <c r="BJ124" s="228" t="s">
        <v>597</v>
      </c>
    </row>
    <row r="125" spans="1:62" s="85" customFormat="1" ht="20.399999999999999" x14ac:dyDescent="0.3">
      <c r="A125" s="173"/>
      <c r="B125" s="137" t="s">
        <v>1961</v>
      </c>
      <c r="C125" s="483" t="s">
        <v>1962</v>
      </c>
      <c r="D125" s="483"/>
      <c r="E125" s="483"/>
      <c r="F125" s="138" t="s">
        <v>67</v>
      </c>
      <c r="G125" s="195" t="s">
        <v>3702</v>
      </c>
      <c r="H125" s="175"/>
      <c r="I125" s="175"/>
      <c r="J125" s="140"/>
      <c r="K125" s="140"/>
      <c r="L125" s="140"/>
      <c r="M125" s="176"/>
      <c r="BE125" s="220"/>
      <c r="BF125" s="225"/>
      <c r="BG125" s="226"/>
      <c r="BH125" s="227"/>
      <c r="BI125" s="228"/>
      <c r="BJ125" s="228" t="s">
        <v>1962</v>
      </c>
    </row>
    <row r="126" spans="1:62" s="85" customFormat="1" ht="21.6" x14ac:dyDescent="0.3">
      <c r="A126" s="173"/>
      <c r="B126" s="137" t="s">
        <v>1763</v>
      </c>
      <c r="C126" s="483" t="s">
        <v>1764</v>
      </c>
      <c r="D126" s="483"/>
      <c r="E126" s="483"/>
      <c r="F126" s="138" t="s">
        <v>67</v>
      </c>
      <c r="G126" s="195" t="s">
        <v>3703</v>
      </c>
      <c r="H126" s="175"/>
      <c r="I126" s="175"/>
      <c r="J126" s="140"/>
      <c r="K126" s="140"/>
      <c r="L126" s="140"/>
      <c r="M126" s="176"/>
      <c r="BE126" s="220"/>
      <c r="BF126" s="225"/>
      <c r="BG126" s="226"/>
      <c r="BH126" s="227"/>
      <c r="BI126" s="228"/>
      <c r="BJ126" s="228" t="s">
        <v>1764</v>
      </c>
    </row>
    <row r="127" spans="1:62" s="85" customFormat="1" ht="20.399999999999999" x14ac:dyDescent="0.3">
      <c r="A127" s="173"/>
      <c r="B127" s="137" t="s">
        <v>86</v>
      </c>
      <c r="C127" s="483" t="s">
        <v>87</v>
      </c>
      <c r="D127" s="483"/>
      <c r="E127" s="483"/>
      <c r="F127" s="138" t="s">
        <v>67</v>
      </c>
      <c r="G127" s="195" t="s">
        <v>3704</v>
      </c>
      <c r="H127" s="175"/>
      <c r="I127" s="175"/>
      <c r="J127" s="140"/>
      <c r="K127" s="140"/>
      <c r="L127" s="140"/>
      <c r="M127" s="176"/>
      <c r="BE127" s="220"/>
      <c r="BF127" s="225"/>
      <c r="BG127" s="226"/>
      <c r="BH127" s="227"/>
      <c r="BI127" s="228"/>
      <c r="BJ127" s="228" t="s">
        <v>87</v>
      </c>
    </row>
    <row r="128" spans="1:62" s="85" customFormat="1" ht="21.6" x14ac:dyDescent="0.3">
      <c r="A128" s="173"/>
      <c r="B128" s="137" t="s">
        <v>604</v>
      </c>
      <c r="C128" s="483" t="s">
        <v>605</v>
      </c>
      <c r="D128" s="483"/>
      <c r="E128" s="483"/>
      <c r="F128" s="138" t="s">
        <v>606</v>
      </c>
      <c r="G128" s="195" t="s">
        <v>3705</v>
      </c>
      <c r="H128" s="175"/>
      <c r="I128" s="175"/>
      <c r="J128" s="140"/>
      <c r="K128" s="140"/>
      <c r="L128" s="140"/>
      <c r="M128" s="176"/>
      <c r="BE128" s="220"/>
      <c r="BF128" s="225"/>
      <c r="BG128" s="226"/>
      <c r="BH128" s="227"/>
      <c r="BI128" s="228"/>
      <c r="BJ128" s="228" t="s">
        <v>605</v>
      </c>
    </row>
    <row r="129" spans="1:62" s="85" customFormat="1" ht="21.6" x14ac:dyDescent="0.3">
      <c r="A129" s="121" t="s">
        <v>232</v>
      </c>
      <c r="B129" s="120" t="s">
        <v>3666</v>
      </c>
      <c r="C129" s="466" t="s">
        <v>3667</v>
      </c>
      <c r="D129" s="466"/>
      <c r="E129" s="466"/>
      <c r="F129" s="121" t="s">
        <v>64</v>
      </c>
      <c r="G129" s="153">
        <v>0.56000000000000005</v>
      </c>
      <c r="H129" s="123"/>
      <c r="I129" s="123"/>
      <c r="J129" s="124"/>
      <c r="K129" s="124"/>
      <c r="L129" s="124"/>
      <c r="M129" s="124"/>
      <c r="BE129" s="220"/>
      <c r="BF129" s="225"/>
      <c r="BG129" s="226" t="s">
        <v>3667</v>
      </c>
      <c r="BH129" s="227"/>
      <c r="BI129" s="228"/>
      <c r="BJ129" s="228"/>
    </row>
    <row r="130" spans="1:62" s="85" customFormat="1" ht="20.399999999999999" x14ac:dyDescent="0.3">
      <c r="A130" s="173"/>
      <c r="B130" s="137" t="s">
        <v>596</v>
      </c>
      <c r="C130" s="483" t="s">
        <v>597</v>
      </c>
      <c r="D130" s="483"/>
      <c r="E130" s="483"/>
      <c r="F130" s="138" t="s">
        <v>403</v>
      </c>
      <c r="G130" s="195" t="s">
        <v>3706</v>
      </c>
      <c r="H130" s="175"/>
      <c r="I130" s="175"/>
      <c r="J130" s="140"/>
      <c r="K130" s="140"/>
      <c r="L130" s="140"/>
      <c r="M130" s="176"/>
      <c r="BE130" s="220"/>
      <c r="BF130" s="225"/>
      <c r="BG130" s="226"/>
      <c r="BH130" s="227"/>
      <c r="BI130" s="228"/>
      <c r="BJ130" s="228" t="s">
        <v>597</v>
      </c>
    </row>
    <row r="131" spans="1:62" s="85" customFormat="1" ht="21.6" x14ac:dyDescent="0.3">
      <c r="A131" s="173"/>
      <c r="B131" s="137" t="s">
        <v>1763</v>
      </c>
      <c r="C131" s="483" t="s">
        <v>1764</v>
      </c>
      <c r="D131" s="483"/>
      <c r="E131" s="483"/>
      <c r="F131" s="138" t="s">
        <v>67</v>
      </c>
      <c r="G131" s="195" t="s">
        <v>3707</v>
      </c>
      <c r="H131" s="175"/>
      <c r="I131" s="175"/>
      <c r="J131" s="140"/>
      <c r="K131" s="140"/>
      <c r="L131" s="140"/>
      <c r="M131" s="176"/>
      <c r="BE131" s="220"/>
      <c r="BF131" s="225"/>
      <c r="BG131" s="226"/>
      <c r="BH131" s="227"/>
      <c r="BI131" s="228"/>
      <c r="BJ131" s="228" t="s">
        <v>1764</v>
      </c>
    </row>
    <row r="132" spans="1:62" s="85" customFormat="1" ht="20.399999999999999" x14ac:dyDescent="0.3">
      <c r="A132" s="173"/>
      <c r="B132" s="137" t="s">
        <v>86</v>
      </c>
      <c r="C132" s="483" t="s">
        <v>87</v>
      </c>
      <c r="D132" s="483"/>
      <c r="E132" s="483"/>
      <c r="F132" s="138" t="s">
        <v>67</v>
      </c>
      <c r="G132" s="195" t="s">
        <v>3708</v>
      </c>
      <c r="H132" s="175"/>
      <c r="I132" s="175"/>
      <c r="J132" s="140"/>
      <c r="K132" s="140"/>
      <c r="L132" s="140"/>
      <c r="M132" s="176"/>
      <c r="BE132" s="220"/>
      <c r="BF132" s="225"/>
      <c r="BG132" s="226"/>
      <c r="BH132" s="227"/>
      <c r="BI132" s="228"/>
      <c r="BJ132" s="228" t="s">
        <v>87</v>
      </c>
    </row>
    <row r="133" spans="1:62" s="85" customFormat="1" ht="21.6" x14ac:dyDescent="0.3">
      <c r="A133" s="173"/>
      <c r="B133" s="137" t="s">
        <v>604</v>
      </c>
      <c r="C133" s="483" t="s">
        <v>605</v>
      </c>
      <c r="D133" s="483"/>
      <c r="E133" s="483"/>
      <c r="F133" s="138" t="s">
        <v>606</v>
      </c>
      <c r="G133" s="195" t="s">
        <v>3709</v>
      </c>
      <c r="H133" s="175"/>
      <c r="I133" s="175"/>
      <c r="J133" s="140"/>
      <c r="K133" s="140"/>
      <c r="L133" s="140"/>
      <c r="M133" s="176"/>
      <c r="BE133" s="220"/>
      <c r="BF133" s="225"/>
      <c r="BG133" s="226"/>
      <c r="BH133" s="227"/>
      <c r="BI133" s="228"/>
      <c r="BJ133" s="228" t="s">
        <v>605</v>
      </c>
    </row>
    <row r="134" spans="1:62" s="85" customFormat="1" ht="42" x14ac:dyDescent="0.3">
      <c r="A134" s="121" t="s">
        <v>234</v>
      </c>
      <c r="B134" s="120" t="s">
        <v>3710</v>
      </c>
      <c r="C134" s="466" t="s">
        <v>3711</v>
      </c>
      <c r="D134" s="466"/>
      <c r="E134" s="466"/>
      <c r="F134" s="121" t="s">
        <v>112</v>
      </c>
      <c r="G134" s="153">
        <v>375.36</v>
      </c>
      <c r="H134" s="123"/>
      <c r="I134" s="123"/>
      <c r="J134" s="124"/>
      <c r="K134" s="124"/>
      <c r="L134" s="124"/>
      <c r="M134" s="124"/>
      <c r="BE134" s="220"/>
      <c r="BF134" s="225"/>
      <c r="BG134" s="226" t="s">
        <v>3711</v>
      </c>
      <c r="BH134" s="227"/>
      <c r="BI134" s="228"/>
      <c r="BJ134" s="228"/>
    </row>
    <row r="135" spans="1:62" s="85" customFormat="1" ht="15" customHeight="1" x14ac:dyDescent="0.3">
      <c r="A135" s="497" t="s">
        <v>3712</v>
      </c>
      <c r="B135" s="462"/>
      <c r="C135" s="462"/>
      <c r="D135" s="462"/>
      <c r="E135" s="462"/>
      <c r="F135" s="462"/>
      <c r="G135" s="462"/>
      <c r="H135" s="221"/>
      <c r="I135" s="221"/>
      <c r="J135" s="221"/>
      <c r="K135" s="221"/>
      <c r="L135" s="221"/>
      <c r="M135" s="223"/>
      <c r="BE135" s="220"/>
      <c r="BF135" s="225" t="s">
        <v>3712</v>
      </c>
      <c r="BG135" s="226"/>
      <c r="BH135" s="227"/>
      <c r="BI135" s="228"/>
      <c r="BJ135" s="228"/>
    </row>
    <row r="136" spans="1:62" s="85" customFormat="1" ht="21.6" x14ac:dyDescent="0.3">
      <c r="A136" s="121" t="s">
        <v>240</v>
      </c>
      <c r="B136" s="120" t="s">
        <v>594</v>
      </c>
      <c r="C136" s="466" t="s">
        <v>595</v>
      </c>
      <c r="D136" s="466"/>
      <c r="E136" s="466"/>
      <c r="F136" s="121" t="s">
        <v>64</v>
      </c>
      <c r="G136" s="153">
        <v>1.43</v>
      </c>
      <c r="H136" s="123"/>
      <c r="I136" s="123"/>
      <c r="J136" s="124"/>
      <c r="K136" s="124"/>
      <c r="L136" s="124"/>
      <c r="M136" s="124"/>
      <c r="BE136" s="220"/>
      <c r="BF136" s="225"/>
      <c r="BG136" s="226" t="s">
        <v>595</v>
      </c>
      <c r="BH136" s="227"/>
      <c r="BI136" s="228"/>
      <c r="BJ136" s="228"/>
    </row>
    <row r="137" spans="1:62" s="85" customFormat="1" ht="20.399999999999999" x14ac:dyDescent="0.3">
      <c r="A137" s="173"/>
      <c r="B137" s="137" t="s">
        <v>596</v>
      </c>
      <c r="C137" s="483" t="s">
        <v>597</v>
      </c>
      <c r="D137" s="483"/>
      <c r="E137" s="483"/>
      <c r="F137" s="138" t="s">
        <v>403</v>
      </c>
      <c r="G137" s="195" t="s">
        <v>3713</v>
      </c>
      <c r="H137" s="175"/>
      <c r="I137" s="175"/>
      <c r="J137" s="140"/>
      <c r="K137" s="140"/>
      <c r="L137" s="140"/>
      <c r="M137" s="176"/>
      <c r="BE137" s="220"/>
      <c r="BF137" s="225"/>
      <c r="BG137" s="226"/>
      <c r="BH137" s="227"/>
      <c r="BI137" s="228"/>
      <c r="BJ137" s="228" t="s">
        <v>597</v>
      </c>
    </row>
    <row r="138" spans="1:62" s="85" customFormat="1" ht="21.6" x14ac:dyDescent="0.3">
      <c r="A138" s="173"/>
      <c r="B138" s="137" t="s">
        <v>598</v>
      </c>
      <c r="C138" s="483" t="s">
        <v>599</v>
      </c>
      <c r="D138" s="483"/>
      <c r="E138" s="483"/>
      <c r="F138" s="138" t="s">
        <v>67</v>
      </c>
      <c r="G138" s="195" t="s">
        <v>3714</v>
      </c>
      <c r="H138" s="175"/>
      <c r="I138" s="175"/>
      <c r="J138" s="140"/>
      <c r="K138" s="140"/>
      <c r="L138" s="140"/>
      <c r="M138" s="176"/>
      <c r="BE138" s="220"/>
      <c r="BF138" s="225"/>
      <c r="BG138" s="226"/>
      <c r="BH138" s="227"/>
      <c r="BI138" s="228"/>
      <c r="BJ138" s="228" t="s">
        <v>599</v>
      </c>
    </row>
    <row r="139" spans="1:62" s="85" customFormat="1" ht="21.6" x14ac:dyDescent="0.3">
      <c r="A139" s="173"/>
      <c r="B139" s="137" t="s">
        <v>600</v>
      </c>
      <c r="C139" s="483" t="s">
        <v>601</v>
      </c>
      <c r="D139" s="483"/>
      <c r="E139" s="483"/>
      <c r="F139" s="138" t="s">
        <v>67</v>
      </c>
      <c r="G139" s="195" t="s">
        <v>3715</v>
      </c>
      <c r="H139" s="175"/>
      <c r="I139" s="175"/>
      <c r="J139" s="140"/>
      <c r="K139" s="140"/>
      <c r="L139" s="140"/>
      <c r="M139" s="176"/>
      <c r="BE139" s="220"/>
      <c r="BF139" s="225"/>
      <c r="BG139" s="226"/>
      <c r="BH139" s="227"/>
      <c r="BI139" s="228"/>
      <c r="BJ139" s="228" t="s">
        <v>601</v>
      </c>
    </row>
    <row r="140" spans="1:62" s="85" customFormat="1" ht="20.399999999999999" x14ac:dyDescent="0.3">
      <c r="A140" s="173"/>
      <c r="B140" s="137" t="s">
        <v>602</v>
      </c>
      <c r="C140" s="483" t="s">
        <v>603</v>
      </c>
      <c r="D140" s="483"/>
      <c r="E140" s="483"/>
      <c r="F140" s="138" t="s">
        <v>72</v>
      </c>
      <c r="G140" s="195" t="s">
        <v>3716</v>
      </c>
      <c r="H140" s="175"/>
      <c r="I140" s="175"/>
      <c r="J140" s="140"/>
      <c r="K140" s="140"/>
      <c r="L140" s="140"/>
      <c r="M140" s="176"/>
      <c r="BE140" s="220"/>
      <c r="BF140" s="225"/>
      <c r="BG140" s="226"/>
      <c r="BH140" s="227"/>
      <c r="BI140" s="228"/>
      <c r="BJ140" s="228" t="s">
        <v>603</v>
      </c>
    </row>
    <row r="141" spans="1:62" s="85" customFormat="1" ht="20.399999999999999" x14ac:dyDescent="0.3">
      <c r="A141" s="173"/>
      <c r="B141" s="137" t="s">
        <v>86</v>
      </c>
      <c r="C141" s="483" t="s">
        <v>87</v>
      </c>
      <c r="D141" s="483"/>
      <c r="E141" s="483"/>
      <c r="F141" s="138" t="s">
        <v>67</v>
      </c>
      <c r="G141" s="195" t="s">
        <v>3717</v>
      </c>
      <c r="H141" s="175"/>
      <c r="I141" s="175"/>
      <c r="J141" s="140"/>
      <c r="K141" s="140"/>
      <c r="L141" s="140"/>
      <c r="M141" s="176"/>
      <c r="BE141" s="220"/>
      <c r="BF141" s="225"/>
      <c r="BG141" s="226"/>
      <c r="BH141" s="227"/>
      <c r="BI141" s="228"/>
      <c r="BJ141" s="228" t="s">
        <v>87</v>
      </c>
    </row>
    <row r="142" spans="1:62" s="85" customFormat="1" ht="21.6" x14ac:dyDescent="0.3">
      <c r="A142" s="173"/>
      <c r="B142" s="137" t="s">
        <v>604</v>
      </c>
      <c r="C142" s="483" t="s">
        <v>605</v>
      </c>
      <c r="D142" s="483"/>
      <c r="E142" s="483"/>
      <c r="F142" s="138" t="s">
        <v>606</v>
      </c>
      <c r="G142" s="195" t="s">
        <v>3718</v>
      </c>
      <c r="H142" s="175"/>
      <c r="I142" s="175"/>
      <c r="J142" s="140"/>
      <c r="K142" s="140"/>
      <c r="L142" s="140"/>
      <c r="M142" s="176"/>
      <c r="BE142" s="220"/>
      <c r="BF142" s="225"/>
      <c r="BG142" s="226"/>
      <c r="BH142" s="227"/>
      <c r="BI142" s="228"/>
      <c r="BJ142" s="228" t="s">
        <v>605</v>
      </c>
    </row>
    <row r="143" spans="1:62" s="85" customFormat="1" ht="21.6" x14ac:dyDescent="0.3">
      <c r="A143" s="121" t="s">
        <v>241</v>
      </c>
      <c r="B143" s="120" t="s">
        <v>1942</v>
      </c>
      <c r="C143" s="466" t="s">
        <v>1943</v>
      </c>
      <c r="D143" s="466"/>
      <c r="E143" s="466"/>
      <c r="F143" s="121" t="s">
        <v>64</v>
      </c>
      <c r="G143" s="153">
        <v>1.05</v>
      </c>
      <c r="H143" s="123"/>
      <c r="I143" s="123"/>
      <c r="J143" s="124"/>
      <c r="K143" s="124"/>
      <c r="L143" s="124"/>
      <c r="M143" s="124"/>
      <c r="BE143" s="220"/>
      <c r="BF143" s="225"/>
      <c r="BG143" s="226" t="s">
        <v>1943</v>
      </c>
      <c r="BH143" s="227"/>
      <c r="BI143" s="228"/>
      <c r="BJ143" s="228"/>
    </row>
    <row r="144" spans="1:62" s="85" customFormat="1" ht="20.399999999999999" x14ac:dyDescent="0.3">
      <c r="A144" s="173"/>
      <c r="B144" s="137" t="s">
        <v>596</v>
      </c>
      <c r="C144" s="483" t="s">
        <v>597</v>
      </c>
      <c r="D144" s="483"/>
      <c r="E144" s="483"/>
      <c r="F144" s="138" t="s">
        <v>403</v>
      </c>
      <c r="G144" s="195" t="s">
        <v>3719</v>
      </c>
      <c r="H144" s="175"/>
      <c r="I144" s="175"/>
      <c r="J144" s="140"/>
      <c r="K144" s="140"/>
      <c r="L144" s="140"/>
      <c r="M144" s="176"/>
      <c r="BE144" s="220"/>
      <c r="BF144" s="225"/>
      <c r="BG144" s="226"/>
      <c r="BH144" s="227"/>
      <c r="BI144" s="228"/>
      <c r="BJ144" s="228" t="s">
        <v>597</v>
      </c>
    </row>
    <row r="145" spans="1:62" s="85" customFormat="1" ht="21.6" x14ac:dyDescent="0.3">
      <c r="A145" s="173"/>
      <c r="B145" s="137" t="s">
        <v>1763</v>
      </c>
      <c r="C145" s="483" t="s">
        <v>1764</v>
      </c>
      <c r="D145" s="483"/>
      <c r="E145" s="483"/>
      <c r="F145" s="138" t="s">
        <v>67</v>
      </c>
      <c r="G145" s="195" t="s">
        <v>3720</v>
      </c>
      <c r="H145" s="175"/>
      <c r="I145" s="175"/>
      <c r="J145" s="140"/>
      <c r="K145" s="140"/>
      <c r="L145" s="140"/>
      <c r="M145" s="176"/>
      <c r="BE145" s="220"/>
      <c r="BF145" s="225"/>
      <c r="BG145" s="226"/>
      <c r="BH145" s="227"/>
      <c r="BI145" s="228"/>
      <c r="BJ145" s="228" t="s">
        <v>1764</v>
      </c>
    </row>
    <row r="146" spans="1:62" s="85" customFormat="1" ht="20.399999999999999" x14ac:dyDescent="0.3">
      <c r="A146" s="173"/>
      <c r="B146" s="137" t="s">
        <v>86</v>
      </c>
      <c r="C146" s="483" t="s">
        <v>87</v>
      </c>
      <c r="D146" s="483"/>
      <c r="E146" s="483"/>
      <c r="F146" s="138" t="s">
        <v>67</v>
      </c>
      <c r="G146" s="195" t="s">
        <v>3721</v>
      </c>
      <c r="H146" s="175"/>
      <c r="I146" s="175"/>
      <c r="J146" s="140"/>
      <c r="K146" s="140"/>
      <c r="L146" s="140"/>
      <c r="M146" s="176"/>
      <c r="BE146" s="220"/>
      <c r="BF146" s="225"/>
      <c r="BG146" s="226"/>
      <c r="BH146" s="227"/>
      <c r="BI146" s="228"/>
      <c r="BJ146" s="228" t="s">
        <v>87</v>
      </c>
    </row>
    <row r="147" spans="1:62" s="85" customFormat="1" ht="21.6" x14ac:dyDescent="0.3">
      <c r="A147" s="173"/>
      <c r="B147" s="137" t="s">
        <v>604</v>
      </c>
      <c r="C147" s="483" t="s">
        <v>605</v>
      </c>
      <c r="D147" s="483"/>
      <c r="E147" s="483"/>
      <c r="F147" s="138" t="s">
        <v>606</v>
      </c>
      <c r="G147" s="195" t="s">
        <v>3722</v>
      </c>
      <c r="H147" s="175"/>
      <c r="I147" s="175"/>
      <c r="J147" s="140"/>
      <c r="K147" s="140"/>
      <c r="L147" s="140"/>
      <c r="M147" s="176"/>
      <c r="BE147" s="220"/>
      <c r="BF147" s="225"/>
      <c r="BG147" s="226"/>
      <c r="BH147" s="227"/>
      <c r="BI147" s="228"/>
      <c r="BJ147" s="228" t="s">
        <v>605</v>
      </c>
    </row>
    <row r="148" spans="1:62" s="85" customFormat="1" ht="31.8" x14ac:dyDescent="0.3">
      <c r="A148" s="121" t="s">
        <v>243</v>
      </c>
      <c r="B148" s="120" t="s">
        <v>3723</v>
      </c>
      <c r="C148" s="466" t="s">
        <v>3724</v>
      </c>
      <c r="D148" s="466"/>
      <c r="E148" s="466"/>
      <c r="F148" s="121" t="s">
        <v>64</v>
      </c>
      <c r="G148" s="135">
        <v>0.6</v>
      </c>
      <c r="H148" s="123"/>
      <c r="I148" s="123"/>
      <c r="J148" s="124"/>
      <c r="K148" s="124"/>
      <c r="L148" s="124"/>
      <c r="M148" s="124"/>
      <c r="BE148" s="220"/>
      <c r="BF148" s="225"/>
      <c r="BG148" s="226" t="s">
        <v>3724</v>
      </c>
      <c r="BH148" s="227"/>
      <c r="BI148" s="228"/>
      <c r="BJ148" s="228"/>
    </row>
    <row r="149" spans="1:62" s="85" customFormat="1" ht="20.399999999999999" x14ac:dyDescent="0.3">
      <c r="A149" s="173"/>
      <c r="B149" s="137" t="s">
        <v>596</v>
      </c>
      <c r="C149" s="483" t="s">
        <v>597</v>
      </c>
      <c r="D149" s="483"/>
      <c r="E149" s="483"/>
      <c r="F149" s="138" t="s">
        <v>403</v>
      </c>
      <c r="G149" s="195" t="s">
        <v>3725</v>
      </c>
      <c r="H149" s="175"/>
      <c r="I149" s="175"/>
      <c r="J149" s="140"/>
      <c r="K149" s="140"/>
      <c r="L149" s="140"/>
      <c r="M149" s="176"/>
      <c r="BE149" s="220"/>
      <c r="BF149" s="225"/>
      <c r="BG149" s="226"/>
      <c r="BH149" s="227"/>
      <c r="BI149" s="228"/>
      <c r="BJ149" s="228" t="s">
        <v>597</v>
      </c>
    </row>
    <row r="150" spans="1:62" s="85" customFormat="1" ht="20.399999999999999" x14ac:dyDescent="0.3">
      <c r="A150" s="173"/>
      <c r="B150" s="137" t="s">
        <v>1961</v>
      </c>
      <c r="C150" s="483" t="s">
        <v>1962</v>
      </c>
      <c r="D150" s="483"/>
      <c r="E150" s="483"/>
      <c r="F150" s="138" t="s">
        <v>67</v>
      </c>
      <c r="G150" s="195" t="s">
        <v>3726</v>
      </c>
      <c r="H150" s="175"/>
      <c r="I150" s="175"/>
      <c r="J150" s="140"/>
      <c r="K150" s="140"/>
      <c r="L150" s="140"/>
      <c r="M150" s="176"/>
      <c r="BE150" s="220"/>
      <c r="BF150" s="225"/>
      <c r="BG150" s="226"/>
      <c r="BH150" s="227"/>
      <c r="BI150" s="228"/>
      <c r="BJ150" s="228" t="s">
        <v>1962</v>
      </c>
    </row>
    <row r="151" spans="1:62" s="85" customFormat="1" ht="21.6" x14ac:dyDescent="0.3">
      <c r="A151" s="173"/>
      <c r="B151" s="137" t="s">
        <v>1763</v>
      </c>
      <c r="C151" s="483" t="s">
        <v>1764</v>
      </c>
      <c r="D151" s="483"/>
      <c r="E151" s="483"/>
      <c r="F151" s="138" t="s">
        <v>67</v>
      </c>
      <c r="G151" s="195" t="s">
        <v>3727</v>
      </c>
      <c r="H151" s="175"/>
      <c r="I151" s="175"/>
      <c r="J151" s="140"/>
      <c r="K151" s="140"/>
      <c r="L151" s="140"/>
      <c r="M151" s="176"/>
      <c r="BE151" s="220"/>
      <c r="BF151" s="225"/>
      <c r="BG151" s="226"/>
      <c r="BH151" s="227"/>
      <c r="BI151" s="228"/>
      <c r="BJ151" s="228" t="s">
        <v>1764</v>
      </c>
    </row>
    <row r="152" spans="1:62" s="85" customFormat="1" ht="20.399999999999999" x14ac:dyDescent="0.3">
      <c r="A152" s="173"/>
      <c r="B152" s="137" t="s">
        <v>86</v>
      </c>
      <c r="C152" s="483" t="s">
        <v>87</v>
      </c>
      <c r="D152" s="483"/>
      <c r="E152" s="483"/>
      <c r="F152" s="138" t="s">
        <v>67</v>
      </c>
      <c r="G152" s="195" t="s">
        <v>3728</v>
      </c>
      <c r="H152" s="175"/>
      <c r="I152" s="175"/>
      <c r="J152" s="140"/>
      <c r="K152" s="140"/>
      <c r="L152" s="140"/>
      <c r="M152" s="176"/>
      <c r="BE152" s="220"/>
      <c r="BF152" s="225"/>
      <c r="BG152" s="226"/>
      <c r="BH152" s="227"/>
      <c r="BI152" s="228"/>
      <c r="BJ152" s="228" t="s">
        <v>87</v>
      </c>
    </row>
    <row r="153" spans="1:62" s="85" customFormat="1" ht="21.6" x14ac:dyDescent="0.3">
      <c r="A153" s="173"/>
      <c r="B153" s="137" t="s">
        <v>604</v>
      </c>
      <c r="C153" s="483" t="s">
        <v>605</v>
      </c>
      <c r="D153" s="483"/>
      <c r="E153" s="483"/>
      <c r="F153" s="138" t="s">
        <v>606</v>
      </c>
      <c r="G153" s="195" t="s">
        <v>3729</v>
      </c>
      <c r="H153" s="175"/>
      <c r="I153" s="175"/>
      <c r="J153" s="140"/>
      <c r="K153" s="140"/>
      <c r="L153" s="140"/>
      <c r="M153" s="176"/>
      <c r="BE153" s="220"/>
      <c r="BF153" s="225"/>
      <c r="BG153" s="226"/>
      <c r="BH153" s="227"/>
      <c r="BI153" s="228"/>
      <c r="BJ153" s="228" t="s">
        <v>605</v>
      </c>
    </row>
    <row r="154" spans="1:62" s="85" customFormat="1" ht="21.6" x14ac:dyDescent="0.3">
      <c r="A154" s="121" t="s">
        <v>244</v>
      </c>
      <c r="B154" s="120" t="s">
        <v>3730</v>
      </c>
      <c r="C154" s="466" t="s">
        <v>3731</v>
      </c>
      <c r="D154" s="466"/>
      <c r="E154" s="466"/>
      <c r="F154" s="121" t="s">
        <v>1046</v>
      </c>
      <c r="G154" s="153">
        <v>332.52</v>
      </c>
      <c r="H154" s="123"/>
      <c r="I154" s="123"/>
      <c r="J154" s="124"/>
      <c r="K154" s="124"/>
      <c r="L154" s="124"/>
      <c r="M154" s="124"/>
      <c r="BE154" s="220"/>
      <c r="BF154" s="225"/>
      <c r="BG154" s="226" t="s">
        <v>3731</v>
      </c>
      <c r="BH154" s="227"/>
      <c r="BI154" s="228"/>
      <c r="BJ154" s="228"/>
    </row>
    <row r="155" spans="1:62" s="85" customFormat="1" ht="15" customHeight="1" x14ac:dyDescent="0.3">
      <c r="A155" s="497" t="s">
        <v>3383</v>
      </c>
      <c r="B155" s="462"/>
      <c r="C155" s="462"/>
      <c r="D155" s="462"/>
      <c r="E155" s="462"/>
      <c r="F155" s="462"/>
      <c r="G155" s="462"/>
      <c r="H155" s="221"/>
      <c r="I155" s="221"/>
      <c r="J155" s="221"/>
      <c r="K155" s="221"/>
      <c r="L155" s="221"/>
      <c r="M155" s="223"/>
      <c r="BE155" s="220"/>
      <c r="BF155" s="225" t="s">
        <v>3383</v>
      </c>
      <c r="BG155" s="226"/>
      <c r="BH155" s="227"/>
      <c r="BI155" s="228"/>
      <c r="BJ155" s="228"/>
    </row>
    <row r="156" spans="1:62" s="85" customFormat="1" ht="31.8" x14ac:dyDescent="0.3">
      <c r="A156" s="121" t="s">
        <v>528</v>
      </c>
      <c r="B156" s="120" t="s">
        <v>3384</v>
      </c>
      <c r="C156" s="466" t="s">
        <v>3385</v>
      </c>
      <c r="D156" s="466"/>
      <c r="E156" s="466"/>
      <c r="F156" s="121" t="s">
        <v>1258</v>
      </c>
      <c r="G156" s="135">
        <v>4.2</v>
      </c>
      <c r="H156" s="123"/>
      <c r="I156" s="123"/>
      <c r="J156" s="124"/>
      <c r="K156" s="124"/>
      <c r="L156" s="124"/>
      <c r="M156" s="124"/>
      <c r="BE156" s="220"/>
      <c r="BF156" s="225"/>
      <c r="BG156" s="226" t="s">
        <v>3385</v>
      </c>
      <c r="BH156" s="227"/>
      <c r="BI156" s="228"/>
      <c r="BJ156" s="228"/>
    </row>
    <row r="157" spans="1:62" s="85" customFormat="1" ht="20.399999999999999" hidden="1" x14ac:dyDescent="0.3">
      <c r="A157" s="178" t="s">
        <v>140</v>
      </c>
      <c r="B157" s="179" t="s">
        <v>1821</v>
      </c>
      <c r="C157" s="489" t="s">
        <v>3386</v>
      </c>
      <c r="D157" s="489"/>
      <c r="E157" s="489"/>
      <c r="F157" s="231" t="s">
        <v>38</v>
      </c>
      <c r="G157" s="181" t="s">
        <v>3732</v>
      </c>
      <c r="H157" s="182"/>
      <c r="I157" s="182"/>
      <c r="J157" s="183"/>
      <c r="K157" s="183"/>
      <c r="L157" s="183"/>
      <c r="M157" s="185"/>
      <c r="BE157" s="220"/>
      <c r="BF157" s="225"/>
      <c r="BG157" s="226"/>
      <c r="BH157" s="227" t="s">
        <v>3386</v>
      </c>
      <c r="BI157" s="228"/>
      <c r="BJ157" s="228"/>
    </row>
    <row r="158" spans="1:62" s="85" customFormat="1" ht="21.6" x14ac:dyDescent="0.3">
      <c r="A158" s="173" t="s">
        <v>126</v>
      </c>
      <c r="B158" s="137" t="s">
        <v>3388</v>
      </c>
      <c r="C158" s="483" t="s">
        <v>3389</v>
      </c>
      <c r="D158" s="483"/>
      <c r="E158" s="483"/>
      <c r="F158" s="138" t="s">
        <v>1258</v>
      </c>
      <c r="G158" s="195" t="s">
        <v>3732</v>
      </c>
      <c r="H158" s="123"/>
      <c r="I158" s="286"/>
      <c r="J158" s="140"/>
      <c r="K158" s="124"/>
      <c r="L158" s="287"/>
      <c r="M158" s="176"/>
      <c r="BE158" s="220"/>
      <c r="BF158" s="225"/>
      <c r="BG158" s="226"/>
      <c r="BH158" s="227"/>
      <c r="BI158" s="228" t="s">
        <v>3389</v>
      </c>
      <c r="BJ158" s="228"/>
    </row>
    <row r="159" spans="1:62" s="85" customFormat="1" ht="15" customHeight="1" x14ac:dyDescent="0.3">
      <c r="A159" s="497" t="s">
        <v>3390</v>
      </c>
      <c r="B159" s="462"/>
      <c r="C159" s="462"/>
      <c r="D159" s="462"/>
      <c r="E159" s="462"/>
      <c r="F159" s="462"/>
      <c r="G159" s="462"/>
      <c r="H159" s="221"/>
      <c r="I159" s="221"/>
      <c r="J159" s="221"/>
      <c r="K159" s="221"/>
      <c r="L159" s="221"/>
      <c r="M159" s="223"/>
      <c r="BE159" s="220"/>
      <c r="BF159" s="225" t="s">
        <v>3390</v>
      </c>
      <c r="BG159" s="226"/>
      <c r="BH159" s="227"/>
      <c r="BI159" s="228"/>
      <c r="BJ159" s="228"/>
    </row>
    <row r="160" spans="1:62" s="85" customFormat="1" ht="21.6" x14ac:dyDescent="0.3">
      <c r="A160" s="121" t="s">
        <v>530</v>
      </c>
      <c r="B160" s="120" t="s">
        <v>3391</v>
      </c>
      <c r="C160" s="466" t="s">
        <v>3392</v>
      </c>
      <c r="D160" s="466"/>
      <c r="E160" s="466"/>
      <c r="F160" s="121" t="s">
        <v>38</v>
      </c>
      <c r="G160" s="134">
        <v>90</v>
      </c>
      <c r="H160" s="123"/>
      <c r="I160" s="123"/>
      <c r="J160" s="124"/>
      <c r="K160" s="124"/>
      <c r="L160" s="124"/>
      <c r="M160" s="124"/>
      <c r="BE160" s="220"/>
      <c r="BF160" s="225"/>
      <c r="BG160" s="226" t="s">
        <v>3392</v>
      </c>
      <c r="BH160" s="227"/>
      <c r="BI160" s="228"/>
      <c r="BJ160" s="228"/>
    </row>
    <row r="161" spans="1:62" s="85" customFormat="1" ht="20.399999999999999" x14ac:dyDescent="0.3">
      <c r="A161" s="173"/>
      <c r="B161" s="137" t="s">
        <v>2600</v>
      </c>
      <c r="C161" s="483" t="s">
        <v>2601</v>
      </c>
      <c r="D161" s="483"/>
      <c r="E161" s="483"/>
      <c r="F161" s="138" t="s">
        <v>72</v>
      </c>
      <c r="G161" s="195" t="s">
        <v>3733</v>
      </c>
      <c r="H161" s="175"/>
      <c r="I161" s="175"/>
      <c r="J161" s="140"/>
      <c r="K161" s="140"/>
      <c r="L161" s="140"/>
      <c r="M161" s="176"/>
      <c r="BE161" s="220"/>
      <c r="BF161" s="225"/>
      <c r="BG161" s="226"/>
      <c r="BH161" s="227"/>
      <c r="BI161" s="228"/>
      <c r="BJ161" s="228" t="s">
        <v>2601</v>
      </c>
    </row>
    <row r="162" spans="1:62" s="85" customFormat="1" ht="20.399999999999999" x14ac:dyDescent="0.3">
      <c r="A162" s="173"/>
      <c r="B162" s="137" t="s">
        <v>3394</v>
      </c>
      <c r="C162" s="483" t="s">
        <v>3395</v>
      </c>
      <c r="D162" s="483"/>
      <c r="E162" s="483"/>
      <c r="F162" s="138" t="s">
        <v>64</v>
      </c>
      <c r="G162" s="195" t="s">
        <v>3734</v>
      </c>
      <c r="H162" s="175"/>
      <c r="I162" s="175"/>
      <c r="J162" s="140"/>
      <c r="K162" s="140"/>
      <c r="L162" s="140"/>
      <c r="M162" s="176"/>
      <c r="BE162" s="220"/>
      <c r="BF162" s="225"/>
      <c r="BG162" s="226"/>
      <c r="BH162" s="227"/>
      <c r="BI162" s="228"/>
      <c r="BJ162" s="228" t="s">
        <v>3395</v>
      </c>
    </row>
    <row r="163" spans="1:62" s="85" customFormat="1" ht="21.6" x14ac:dyDescent="0.3">
      <c r="A163" s="173"/>
      <c r="B163" s="137" t="s">
        <v>3397</v>
      </c>
      <c r="C163" s="483" t="s">
        <v>3398</v>
      </c>
      <c r="D163" s="483"/>
      <c r="E163" s="483"/>
      <c r="F163" s="138" t="s">
        <v>64</v>
      </c>
      <c r="G163" s="195" t="s">
        <v>3735</v>
      </c>
      <c r="H163" s="175"/>
      <c r="I163" s="175"/>
      <c r="J163" s="140"/>
      <c r="K163" s="140"/>
      <c r="L163" s="140"/>
      <c r="M163" s="176"/>
      <c r="BE163" s="220"/>
      <c r="BF163" s="225"/>
      <c r="BG163" s="226"/>
      <c r="BH163" s="227"/>
      <c r="BI163" s="228"/>
      <c r="BJ163" s="228" t="s">
        <v>3398</v>
      </c>
    </row>
    <row r="164" spans="1:62" s="85" customFormat="1" ht="21.6" x14ac:dyDescent="0.3">
      <c r="A164" s="173"/>
      <c r="B164" s="137" t="s">
        <v>604</v>
      </c>
      <c r="C164" s="483" t="s">
        <v>605</v>
      </c>
      <c r="D164" s="483"/>
      <c r="E164" s="483"/>
      <c r="F164" s="138" t="s">
        <v>606</v>
      </c>
      <c r="G164" s="195" t="s">
        <v>3736</v>
      </c>
      <c r="H164" s="175"/>
      <c r="I164" s="175"/>
      <c r="J164" s="140"/>
      <c r="K164" s="140"/>
      <c r="L164" s="140"/>
      <c r="M164" s="176"/>
      <c r="BE164" s="220"/>
      <c r="BF164" s="225"/>
      <c r="BG164" s="226"/>
      <c r="BH164" s="227"/>
      <c r="BI164" s="228"/>
      <c r="BJ164" s="228" t="s">
        <v>605</v>
      </c>
    </row>
    <row r="165" spans="1:62" s="85" customFormat="1" ht="21.6" x14ac:dyDescent="0.3">
      <c r="A165" s="121" t="s">
        <v>536</v>
      </c>
      <c r="B165" s="120" t="s">
        <v>3737</v>
      </c>
      <c r="C165" s="466" t="s">
        <v>3738</v>
      </c>
      <c r="D165" s="466"/>
      <c r="E165" s="466"/>
      <c r="F165" s="121" t="s">
        <v>1457</v>
      </c>
      <c r="G165" s="134">
        <v>90</v>
      </c>
      <c r="H165" s="123"/>
      <c r="I165" s="123"/>
      <c r="J165" s="124"/>
      <c r="K165" s="124"/>
      <c r="L165" s="124"/>
      <c r="M165" s="124"/>
      <c r="BE165" s="220"/>
      <c r="BF165" s="225"/>
      <c r="BG165" s="226" t="s">
        <v>3738</v>
      </c>
      <c r="BH165" s="227"/>
      <c r="BI165" s="228"/>
      <c r="BJ165" s="228"/>
    </row>
    <row r="166" spans="1:62" s="85" customFormat="1" ht="15" customHeight="1" x14ac:dyDescent="0.3">
      <c r="A166" s="497" t="s">
        <v>1652</v>
      </c>
      <c r="B166" s="462"/>
      <c r="C166" s="462"/>
      <c r="D166" s="462"/>
      <c r="E166" s="462"/>
      <c r="F166" s="462"/>
      <c r="G166" s="462"/>
      <c r="H166" s="221"/>
      <c r="I166" s="221"/>
      <c r="J166" s="221"/>
      <c r="K166" s="221"/>
      <c r="L166" s="221"/>
      <c r="M166" s="223"/>
      <c r="BE166" s="220"/>
      <c r="BF166" s="225" t="s">
        <v>1652</v>
      </c>
      <c r="BG166" s="226"/>
      <c r="BH166" s="227"/>
      <c r="BI166" s="228"/>
      <c r="BJ166" s="228"/>
    </row>
    <row r="167" spans="1:62" s="85" customFormat="1" ht="21.6" x14ac:dyDescent="0.3">
      <c r="A167" s="121" t="s">
        <v>539</v>
      </c>
      <c r="B167" s="120" t="s">
        <v>1653</v>
      </c>
      <c r="C167" s="466" t="s">
        <v>1654</v>
      </c>
      <c r="D167" s="466"/>
      <c r="E167" s="466"/>
      <c r="F167" s="121" t="s">
        <v>64</v>
      </c>
      <c r="G167" s="153">
        <v>12.03</v>
      </c>
      <c r="H167" s="123"/>
      <c r="I167" s="123"/>
      <c r="J167" s="124"/>
      <c r="K167" s="124"/>
      <c r="L167" s="124"/>
      <c r="M167" s="124"/>
      <c r="BE167" s="220"/>
      <c r="BF167" s="225"/>
      <c r="BG167" s="226" t="s">
        <v>1654</v>
      </c>
      <c r="BH167" s="227"/>
      <c r="BI167" s="228"/>
      <c r="BJ167" s="228"/>
    </row>
    <row r="168" spans="1:62" s="85" customFormat="1" ht="21.6" x14ac:dyDescent="0.3">
      <c r="A168" s="173"/>
      <c r="B168" s="137" t="s">
        <v>604</v>
      </c>
      <c r="C168" s="483" t="s">
        <v>605</v>
      </c>
      <c r="D168" s="483"/>
      <c r="E168" s="483"/>
      <c r="F168" s="138" t="s">
        <v>606</v>
      </c>
      <c r="G168" s="195" t="s">
        <v>3739</v>
      </c>
      <c r="H168" s="175"/>
      <c r="I168" s="175"/>
      <c r="J168" s="140"/>
      <c r="K168" s="140"/>
      <c r="L168" s="140"/>
      <c r="M168" s="176"/>
      <c r="BE168" s="220"/>
      <c r="BF168" s="225"/>
      <c r="BG168" s="226"/>
      <c r="BH168" s="227"/>
      <c r="BI168" s="228"/>
      <c r="BJ168" s="228" t="s">
        <v>605</v>
      </c>
    </row>
    <row r="169" spans="1:62" s="85" customFormat="1" ht="21.6" x14ac:dyDescent="0.3">
      <c r="A169" s="121" t="s">
        <v>544</v>
      </c>
      <c r="B169" s="120" t="s">
        <v>1656</v>
      </c>
      <c r="C169" s="466" t="s">
        <v>1657</v>
      </c>
      <c r="D169" s="466"/>
      <c r="E169" s="466"/>
      <c r="F169" s="121" t="s">
        <v>38</v>
      </c>
      <c r="G169" s="134">
        <v>2</v>
      </c>
      <c r="H169" s="123"/>
      <c r="I169" s="123"/>
      <c r="J169" s="124"/>
      <c r="K169" s="124"/>
      <c r="L169" s="124"/>
      <c r="M169" s="124"/>
      <c r="BE169" s="220"/>
      <c r="BF169" s="225"/>
      <c r="BG169" s="226" t="s">
        <v>1657</v>
      </c>
      <c r="BH169" s="227"/>
      <c r="BI169" s="228"/>
      <c r="BJ169" s="228"/>
    </row>
    <row r="170" spans="1:62" s="85" customFormat="1" ht="20.399999999999999" x14ac:dyDescent="0.3">
      <c r="A170" s="121" t="s">
        <v>546</v>
      </c>
      <c r="B170" s="120" t="s">
        <v>1658</v>
      </c>
      <c r="C170" s="466" t="s">
        <v>1659</v>
      </c>
      <c r="D170" s="466"/>
      <c r="E170" s="466"/>
      <c r="F170" s="121" t="s">
        <v>112</v>
      </c>
      <c r="G170" s="134">
        <v>470</v>
      </c>
      <c r="H170" s="123"/>
      <c r="I170" s="123"/>
      <c r="J170" s="124"/>
      <c r="K170" s="124"/>
      <c r="L170" s="124"/>
      <c r="M170" s="124"/>
      <c r="BE170" s="220"/>
      <c r="BF170" s="225"/>
      <c r="BG170" s="226" t="s">
        <v>1659</v>
      </c>
      <c r="BH170" s="227"/>
      <c r="BI170" s="228"/>
      <c r="BJ170" s="228"/>
    </row>
    <row r="171" spans="1:62" s="85" customFormat="1" ht="21.6" x14ac:dyDescent="0.3">
      <c r="A171" s="121" t="s">
        <v>567</v>
      </c>
      <c r="B171" s="120" t="s">
        <v>3405</v>
      </c>
      <c r="C171" s="466" t="s">
        <v>3406</v>
      </c>
      <c r="D171" s="466"/>
      <c r="E171" s="466"/>
      <c r="F171" s="121" t="s">
        <v>38</v>
      </c>
      <c r="G171" s="134">
        <v>2</v>
      </c>
      <c r="H171" s="123"/>
      <c r="I171" s="123"/>
      <c r="J171" s="124"/>
      <c r="K171" s="124"/>
      <c r="L171" s="124"/>
      <c r="M171" s="124"/>
      <c r="BE171" s="220"/>
      <c r="BF171" s="225"/>
      <c r="BG171" s="226" t="s">
        <v>3406</v>
      </c>
      <c r="BH171" s="227"/>
      <c r="BI171" s="228"/>
      <c r="BJ171" s="228"/>
    </row>
    <row r="172" spans="1:62" s="85" customFormat="1" ht="20.399999999999999" x14ac:dyDescent="0.3">
      <c r="A172" s="121" t="s">
        <v>581</v>
      </c>
      <c r="B172" s="120" t="s">
        <v>3740</v>
      </c>
      <c r="C172" s="466" t="s">
        <v>3408</v>
      </c>
      <c r="D172" s="466"/>
      <c r="E172" s="466"/>
      <c r="F172" s="121" t="s">
        <v>112</v>
      </c>
      <c r="G172" s="134">
        <v>175</v>
      </c>
      <c r="H172" s="123"/>
      <c r="I172" s="123"/>
      <c r="J172" s="124"/>
      <c r="K172" s="124"/>
      <c r="L172" s="124"/>
      <c r="M172" s="124"/>
      <c r="BE172" s="220"/>
      <c r="BF172" s="225"/>
      <c r="BG172" s="226" t="s">
        <v>3408</v>
      </c>
      <c r="BH172" s="227"/>
      <c r="BI172" s="228"/>
      <c r="BJ172" s="228"/>
    </row>
    <row r="173" spans="1:62" s="85" customFormat="1" ht="20.399999999999999" x14ac:dyDescent="0.3">
      <c r="A173" s="121" t="s">
        <v>582</v>
      </c>
      <c r="B173" s="120" t="s">
        <v>3741</v>
      </c>
      <c r="C173" s="466" t="s">
        <v>3410</v>
      </c>
      <c r="D173" s="466"/>
      <c r="E173" s="466"/>
      <c r="F173" s="121" t="s">
        <v>112</v>
      </c>
      <c r="G173" s="134">
        <v>120</v>
      </c>
      <c r="H173" s="123"/>
      <c r="I173" s="123"/>
      <c r="J173" s="124"/>
      <c r="K173" s="124"/>
      <c r="L173" s="124"/>
      <c r="M173" s="124"/>
      <c r="BE173" s="220"/>
      <c r="BF173" s="225"/>
      <c r="BG173" s="226" t="s">
        <v>3410</v>
      </c>
      <c r="BH173" s="227"/>
      <c r="BI173" s="228"/>
      <c r="BJ173" s="228"/>
    </row>
    <row r="174" spans="1:62" s="85" customFormat="1" ht="21.6" x14ac:dyDescent="0.3">
      <c r="A174" s="121" t="s">
        <v>2134</v>
      </c>
      <c r="B174" s="120" t="s">
        <v>3411</v>
      </c>
      <c r="C174" s="466" t="s">
        <v>3412</v>
      </c>
      <c r="D174" s="466"/>
      <c r="E174" s="466"/>
      <c r="F174" s="121" t="s">
        <v>38</v>
      </c>
      <c r="G174" s="134">
        <v>1</v>
      </c>
      <c r="H174" s="123"/>
      <c r="I174" s="123"/>
      <c r="J174" s="124"/>
      <c r="K174" s="124"/>
      <c r="L174" s="124"/>
      <c r="M174" s="124"/>
      <c r="BE174" s="220"/>
      <c r="BF174" s="225"/>
      <c r="BG174" s="226" t="s">
        <v>3412</v>
      </c>
      <c r="BH174" s="227"/>
      <c r="BI174" s="228"/>
      <c r="BJ174" s="228"/>
    </row>
    <row r="175" spans="1:62" s="85" customFormat="1" ht="15" customHeight="1" x14ac:dyDescent="0.3">
      <c r="A175" s="495" t="s">
        <v>1660</v>
      </c>
      <c r="B175" s="496"/>
      <c r="C175" s="496"/>
      <c r="D175" s="496"/>
      <c r="E175" s="496"/>
      <c r="F175" s="496"/>
      <c r="G175" s="496"/>
      <c r="H175" s="191"/>
      <c r="I175" s="191"/>
      <c r="J175" s="191"/>
      <c r="K175" s="191"/>
      <c r="L175" s="191"/>
      <c r="M175" s="193"/>
      <c r="BE175" s="220" t="s">
        <v>1660</v>
      </c>
      <c r="BF175" s="225"/>
      <c r="BG175" s="226"/>
      <c r="BH175" s="227"/>
      <c r="BI175" s="228"/>
      <c r="BJ175" s="228"/>
    </row>
    <row r="176" spans="1:62" s="85" customFormat="1" ht="42" x14ac:dyDescent="0.3">
      <c r="A176" s="121" t="s">
        <v>2135</v>
      </c>
      <c r="B176" s="120" t="s">
        <v>1661</v>
      </c>
      <c r="C176" s="466" t="s">
        <v>1662</v>
      </c>
      <c r="D176" s="466"/>
      <c r="E176" s="466"/>
      <c r="F176" s="121" t="s">
        <v>38</v>
      </c>
      <c r="G176" s="134">
        <v>16</v>
      </c>
      <c r="H176" s="123"/>
      <c r="I176" s="123"/>
      <c r="J176" s="124"/>
      <c r="K176" s="124"/>
      <c r="L176" s="124"/>
      <c r="M176" s="124"/>
      <c r="BE176" s="220"/>
      <c r="BF176" s="225"/>
      <c r="BG176" s="226" t="s">
        <v>1662</v>
      </c>
      <c r="BH176" s="227"/>
      <c r="BI176" s="228"/>
      <c r="BJ176" s="228"/>
    </row>
    <row r="177" spans="1:62" s="85" customFormat="1" ht="20.399999999999999" x14ac:dyDescent="0.3">
      <c r="A177" s="173"/>
      <c r="B177" s="137" t="s">
        <v>1663</v>
      </c>
      <c r="C177" s="483" t="s">
        <v>1664</v>
      </c>
      <c r="D177" s="483"/>
      <c r="E177" s="483"/>
      <c r="F177" s="138" t="s">
        <v>67</v>
      </c>
      <c r="G177" s="195" t="s">
        <v>1665</v>
      </c>
      <c r="H177" s="175"/>
      <c r="I177" s="175"/>
      <c r="J177" s="140"/>
      <c r="K177" s="140"/>
      <c r="L177" s="140"/>
      <c r="M177" s="176"/>
      <c r="BE177" s="220"/>
      <c r="BF177" s="225"/>
      <c r="BG177" s="226"/>
      <c r="BH177" s="227"/>
      <c r="BI177" s="228"/>
      <c r="BJ177" s="228" t="s">
        <v>1664</v>
      </c>
    </row>
    <row r="178" spans="1:62" s="85" customFormat="1" ht="20.399999999999999" x14ac:dyDescent="0.3">
      <c r="A178" s="173"/>
      <c r="B178" s="137" t="s">
        <v>1666</v>
      </c>
      <c r="C178" s="483" t="s">
        <v>1667</v>
      </c>
      <c r="D178" s="483"/>
      <c r="E178" s="483"/>
      <c r="F178" s="138" t="s">
        <v>67</v>
      </c>
      <c r="G178" s="195" t="s">
        <v>1668</v>
      </c>
      <c r="H178" s="175"/>
      <c r="I178" s="175"/>
      <c r="J178" s="140"/>
      <c r="K178" s="140"/>
      <c r="L178" s="140"/>
      <c r="M178" s="176"/>
      <c r="BE178" s="220"/>
      <c r="BF178" s="225"/>
      <c r="BG178" s="226"/>
      <c r="BH178" s="227"/>
      <c r="BI178" s="228"/>
      <c r="BJ178" s="228" t="s">
        <v>1667</v>
      </c>
    </row>
    <row r="179" spans="1:62" s="85" customFormat="1" ht="20.399999999999999" x14ac:dyDescent="0.3">
      <c r="A179" s="173"/>
      <c r="B179" s="137" t="s">
        <v>384</v>
      </c>
      <c r="C179" s="483" t="s">
        <v>385</v>
      </c>
      <c r="D179" s="483"/>
      <c r="E179" s="483"/>
      <c r="F179" s="138" t="s">
        <v>72</v>
      </c>
      <c r="G179" s="195" t="s">
        <v>1669</v>
      </c>
      <c r="H179" s="175"/>
      <c r="I179" s="175"/>
      <c r="J179" s="140"/>
      <c r="K179" s="140"/>
      <c r="L179" s="140"/>
      <c r="M179" s="176"/>
      <c r="BE179" s="220"/>
      <c r="BF179" s="225"/>
      <c r="BG179" s="226"/>
      <c r="BH179" s="227"/>
      <c r="BI179" s="228"/>
      <c r="BJ179" s="228" t="s">
        <v>385</v>
      </c>
    </row>
    <row r="180" spans="1:62" s="85" customFormat="1" ht="20.399999999999999" x14ac:dyDescent="0.3">
      <c r="A180" s="173"/>
      <c r="B180" s="137" t="s">
        <v>596</v>
      </c>
      <c r="C180" s="483" t="s">
        <v>597</v>
      </c>
      <c r="D180" s="483"/>
      <c r="E180" s="483"/>
      <c r="F180" s="138" t="s">
        <v>403</v>
      </c>
      <c r="G180" s="195" t="s">
        <v>1670</v>
      </c>
      <c r="H180" s="175"/>
      <c r="I180" s="175"/>
      <c r="J180" s="140"/>
      <c r="K180" s="140"/>
      <c r="L180" s="140"/>
      <c r="M180" s="176"/>
      <c r="BE180" s="220"/>
      <c r="BF180" s="225"/>
      <c r="BG180" s="226"/>
      <c r="BH180" s="227"/>
      <c r="BI180" s="228"/>
      <c r="BJ180" s="228" t="s">
        <v>597</v>
      </c>
    </row>
    <row r="181" spans="1:62" s="85" customFormat="1" ht="21.6" x14ac:dyDescent="0.3">
      <c r="A181" s="173"/>
      <c r="B181" s="137" t="s">
        <v>604</v>
      </c>
      <c r="C181" s="483" t="s">
        <v>605</v>
      </c>
      <c r="D181" s="483"/>
      <c r="E181" s="483"/>
      <c r="F181" s="138" t="s">
        <v>606</v>
      </c>
      <c r="G181" s="195" t="s">
        <v>1671</v>
      </c>
      <c r="H181" s="175"/>
      <c r="I181" s="175"/>
      <c r="J181" s="140"/>
      <c r="K181" s="140"/>
      <c r="L181" s="140"/>
      <c r="M181" s="176"/>
      <c r="BE181" s="220"/>
      <c r="BF181" s="225"/>
      <c r="BG181" s="226"/>
      <c r="BH181" s="227"/>
      <c r="BI181" s="228"/>
      <c r="BJ181" s="228" t="s">
        <v>605</v>
      </c>
    </row>
    <row r="182" spans="1:62" s="85" customFormat="1" ht="21.6" x14ac:dyDescent="0.3">
      <c r="A182" s="121" t="s">
        <v>2136</v>
      </c>
      <c r="B182" s="120" t="s">
        <v>3742</v>
      </c>
      <c r="C182" s="466" t="s">
        <v>3743</v>
      </c>
      <c r="D182" s="466"/>
      <c r="E182" s="466"/>
      <c r="F182" s="121" t="s">
        <v>1457</v>
      </c>
      <c r="G182" s="134">
        <v>4</v>
      </c>
      <c r="H182" s="123"/>
      <c r="I182" s="123"/>
      <c r="J182" s="124"/>
      <c r="K182" s="124"/>
      <c r="L182" s="124"/>
      <c r="M182" s="124"/>
      <c r="BE182" s="220"/>
      <c r="BF182" s="225"/>
      <c r="BG182" s="226" t="s">
        <v>3743</v>
      </c>
      <c r="BH182" s="227"/>
      <c r="BI182" s="228"/>
      <c r="BJ182" s="228"/>
    </row>
    <row r="183" spans="1:62" s="85" customFormat="1" ht="21.6" x14ac:dyDescent="0.3">
      <c r="A183" s="121" t="s">
        <v>2141</v>
      </c>
      <c r="B183" s="120" t="s">
        <v>3744</v>
      </c>
      <c r="C183" s="466" t="s">
        <v>3745</v>
      </c>
      <c r="D183" s="466"/>
      <c r="E183" s="466"/>
      <c r="F183" s="121" t="s">
        <v>1457</v>
      </c>
      <c r="G183" s="134">
        <v>8</v>
      </c>
      <c r="H183" s="123"/>
      <c r="I183" s="123"/>
      <c r="J183" s="124"/>
      <c r="K183" s="124"/>
      <c r="L183" s="124"/>
      <c r="M183" s="124"/>
      <c r="BE183" s="220"/>
      <c r="BF183" s="225"/>
      <c r="BG183" s="226" t="s">
        <v>3745</v>
      </c>
      <c r="BH183" s="227"/>
      <c r="BI183" s="228"/>
      <c r="BJ183" s="228"/>
    </row>
    <row r="184" spans="1:62" s="85" customFormat="1" ht="20.399999999999999" x14ac:dyDescent="0.3">
      <c r="A184" s="121" t="s">
        <v>2166</v>
      </c>
      <c r="B184" s="120" t="s">
        <v>3746</v>
      </c>
      <c r="C184" s="466" t="s">
        <v>3747</v>
      </c>
      <c r="D184" s="466"/>
      <c r="E184" s="466"/>
      <c r="F184" s="121" t="s">
        <v>1457</v>
      </c>
      <c r="G184" s="134">
        <v>4</v>
      </c>
      <c r="H184" s="123"/>
      <c r="I184" s="123"/>
      <c r="J184" s="124"/>
      <c r="K184" s="124"/>
      <c r="L184" s="124"/>
      <c r="M184" s="124"/>
      <c r="BE184" s="220"/>
      <c r="BF184" s="225"/>
      <c r="BG184" s="226" t="s">
        <v>3747</v>
      </c>
      <c r="BH184" s="227"/>
      <c r="BI184" s="228"/>
      <c r="BJ184" s="228"/>
    </row>
    <row r="185" spans="1:62" s="85" customFormat="1" ht="42" x14ac:dyDescent="0.3">
      <c r="A185" s="121" t="s">
        <v>2176</v>
      </c>
      <c r="B185" s="120" t="s">
        <v>3748</v>
      </c>
      <c r="C185" s="466" t="s">
        <v>3749</v>
      </c>
      <c r="D185" s="466"/>
      <c r="E185" s="466"/>
      <c r="F185" s="121" t="s">
        <v>38</v>
      </c>
      <c r="G185" s="134">
        <v>18</v>
      </c>
      <c r="H185" s="123"/>
      <c r="I185" s="123"/>
      <c r="J185" s="124"/>
      <c r="K185" s="124"/>
      <c r="L185" s="124"/>
      <c r="M185" s="124"/>
      <c r="BE185" s="220"/>
      <c r="BF185" s="225"/>
      <c r="BG185" s="226" t="s">
        <v>3749</v>
      </c>
      <c r="BH185" s="227"/>
      <c r="BI185" s="228"/>
      <c r="BJ185" s="228"/>
    </row>
    <row r="186" spans="1:62" s="85" customFormat="1" ht="20.399999999999999" x14ac:dyDescent="0.3">
      <c r="A186" s="173"/>
      <c r="B186" s="137" t="s">
        <v>1663</v>
      </c>
      <c r="C186" s="483" t="s">
        <v>1664</v>
      </c>
      <c r="D186" s="483"/>
      <c r="E186" s="483"/>
      <c r="F186" s="138" t="s">
        <v>67</v>
      </c>
      <c r="G186" s="195" t="s">
        <v>3750</v>
      </c>
      <c r="H186" s="175"/>
      <c r="I186" s="175"/>
      <c r="J186" s="140"/>
      <c r="K186" s="140"/>
      <c r="L186" s="140"/>
      <c r="M186" s="176"/>
      <c r="BE186" s="220"/>
      <c r="BF186" s="225"/>
      <c r="BG186" s="226"/>
      <c r="BH186" s="227"/>
      <c r="BI186" s="228"/>
      <c r="BJ186" s="228" t="s">
        <v>1664</v>
      </c>
    </row>
    <row r="187" spans="1:62" s="85" customFormat="1" ht="20.399999999999999" x14ac:dyDescent="0.3">
      <c r="A187" s="173"/>
      <c r="B187" s="137" t="s">
        <v>1666</v>
      </c>
      <c r="C187" s="483" t="s">
        <v>1667</v>
      </c>
      <c r="D187" s="483"/>
      <c r="E187" s="483"/>
      <c r="F187" s="138" t="s">
        <v>67</v>
      </c>
      <c r="G187" s="195" t="s">
        <v>3751</v>
      </c>
      <c r="H187" s="175"/>
      <c r="I187" s="175"/>
      <c r="J187" s="140"/>
      <c r="K187" s="140"/>
      <c r="L187" s="140"/>
      <c r="M187" s="176"/>
      <c r="BE187" s="220"/>
      <c r="BF187" s="225"/>
      <c r="BG187" s="226"/>
      <c r="BH187" s="227"/>
      <c r="BI187" s="228"/>
      <c r="BJ187" s="228" t="s">
        <v>1667</v>
      </c>
    </row>
    <row r="188" spans="1:62" s="85" customFormat="1" ht="20.399999999999999" x14ac:dyDescent="0.3">
      <c r="A188" s="173"/>
      <c r="B188" s="137" t="s">
        <v>384</v>
      </c>
      <c r="C188" s="483" t="s">
        <v>385</v>
      </c>
      <c r="D188" s="483"/>
      <c r="E188" s="483"/>
      <c r="F188" s="138" t="s">
        <v>72</v>
      </c>
      <c r="G188" s="195" t="s">
        <v>3752</v>
      </c>
      <c r="H188" s="175"/>
      <c r="I188" s="175"/>
      <c r="J188" s="140"/>
      <c r="K188" s="140"/>
      <c r="L188" s="140"/>
      <c r="M188" s="176"/>
      <c r="BE188" s="220"/>
      <c r="BF188" s="225"/>
      <c r="BG188" s="226"/>
      <c r="BH188" s="227"/>
      <c r="BI188" s="228"/>
      <c r="BJ188" s="228" t="s">
        <v>385</v>
      </c>
    </row>
    <row r="189" spans="1:62" s="85" customFormat="1" ht="20.399999999999999" x14ac:dyDescent="0.3">
      <c r="A189" s="173"/>
      <c r="B189" s="137" t="s">
        <v>596</v>
      </c>
      <c r="C189" s="483" t="s">
        <v>597</v>
      </c>
      <c r="D189" s="483"/>
      <c r="E189" s="483"/>
      <c r="F189" s="138" t="s">
        <v>403</v>
      </c>
      <c r="G189" s="195" t="s">
        <v>3753</v>
      </c>
      <c r="H189" s="175"/>
      <c r="I189" s="175"/>
      <c r="J189" s="140"/>
      <c r="K189" s="140"/>
      <c r="L189" s="140"/>
      <c r="M189" s="176"/>
      <c r="BE189" s="220"/>
      <c r="BF189" s="225"/>
      <c r="BG189" s="226"/>
      <c r="BH189" s="227"/>
      <c r="BI189" s="228"/>
      <c r="BJ189" s="228" t="s">
        <v>597</v>
      </c>
    </row>
    <row r="190" spans="1:62" s="85" customFormat="1" ht="21.6" x14ac:dyDescent="0.3">
      <c r="A190" s="173"/>
      <c r="B190" s="137" t="s">
        <v>604</v>
      </c>
      <c r="C190" s="483" t="s">
        <v>605</v>
      </c>
      <c r="D190" s="483"/>
      <c r="E190" s="483"/>
      <c r="F190" s="138" t="s">
        <v>606</v>
      </c>
      <c r="G190" s="195" t="s">
        <v>3754</v>
      </c>
      <c r="H190" s="175"/>
      <c r="I190" s="175"/>
      <c r="J190" s="140"/>
      <c r="K190" s="140"/>
      <c r="L190" s="140"/>
      <c r="M190" s="176"/>
      <c r="BE190" s="220"/>
      <c r="BF190" s="225"/>
      <c r="BG190" s="226"/>
      <c r="BH190" s="227"/>
      <c r="BI190" s="228"/>
      <c r="BJ190" s="228" t="s">
        <v>605</v>
      </c>
    </row>
    <row r="191" spans="1:62" s="85" customFormat="1" ht="21.6" x14ac:dyDescent="0.3">
      <c r="A191" s="121" t="s">
        <v>2177</v>
      </c>
      <c r="B191" s="120" t="s">
        <v>3755</v>
      </c>
      <c r="C191" s="466" t="s">
        <v>3756</v>
      </c>
      <c r="D191" s="466"/>
      <c r="E191" s="466"/>
      <c r="F191" s="121" t="s">
        <v>1457</v>
      </c>
      <c r="G191" s="134">
        <v>2</v>
      </c>
      <c r="H191" s="123"/>
      <c r="I191" s="123"/>
      <c r="J191" s="124"/>
      <c r="K191" s="124"/>
      <c r="L191" s="124"/>
      <c r="M191" s="124"/>
      <c r="BE191" s="220"/>
      <c r="BF191" s="225"/>
      <c r="BG191" s="226" t="s">
        <v>3756</v>
      </c>
      <c r="BH191" s="227"/>
      <c r="BI191" s="228"/>
      <c r="BJ191" s="228"/>
    </row>
    <row r="192" spans="1:62" s="85" customFormat="1" ht="21.6" x14ac:dyDescent="0.3">
      <c r="A192" s="121" t="s">
        <v>2180</v>
      </c>
      <c r="B192" s="120" t="s">
        <v>3757</v>
      </c>
      <c r="C192" s="466" t="s">
        <v>3758</v>
      </c>
      <c r="D192" s="466"/>
      <c r="E192" s="466"/>
      <c r="F192" s="121" t="s">
        <v>1457</v>
      </c>
      <c r="G192" s="134">
        <v>2</v>
      </c>
      <c r="H192" s="123"/>
      <c r="I192" s="123"/>
      <c r="J192" s="124"/>
      <c r="K192" s="124"/>
      <c r="L192" s="124"/>
      <c r="M192" s="124"/>
      <c r="BE192" s="220"/>
      <c r="BF192" s="225"/>
      <c r="BG192" s="226" t="s">
        <v>3758</v>
      </c>
      <c r="BH192" s="227"/>
      <c r="BI192" s="228"/>
      <c r="BJ192" s="228"/>
    </row>
    <row r="193" spans="1:62" s="85" customFormat="1" ht="21.6" x14ac:dyDescent="0.3">
      <c r="A193" s="121" t="s">
        <v>2207</v>
      </c>
      <c r="B193" s="120" t="s">
        <v>3759</v>
      </c>
      <c r="C193" s="466" t="s">
        <v>3760</v>
      </c>
      <c r="D193" s="466"/>
      <c r="E193" s="466"/>
      <c r="F193" s="121" t="s">
        <v>1457</v>
      </c>
      <c r="G193" s="134">
        <v>2</v>
      </c>
      <c r="H193" s="123"/>
      <c r="I193" s="123"/>
      <c r="J193" s="124"/>
      <c r="K193" s="124"/>
      <c r="L193" s="124"/>
      <c r="M193" s="124"/>
      <c r="BE193" s="220"/>
      <c r="BF193" s="225"/>
      <c r="BG193" s="226" t="s">
        <v>3760</v>
      </c>
      <c r="BH193" s="227"/>
      <c r="BI193" s="228"/>
      <c r="BJ193" s="228"/>
    </row>
    <row r="194" spans="1:62" s="85" customFormat="1" ht="21.6" x14ac:dyDescent="0.3">
      <c r="A194" s="121" t="s">
        <v>2211</v>
      </c>
      <c r="B194" s="120" t="s">
        <v>3761</v>
      </c>
      <c r="C194" s="466" t="s">
        <v>3762</v>
      </c>
      <c r="D194" s="466"/>
      <c r="E194" s="466"/>
      <c r="F194" s="121" t="s">
        <v>1457</v>
      </c>
      <c r="G194" s="134">
        <v>12</v>
      </c>
      <c r="H194" s="123"/>
      <c r="I194" s="123"/>
      <c r="J194" s="124"/>
      <c r="K194" s="124"/>
      <c r="L194" s="124"/>
      <c r="M194" s="124"/>
      <c r="BE194" s="220"/>
      <c r="BF194" s="225"/>
      <c r="BG194" s="226" t="s">
        <v>3762</v>
      </c>
      <c r="BH194" s="227"/>
      <c r="BI194" s="228"/>
      <c r="BJ194" s="228"/>
    </row>
    <row r="195" spans="1:62" s="85" customFormat="1" ht="15" customHeight="1" x14ac:dyDescent="0.3">
      <c r="A195" s="497" t="s">
        <v>3763</v>
      </c>
      <c r="B195" s="462"/>
      <c r="C195" s="462"/>
      <c r="D195" s="462"/>
      <c r="E195" s="462"/>
      <c r="F195" s="462"/>
      <c r="G195" s="462"/>
      <c r="H195" s="221"/>
      <c r="I195" s="221"/>
      <c r="J195" s="221"/>
      <c r="K195" s="221"/>
      <c r="L195" s="221"/>
      <c r="M195" s="223"/>
      <c r="BE195" s="220"/>
      <c r="BF195" s="225" t="s">
        <v>3763</v>
      </c>
      <c r="BG195" s="226"/>
      <c r="BH195" s="227"/>
      <c r="BI195" s="228"/>
      <c r="BJ195" s="228"/>
    </row>
    <row r="196" spans="1:62" s="85" customFormat="1" ht="21.6" x14ac:dyDescent="0.3">
      <c r="A196" s="121" t="s">
        <v>2219</v>
      </c>
      <c r="B196" s="120" t="s">
        <v>3764</v>
      </c>
      <c r="C196" s="466" t="s">
        <v>3765</v>
      </c>
      <c r="D196" s="466"/>
      <c r="E196" s="466"/>
      <c r="F196" s="121" t="s">
        <v>38</v>
      </c>
      <c r="G196" s="134">
        <v>20</v>
      </c>
      <c r="H196" s="123"/>
      <c r="I196" s="123"/>
      <c r="J196" s="124"/>
      <c r="K196" s="124"/>
      <c r="L196" s="124"/>
      <c r="M196" s="124"/>
      <c r="BE196" s="220"/>
      <c r="BF196" s="225"/>
      <c r="BG196" s="226" t="s">
        <v>3765</v>
      </c>
      <c r="BH196" s="227"/>
      <c r="BI196" s="228"/>
      <c r="BJ196" s="228"/>
    </row>
    <row r="197" spans="1:62" s="85" customFormat="1" ht="20.399999999999999" x14ac:dyDescent="0.3">
      <c r="A197" s="173"/>
      <c r="B197" s="137" t="s">
        <v>3766</v>
      </c>
      <c r="C197" s="483" t="s">
        <v>3767</v>
      </c>
      <c r="D197" s="483"/>
      <c r="E197" s="483"/>
      <c r="F197" s="138" t="s">
        <v>72</v>
      </c>
      <c r="G197" s="195" t="s">
        <v>3768</v>
      </c>
      <c r="H197" s="175"/>
      <c r="I197" s="175"/>
      <c r="J197" s="140"/>
      <c r="K197" s="140"/>
      <c r="L197" s="140"/>
      <c r="M197" s="176"/>
      <c r="BE197" s="220"/>
      <c r="BF197" s="225"/>
      <c r="BG197" s="226"/>
      <c r="BH197" s="227"/>
      <c r="BI197" s="228"/>
      <c r="BJ197" s="228" t="s">
        <v>3767</v>
      </c>
    </row>
    <row r="198" spans="1:62" s="85" customFormat="1" ht="20.399999999999999" x14ac:dyDescent="0.3">
      <c r="A198" s="173"/>
      <c r="B198" s="137" t="s">
        <v>3769</v>
      </c>
      <c r="C198" s="483" t="s">
        <v>3770</v>
      </c>
      <c r="D198" s="483"/>
      <c r="E198" s="483"/>
      <c r="F198" s="138" t="s">
        <v>72</v>
      </c>
      <c r="G198" s="195" t="s">
        <v>3771</v>
      </c>
      <c r="H198" s="175"/>
      <c r="I198" s="175"/>
      <c r="J198" s="140"/>
      <c r="K198" s="140"/>
      <c r="L198" s="140"/>
      <c r="M198" s="176"/>
      <c r="BE198" s="220"/>
      <c r="BF198" s="225"/>
      <c r="BG198" s="226"/>
      <c r="BH198" s="227"/>
      <c r="BI198" s="228"/>
      <c r="BJ198" s="228" t="s">
        <v>3770</v>
      </c>
    </row>
    <row r="199" spans="1:62" s="85" customFormat="1" ht="20.399999999999999" x14ac:dyDescent="0.3">
      <c r="A199" s="173"/>
      <c r="B199" s="137" t="s">
        <v>3772</v>
      </c>
      <c r="C199" s="483" t="s">
        <v>3773</v>
      </c>
      <c r="D199" s="483"/>
      <c r="E199" s="483"/>
      <c r="F199" s="138" t="s">
        <v>72</v>
      </c>
      <c r="G199" s="195" t="s">
        <v>3774</v>
      </c>
      <c r="H199" s="175"/>
      <c r="I199" s="175"/>
      <c r="J199" s="140"/>
      <c r="K199" s="140"/>
      <c r="L199" s="140"/>
      <c r="M199" s="176"/>
      <c r="BE199" s="220"/>
      <c r="BF199" s="225"/>
      <c r="BG199" s="226"/>
      <c r="BH199" s="227"/>
      <c r="BI199" s="228"/>
      <c r="BJ199" s="228" t="s">
        <v>3773</v>
      </c>
    </row>
    <row r="200" spans="1:62" s="85" customFormat="1" ht="20.399999999999999" x14ac:dyDescent="0.3">
      <c r="A200" s="173"/>
      <c r="B200" s="137" t="s">
        <v>388</v>
      </c>
      <c r="C200" s="483" t="s">
        <v>389</v>
      </c>
      <c r="D200" s="483"/>
      <c r="E200" s="483"/>
      <c r="F200" s="138" t="s">
        <v>72</v>
      </c>
      <c r="G200" s="195" t="s">
        <v>3775</v>
      </c>
      <c r="H200" s="175"/>
      <c r="I200" s="175"/>
      <c r="J200" s="140"/>
      <c r="K200" s="140"/>
      <c r="L200" s="140"/>
      <c r="M200" s="176"/>
      <c r="BE200" s="220"/>
      <c r="BF200" s="225"/>
      <c r="BG200" s="226"/>
      <c r="BH200" s="227"/>
      <c r="BI200" s="228"/>
      <c r="BJ200" s="228" t="s">
        <v>389</v>
      </c>
    </row>
    <row r="201" spans="1:62" s="85" customFormat="1" ht="20.399999999999999" x14ac:dyDescent="0.3">
      <c r="A201" s="173"/>
      <c r="B201" s="137" t="s">
        <v>1961</v>
      </c>
      <c r="C201" s="483" t="s">
        <v>1962</v>
      </c>
      <c r="D201" s="483"/>
      <c r="E201" s="483"/>
      <c r="F201" s="138" t="s">
        <v>67</v>
      </c>
      <c r="G201" s="195" t="s">
        <v>3776</v>
      </c>
      <c r="H201" s="175"/>
      <c r="I201" s="175"/>
      <c r="J201" s="140"/>
      <c r="K201" s="140"/>
      <c r="L201" s="140"/>
      <c r="M201" s="176"/>
      <c r="BE201" s="220"/>
      <c r="BF201" s="225"/>
      <c r="BG201" s="226"/>
      <c r="BH201" s="227"/>
      <c r="BI201" s="228"/>
      <c r="BJ201" s="228" t="s">
        <v>1962</v>
      </c>
    </row>
    <row r="202" spans="1:62" s="85" customFormat="1" ht="20.399999999999999" x14ac:dyDescent="0.3">
      <c r="A202" s="173"/>
      <c r="B202" s="137" t="s">
        <v>3777</v>
      </c>
      <c r="C202" s="483" t="s">
        <v>3778</v>
      </c>
      <c r="D202" s="483"/>
      <c r="E202" s="483"/>
      <c r="F202" s="138" t="s">
        <v>67</v>
      </c>
      <c r="G202" s="195" t="s">
        <v>3779</v>
      </c>
      <c r="H202" s="175"/>
      <c r="I202" s="175"/>
      <c r="J202" s="140"/>
      <c r="K202" s="140"/>
      <c r="L202" s="140"/>
      <c r="M202" s="176"/>
      <c r="BE202" s="220"/>
      <c r="BF202" s="225"/>
      <c r="BG202" s="226"/>
      <c r="BH202" s="227"/>
      <c r="BI202" s="228"/>
      <c r="BJ202" s="228" t="s">
        <v>3778</v>
      </c>
    </row>
    <row r="203" spans="1:62" s="85" customFormat="1" ht="20.399999999999999" x14ac:dyDescent="0.3">
      <c r="A203" s="173"/>
      <c r="B203" s="137" t="s">
        <v>3780</v>
      </c>
      <c r="C203" s="483" t="s">
        <v>3781</v>
      </c>
      <c r="D203" s="483"/>
      <c r="E203" s="483"/>
      <c r="F203" s="138" t="s">
        <v>72</v>
      </c>
      <c r="G203" s="195" t="s">
        <v>3782</v>
      </c>
      <c r="H203" s="175"/>
      <c r="I203" s="175"/>
      <c r="J203" s="140"/>
      <c r="K203" s="140"/>
      <c r="L203" s="140"/>
      <c r="M203" s="176"/>
      <c r="BE203" s="220"/>
      <c r="BF203" s="225"/>
      <c r="BG203" s="226"/>
      <c r="BH203" s="227"/>
      <c r="BI203" s="228"/>
      <c r="BJ203" s="228" t="s">
        <v>3781</v>
      </c>
    </row>
    <row r="204" spans="1:62" s="85" customFormat="1" ht="21.6" x14ac:dyDescent="0.3">
      <c r="A204" s="173"/>
      <c r="B204" s="137" t="s">
        <v>3783</v>
      </c>
      <c r="C204" s="483" t="s">
        <v>3784</v>
      </c>
      <c r="D204" s="483"/>
      <c r="E204" s="483"/>
      <c r="F204" s="138" t="s">
        <v>72</v>
      </c>
      <c r="G204" s="195" t="s">
        <v>3785</v>
      </c>
      <c r="H204" s="175"/>
      <c r="I204" s="175"/>
      <c r="J204" s="140"/>
      <c r="K204" s="140"/>
      <c r="L204" s="140"/>
      <c r="M204" s="176"/>
      <c r="BE204" s="220"/>
      <c r="BF204" s="225"/>
      <c r="BG204" s="226"/>
      <c r="BH204" s="227"/>
      <c r="BI204" s="228"/>
      <c r="BJ204" s="228" t="s">
        <v>3784</v>
      </c>
    </row>
    <row r="205" spans="1:62" s="85" customFormat="1" ht="21.6" x14ac:dyDescent="0.3">
      <c r="A205" s="173"/>
      <c r="B205" s="137" t="s">
        <v>600</v>
      </c>
      <c r="C205" s="483" t="s">
        <v>601</v>
      </c>
      <c r="D205" s="483"/>
      <c r="E205" s="483"/>
      <c r="F205" s="138" t="s">
        <v>67</v>
      </c>
      <c r="G205" s="195" t="s">
        <v>3786</v>
      </c>
      <c r="H205" s="175"/>
      <c r="I205" s="175"/>
      <c r="J205" s="140"/>
      <c r="K205" s="140"/>
      <c r="L205" s="140"/>
      <c r="M205" s="176"/>
      <c r="BE205" s="220"/>
      <c r="BF205" s="225"/>
      <c r="BG205" s="226"/>
      <c r="BH205" s="227"/>
      <c r="BI205" s="228"/>
      <c r="BJ205" s="228" t="s">
        <v>601</v>
      </c>
    </row>
    <row r="206" spans="1:62" s="85" customFormat="1" ht="21.6" x14ac:dyDescent="0.3">
      <c r="A206" s="173"/>
      <c r="B206" s="137" t="s">
        <v>3787</v>
      </c>
      <c r="C206" s="483" t="s">
        <v>3788</v>
      </c>
      <c r="D206" s="483"/>
      <c r="E206" s="483"/>
      <c r="F206" s="138" t="s">
        <v>67</v>
      </c>
      <c r="G206" s="195" t="s">
        <v>3776</v>
      </c>
      <c r="H206" s="175"/>
      <c r="I206" s="175"/>
      <c r="J206" s="140"/>
      <c r="K206" s="140"/>
      <c r="L206" s="140"/>
      <c r="M206" s="176"/>
      <c r="BE206" s="220"/>
      <c r="BF206" s="225"/>
      <c r="BG206" s="226"/>
      <c r="BH206" s="227"/>
      <c r="BI206" s="228"/>
      <c r="BJ206" s="228" t="s">
        <v>3788</v>
      </c>
    </row>
    <row r="207" spans="1:62" s="85" customFormat="1" ht="21.6" x14ac:dyDescent="0.3">
      <c r="A207" s="173"/>
      <c r="B207" s="137" t="s">
        <v>3789</v>
      </c>
      <c r="C207" s="483" t="s">
        <v>3790</v>
      </c>
      <c r="D207" s="483"/>
      <c r="E207" s="483"/>
      <c r="F207" s="138" t="s">
        <v>67</v>
      </c>
      <c r="G207" s="195" t="s">
        <v>3791</v>
      </c>
      <c r="H207" s="175"/>
      <c r="I207" s="175"/>
      <c r="J207" s="140"/>
      <c r="K207" s="140"/>
      <c r="L207" s="140"/>
      <c r="M207" s="176"/>
      <c r="BE207" s="220"/>
      <c r="BF207" s="225"/>
      <c r="BG207" s="226"/>
      <c r="BH207" s="227"/>
      <c r="BI207" s="228"/>
      <c r="BJ207" s="228" t="s">
        <v>3790</v>
      </c>
    </row>
    <row r="208" spans="1:62" s="85" customFormat="1" ht="20.399999999999999" x14ac:dyDescent="0.3">
      <c r="A208" s="173"/>
      <c r="B208" s="137" t="s">
        <v>3792</v>
      </c>
      <c r="C208" s="483" t="s">
        <v>3793</v>
      </c>
      <c r="D208" s="483"/>
      <c r="E208" s="483"/>
      <c r="F208" s="138" t="s">
        <v>67</v>
      </c>
      <c r="G208" s="195" t="s">
        <v>3794</v>
      </c>
      <c r="H208" s="175"/>
      <c r="I208" s="175"/>
      <c r="J208" s="140"/>
      <c r="K208" s="140"/>
      <c r="L208" s="140"/>
      <c r="M208" s="176"/>
      <c r="BE208" s="220"/>
      <c r="BF208" s="225"/>
      <c r="BG208" s="226"/>
      <c r="BH208" s="227"/>
      <c r="BI208" s="228"/>
      <c r="BJ208" s="228" t="s">
        <v>3793</v>
      </c>
    </row>
    <row r="209" spans="1:62" s="85" customFormat="1" ht="20.399999999999999" x14ac:dyDescent="0.3">
      <c r="A209" s="173"/>
      <c r="B209" s="137" t="s">
        <v>3795</v>
      </c>
      <c r="C209" s="483" t="s">
        <v>3796</v>
      </c>
      <c r="D209" s="483"/>
      <c r="E209" s="483"/>
      <c r="F209" s="138" t="s">
        <v>25</v>
      </c>
      <c r="G209" s="195" t="s">
        <v>3797</v>
      </c>
      <c r="H209" s="175"/>
      <c r="I209" s="175"/>
      <c r="J209" s="140"/>
      <c r="K209" s="140"/>
      <c r="L209" s="140"/>
      <c r="M209" s="176"/>
      <c r="BE209" s="220"/>
      <c r="BF209" s="225"/>
      <c r="BG209" s="226"/>
      <c r="BH209" s="227"/>
      <c r="BI209" s="228"/>
      <c r="BJ209" s="228" t="s">
        <v>3796</v>
      </c>
    </row>
    <row r="210" spans="1:62" s="85" customFormat="1" ht="21.6" x14ac:dyDescent="0.3">
      <c r="A210" s="173"/>
      <c r="B210" s="137" t="s">
        <v>3798</v>
      </c>
      <c r="C210" s="483" t="s">
        <v>3799</v>
      </c>
      <c r="D210" s="483"/>
      <c r="E210" s="483"/>
      <c r="F210" s="138" t="s">
        <v>72</v>
      </c>
      <c r="G210" s="195" t="s">
        <v>3800</v>
      </c>
      <c r="H210" s="175"/>
      <c r="I210" s="175"/>
      <c r="J210" s="140"/>
      <c r="K210" s="140"/>
      <c r="L210" s="140"/>
      <c r="M210" s="176"/>
      <c r="BE210" s="220"/>
      <c r="BF210" s="225"/>
      <c r="BG210" s="226"/>
      <c r="BH210" s="227"/>
      <c r="BI210" s="228"/>
      <c r="BJ210" s="228" t="s">
        <v>3799</v>
      </c>
    </row>
    <row r="211" spans="1:62" s="85" customFormat="1" ht="20.399999999999999" x14ac:dyDescent="0.3">
      <c r="A211" s="173"/>
      <c r="B211" s="137" t="s">
        <v>3801</v>
      </c>
      <c r="C211" s="483" t="s">
        <v>3802</v>
      </c>
      <c r="D211" s="483"/>
      <c r="E211" s="483"/>
      <c r="F211" s="138" t="s">
        <v>1046</v>
      </c>
      <c r="G211" s="195" t="s">
        <v>3768</v>
      </c>
      <c r="H211" s="175"/>
      <c r="I211" s="175"/>
      <c r="J211" s="140"/>
      <c r="K211" s="140"/>
      <c r="L211" s="140"/>
      <c r="M211" s="176"/>
      <c r="BE211" s="220"/>
      <c r="BF211" s="225"/>
      <c r="BG211" s="226"/>
      <c r="BH211" s="227"/>
      <c r="BI211" s="228"/>
      <c r="BJ211" s="228" t="s">
        <v>3802</v>
      </c>
    </row>
    <row r="212" spans="1:62" s="85" customFormat="1" ht="20.399999999999999" x14ac:dyDescent="0.3">
      <c r="A212" s="173"/>
      <c r="B212" s="137" t="s">
        <v>3803</v>
      </c>
      <c r="C212" s="483" t="s">
        <v>3804</v>
      </c>
      <c r="D212" s="483"/>
      <c r="E212" s="483"/>
      <c r="F212" s="138" t="s">
        <v>38</v>
      </c>
      <c r="G212" s="195" t="s">
        <v>3797</v>
      </c>
      <c r="H212" s="175"/>
      <c r="I212" s="175"/>
      <c r="J212" s="140"/>
      <c r="K212" s="140"/>
      <c r="L212" s="140"/>
      <c r="M212" s="176"/>
      <c r="BE212" s="220"/>
      <c r="BF212" s="225"/>
      <c r="BG212" s="226"/>
      <c r="BH212" s="227"/>
      <c r="BI212" s="228"/>
      <c r="BJ212" s="228" t="s">
        <v>3804</v>
      </c>
    </row>
    <row r="213" spans="1:62" s="85" customFormat="1" ht="31.8" x14ac:dyDescent="0.3">
      <c r="A213" s="173"/>
      <c r="B213" s="137" t="s">
        <v>3805</v>
      </c>
      <c r="C213" s="483" t="s">
        <v>3806</v>
      </c>
      <c r="D213" s="483"/>
      <c r="E213" s="483"/>
      <c r="F213" s="138" t="s">
        <v>38</v>
      </c>
      <c r="G213" s="195" t="s">
        <v>3807</v>
      </c>
      <c r="H213" s="175"/>
      <c r="I213" s="175"/>
      <c r="J213" s="140"/>
      <c r="K213" s="140"/>
      <c r="L213" s="140"/>
      <c r="M213" s="176"/>
      <c r="BE213" s="220"/>
      <c r="BF213" s="225"/>
      <c r="BG213" s="226"/>
      <c r="BH213" s="227"/>
      <c r="BI213" s="228"/>
      <c r="BJ213" s="228" t="s">
        <v>3806</v>
      </c>
    </row>
    <row r="214" spans="1:62" s="85" customFormat="1" ht="21.6" x14ac:dyDescent="0.3">
      <c r="A214" s="173"/>
      <c r="B214" s="137" t="s">
        <v>604</v>
      </c>
      <c r="C214" s="483" t="s">
        <v>605</v>
      </c>
      <c r="D214" s="483"/>
      <c r="E214" s="483"/>
      <c r="F214" s="138" t="s">
        <v>606</v>
      </c>
      <c r="G214" s="195" t="s">
        <v>3808</v>
      </c>
      <c r="H214" s="175"/>
      <c r="I214" s="175"/>
      <c r="J214" s="140"/>
      <c r="K214" s="140"/>
      <c r="L214" s="140"/>
      <c r="M214" s="176"/>
      <c r="BE214" s="220"/>
      <c r="BF214" s="225"/>
      <c r="BG214" s="226"/>
      <c r="BH214" s="227"/>
      <c r="BI214" s="228"/>
      <c r="BJ214" s="228" t="s">
        <v>605</v>
      </c>
    </row>
    <row r="215" spans="1:62" s="85" customFormat="1" ht="15" customHeight="1" x14ac:dyDescent="0.3">
      <c r="A215" s="497" t="s">
        <v>3809</v>
      </c>
      <c r="B215" s="462"/>
      <c r="C215" s="462"/>
      <c r="D215" s="462"/>
      <c r="E215" s="462"/>
      <c r="F215" s="462"/>
      <c r="G215" s="462"/>
      <c r="H215" s="221"/>
      <c r="I215" s="221"/>
      <c r="J215" s="221"/>
      <c r="K215" s="221"/>
      <c r="L215" s="221"/>
      <c r="M215" s="223"/>
      <c r="BE215" s="220"/>
      <c r="BF215" s="225" t="s">
        <v>3809</v>
      </c>
      <c r="BG215" s="226"/>
      <c r="BH215" s="227"/>
      <c r="BI215" s="228"/>
      <c r="BJ215" s="228"/>
    </row>
    <row r="216" spans="1:62" s="85" customFormat="1" ht="31.8" x14ac:dyDescent="0.3">
      <c r="A216" s="121" t="s">
        <v>2223</v>
      </c>
      <c r="B216" s="120" t="s">
        <v>3810</v>
      </c>
      <c r="C216" s="466" t="s">
        <v>3811</v>
      </c>
      <c r="D216" s="466"/>
      <c r="E216" s="466"/>
      <c r="F216" s="121" t="s">
        <v>139</v>
      </c>
      <c r="G216" s="153">
        <v>0.11</v>
      </c>
      <c r="H216" s="123"/>
      <c r="I216" s="123"/>
      <c r="J216" s="124"/>
      <c r="K216" s="124"/>
      <c r="L216" s="124"/>
      <c r="M216" s="124"/>
      <c r="BE216" s="220"/>
      <c r="BF216" s="225"/>
      <c r="BG216" s="226" t="s">
        <v>3811</v>
      </c>
      <c r="BH216" s="227"/>
      <c r="BI216" s="228"/>
      <c r="BJ216" s="228"/>
    </row>
    <row r="217" spans="1:62" s="85" customFormat="1" ht="20.399999999999999" x14ac:dyDescent="0.3">
      <c r="A217" s="173"/>
      <c r="B217" s="137" t="s">
        <v>1752</v>
      </c>
      <c r="C217" s="483" t="s">
        <v>1753</v>
      </c>
      <c r="D217" s="483"/>
      <c r="E217" s="483"/>
      <c r="F217" s="138" t="s">
        <v>72</v>
      </c>
      <c r="G217" s="195" t="s">
        <v>3812</v>
      </c>
      <c r="H217" s="175"/>
      <c r="I217" s="175"/>
      <c r="J217" s="140"/>
      <c r="K217" s="140"/>
      <c r="L217" s="140"/>
      <c r="M217" s="176"/>
      <c r="BE217" s="220"/>
      <c r="BF217" s="225"/>
      <c r="BG217" s="226"/>
      <c r="BH217" s="227"/>
      <c r="BI217" s="228"/>
      <c r="BJ217" s="228" t="s">
        <v>1753</v>
      </c>
    </row>
    <row r="218" spans="1:62" s="85" customFormat="1" ht="20.399999999999999" x14ac:dyDescent="0.3">
      <c r="A218" s="173"/>
      <c r="B218" s="137" t="s">
        <v>1755</v>
      </c>
      <c r="C218" s="483" t="s">
        <v>1756</v>
      </c>
      <c r="D218" s="483"/>
      <c r="E218" s="483"/>
      <c r="F218" s="138" t="s">
        <v>72</v>
      </c>
      <c r="G218" s="195" t="s">
        <v>3813</v>
      </c>
      <c r="H218" s="175"/>
      <c r="I218" s="175"/>
      <c r="J218" s="140"/>
      <c r="K218" s="140"/>
      <c r="L218" s="140"/>
      <c r="M218" s="176"/>
      <c r="BE218" s="220"/>
      <c r="BF218" s="225"/>
      <c r="BG218" s="226"/>
      <c r="BH218" s="227"/>
      <c r="BI218" s="228"/>
      <c r="BJ218" s="228" t="s">
        <v>1756</v>
      </c>
    </row>
    <row r="219" spans="1:62" s="85" customFormat="1" ht="31.8" x14ac:dyDescent="0.3">
      <c r="A219" s="173"/>
      <c r="B219" s="137" t="s">
        <v>1700</v>
      </c>
      <c r="C219" s="483" t="s">
        <v>1701</v>
      </c>
      <c r="D219" s="483"/>
      <c r="E219" s="483"/>
      <c r="F219" s="138" t="s">
        <v>72</v>
      </c>
      <c r="G219" s="195" t="s">
        <v>3814</v>
      </c>
      <c r="H219" s="175"/>
      <c r="I219" s="175"/>
      <c r="J219" s="140"/>
      <c r="K219" s="140"/>
      <c r="L219" s="140"/>
      <c r="M219" s="176"/>
      <c r="BE219" s="220"/>
      <c r="BF219" s="225"/>
      <c r="BG219" s="226"/>
      <c r="BH219" s="227"/>
      <c r="BI219" s="228"/>
      <c r="BJ219" s="228" t="s">
        <v>1701</v>
      </c>
    </row>
    <row r="220" spans="1:62" s="85" customFormat="1" ht="20.399999999999999" x14ac:dyDescent="0.3">
      <c r="A220" s="173"/>
      <c r="B220" s="137" t="s">
        <v>596</v>
      </c>
      <c r="C220" s="483" t="s">
        <v>597</v>
      </c>
      <c r="D220" s="483"/>
      <c r="E220" s="483"/>
      <c r="F220" s="138" t="s">
        <v>403</v>
      </c>
      <c r="G220" s="195" t="s">
        <v>3815</v>
      </c>
      <c r="H220" s="175"/>
      <c r="I220" s="175"/>
      <c r="J220" s="140"/>
      <c r="K220" s="140"/>
      <c r="L220" s="140"/>
      <c r="M220" s="176"/>
      <c r="BE220" s="220"/>
      <c r="BF220" s="225"/>
      <c r="BG220" s="226"/>
      <c r="BH220" s="227"/>
      <c r="BI220" s="228"/>
      <c r="BJ220" s="228" t="s">
        <v>597</v>
      </c>
    </row>
    <row r="221" spans="1:62" s="85" customFormat="1" ht="20.399999999999999" x14ac:dyDescent="0.3">
      <c r="A221" s="173"/>
      <c r="B221" s="137" t="s">
        <v>388</v>
      </c>
      <c r="C221" s="483" t="s">
        <v>389</v>
      </c>
      <c r="D221" s="483"/>
      <c r="E221" s="483"/>
      <c r="F221" s="138" t="s">
        <v>72</v>
      </c>
      <c r="G221" s="195" t="s">
        <v>3816</v>
      </c>
      <c r="H221" s="175"/>
      <c r="I221" s="175"/>
      <c r="J221" s="140"/>
      <c r="K221" s="140"/>
      <c r="L221" s="140"/>
      <c r="M221" s="176"/>
      <c r="BE221" s="220"/>
      <c r="BF221" s="225"/>
      <c r="BG221" s="226"/>
      <c r="BH221" s="227"/>
      <c r="BI221" s="228"/>
      <c r="BJ221" s="228" t="s">
        <v>389</v>
      </c>
    </row>
    <row r="222" spans="1:62" s="85" customFormat="1" ht="20.399999999999999" x14ac:dyDescent="0.3">
      <c r="A222" s="173"/>
      <c r="B222" s="137" t="s">
        <v>1760</v>
      </c>
      <c r="C222" s="483" t="s">
        <v>1761</v>
      </c>
      <c r="D222" s="483"/>
      <c r="E222" s="483"/>
      <c r="F222" s="138" t="s">
        <v>72</v>
      </c>
      <c r="G222" s="195" t="s">
        <v>3817</v>
      </c>
      <c r="H222" s="175"/>
      <c r="I222" s="175"/>
      <c r="J222" s="140"/>
      <c r="K222" s="140"/>
      <c r="L222" s="140"/>
      <c r="M222" s="176"/>
      <c r="BE222" s="220"/>
      <c r="BF222" s="225"/>
      <c r="BG222" s="226"/>
      <c r="BH222" s="227"/>
      <c r="BI222" s="228"/>
      <c r="BJ222" s="228" t="s">
        <v>1761</v>
      </c>
    </row>
    <row r="223" spans="1:62" s="85" customFormat="1" ht="20.399999999999999" x14ac:dyDescent="0.3">
      <c r="A223" s="173"/>
      <c r="B223" s="137" t="s">
        <v>1705</v>
      </c>
      <c r="C223" s="483" t="s">
        <v>1706</v>
      </c>
      <c r="D223" s="483"/>
      <c r="E223" s="483"/>
      <c r="F223" s="138" t="s">
        <v>67</v>
      </c>
      <c r="G223" s="195" t="s">
        <v>3818</v>
      </c>
      <c r="H223" s="175"/>
      <c r="I223" s="175"/>
      <c r="J223" s="140"/>
      <c r="K223" s="140"/>
      <c r="L223" s="140"/>
      <c r="M223" s="176"/>
      <c r="BE223" s="220"/>
      <c r="BF223" s="225"/>
      <c r="BG223" s="226"/>
      <c r="BH223" s="227"/>
      <c r="BI223" s="228"/>
      <c r="BJ223" s="228" t="s">
        <v>1706</v>
      </c>
    </row>
    <row r="224" spans="1:62" s="85" customFormat="1" ht="20.399999999999999" x14ac:dyDescent="0.3">
      <c r="A224" s="173"/>
      <c r="B224" s="137" t="s">
        <v>1767</v>
      </c>
      <c r="C224" s="483" t="s">
        <v>1768</v>
      </c>
      <c r="D224" s="483"/>
      <c r="E224" s="483"/>
      <c r="F224" s="138" t="s">
        <v>139</v>
      </c>
      <c r="G224" s="195" t="s">
        <v>3819</v>
      </c>
      <c r="H224" s="175"/>
      <c r="I224" s="175"/>
      <c r="J224" s="140"/>
      <c r="K224" s="140"/>
      <c r="L224" s="140"/>
      <c r="M224" s="176"/>
      <c r="BE224" s="220"/>
      <c r="BF224" s="225"/>
      <c r="BG224" s="226"/>
      <c r="BH224" s="227"/>
      <c r="BI224" s="228"/>
      <c r="BJ224" s="228" t="s">
        <v>1768</v>
      </c>
    </row>
    <row r="225" spans="1:62" s="85" customFormat="1" ht="21.6" x14ac:dyDescent="0.3">
      <c r="A225" s="173"/>
      <c r="B225" s="137" t="s">
        <v>604</v>
      </c>
      <c r="C225" s="483" t="s">
        <v>605</v>
      </c>
      <c r="D225" s="483"/>
      <c r="E225" s="483"/>
      <c r="F225" s="138" t="s">
        <v>606</v>
      </c>
      <c r="G225" s="195" t="s">
        <v>3820</v>
      </c>
      <c r="H225" s="175"/>
      <c r="I225" s="175"/>
      <c r="J225" s="140"/>
      <c r="K225" s="140"/>
      <c r="L225" s="140"/>
      <c r="M225" s="176"/>
      <c r="BE225" s="220"/>
      <c r="BF225" s="225"/>
      <c r="BG225" s="226"/>
      <c r="BH225" s="227"/>
      <c r="BI225" s="228"/>
      <c r="BJ225" s="228" t="s">
        <v>605</v>
      </c>
    </row>
    <row r="226" spans="1:62" s="85" customFormat="1" ht="15" customHeight="1" x14ac:dyDescent="0.3">
      <c r="A226" s="495" t="s">
        <v>3821</v>
      </c>
      <c r="B226" s="496"/>
      <c r="C226" s="496"/>
      <c r="D226" s="496"/>
      <c r="E226" s="496"/>
      <c r="F226" s="496"/>
      <c r="G226" s="496"/>
      <c r="H226" s="191"/>
      <c r="I226" s="191"/>
      <c r="J226" s="191"/>
      <c r="K226" s="191"/>
      <c r="L226" s="191"/>
      <c r="M226" s="193"/>
      <c r="BE226" s="220" t="s">
        <v>3821</v>
      </c>
      <c r="BF226" s="225"/>
      <c r="BG226" s="226"/>
      <c r="BH226" s="227"/>
      <c r="BI226" s="228"/>
      <c r="BJ226" s="228"/>
    </row>
    <row r="227" spans="1:62" s="85" customFormat="1" ht="15" customHeight="1" x14ac:dyDescent="0.3">
      <c r="A227" s="497" t="s">
        <v>1728</v>
      </c>
      <c r="B227" s="462"/>
      <c r="C227" s="462"/>
      <c r="D227" s="462"/>
      <c r="E227" s="462"/>
      <c r="F227" s="462"/>
      <c r="G227" s="462"/>
      <c r="H227" s="221"/>
      <c r="I227" s="221"/>
      <c r="J227" s="221"/>
      <c r="K227" s="221"/>
      <c r="L227" s="221"/>
      <c r="M227" s="223"/>
      <c r="BE227" s="220"/>
      <c r="BF227" s="225" t="s">
        <v>1728</v>
      </c>
      <c r="BG227" s="226"/>
      <c r="BH227" s="227"/>
      <c r="BI227" s="228"/>
      <c r="BJ227" s="228"/>
    </row>
    <row r="228" spans="1:62" s="85" customFormat="1" ht="31.8" x14ac:dyDescent="0.3">
      <c r="A228" s="121" t="s">
        <v>2226</v>
      </c>
      <c r="B228" s="120" t="s">
        <v>1729</v>
      </c>
      <c r="C228" s="466" t="s">
        <v>1730</v>
      </c>
      <c r="D228" s="466"/>
      <c r="E228" s="466"/>
      <c r="F228" s="121" t="s">
        <v>122</v>
      </c>
      <c r="G228" s="122">
        <v>0.154</v>
      </c>
      <c r="H228" s="123"/>
      <c r="I228" s="123"/>
      <c r="J228" s="124"/>
      <c r="K228" s="124"/>
      <c r="L228" s="124"/>
      <c r="M228" s="124"/>
      <c r="BE228" s="220"/>
      <c r="BF228" s="225"/>
      <c r="BG228" s="226" t="s">
        <v>1730</v>
      </c>
      <c r="BH228" s="227"/>
      <c r="BI228" s="228"/>
      <c r="BJ228" s="228"/>
    </row>
    <row r="229" spans="1:62" s="85" customFormat="1" ht="21.6" x14ac:dyDescent="0.3">
      <c r="A229" s="121" t="s">
        <v>2227</v>
      </c>
      <c r="B229" s="120" t="s">
        <v>120</v>
      </c>
      <c r="C229" s="466" t="s">
        <v>121</v>
      </c>
      <c r="D229" s="466"/>
      <c r="E229" s="466"/>
      <c r="F229" s="121" t="s">
        <v>122</v>
      </c>
      <c r="G229" s="122">
        <v>0.154</v>
      </c>
      <c r="H229" s="123"/>
      <c r="I229" s="123"/>
      <c r="J229" s="124"/>
      <c r="K229" s="124"/>
      <c r="L229" s="124"/>
      <c r="M229" s="124"/>
      <c r="BE229" s="220"/>
      <c r="BF229" s="225"/>
      <c r="BG229" s="226" t="s">
        <v>121</v>
      </c>
      <c r="BH229" s="227"/>
      <c r="BI229" s="228"/>
      <c r="BJ229" s="228"/>
    </row>
    <row r="230" spans="1:62" s="85" customFormat="1" ht="15" customHeight="1" x14ac:dyDescent="0.3">
      <c r="A230" s="497" t="s">
        <v>1731</v>
      </c>
      <c r="B230" s="462"/>
      <c r="C230" s="462"/>
      <c r="D230" s="462"/>
      <c r="E230" s="462"/>
      <c r="F230" s="462"/>
      <c r="G230" s="462"/>
      <c r="H230" s="221"/>
      <c r="I230" s="221"/>
      <c r="J230" s="221"/>
      <c r="K230" s="221"/>
      <c r="L230" s="221"/>
      <c r="M230" s="223"/>
      <c r="BE230" s="220"/>
      <c r="BF230" s="225" t="s">
        <v>1731</v>
      </c>
      <c r="BG230" s="226"/>
      <c r="BH230" s="227"/>
      <c r="BI230" s="228"/>
      <c r="BJ230" s="228"/>
    </row>
    <row r="231" spans="1:62" s="85" customFormat="1" ht="21.6" x14ac:dyDescent="0.3">
      <c r="A231" s="121" t="s">
        <v>2229</v>
      </c>
      <c r="B231" s="120" t="s">
        <v>1732</v>
      </c>
      <c r="C231" s="466" t="s">
        <v>1733</v>
      </c>
      <c r="D231" s="466"/>
      <c r="E231" s="466"/>
      <c r="F231" s="121" t="s">
        <v>64</v>
      </c>
      <c r="G231" s="153">
        <v>0.55000000000000004</v>
      </c>
      <c r="H231" s="123"/>
      <c r="I231" s="123"/>
      <c r="J231" s="124"/>
      <c r="K231" s="124"/>
      <c r="L231" s="124"/>
      <c r="M231" s="124"/>
      <c r="BE231" s="220"/>
      <c r="BF231" s="225"/>
      <c r="BG231" s="226" t="s">
        <v>1733</v>
      </c>
      <c r="BH231" s="227"/>
      <c r="BI231" s="228"/>
      <c r="BJ231" s="228"/>
    </row>
    <row r="232" spans="1:62" s="85" customFormat="1" ht="20.399999999999999" x14ac:dyDescent="0.3">
      <c r="A232" s="173"/>
      <c r="B232" s="137" t="s">
        <v>1690</v>
      </c>
      <c r="C232" s="483" t="s">
        <v>1691</v>
      </c>
      <c r="D232" s="483"/>
      <c r="E232" s="483"/>
      <c r="F232" s="138" t="s">
        <v>72</v>
      </c>
      <c r="G232" s="195" t="s">
        <v>3822</v>
      </c>
      <c r="H232" s="175"/>
      <c r="I232" s="175"/>
      <c r="J232" s="140"/>
      <c r="K232" s="140"/>
      <c r="L232" s="140"/>
      <c r="M232" s="176"/>
      <c r="BE232" s="220"/>
      <c r="BF232" s="225"/>
      <c r="BG232" s="226"/>
      <c r="BH232" s="227"/>
      <c r="BI232" s="228"/>
      <c r="BJ232" s="228" t="s">
        <v>1691</v>
      </c>
    </row>
    <row r="233" spans="1:62" s="85" customFormat="1" ht="20.399999999999999" x14ac:dyDescent="0.3">
      <c r="A233" s="173"/>
      <c r="B233" s="137" t="s">
        <v>1735</v>
      </c>
      <c r="C233" s="483" t="s">
        <v>1736</v>
      </c>
      <c r="D233" s="483"/>
      <c r="E233" s="483"/>
      <c r="F233" s="138" t="s">
        <v>72</v>
      </c>
      <c r="G233" s="195" t="s">
        <v>3823</v>
      </c>
      <c r="H233" s="175"/>
      <c r="I233" s="175"/>
      <c r="J233" s="140"/>
      <c r="K233" s="140"/>
      <c r="L233" s="140"/>
      <c r="M233" s="176"/>
      <c r="BE233" s="220"/>
      <c r="BF233" s="225"/>
      <c r="BG233" s="226"/>
      <c r="BH233" s="227"/>
      <c r="BI233" s="228"/>
      <c r="BJ233" s="228" t="s">
        <v>1736</v>
      </c>
    </row>
    <row r="234" spans="1:62" s="85" customFormat="1" ht="21.6" x14ac:dyDescent="0.3">
      <c r="A234" s="173"/>
      <c r="B234" s="137" t="s">
        <v>604</v>
      </c>
      <c r="C234" s="483" t="s">
        <v>605</v>
      </c>
      <c r="D234" s="483"/>
      <c r="E234" s="483"/>
      <c r="F234" s="138" t="s">
        <v>606</v>
      </c>
      <c r="G234" s="195" t="s">
        <v>3824</v>
      </c>
      <c r="H234" s="175"/>
      <c r="I234" s="175"/>
      <c r="J234" s="140"/>
      <c r="K234" s="140"/>
      <c r="L234" s="140"/>
      <c r="M234" s="176"/>
      <c r="BE234" s="220"/>
      <c r="BF234" s="225"/>
      <c r="BG234" s="226"/>
      <c r="BH234" s="227"/>
      <c r="BI234" s="228"/>
      <c r="BJ234" s="228" t="s">
        <v>605</v>
      </c>
    </row>
    <row r="235" spans="1:62" s="85" customFormat="1" ht="14.4" x14ac:dyDescent="0.3">
      <c r="A235" s="121" t="s">
        <v>2868</v>
      </c>
      <c r="B235" s="120" t="s">
        <v>1739</v>
      </c>
      <c r="C235" s="466" t="s">
        <v>1740</v>
      </c>
      <c r="D235" s="466"/>
      <c r="E235" s="466"/>
      <c r="F235" s="121" t="s">
        <v>67</v>
      </c>
      <c r="G235" s="243">
        <v>8.6349999999999996E-2</v>
      </c>
      <c r="H235" s="123"/>
      <c r="I235" s="123"/>
      <c r="J235" s="124"/>
      <c r="K235" s="124"/>
      <c r="L235" s="124"/>
      <c r="M235" s="124"/>
      <c r="BE235" s="220"/>
      <c r="BF235" s="225"/>
      <c r="BG235" s="226" t="s">
        <v>1740</v>
      </c>
      <c r="BH235" s="227"/>
      <c r="BI235" s="228"/>
      <c r="BJ235" s="228"/>
    </row>
    <row r="236" spans="1:62" s="85" customFormat="1" ht="15" customHeight="1" x14ac:dyDescent="0.3">
      <c r="A236" s="497" t="s">
        <v>1741</v>
      </c>
      <c r="B236" s="462"/>
      <c r="C236" s="462"/>
      <c r="D236" s="462"/>
      <c r="E236" s="462"/>
      <c r="F236" s="462"/>
      <c r="G236" s="462"/>
      <c r="H236" s="221"/>
      <c r="I236" s="221"/>
      <c r="J236" s="221"/>
      <c r="K236" s="221"/>
      <c r="L236" s="221"/>
      <c r="M236" s="223"/>
      <c r="BE236" s="220"/>
      <c r="BF236" s="225" t="s">
        <v>1741</v>
      </c>
      <c r="BG236" s="226"/>
      <c r="BH236" s="227"/>
      <c r="BI236" s="228"/>
      <c r="BJ236" s="228"/>
    </row>
    <row r="237" spans="1:62" s="85" customFormat="1" ht="21.6" x14ac:dyDescent="0.3">
      <c r="A237" s="121" t="s">
        <v>2876</v>
      </c>
      <c r="B237" s="120" t="s">
        <v>1742</v>
      </c>
      <c r="C237" s="466" t="s">
        <v>1743</v>
      </c>
      <c r="D237" s="466"/>
      <c r="E237" s="466"/>
      <c r="F237" s="121" t="s">
        <v>1258</v>
      </c>
      <c r="G237" s="135">
        <v>0.4</v>
      </c>
      <c r="H237" s="123"/>
      <c r="I237" s="123"/>
      <c r="J237" s="124"/>
      <c r="K237" s="124"/>
      <c r="L237" s="124"/>
      <c r="M237" s="124"/>
      <c r="BE237" s="220"/>
      <c r="BF237" s="225"/>
      <c r="BG237" s="226" t="s">
        <v>1743</v>
      </c>
      <c r="BH237" s="227"/>
      <c r="BI237" s="228"/>
      <c r="BJ237" s="228"/>
    </row>
    <row r="238" spans="1:62" s="85" customFormat="1" ht="20.399999999999999" x14ac:dyDescent="0.3">
      <c r="A238" s="173"/>
      <c r="B238" s="137" t="s">
        <v>1690</v>
      </c>
      <c r="C238" s="483" t="s">
        <v>1691</v>
      </c>
      <c r="D238" s="483"/>
      <c r="E238" s="483"/>
      <c r="F238" s="138" t="s">
        <v>72</v>
      </c>
      <c r="G238" s="195" t="s">
        <v>3825</v>
      </c>
      <c r="H238" s="175"/>
      <c r="I238" s="175"/>
      <c r="J238" s="140"/>
      <c r="K238" s="140"/>
      <c r="L238" s="140"/>
      <c r="M238" s="176"/>
      <c r="BE238" s="220"/>
      <c r="BF238" s="225"/>
      <c r="BG238" s="226"/>
      <c r="BH238" s="227"/>
      <c r="BI238" s="228"/>
      <c r="BJ238" s="228" t="s">
        <v>1691</v>
      </c>
    </row>
    <row r="239" spans="1:62" s="85" customFormat="1" ht="20.399999999999999" x14ac:dyDescent="0.3">
      <c r="A239" s="173"/>
      <c r="B239" s="137" t="s">
        <v>1735</v>
      </c>
      <c r="C239" s="483" t="s">
        <v>1736</v>
      </c>
      <c r="D239" s="483"/>
      <c r="E239" s="483"/>
      <c r="F239" s="138" t="s">
        <v>72</v>
      </c>
      <c r="G239" s="195" t="s">
        <v>520</v>
      </c>
      <c r="H239" s="175"/>
      <c r="I239" s="175"/>
      <c r="J239" s="140"/>
      <c r="K239" s="140"/>
      <c r="L239" s="140"/>
      <c r="M239" s="176"/>
      <c r="BE239" s="220"/>
      <c r="BF239" s="225"/>
      <c r="BG239" s="226"/>
      <c r="BH239" s="227"/>
      <c r="BI239" s="228"/>
      <c r="BJ239" s="228" t="s">
        <v>1736</v>
      </c>
    </row>
    <row r="240" spans="1:62" s="85" customFormat="1" ht="21.6" x14ac:dyDescent="0.3">
      <c r="A240" s="173"/>
      <c r="B240" s="137" t="s">
        <v>604</v>
      </c>
      <c r="C240" s="483" t="s">
        <v>605</v>
      </c>
      <c r="D240" s="483"/>
      <c r="E240" s="483"/>
      <c r="F240" s="138" t="s">
        <v>606</v>
      </c>
      <c r="G240" s="195" t="s">
        <v>3826</v>
      </c>
      <c r="H240" s="175"/>
      <c r="I240" s="175"/>
      <c r="J240" s="140"/>
      <c r="K240" s="140"/>
      <c r="L240" s="140"/>
      <c r="M240" s="176"/>
      <c r="BE240" s="220"/>
      <c r="BF240" s="225"/>
      <c r="BG240" s="226"/>
      <c r="BH240" s="227"/>
      <c r="BI240" s="228"/>
      <c r="BJ240" s="228" t="s">
        <v>605</v>
      </c>
    </row>
    <row r="241" spans="1:62" s="85" customFormat="1" ht="21.6" x14ac:dyDescent="0.3">
      <c r="A241" s="121" t="s">
        <v>2891</v>
      </c>
      <c r="B241" s="120" t="s">
        <v>1747</v>
      </c>
      <c r="C241" s="466" t="s">
        <v>1748</v>
      </c>
      <c r="D241" s="466"/>
      <c r="E241" s="466"/>
      <c r="F241" s="121" t="s">
        <v>72</v>
      </c>
      <c r="G241" s="135">
        <v>12.2</v>
      </c>
      <c r="H241" s="123"/>
      <c r="I241" s="123"/>
      <c r="J241" s="124"/>
      <c r="K241" s="124"/>
      <c r="L241" s="124"/>
      <c r="M241" s="124"/>
      <c r="BE241" s="220"/>
      <c r="BF241" s="225"/>
      <c r="BG241" s="226" t="s">
        <v>1748</v>
      </c>
      <c r="BH241" s="227"/>
      <c r="BI241" s="228"/>
      <c r="BJ241" s="228"/>
    </row>
    <row r="242" spans="1:62" s="85" customFormat="1" ht="15" customHeight="1" x14ac:dyDescent="0.3">
      <c r="A242" s="497" t="s">
        <v>3827</v>
      </c>
      <c r="B242" s="462"/>
      <c r="C242" s="462"/>
      <c r="D242" s="462"/>
      <c r="E242" s="462"/>
      <c r="F242" s="462"/>
      <c r="G242" s="462"/>
      <c r="H242" s="221"/>
      <c r="I242" s="221"/>
      <c r="J242" s="221"/>
      <c r="K242" s="221"/>
      <c r="L242" s="221"/>
      <c r="M242" s="223"/>
      <c r="BE242" s="220"/>
      <c r="BF242" s="225" t="s">
        <v>3827</v>
      </c>
      <c r="BG242" s="226"/>
      <c r="BH242" s="227"/>
      <c r="BI242" s="228"/>
      <c r="BJ242" s="228"/>
    </row>
    <row r="243" spans="1:62" s="85" customFormat="1" ht="31.8" x14ac:dyDescent="0.3">
      <c r="A243" s="121" t="s">
        <v>2895</v>
      </c>
      <c r="B243" s="120" t="s">
        <v>3828</v>
      </c>
      <c r="C243" s="466" t="s">
        <v>3829</v>
      </c>
      <c r="D243" s="466"/>
      <c r="E243" s="466"/>
      <c r="F243" s="121" t="s">
        <v>64</v>
      </c>
      <c r="G243" s="135">
        <v>0.7</v>
      </c>
      <c r="H243" s="123"/>
      <c r="I243" s="123"/>
      <c r="J243" s="124"/>
      <c r="K243" s="124"/>
      <c r="L243" s="124"/>
      <c r="M243" s="124"/>
      <c r="BE243" s="220"/>
      <c r="BF243" s="225"/>
      <c r="BG243" s="226" t="s">
        <v>3829</v>
      </c>
      <c r="BH243" s="227"/>
      <c r="BI243" s="228"/>
      <c r="BJ243" s="228"/>
    </row>
    <row r="244" spans="1:62" s="85" customFormat="1" ht="20.399999999999999" x14ac:dyDescent="0.3">
      <c r="A244" s="173"/>
      <c r="B244" s="137" t="s">
        <v>1690</v>
      </c>
      <c r="C244" s="483" t="s">
        <v>1691</v>
      </c>
      <c r="D244" s="483"/>
      <c r="E244" s="483"/>
      <c r="F244" s="138" t="s">
        <v>72</v>
      </c>
      <c r="G244" s="195" t="s">
        <v>3830</v>
      </c>
      <c r="H244" s="175"/>
      <c r="I244" s="175"/>
      <c r="J244" s="140"/>
      <c r="K244" s="140"/>
      <c r="L244" s="140"/>
      <c r="M244" s="176"/>
      <c r="BE244" s="220"/>
      <c r="BF244" s="225"/>
      <c r="BG244" s="226"/>
      <c r="BH244" s="227"/>
      <c r="BI244" s="228"/>
      <c r="BJ244" s="228" t="s">
        <v>1691</v>
      </c>
    </row>
    <row r="245" spans="1:62" s="85" customFormat="1" ht="21.6" x14ac:dyDescent="0.3">
      <c r="A245" s="173"/>
      <c r="B245" s="137" t="s">
        <v>1230</v>
      </c>
      <c r="C245" s="483" t="s">
        <v>1231</v>
      </c>
      <c r="D245" s="483"/>
      <c r="E245" s="483"/>
      <c r="F245" s="138" t="s">
        <v>67</v>
      </c>
      <c r="G245" s="195" t="s">
        <v>3831</v>
      </c>
      <c r="H245" s="175"/>
      <c r="I245" s="175"/>
      <c r="J245" s="140"/>
      <c r="K245" s="140"/>
      <c r="L245" s="140"/>
      <c r="M245" s="176"/>
      <c r="BE245" s="220"/>
      <c r="BF245" s="225"/>
      <c r="BG245" s="226"/>
      <c r="BH245" s="227"/>
      <c r="BI245" s="228"/>
      <c r="BJ245" s="228" t="s">
        <v>1231</v>
      </c>
    </row>
    <row r="246" spans="1:62" s="85" customFormat="1" ht="20.399999999999999" x14ac:dyDescent="0.3">
      <c r="A246" s="173"/>
      <c r="B246" s="137" t="s">
        <v>1735</v>
      </c>
      <c r="C246" s="483" t="s">
        <v>1736</v>
      </c>
      <c r="D246" s="483"/>
      <c r="E246" s="483"/>
      <c r="F246" s="138" t="s">
        <v>72</v>
      </c>
      <c r="G246" s="195" t="s">
        <v>3832</v>
      </c>
      <c r="H246" s="175"/>
      <c r="I246" s="175"/>
      <c r="J246" s="140"/>
      <c r="K246" s="140"/>
      <c r="L246" s="140"/>
      <c r="M246" s="176"/>
      <c r="BE246" s="220"/>
      <c r="BF246" s="225"/>
      <c r="BG246" s="226"/>
      <c r="BH246" s="227"/>
      <c r="BI246" s="228"/>
      <c r="BJ246" s="228" t="s">
        <v>1736</v>
      </c>
    </row>
    <row r="247" spans="1:62" s="85" customFormat="1" ht="21.6" x14ac:dyDescent="0.3">
      <c r="A247" s="173"/>
      <c r="B247" s="137" t="s">
        <v>604</v>
      </c>
      <c r="C247" s="483" t="s">
        <v>605</v>
      </c>
      <c r="D247" s="483"/>
      <c r="E247" s="483"/>
      <c r="F247" s="138" t="s">
        <v>606</v>
      </c>
      <c r="G247" s="195" t="s">
        <v>3833</v>
      </c>
      <c r="H247" s="175"/>
      <c r="I247" s="175"/>
      <c r="J247" s="140"/>
      <c r="K247" s="140"/>
      <c r="L247" s="140"/>
      <c r="M247" s="176"/>
      <c r="BE247" s="220"/>
      <c r="BF247" s="225"/>
      <c r="BG247" s="226"/>
      <c r="BH247" s="227"/>
      <c r="BI247" s="228"/>
      <c r="BJ247" s="228" t="s">
        <v>605</v>
      </c>
    </row>
    <row r="248" spans="1:62" s="85" customFormat="1" ht="14.4" x14ac:dyDescent="0.3">
      <c r="A248" s="121" t="s">
        <v>2912</v>
      </c>
      <c r="B248" s="120" t="s">
        <v>3834</v>
      </c>
      <c r="C248" s="466" t="s">
        <v>3835</v>
      </c>
      <c r="D248" s="466"/>
      <c r="E248" s="466"/>
      <c r="F248" s="121" t="s">
        <v>67</v>
      </c>
      <c r="G248" s="243">
        <v>2.7650000000000001E-2</v>
      </c>
      <c r="H248" s="123"/>
      <c r="I248" s="123"/>
      <c r="J248" s="124"/>
      <c r="K248" s="124"/>
      <c r="L248" s="124"/>
      <c r="M248" s="124"/>
      <c r="BE248" s="220"/>
      <c r="BF248" s="225"/>
      <c r="BG248" s="226" t="s">
        <v>3835</v>
      </c>
      <c r="BH248" s="227"/>
      <c r="BI248" s="228"/>
      <c r="BJ248" s="228"/>
    </row>
    <row r="249" spans="1:62" s="85" customFormat="1" ht="15" customHeight="1" x14ac:dyDescent="0.3">
      <c r="A249" s="497" t="s">
        <v>3836</v>
      </c>
      <c r="B249" s="462"/>
      <c r="C249" s="462"/>
      <c r="D249" s="462"/>
      <c r="E249" s="462"/>
      <c r="F249" s="462"/>
      <c r="G249" s="462"/>
      <c r="H249" s="221"/>
      <c r="I249" s="221"/>
      <c r="J249" s="221"/>
      <c r="K249" s="221"/>
      <c r="L249" s="221"/>
      <c r="M249" s="223"/>
      <c r="BE249" s="220"/>
      <c r="BF249" s="225" t="s">
        <v>3836</v>
      </c>
      <c r="BG249" s="226"/>
      <c r="BH249" s="227"/>
      <c r="BI249" s="228"/>
      <c r="BJ249" s="228"/>
    </row>
    <row r="250" spans="1:62" s="85" customFormat="1" ht="15" customHeight="1" x14ac:dyDescent="0.3">
      <c r="A250" s="497" t="s">
        <v>3837</v>
      </c>
      <c r="B250" s="462"/>
      <c r="C250" s="462"/>
      <c r="D250" s="462"/>
      <c r="E250" s="462"/>
      <c r="F250" s="462"/>
      <c r="G250" s="462"/>
      <c r="H250" s="221"/>
      <c r="I250" s="221"/>
      <c r="J250" s="221"/>
      <c r="K250" s="221"/>
      <c r="L250" s="221"/>
      <c r="M250" s="223"/>
      <c r="BE250" s="220"/>
      <c r="BF250" s="225" t="s">
        <v>3837</v>
      </c>
      <c r="BG250" s="226"/>
      <c r="BH250" s="227"/>
      <c r="BI250" s="228"/>
      <c r="BJ250" s="228"/>
    </row>
    <row r="251" spans="1:62" s="85" customFormat="1" ht="31.8" x14ac:dyDescent="0.3">
      <c r="A251" s="121" t="s">
        <v>2917</v>
      </c>
      <c r="B251" s="120" t="s">
        <v>1750</v>
      </c>
      <c r="C251" s="466" t="s">
        <v>1751</v>
      </c>
      <c r="D251" s="466"/>
      <c r="E251" s="466"/>
      <c r="F251" s="121" t="s">
        <v>139</v>
      </c>
      <c r="G251" s="153">
        <v>0.01</v>
      </c>
      <c r="H251" s="123"/>
      <c r="I251" s="123"/>
      <c r="J251" s="124"/>
      <c r="K251" s="124"/>
      <c r="L251" s="124"/>
      <c r="M251" s="124"/>
      <c r="BE251" s="220"/>
      <c r="BF251" s="225"/>
      <c r="BG251" s="226" t="s">
        <v>1751</v>
      </c>
      <c r="BH251" s="227"/>
      <c r="BI251" s="228"/>
      <c r="BJ251" s="228"/>
    </row>
    <row r="252" spans="1:62" s="85" customFormat="1" ht="20.399999999999999" x14ac:dyDescent="0.3">
      <c r="A252" s="173"/>
      <c r="B252" s="137" t="s">
        <v>1752</v>
      </c>
      <c r="C252" s="483" t="s">
        <v>1753</v>
      </c>
      <c r="D252" s="483"/>
      <c r="E252" s="483"/>
      <c r="F252" s="138" t="s">
        <v>72</v>
      </c>
      <c r="G252" s="195" t="s">
        <v>3838</v>
      </c>
      <c r="H252" s="175"/>
      <c r="I252" s="175"/>
      <c r="J252" s="140"/>
      <c r="K252" s="140"/>
      <c r="L252" s="140"/>
      <c r="M252" s="176"/>
      <c r="BE252" s="220"/>
      <c r="BF252" s="225"/>
      <c r="BG252" s="226"/>
      <c r="BH252" s="227"/>
      <c r="BI252" s="228"/>
      <c r="BJ252" s="228" t="s">
        <v>1753</v>
      </c>
    </row>
    <row r="253" spans="1:62" s="85" customFormat="1" ht="20.399999999999999" x14ac:dyDescent="0.3">
      <c r="A253" s="173"/>
      <c r="B253" s="137" t="s">
        <v>1755</v>
      </c>
      <c r="C253" s="483" t="s">
        <v>1756</v>
      </c>
      <c r="D253" s="483"/>
      <c r="E253" s="483"/>
      <c r="F253" s="138" t="s">
        <v>72</v>
      </c>
      <c r="G253" s="195" t="s">
        <v>3839</v>
      </c>
      <c r="H253" s="175"/>
      <c r="I253" s="175"/>
      <c r="J253" s="140"/>
      <c r="K253" s="140"/>
      <c r="L253" s="140"/>
      <c r="M253" s="176"/>
      <c r="BE253" s="220"/>
      <c r="BF253" s="225"/>
      <c r="BG253" s="226"/>
      <c r="BH253" s="227"/>
      <c r="BI253" s="228"/>
      <c r="BJ253" s="228" t="s">
        <v>1756</v>
      </c>
    </row>
    <row r="254" spans="1:62" s="85" customFormat="1" ht="31.8" x14ac:dyDescent="0.3">
      <c r="A254" s="173"/>
      <c r="B254" s="137" t="s">
        <v>1700</v>
      </c>
      <c r="C254" s="483" t="s">
        <v>1701</v>
      </c>
      <c r="D254" s="483"/>
      <c r="E254" s="483"/>
      <c r="F254" s="138" t="s">
        <v>72</v>
      </c>
      <c r="G254" s="195" t="s">
        <v>3840</v>
      </c>
      <c r="H254" s="175"/>
      <c r="I254" s="175"/>
      <c r="J254" s="140"/>
      <c r="K254" s="140"/>
      <c r="L254" s="140"/>
      <c r="M254" s="176"/>
      <c r="BE254" s="220"/>
      <c r="BF254" s="225"/>
      <c r="BG254" s="226"/>
      <c r="BH254" s="227"/>
      <c r="BI254" s="228"/>
      <c r="BJ254" s="228" t="s">
        <v>1701</v>
      </c>
    </row>
    <row r="255" spans="1:62" s="85" customFormat="1" ht="20.399999999999999" x14ac:dyDescent="0.3">
      <c r="A255" s="173"/>
      <c r="B255" s="137" t="s">
        <v>596</v>
      </c>
      <c r="C255" s="483" t="s">
        <v>597</v>
      </c>
      <c r="D255" s="483"/>
      <c r="E255" s="483"/>
      <c r="F255" s="138" t="s">
        <v>403</v>
      </c>
      <c r="G255" s="195" t="s">
        <v>3841</v>
      </c>
      <c r="H255" s="175"/>
      <c r="I255" s="175"/>
      <c r="J255" s="140"/>
      <c r="K255" s="140"/>
      <c r="L255" s="140"/>
      <c r="M255" s="176"/>
      <c r="BE255" s="220"/>
      <c r="BF255" s="225"/>
      <c r="BG255" s="226"/>
      <c r="BH255" s="227"/>
      <c r="BI255" s="228"/>
      <c r="BJ255" s="228" t="s">
        <v>597</v>
      </c>
    </row>
    <row r="256" spans="1:62" s="85" customFormat="1" ht="20.399999999999999" x14ac:dyDescent="0.3">
      <c r="A256" s="173"/>
      <c r="B256" s="137" t="s">
        <v>1760</v>
      </c>
      <c r="C256" s="483" t="s">
        <v>1761</v>
      </c>
      <c r="D256" s="483"/>
      <c r="E256" s="483"/>
      <c r="F256" s="138" t="s">
        <v>72</v>
      </c>
      <c r="G256" s="195" t="s">
        <v>3842</v>
      </c>
      <c r="H256" s="175"/>
      <c r="I256" s="175"/>
      <c r="J256" s="140"/>
      <c r="K256" s="140"/>
      <c r="L256" s="140"/>
      <c r="M256" s="176"/>
      <c r="BE256" s="220"/>
      <c r="BF256" s="225"/>
      <c r="BG256" s="226"/>
      <c r="BH256" s="227"/>
      <c r="BI256" s="228"/>
      <c r="BJ256" s="228" t="s">
        <v>1761</v>
      </c>
    </row>
    <row r="257" spans="1:62" s="85" customFormat="1" ht="21.6" x14ac:dyDescent="0.3">
      <c r="A257" s="173"/>
      <c r="B257" s="137" t="s">
        <v>1763</v>
      </c>
      <c r="C257" s="483" t="s">
        <v>1764</v>
      </c>
      <c r="D257" s="483"/>
      <c r="E257" s="483"/>
      <c r="F257" s="138" t="s">
        <v>67</v>
      </c>
      <c r="G257" s="195" t="s">
        <v>3843</v>
      </c>
      <c r="H257" s="175"/>
      <c r="I257" s="175"/>
      <c r="J257" s="140"/>
      <c r="K257" s="140"/>
      <c r="L257" s="140"/>
      <c r="M257" s="176"/>
      <c r="BE257" s="220"/>
      <c r="BF257" s="225"/>
      <c r="BG257" s="226"/>
      <c r="BH257" s="227"/>
      <c r="BI257" s="228"/>
      <c r="BJ257" s="228" t="s">
        <v>1764</v>
      </c>
    </row>
    <row r="258" spans="1:62" s="85" customFormat="1" ht="20.399999999999999" x14ac:dyDescent="0.3">
      <c r="A258" s="173"/>
      <c r="B258" s="137" t="s">
        <v>1705</v>
      </c>
      <c r="C258" s="483" t="s">
        <v>1706</v>
      </c>
      <c r="D258" s="483"/>
      <c r="E258" s="483"/>
      <c r="F258" s="138" t="s">
        <v>67</v>
      </c>
      <c r="G258" s="195" t="s">
        <v>3844</v>
      </c>
      <c r="H258" s="175"/>
      <c r="I258" s="175"/>
      <c r="J258" s="140"/>
      <c r="K258" s="140"/>
      <c r="L258" s="140"/>
      <c r="M258" s="176"/>
      <c r="BE258" s="220"/>
      <c r="BF258" s="225"/>
      <c r="BG258" s="226"/>
      <c r="BH258" s="227"/>
      <c r="BI258" s="228"/>
      <c r="BJ258" s="228" t="s">
        <v>1706</v>
      </c>
    </row>
    <row r="259" spans="1:62" s="85" customFormat="1" ht="20.399999999999999" x14ac:dyDescent="0.3">
      <c r="A259" s="173"/>
      <c r="B259" s="137" t="s">
        <v>1767</v>
      </c>
      <c r="C259" s="483" t="s">
        <v>1768</v>
      </c>
      <c r="D259" s="483"/>
      <c r="E259" s="483"/>
      <c r="F259" s="138" t="s">
        <v>139</v>
      </c>
      <c r="G259" s="195" t="s">
        <v>3845</v>
      </c>
      <c r="H259" s="175"/>
      <c r="I259" s="175"/>
      <c r="J259" s="140"/>
      <c r="K259" s="140"/>
      <c r="L259" s="140"/>
      <c r="M259" s="176"/>
      <c r="BE259" s="220"/>
      <c r="BF259" s="225"/>
      <c r="BG259" s="226"/>
      <c r="BH259" s="227"/>
      <c r="BI259" s="228"/>
      <c r="BJ259" s="228" t="s">
        <v>1768</v>
      </c>
    </row>
    <row r="260" spans="1:62" s="85" customFormat="1" ht="21.6" x14ac:dyDescent="0.3">
      <c r="A260" s="173"/>
      <c r="B260" s="137" t="s">
        <v>604</v>
      </c>
      <c r="C260" s="483" t="s">
        <v>605</v>
      </c>
      <c r="D260" s="483"/>
      <c r="E260" s="483"/>
      <c r="F260" s="138" t="s">
        <v>606</v>
      </c>
      <c r="G260" s="195" t="s">
        <v>3846</v>
      </c>
      <c r="H260" s="175"/>
      <c r="I260" s="175"/>
      <c r="J260" s="140"/>
      <c r="K260" s="140"/>
      <c r="L260" s="140"/>
      <c r="M260" s="176"/>
      <c r="BE260" s="220"/>
      <c r="BF260" s="225"/>
      <c r="BG260" s="226"/>
      <c r="BH260" s="227"/>
      <c r="BI260" s="228"/>
      <c r="BJ260" s="228" t="s">
        <v>605</v>
      </c>
    </row>
    <row r="261" spans="1:62" s="85" customFormat="1" ht="15" customHeight="1" x14ac:dyDescent="0.3">
      <c r="A261" s="495" t="s">
        <v>3847</v>
      </c>
      <c r="B261" s="496"/>
      <c r="C261" s="496"/>
      <c r="D261" s="496"/>
      <c r="E261" s="496"/>
      <c r="F261" s="496"/>
      <c r="G261" s="496"/>
      <c r="H261" s="191"/>
      <c r="I261" s="191"/>
      <c r="J261" s="191"/>
      <c r="K261" s="191"/>
      <c r="L261" s="191"/>
      <c r="M261" s="193"/>
      <c r="BE261" s="220" t="s">
        <v>3847</v>
      </c>
      <c r="BF261" s="225"/>
      <c r="BG261" s="226"/>
      <c r="BH261" s="227"/>
      <c r="BI261" s="228"/>
      <c r="BJ261" s="228"/>
    </row>
    <row r="262" spans="1:62" s="85" customFormat="1" ht="15" customHeight="1" x14ac:dyDescent="0.3">
      <c r="A262" s="497" t="s">
        <v>1728</v>
      </c>
      <c r="B262" s="462"/>
      <c r="C262" s="462"/>
      <c r="D262" s="462"/>
      <c r="E262" s="462"/>
      <c r="F262" s="462"/>
      <c r="G262" s="462"/>
      <c r="H262" s="221"/>
      <c r="I262" s="221"/>
      <c r="J262" s="221"/>
      <c r="K262" s="221"/>
      <c r="L262" s="221"/>
      <c r="M262" s="223"/>
      <c r="BE262" s="220"/>
      <c r="BF262" s="225" t="s">
        <v>1728</v>
      </c>
      <c r="BG262" s="226"/>
      <c r="BH262" s="227"/>
      <c r="BI262" s="228"/>
      <c r="BJ262" s="228"/>
    </row>
    <row r="263" spans="1:62" s="85" customFormat="1" ht="31.8" x14ac:dyDescent="0.3">
      <c r="A263" s="121" t="s">
        <v>2926</v>
      </c>
      <c r="B263" s="120" t="s">
        <v>1729</v>
      </c>
      <c r="C263" s="466" t="s">
        <v>1730</v>
      </c>
      <c r="D263" s="466"/>
      <c r="E263" s="466"/>
      <c r="F263" s="121" t="s">
        <v>122</v>
      </c>
      <c r="G263" s="144">
        <v>0.1515</v>
      </c>
      <c r="H263" s="123"/>
      <c r="I263" s="123"/>
      <c r="J263" s="124"/>
      <c r="K263" s="124"/>
      <c r="L263" s="124"/>
      <c r="M263" s="124"/>
      <c r="BE263" s="220"/>
      <c r="BF263" s="225"/>
      <c r="BG263" s="226" t="s">
        <v>1730</v>
      </c>
      <c r="BH263" s="227"/>
      <c r="BI263" s="228"/>
      <c r="BJ263" s="228"/>
    </row>
    <row r="264" spans="1:62" s="85" customFormat="1" ht="21.6" x14ac:dyDescent="0.3">
      <c r="A264" s="121" t="s">
        <v>2935</v>
      </c>
      <c r="B264" s="120" t="s">
        <v>120</v>
      </c>
      <c r="C264" s="466" t="s">
        <v>121</v>
      </c>
      <c r="D264" s="466"/>
      <c r="E264" s="466"/>
      <c r="F264" s="121" t="s">
        <v>122</v>
      </c>
      <c r="G264" s="144">
        <v>0.1515</v>
      </c>
      <c r="H264" s="123"/>
      <c r="I264" s="123"/>
      <c r="J264" s="124"/>
      <c r="K264" s="124"/>
      <c r="L264" s="124"/>
      <c r="M264" s="124"/>
      <c r="BE264" s="220"/>
      <c r="BF264" s="225"/>
      <c r="BG264" s="226" t="s">
        <v>121</v>
      </c>
      <c r="BH264" s="227"/>
      <c r="BI264" s="228"/>
      <c r="BJ264" s="228"/>
    </row>
    <row r="265" spans="1:62" s="85" customFormat="1" ht="15" customHeight="1" x14ac:dyDescent="0.3">
      <c r="A265" s="497" t="s">
        <v>1731</v>
      </c>
      <c r="B265" s="462"/>
      <c r="C265" s="462"/>
      <c r="D265" s="462"/>
      <c r="E265" s="462"/>
      <c r="F265" s="462"/>
      <c r="G265" s="462"/>
      <c r="H265" s="221"/>
      <c r="I265" s="221"/>
      <c r="J265" s="221"/>
      <c r="K265" s="221"/>
      <c r="L265" s="221"/>
      <c r="M265" s="223"/>
      <c r="BE265" s="220"/>
      <c r="BF265" s="225" t="s">
        <v>1731</v>
      </c>
      <c r="BG265" s="226"/>
      <c r="BH265" s="227"/>
      <c r="BI265" s="228"/>
      <c r="BJ265" s="228"/>
    </row>
    <row r="266" spans="1:62" s="85" customFormat="1" ht="21.6" x14ac:dyDescent="0.3">
      <c r="A266" s="121" t="s">
        <v>2942</v>
      </c>
      <c r="B266" s="120" t="s">
        <v>1732</v>
      </c>
      <c r="C266" s="466" t="s">
        <v>1733</v>
      </c>
      <c r="D266" s="466"/>
      <c r="E266" s="466"/>
      <c r="F266" s="121" t="s">
        <v>64</v>
      </c>
      <c r="G266" s="122">
        <v>0.54100000000000004</v>
      </c>
      <c r="H266" s="123"/>
      <c r="I266" s="123"/>
      <c r="J266" s="124"/>
      <c r="K266" s="124"/>
      <c r="L266" s="124"/>
      <c r="M266" s="124"/>
      <c r="BE266" s="220"/>
      <c r="BF266" s="225"/>
      <c r="BG266" s="226" t="s">
        <v>1733</v>
      </c>
      <c r="BH266" s="227"/>
      <c r="BI266" s="228"/>
      <c r="BJ266" s="228"/>
    </row>
    <row r="267" spans="1:62" s="85" customFormat="1" ht="20.399999999999999" x14ac:dyDescent="0.3">
      <c r="A267" s="173"/>
      <c r="B267" s="137" t="s">
        <v>1690</v>
      </c>
      <c r="C267" s="483" t="s">
        <v>1691</v>
      </c>
      <c r="D267" s="483"/>
      <c r="E267" s="483"/>
      <c r="F267" s="138" t="s">
        <v>72</v>
      </c>
      <c r="G267" s="195" t="s">
        <v>3848</v>
      </c>
      <c r="H267" s="175"/>
      <c r="I267" s="175"/>
      <c r="J267" s="140"/>
      <c r="K267" s="140"/>
      <c r="L267" s="140"/>
      <c r="M267" s="176"/>
      <c r="BE267" s="220"/>
      <c r="BF267" s="225"/>
      <c r="BG267" s="226"/>
      <c r="BH267" s="227"/>
      <c r="BI267" s="228"/>
      <c r="BJ267" s="228" t="s">
        <v>1691</v>
      </c>
    </row>
    <row r="268" spans="1:62" s="85" customFormat="1" ht="20.399999999999999" x14ac:dyDescent="0.3">
      <c r="A268" s="173"/>
      <c r="B268" s="137" t="s">
        <v>1735</v>
      </c>
      <c r="C268" s="483" t="s">
        <v>1736</v>
      </c>
      <c r="D268" s="483"/>
      <c r="E268" s="483"/>
      <c r="F268" s="138" t="s">
        <v>72</v>
      </c>
      <c r="G268" s="195" t="s">
        <v>3849</v>
      </c>
      <c r="H268" s="175"/>
      <c r="I268" s="175"/>
      <c r="J268" s="140"/>
      <c r="K268" s="140"/>
      <c r="L268" s="140"/>
      <c r="M268" s="176"/>
      <c r="BE268" s="220"/>
      <c r="BF268" s="225"/>
      <c r="BG268" s="226"/>
      <c r="BH268" s="227"/>
      <c r="BI268" s="228"/>
      <c r="BJ268" s="228" t="s">
        <v>1736</v>
      </c>
    </row>
    <row r="269" spans="1:62" s="85" customFormat="1" ht="21.6" x14ac:dyDescent="0.3">
      <c r="A269" s="173"/>
      <c r="B269" s="137" t="s">
        <v>604</v>
      </c>
      <c r="C269" s="483" t="s">
        <v>605</v>
      </c>
      <c r="D269" s="483"/>
      <c r="E269" s="483"/>
      <c r="F269" s="138" t="s">
        <v>606</v>
      </c>
      <c r="G269" s="195" t="s">
        <v>3850</v>
      </c>
      <c r="H269" s="175"/>
      <c r="I269" s="175"/>
      <c r="J269" s="140"/>
      <c r="K269" s="140"/>
      <c r="L269" s="140"/>
      <c r="M269" s="176"/>
      <c r="BE269" s="220"/>
      <c r="BF269" s="225"/>
      <c r="BG269" s="226"/>
      <c r="BH269" s="227"/>
      <c r="BI269" s="228"/>
      <c r="BJ269" s="228" t="s">
        <v>605</v>
      </c>
    </row>
    <row r="270" spans="1:62" s="85" customFormat="1" ht="14.4" x14ac:dyDescent="0.3">
      <c r="A270" s="121" t="s">
        <v>2949</v>
      </c>
      <c r="B270" s="120" t="s">
        <v>1739</v>
      </c>
      <c r="C270" s="466" t="s">
        <v>1740</v>
      </c>
      <c r="D270" s="466"/>
      <c r="E270" s="466"/>
      <c r="F270" s="121" t="s">
        <v>67</v>
      </c>
      <c r="G270" s="303">
        <v>8.4936999999999999E-2</v>
      </c>
      <c r="H270" s="123"/>
      <c r="I270" s="123"/>
      <c r="J270" s="124"/>
      <c r="K270" s="124"/>
      <c r="L270" s="124"/>
      <c r="M270" s="124"/>
      <c r="BE270" s="220"/>
      <c r="BF270" s="225"/>
      <c r="BG270" s="226" t="s">
        <v>1740</v>
      </c>
      <c r="BH270" s="227"/>
      <c r="BI270" s="228"/>
      <c r="BJ270" s="228"/>
    </row>
    <row r="271" spans="1:62" s="85" customFormat="1" ht="15" customHeight="1" x14ac:dyDescent="0.3">
      <c r="A271" s="497" t="s">
        <v>1741</v>
      </c>
      <c r="B271" s="462"/>
      <c r="C271" s="462"/>
      <c r="D271" s="462"/>
      <c r="E271" s="462"/>
      <c r="F271" s="462"/>
      <c r="G271" s="462"/>
      <c r="H271" s="221"/>
      <c r="I271" s="221"/>
      <c r="J271" s="221"/>
      <c r="K271" s="221"/>
      <c r="L271" s="221"/>
      <c r="M271" s="223"/>
      <c r="BE271" s="220"/>
      <c r="BF271" s="225" t="s">
        <v>1741</v>
      </c>
      <c r="BG271" s="226"/>
      <c r="BH271" s="227"/>
      <c r="BI271" s="228"/>
      <c r="BJ271" s="228"/>
    </row>
    <row r="272" spans="1:62" s="85" customFormat="1" ht="21.6" x14ac:dyDescent="0.3">
      <c r="A272" s="121" t="s">
        <v>2954</v>
      </c>
      <c r="B272" s="120" t="s">
        <v>1742</v>
      </c>
      <c r="C272" s="466" t="s">
        <v>1743</v>
      </c>
      <c r="D272" s="466"/>
      <c r="E272" s="466"/>
      <c r="F272" s="121" t="s">
        <v>1258</v>
      </c>
      <c r="G272" s="135">
        <v>0.8</v>
      </c>
      <c r="H272" s="123"/>
      <c r="I272" s="123"/>
      <c r="J272" s="124"/>
      <c r="K272" s="124"/>
      <c r="L272" s="124"/>
      <c r="M272" s="124"/>
      <c r="BE272" s="220"/>
      <c r="BF272" s="225"/>
      <c r="BG272" s="226" t="s">
        <v>1743</v>
      </c>
      <c r="BH272" s="227"/>
      <c r="BI272" s="228"/>
      <c r="BJ272" s="228"/>
    </row>
    <row r="273" spans="1:62" s="85" customFormat="1" ht="20.399999999999999" x14ac:dyDescent="0.3">
      <c r="A273" s="173"/>
      <c r="B273" s="137" t="s">
        <v>1690</v>
      </c>
      <c r="C273" s="483" t="s">
        <v>1691</v>
      </c>
      <c r="D273" s="483"/>
      <c r="E273" s="483"/>
      <c r="F273" s="138" t="s">
        <v>72</v>
      </c>
      <c r="G273" s="195" t="s">
        <v>3851</v>
      </c>
      <c r="H273" s="175"/>
      <c r="I273" s="175"/>
      <c r="J273" s="140"/>
      <c r="K273" s="140"/>
      <c r="L273" s="140"/>
      <c r="M273" s="176"/>
      <c r="BE273" s="220"/>
      <c r="BF273" s="225"/>
      <c r="BG273" s="226"/>
      <c r="BH273" s="227"/>
      <c r="BI273" s="228"/>
      <c r="BJ273" s="228" t="s">
        <v>1691</v>
      </c>
    </row>
    <row r="274" spans="1:62" s="85" customFormat="1" ht="20.399999999999999" x14ac:dyDescent="0.3">
      <c r="A274" s="173"/>
      <c r="B274" s="137" t="s">
        <v>1735</v>
      </c>
      <c r="C274" s="483" t="s">
        <v>1736</v>
      </c>
      <c r="D274" s="483"/>
      <c r="E274" s="483"/>
      <c r="F274" s="138" t="s">
        <v>72</v>
      </c>
      <c r="G274" s="195" t="s">
        <v>3852</v>
      </c>
      <c r="H274" s="175"/>
      <c r="I274" s="175"/>
      <c r="J274" s="140"/>
      <c r="K274" s="140"/>
      <c r="L274" s="140"/>
      <c r="M274" s="176"/>
      <c r="BE274" s="220"/>
      <c r="BF274" s="225"/>
      <c r="BG274" s="226"/>
      <c r="BH274" s="227"/>
      <c r="BI274" s="228"/>
      <c r="BJ274" s="228" t="s">
        <v>1736</v>
      </c>
    </row>
    <row r="275" spans="1:62" s="85" customFormat="1" ht="21.6" x14ac:dyDescent="0.3">
      <c r="A275" s="173"/>
      <c r="B275" s="137" t="s">
        <v>604</v>
      </c>
      <c r="C275" s="483" t="s">
        <v>605</v>
      </c>
      <c r="D275" s="483"/>
      <c r="E275" s="483"/>
      <c r="F275" s="138" t="s">
        <v>606</v>
      </c>
      <c r="G275" s="195" t="s">
        <v>3853</v>
      </c>
      <c r="H275" s="175"/>
      <c r="I275" s="175"/>
      <c r="J275" s="140"/>
      <c r="K275" s="140"/>
      <c r="L275" s="140"/>
      <c r="M275" s="176"/>
      <c r="BE275" s="220"/>
      <c r="BF275" s="225"/>
      <c r="BG275" s="226"/>
      <c r="BH275" s="227"/>
      <c r="BI275" s="228"/>
      <c r="BJ275" s="228" t="s">
        <v>605</v>
      </c>
    </row>
    <row r="276" spans="1:62" s="85" customFormat="1" ht="21.6" x14ac:dyDescent="0.3">
      <c r="A276" s="121" t="s">
        <v>2974</v>
      </c>
      <c r="B276" s="120" t="s">
        <v>1747</v>
      </c>
      <c r="C276" s="466" t="s">
        <v>1748</v>
      </c>
      <c r="D276" s="466"/>
      <c r="E276" s="466"/>
      <c r="F276" s="121" t="s">
        <v>72</v>
      </c>
      <c r="G276" s="135">
        <v>24.4</v>
      </c>
      <c r="H276" s="123"/>
      <c r="I276" s="123"/>
      <c r="J276" s="124"/>
      <c r="K276" s="124"/>
      <c r="L276" s="124"/>
      <c r="M276" s="124"/>
      <c r="BE276" s="220"/>
      <c r="BF276" s="225"/>
      <c r="BG276" s="226" t="s">
        <v>1748</v>
      </c>
      <c r="BH276" s="227"/>
      <c r="BI276" s="228"/>
      <c r="BJ276" s="228"/>
    </row>
    <row r="277" spans="1:62" s="85" customFormat="1" ht="15" customHeight="1" x14ac:dyDescent="0.3">
      <c r="A277" s="497" t="s">
        <v>3837</v>
      </c>
      <c r="B277" s="462"/>
      <c r="C277" s="462"/>
      <c r="D277" s="462"/>
      <c r="E277" s="462"/>
      <c r="F277" s="462"/>
      <c r="G277" s="462"/>
      <c r="H277" s="221"/>
      <c r="I277" s="221"/>
      <c r="J277" s="221"/>
      <c r="K277" s="221"/>
      <c r="L277" s="221"/>
      <c r="M277" s="223"/>
      <c r="BE277" s="220"/>
      <c r="BF277" s="225" t="s">
        <v>3837</v>
      </c>
      <c r="BG277" s="226"/>
      <c r="BH277" s="227"/>
      <c r="BI277" s="228"/>
      <c r="BJ277" s="228"/>
    </row>
    <row r="278" spans="1:62" s="85" customFormat="1" ht="31.8" x14ac:dyDescent="0.3">
      <c r="A278" s="121" t="s">
        <v>2998</v>
      </c>
      <c r="B278" s="120" t="s">
        <v>1750</v>
      </c>
      <c r="C278" s="466" t="s">
        <v>1751</v>
      </c>
      <c r="D278" s="466"/>
      <c r="E278" s="466"/>
      <c r="F278" s="121" t="s">
        <v>139</v>
      </c>
      <c r="G278" s="153">
        <v>0.01</v>
      </c>
      <c r="H278" s="123"/>
      <c r="I278" s="123"/>
      <c r="J278" s="124"/>
      <c r="K278" s="124"/>
      <c r="L278" s="124"/>
      <c r="M278" s="124"/>
      <c r="BE278" s="220"/>
      <c r="BF278" s="225"/>
      <c r="BG278" s="226" t="s">
        <v>1751</v>
      </c>
      <c r="BH278" s="227"/>
      <c r="BI278" s="228"/>
      <c r="BJ278" s="228"/>
    </row>
    <row r="279" spans="1:62" s="85" customFormat="1" ht="20.399999999999999" x14ac:dyDescent="0.3">
      <c r="A279" s="173"/>
      <c r="B279" s="137" t="s">
        <v>1752</v>
      </c>
      <c r="C279" s="483" t="s">
        <v>1753</v>
      </c>
      <c r="D279" s="483"/>
      <c r="E279" s="483"/>
      <c r="F279" s="138" t="s">
        <v>72</v>
      </c>
      <c r="G279" s="195" t="s">
        <v>3838</v>
      </c>
      <c r="H279" s="175"/>
      <c r="I279" s="175"/>
      <c r="J279" s="140"/>
      <c r="K279" s="140"/>
      <c r="L279" s="140"/>
      <c r="M279" s="176"/>
      <c r="BE279" s="220"/>
      <c r="BF279" s="225"/>
      <c r="BG279" s="226"/>
      <c r="BH279" s="227"/>
      <c r="BI279" s="228"/>
      <c r="BJ279" s="228" t="s">
        <v>1753</v>
      </c>
    </row>
    <row r="280" spans="1:62" s="85" customFormat="1" ht="20.399999999999999" x14ac:dyDescent="0.3">
      <c r="A280" s="173"/>
      <c r="B280" s="137" t="s">
        <v>1755</v>
      </c>
      <c r="C280" s="483" t="s">
        <v>1756</v>
      </c>
      <c r="D280" s="483"/>
      <c r="E280" s="483"/>
      <c r="F280" s="138" t="s">
        <v>72</v>
      </c>
      <c r="G280" s="195" t="s">
        <v>3839</v>
      </c>
      <c r="H280" s="175"/>
      <c r="I280" s="175"/>
      <c r="J280" s="140"/>
      <c r="K280" s="140"/>
      <c r="L280" s="140"/>
      <c r="M280" s="176"/>
      <c r="BE280" s="220"/>
      <c r="BF280" s="225"/>
      <c r="BG280" s="226"/>
      <c r="BH280" s="227"/>
      <c r="BI280" s="228"/>
      <c r="BJ280" s="228" t="s">
        <v>1756</v>
      </c>
    </row>
    <row r="281" spans="1:62" s="85" customFormat="1" ht="31.8" x14ac:dyDescent="0.3">
      <c r="A281" s="173"/>
      <c r="B281" s="137" t="s">
        <v>1700</v>
      </c>
      <c r="C281" s="483" t="s">
        <v>1701</v>
      </c>
      <c r="D281" s="483"/>
      <c r="E281" s="483"/>
      <c r="F281" s="138" t="s">
        <v>72</v>
      </c>
      <c r="G281" s="195" t="s">
        <v>3840</v>
      </c>
      <c r="H281" s="175"/>
      <c r="I281" s="175"/>
      <c r="J281" s="140"/>
      <c r="K281" s="140"/>
      <c r="L281" s="140"/>
      <c r="M281" s="176"/>
      <c r="BE281" s="220"/>
      <c r="BF281" s="225"/>
      <c r="BG281" s="226"/>
      <c r="BH281" s="227"/>
      <c r="BI281" s="228"/>
      <c r="BJ281" s="228" t="s">
        <v>1701</v>
      </c>
    </row>
    <row r="282" spans="1:62" s="85" customFormat="1" ht="20.399999999999999" x14ac:dyDescent="0.3">
      <c r="A282" s="173"/>
      <c r="B282" s="137" t="s">
        <v>596</v>
      </c>
      <c r="C282" s="483" t="s">
        <v>597</v>
      </c>
      <c r="D282" s="483"/>
      <c r="E282" s="483"/>
      <c r="F282" s="138" t="s">
        <v>403</v>
      </c>
      <c r="G282" s="195" t="s">
        <v>3841</v>
      </c>
      <c r="H282" s="175"/>
      <c r="I282" s="175"/>
      <c r="J282" s="140"/>
      <c r="K282" s="140"/>
      <c r="L282" s="140"/>
      <c r="M282" s="176"/>
      <c r="BE282" s="220"/>
      <c r="BF282" s="225"/>
      <c r="BG282" s="226"/>
      <c r="BH282" s="227"/>
      <c r="BI282" s="228"/>
      <c r="BJ282" s="228" t="s">
        <v>597</v>
      </c>
    </row>
    <row r="283" spans="1:62" s="85" customFormat="1" ht="20.399999999999999" x14ac:dyDescent="0.3">
      <c r="A283" s="173"/>
      <c r="B283" s="137" t="s">
        <v>1760</v>
      </c>
      <c r="C283" s="483" t="s">
        <v>1761</v>
      </c>
      <c r="D283" s="483"/>
      <c r="E283" s="483"/>
      <c r="F283" s="138" t="s">
        <v>72</v>
      </c>
      <c r="G283" s="195" t="s">
        <v>3842</v>
      </c>
      <c r="H283" s="175"/>
      <c r="I283" s="175"/>
      <c r="J283" s="140"/>
      <c r="K283" s="140"/>
      <c r="L283" s="140"/>
      <c r="M283" s="176"/>
      <c r="BE283" s="220"/>
      <c r="BF283" s="225"/>
      <c r="BG283" s="226"/>
      <c r="BH283" s="227"/>
      <c r="BI283" s="228"/>
      <c r="BJ283" s="228" t="s">
        <v>1761</v>
      </c>
    </row>
    <row r="284" spans="1:62" s="85" customFormat="1" ht="21.6" x14ac:dyDescent="0.3">
      <c r="A284" s="173"/>
      <c r="B284" s="137" t="s">
        <v>1763</v>
      </c>
      <c r="C284" s="483" t="s">
        <v>1764</v>
      </c>
      <c r="D284" s="483"/>
      <c r="E284" s="483"/>
      <c r="F284" s="138" t="s">
        <v>67</v>
      </c>
      <c r="G284" s="195" t="s">
        <v>3843</v>
      </c>
      <c r="H284" s="175"/>
      <c r="I284" s="175"/>
      <c r="J284" s="140"/>
      <c r="K284" s="140"/>
      <c r="L284" s="140"/>
      <c r="M284" s="176"/>
      <c r="BE284" s="220"/>
      <c r="BF284" s="225"/>
      <c r="BG284" s="226"/>
      <c r="BH284" s="227"/>
      <c r="BI284" s="228"/>
      <c r="BJ284" s="228" t="s">
        <v>1764</v>
      </c>
    </row>
    <row r="285" spans="1:62" s="85" customFormat="1" ht="20.399999999999999" x14ac:dyDescent="0.3">
      <c r="A285" s="173"/>
      <c r="B285" s="137" t="s">
        <v>1705</v>
      </c>
      <c r="C285" s="483" t="s">
        <v>1706</v>
      </c>
      <c r="D285" s="483"/>
      <c r="E285" s="483"/>
      <c r="F285" s="138" t="s">
        <v>67</v>
      </c>
      <c r="G285" s="195" t="s">
        <v>3844</v>
      </c>
      <c r="H285" s="175"/>
      <c r="I285" s="175"/>
      <c r="J285" s="140"/>
      <c r="K285" s="140"/>
      <c r="L285" s="140"/>
      <c r="M285" s="176"/>
      <c r="BE285" s="220"/>
      <c r="BF285" s="225"/>
      <c r="BG285" s="226"/>
      <c r="BH285" s="227"/>
      <c r="BI285" s="228"/>
      <c r="BJ285" s="228" t="s">
        <v>1706</v>
      </c>
    </row>
    <row r="286" spans="1:62" s="85" customFormat="1" ht="20.399999999999999" x14ac:dyDescent="0.3">
      <c r="A286" s="173"/>
      <c r="B286" s="137" t="s">
        <v>1767</v>
      </c>
      <c r="C286" s="483" t="s">
        <v>1768</v>
      </c>
      <c r="D286" s="483"/>
      <c r="E286" s="483"/>
      <c r="F286" s="138" t="s">
        <v>139</v>
      </c>
      <c r="G286" s="195" t="s">
        <v>3845</v>
      </c>
      <c r="H286" s="175"/>
      <c r="I286" s="175"/>
      <c r="J286" s="140"/>
      <c r="K286" s="140"/>
      <c r="L286" s="140"/>
      <c r="M286" s="176"/>
      <c r="BE286" s="220"/>
      <c r="BF286" s="225"/>
      <c r="BG286" s="226"/>
      <c r="BH286" s="227"/>
      <c r="BI286" s="228"/>
      <c r="BJ286" s="228" t="s">
        <v>1768</v>
      </c>
    </row>
    <row r="287" spans="1:62" s="85" customFormat="1" ht="21.6" x14ac:dyDescent="0.3">
      <c r="A287" s="173"/>
      <c r="B287" s="137" t="s">
        <v>604</v>
      </c>
      <c r="C287" s="483" t="s">
        <v>605</v>
      </c>
      <c r="D287" s="483"/>
      <c r="E287" s="483"/>
      <c r="F287" s="138" t="s">
        <v>606</v>
      </c>
      <c r="G287" s="195" t="s">
        <v>3846</v>
      </c>
      <c r="H287" s="175"/>
      <c r="I287" s="175"/>
      <c r="J287" s="140"/>
      <c r="K287" s="140"/>
      <c r="L287" s="140"/>
      <c r="M287" s="176"/>
      <c r="BE287" s="220"/>
      <c r="BF287" s="225"/>
      <c r="BG287" s="226"/>
      <c r="BH287" s="227"/>
      <c r="BI287" s="228"/>
      <c r="BJ287" s="228" t="s">
        <v>605</v>
      </c>
    </row>
    <row r="288" spans="1:62" s="85" customFormat="1" ht="20.25" customHeight="1" x14ac:dyDescent="0.3">
      <c r="A288" s="470" t="s">
        <v>57</v>
      </c>
      <c r="B288" s="471"/>
      <c r="C288" s="471"/>
      <c r="D288" s="471"/>
      <c r="E288" s="471"/>
      <c r="F288" s="471"/>
      <c r="G288" s="471"/>
      <c r="H288" s="154"/>
      <c r="I288" s="154">
        <f>SUM(I13:I287)</f>
        <v>0</v>
      </c>
      <c r="J288" s="156">
        <f>SUM(J13:J287)</f>
        <v>0</v>
      </c>
      <c r="K288" s="157"/>
      <c r="L288" s="283">
        <f>SUM(L13:L287)</f>
        <v>0</v>
      </c>
      <c r="M288" s="159">
        <f>SUM(M13:M287)</f>
        <v>0</v>
      </c>
      <c r="O288" s="98"/>
    </row>
    <row r="289" spans="1:13" s="145" customFormat="1" ht="20.25" customHeight="1" x14ac:dyDescent="0.3">
      <c r="A289" s="472" t="s">
        <v>5712</v>
      </c>
      <c r="B289" s="473"/>
      <c r="C289" s="473"/>
      <c r="D289" s="473"/>
      <c r="E289" s="473"/>
      <c r="F289" s="473"/>
      <c r="G289" s="473"/>
      <c r="H289" s="160"/>
      <c r="I289" s="463">
        <f>I288+L288</f>
        <v>0</v>
      </c>
      <c r="J289" s="464"/>
      <c r="K289" s="464"/>
      <c r="L289" s="464"/>
      <c r="M289" s="465"/>
    </row>
    <row r="290" spans="1:13" s="145" customFormat="1" ht="20.25" customHeight="1" x14ac:dyDescent="0.3">
      <c r="A290" s="472" t="s">
        <v>5713</v>
      </c>
      <c r="B290" s="473"/>
      <c r="C290" s="473"/>
      <c r="D290" s="473"/>
      <c r="E290" s="473"/>
      <c r="F290" s="473"/>
      <c r="G290" s="473"/>
      <c r="H290" s="160"/>
      <c r="I290" s="498">
        <f>J288+M288</f>
        <v>0</v>
      </c>
      <c r="J290" s="499"/>
      <c r="K290" s="499"/>
      <c r="L290" s="499"/>
      <c r="M290" s="500"/>
    </row>
  </sheetData>
  <autoFilter ref="A10:M29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8"/>
        <filter val="9"/>
        <filter val="Ввод кабеля в здание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Монтаж молниезащиты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одключение кабелей"/>
        <filter val="Присоединение заземляющего выпуска от ГЗШ к контуру заземления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АПВБ-3х4-1 в траншее;  в ПНД трубе d=110 мм в траншее; в ПНД трубе d=50 мм по эстакаде"/>
        <filter val="Прокладка кабеля ПвВЭнг(А)-LS 3х10 в траншее"/>
        <filter val="Прокладка кабеля ПвВЭнг(А)-LS 3х50 в траншее"/>
        <filter val="Прокладка кабеля ПвВЭнг(А)-LS 3х70 в траншее и в ПНД трубе d=50 мм по эстакаде;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траншее"/>
        <filter val="Прокладка кабеля ПвВЭнг(А)-LS 4х35 в траншее в ПНД трубе d=110 мм в траншее"/>
        <filter val="Прокладка кабеля ПвВЭнг(А)-LS 4х50 в траншее и в ПНД трубе d=110 мм в траншее"/>
        <filter val="Прокладка кабеля ПвВЭнг(А)-LS 4х95 в траншее в ПНД трубе d=110 мм в траншее"/>
        <filter val="Прокладка токоотвода молниезащиты по коньку кровли здания сталь круглая оцинкованная диам.8 мм"/>
        <filter val="Прокладка труб в траншее ПНД d=11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Заземление здания поста ЭЦ"/>
        <filter val="Раздел 4. Заземление ж/д весов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</autoFilter>
  <mergeCells count="289">
    <mergeCell ref="C9:E9"/>
    <mergeCell ref="C160:E160"/>
    <mergeCell ref="C113:E113"/>
    <mergeCell ref="C151:E151"/>
    <mergeCell ref="C132:E132"/>
    <mergeCell ref="C90:E90"/>
    <mergeCell ref="C149:E149"/>
    <mergeCell ref="A166:G166"/>
    <mergeCell ref="C73:E73"/>
    <mergeCell ref="C17:E17"/>
    <mergeCell ref="C109:E109"/>
    <mergeCell ref="C114:E114"/>
    <mergeCell ref="C156:E156"/>
    <mergeCell ref="C163:E163"/>
    <mergeCell ref="C165:E165"/>
    <mergeCell ref="C138:E138"/>
    <mergeCell ref="C129:E129"/>
    <mergeCell ref="C147:E147"/>
    <mergeCell ref="C162:E162"/>
    <mergeCell ref="A55:G55"/>
    <mergeCell ref="C10:E10"/>
    <mergeCell ref="C57:E57"/>
    <mergeCell ref="C30:E30"/>
    <mergeCell ref="C36:E36"/>
    <mergeCell ref="C286:E286"/>
    <mergeCell ref="C287:E287"/>
    <mergeCell ref="C285:E285"/>
    <mergeCell ref="C130:E130"/>
    <mergeCell ref="C214:E214"/>
    <mergeCell ref="C157:E157"/>
    <mergeCell ref="C72:E72"/>
    <mergeCell ref="C125:E125"/>
    <mergeCell ref="C92:E92"/>
    <mergeCell ref="C274:E274"/>
    <mergeCell ref="C275:E275"/>
    <mergeCell ref="C276:E276"/>
    <mergeCell ref="C284:E284"/>
    <mergeCell ref="C192:E192"/>
    <mergeCell ref="C207:E207"/>
    <mergeCell ref="C213:E213"/>
    <mergeCell ref="C210:E210"/>
    <mergeCell ref="C198:E198"/>
    <mergeCell ref="C220:E220"/>
    <mergeCell ref="C93:E93"/>
    <mergeCell ref="A175:G175"/>
    <mergeCell ref="A277:G277"/>
    <mergeCell ref="C94:E94"/>
    <mergeCell ref="C269:E269"/>
    <mergeCell ref="C280:E280"/>
    <mergeCell ref="C200:E200"/>
    <mergeCell ref="C35:E35"/>
    <mergeCell ref="C71:E71"/>
    <mergeCell ref="C43:E43"/>
    <mergeCell ref="C49:E49"/>
    <mergeCell ref="C37:E37"/>
    <mergeCell ref="C99:E99"/>
    <mergeCell ref="C54:E54"/>
    <mergeCell ref="C268:E268"/>
    <mergeCell ref="C190:E190"/>
    <mergeCell ref="C62:E62"/>
    <mergeCell ref="C65:E65"/>
    <mergeCell ref="C228:E228"/>
    <mergeCell ref="C260:E260"/>
    <mergeCell ref="C254:E254"/>
    <mergeCell ref="C219:E219"/>
    <mergeCell ref="C218:E218"/>
    <mergeCell ref="A106:G106"/>
    <mergeCell ref="C239:E239"/>
    <mergeCell ref="C247:E247"/>
    <mergeCell ref="C176:E176"/>
    <mergeCell ref="C211:E211"/>
    <mergeCell ref="C181:E181"/>
    <mergeCell ref="A19:G19"/>
    <mergeCell ref="C15:E15"/>
    <mergeCell ref="C18:E18"/>
    <mergeCell ref="C51:E51"/>
    <mergeCell ref="C25:E25"/>
    <mergeCell ref="C40:E40"/>
    <mergeCell ref="C172:E172"/>
    <mergeCell ref="C164:E164"/>
    <mergeCell ref="C139:E139"/>
    <mergeCell ref="C141:E141"/>
    <mergeCell ref="C96:E96"/>
    <mergeCell ref="C170:E170"/>
    <mergeCell ref="C152:E152"/>
    <mergeCell ref="C144:E144"/>
    <mergeCell ref="C84:E84"/>
    <mergeCell ref="C140:E140"/>
    <mergeCell ref="C136:E136"/>
    <mergeCell ref="C168:E168"/>
    <mergeCell ref="C120:E120"/>
    <mergeCell ref="C87:E87"/>
    <mergeCell ref="C134:E134"/>
    <mergeCell ref="C158:E158"/>
    <mergeCell ref="A115:G115"/>
    <mergeCell ref="C111:E111"/>
    <mergeCell ref="C13:E13"/>
    <mergeCell ref="A12:G12"/>
    <mergeCell ref="C22:E22"/>
    <mergeCell ref="A11:G11"/>
    <mergeCell ref="A46:G46"/>
    <mergeCell ref="C74:E74"/>
    <mergeCell ref="C33:E33"/>
    <mergeCell ref="A16:G16"/>
    <mergeCell ref="C47:E47"/>
    <mergeCell ref="C48:E48"/>
    <mergeCell ref="C29:E29"/>
    <mergeCell ref="A14:G14"/>
    <mergeCell ref="C42:E42"/>
    <mergeCell ref="C41:E41"/>
    <mergeCell ref="A27:G27"/>
    <mergeCell ref="C58:E58"/>
    <mergeCell ref="C38:E38"/>
    <mergeCell ref="C50:E50"/>
    <mergeCell ref="C31:E31"/>
    <mergeCell ref="C44:E44"/>
    <mergeCell ref="C61:E61"/>
    <mergeCell ref="C45:E45"/>
    <mergeCell ref="C34:E34"/>
    <mergeCell ref="C28:E28"/>
    <mergeCell ref="C153:E153"/>
    <mergeCell ref="C137:E137"/>
    <mergeCell ref="C117:E117"/>
    <mergeCell ref="C76:E76"/>
    <mergeCell ref="C75:E75"/>
    <mergeCell ref="C66:E66"/>
    <mergeCell ref="C70:E70"/>
    <mergeCell ref="C64:E64"/>
    <mergeCell ref="C20:E20"/>
    <mergeCell ref="C39:E39"/>
    <mergeCell ref="C24:E24"/>
    <mergeCell ref="C82:E82"/>
    <mergeCell ref="C60:E60"/>
    <mergeCell ref="C77:E77"/>
    <mergeCell ref="C56:E56"/>
    <mergeCell ref="C78:E78"/>
    <mergeCell ref="C81:E81"/>
    <mergeCell ref="C63:E63"/>
    <mergeCell ref="C67:E67"/>
    <mergeCell ref="A69:G69"/>
    <mergeCell ref="C52:E52"/>
    <mergeCell ref="A32:G32"/>
    <mergeCell ref="C127:E127"/>
    <mergeCell ref="C131:E131"/>
    <mergeCell ref="C133:E133"/>
    <mergeCell ref="C105:E105"/>
    <mergeCell ref="C118:E118"/>
    <mergeCell ref="C110:E110"/>
    <mergeCell ref="C119:E119"/>
    <mergeCell ref="C108:E108"/>
    <mergeCell ref="C142:E142"/>
    <mergeCell ref="C128:E128"/>
    <mergeCell ref="C148:E148"/>
    <mergeCell ref="C112:E112"/>
    <mergeCell ref="C116:E116"/>
    <mergeCell ref="C145:E145"/>
    <mergeCell ref="C126:E126"/>
    <mergeCell ref="C283:E283"/>
    <mergeCell ref="C272:E272"/>
    <mergeCell ref="C173:E173"/>
    <mergeCell ref="A215:G215"/>
    <mergeCell ref="C273:E273"/>
    <mergeCell ref="A261:G261"/>
    <mergeCell ref="A265:G265"/>
    <mergeCell ref="C171:E171"/>
    <mergeCell ref="C238:E238"/>
    <mergeCell ref="A242:G242"/>
    <mergeCell ref="C248:E248"/>
    <mergeCell ref="A226:G226"/>
    <mergeCell ref="A230:G230"/>
    <mergeCell ref="A249:G249"/>
    <mergeCell ref="C234:E234"/>
    <mergeCell ref="C233:E233"/>
    <mergeCell ref="C197:E197"/>
    <mergeCell ref="C252:E252"/>
    <mergeCell ref="C189:E189"/>
    <mergeCell ref="C205:E205"/>
    <mergeCell ref="C179:E179"/>
    <mergeCell ref="A262:G262"/>
    <mergeCell ref="C206:E206"/>
    <mergeCell ref="C270:E270"/>
    <mergeCell ref="C264:E264"/>
    <mergeCell ref="C146:E146"/>
    <mergeCell ref="C212:E212"/>
    <mergeCell ref="C223:E223"/>
    <mergeCell ref="C216:E216"/>
    <mergeCell ref="C240:E240"/>
    <mergeCell ref="C183:E183"/>
    <mergeCell ref="A155:G155"/>
    <mergeCell ref="C255:E255"/>
    <mergeCell ref="C245:E245"/>
    <mergeCell ref="C180:E180"/>
    <mergeCell ref="C225:E225"/>
    <mergeCell ref="C217:E217"/>
    <mergeCell ref="C258:E258"/>
    <mergeCell ref="C187:E187"/>
    <mergeCell ref="C232:E232"/>
    <mergeCell ref="C178:E178"/>
    <mergeCell ref="C199:E199"/>
    <mergeCell ref="C184:E184"/>
    <mergeCell ref="C154:E154"/>
    <mergeCell ref="C150:E150"/>
    <mergeCell ref="C188:E188"/>
    <mergeCell ref="C182:E182"/>
    <mergeCell ref="A227:G227"/>
    <mergeCell ref="A5:M5"/>
    <mergeCell ref="A6:M6"/>
    <mergeCell ref="A2:M2"/>
    <mergeCell ref="A3:M3"/>
    <mergeCell ref="C209:E209"/>
    <mergeCell ref="A97:G97"/>
    <mergeCell ref="C79:E79"/>
    <mergeCell ref="A23:G23"/>
    <mergeCell ref="C203:E203"/>
    <mergeCell ref="A135:G135"/>
    <mergeCell ref="C121:E121"/>
    <mergeCell ref="C68:E68"/>
    <mergeCell ref="C80:E80"/>
    <mergeCell ref="C59:E59"/>
    <mergeCell ref="C102:E102"/>
    <mergeCell ref="A83:G83"/>
    <mergeCell ref="C208:E208"/>
    <mergeCell ref="C186:E186"/>
    <mergeCell ref="C7:G7"/>
    <mergeCell ref="C86:E86"/>
    <mergeCell ref="C26:E26"/>
    <mergeCell ref="C124:E124"/>
    <mergeCell ref="C21:E21"/>
    <mergeCell ref="C53:E53"/>
    <mergeCell ref="C85:E85"/>
    <mergeCell ref="C100:E100"/>
    <mergeCell ref="C103:E103"/>
    <mergeCell ref="C95:E95"/>
    <mergeCell ref="C88:E88"/>
    <mergeCell ref="C122:E122"/>
    <mergeCell ref="C123:E123"/>
    <mergeCell ref="C101:E101"/>
    <mergeCell ref="C91:E91"/>
    <mergeCell ref="C89:E89"/>
    <mergeCell ref="C98:E98"/>
    <mergeCell ref="C104:E104"/>
    <mergeCell ref="A271:G271"/>
    <mergeCell ref="C221:E221"/>
    <mergeCell ref="C107:E107"/>
    <mergeCell ref="C222:E222"/>
    <mergeCell ref="C161:E161"/>
    <mergeCell ref="C201:E201"/>
    <mergeCell ref="C167:E167"/>
    <mergeCell ref="C174:E174"/>
    <mergeCell ref="C191:E191"/>
    <mergeCell ref="C177:E177"/>
    <mergeCell ref="A195:G195"/>
    <mergeCell ref="C143:E143"/>
    <mergeCell ref="C204:E204"/>
    <mergeCell ref="C251:E251"/>
    <mergeCell ref="C243:E243"/>
    <mergeCell ref="A159:G159"/>
    <mergeCell ref="C229:E229"/>
    <mergeCell ref="C169:E169"/>
    <mergeCell ref="C246:E246"/>
    <mergeCell ref="C194:E194"/>
    <mergeCell ref="C196:E196"/>
    <mergeCell ref="C193:E193"/>
    <mergeCell ref="C202:E202"/>
    <mergeCell ref="C185:E185"/>
    <mergeCell ref="I289:M289"/>
    <mergeCell ref="I290:M290"/>
    <mergeCell ref="C224:E224"/>
    <mergeCell ref="C266:E266"/>
    <mergeCell ref="C235:E235"/>
    <mergeCell ref="C231:E231"/>
    <mergeCell ref="C241:E241"/>
    <mergeCell ref="C244:E244"/>
    <mergeCell ref="C237:E237"/>
    <mergeCell ref="C259:E259"/>
    <mergeCell ref="C253:E253"/>
    <mergeCell ref="A236:G236"/>
    <mergeCell ref="C282:E282"/>
    <mergeCell ref="C281:E281"/>
    <mergeCell ref="A288:G288"/>
    <mergeCell ref="C257:E257"/>
    <mergeCell ref="C256:E256"/>
    <mergeCell ref="C263:E263"/>
    <mergeCell ref="A250:G250"/>
    <mergeCell ref="C267:E267"/>
    <mergeCell ref="C278:E278"/>
    <mergeCell ref="C279:E279"/>
    <mergeCell ref="A290:G290"/>
    <mergeCell ref="A289:G28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L148"/>
  <sheetViews>
    <sheetView workbookViewId="0">
      <selection activeCell="B13" sqref="B13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5" style="80" customWidth="1"/>
    <col min="4" max="4" width="17" style="80" customWidth="1"/>
    <col min="5" max="5" width="20.88671875" style="80" customWidth="1"/>
    <col min="6" max="7" width="10.6640625" style="80" customWidth="1"/>
    <col min="8" max="13" width="17" style="81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1" width="34.109375" style="199" hidden="1" customWidth="1"/>
    <col min="62" max="64" width="127.5546875" style="199" hidden="1" customWidth="1"/>
    <col min="65" max="16384" width="9.109375" style="80"/>
  </cols>
  <sheetData>
    <row r="1" spans="1:58" s="85" customFormat="1" ht="14.4" x14ac:dyDescent="0.3">
      <c r="A1" s="86" t="s">
        <v>5563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8" s="85" customFormat="1" ht="31.5" customHeight="1" x14ac:dyDescent="0.3">
      <c r="A2" s="474" t="s">
        <v>0</v>
      </c>
      <c r="B2" s="474"/>
      <c r="C2" s="474"/>
      <c r="D2" s="474"/>
      <c r="E2" s="474"/>
      <c r="F2" s="474"/>
      <c r="G2" s="474"/>
      <c r="H2" s="508"/>
      <c r="I2" s="508"/>
      <c r="J2" s="508"/>
      <c r="K2" s="508"/>
      <c r="L2" s="508"/>
      <c r="M2" s="508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501"/>
      <c r="I3" s="501"/>
      <c r="J3" s="501"/>
      <c r="K3" s="501"/>
      <c r="L3" s="501"/>
      <c r="M3" s="501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8" s="85" customFormat="1" ht="14.4" x14ac:dyDescent="0.3">
      <c r="A5" s="481" t="s">
        <v>1589</v>
      </c>
      <c r="B5" s="481"/>
      <c r="C5" s="481"/>
      <c r="D5" s="481"/>
      <c r="E5" s="481"/>
      <c r="F5" s="481"/>
      <c r="G5" s="481"/>
      <c r="H5" s="502"/>
      <c r="I5" s="502"/>
      <c r="J5" s="502"/>
      <c r="K5" s="502"/>
      <c r="L5" s="502"/>
      <c r="M5" s="502"/>
      <c r="AE5" s="200" t="s">
        <v>1589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501"/>
      <c r="I6" s="501"/>
      <c r="J6" s="501"/>
      <c r="K6" s="501"/>
      <c r="L6" s="501"/>
      <c r="M6" s="501"/>
    </row>
    <row r="7" spans="1:58" s="85" customFormat="1" ht="14.4" x14ac:dyDescent="0.3">
      <c r="A7" s="87"/>
      <c r="B7" s="91" t="s">
        <v>5</v>
      </c>
      <c r="C7" s="468" t="s">
        <v>1590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8" s="85" customFormat="1" ht="14.4" x14ac:dyDescent="0.3">
      <c r="A8" s="97"/>
      <c r="H8" s="98"/>
      <c r="I8" s="98"/>
      <c r="J8" s="98"/>
      <c r="K8" s="98"/>
      <c r="L8" s="98"/>
      <c r="M8" s="98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5" customHeight="1" x14ac:dyDescent="0.3">
      <c r="A11" s="503" t="s">
        <v>1591</v>
      </c>
      <c r="B11" s="496"/>
      <c r="C11" s="496"/>
      <c r="D11" s="496"/>
      <c r="E11" s="496"/>
      <c r="F11" s="496"/>
      <c r="G11" s="496"/>
      <c r="H11" s="165"/>
      <c r="I11" s="165"/>
      <c r="J11" s="165"/>
      <c r="K11" s="165"/>
      <c r="L11" s="165"/>
      <c r="M11" s="304"/>
      <c r="BD11" s="220" t="s">
        <v>1591</v>
      </c>
    </row>
    <row r="12" spans="1:58" s="85" customFormat="1" ht="15" customHeight="1" x14ac:dyDescent="0.3">
      <c r="A12" s="461" t="s">
        <v>1592</v>
      </c>
      <c r="B12" s="462"/>
      <c r="C12" s="462"/>
      <c r="D12" s="462"/>
      <c r="E12" s="462"/>
      <c r="F12" s="462"/>
      <c r="G12" s="462"/>
      <c r="H12" s="114"/>
      <c r="I12" s="114"/>
      <c r="J12" s="114"/>
      <c r="K12" s="114"/>
      <c r="L12" s="114"/>
      <c r="M12" s="305"/>
      <c r="BD12" s="220"/>
      <c r="BE12" s="225" t="s">
        <v>1592</v>
      </c>
    </row>
    <row r="13" spans="1:58" s="85" customFormat="1" ht="31.8" x14ac:dyDescent="0.3">
      <c r="A13" s="119" t="s">
        <v>15</v>
      </c>
      <c r="B13" s="120" t="s">
        <v>589</v>
      </c>
      <c r="C13" s="466" t="s">
        <v>590</v>
      </c>
      <c r="D13" s="466"/>
      <c r="E13" s="466"/>
      <c r="F13" s="121" t="s">
        <v>43</v>
      </c>
      <c r="G13" s="243">
        <v>4.641E-2</v>
      </c>
      <c r="H13" s="123"/>
      <c r="I13" s="123"/>
      <c r="J13" s="124"/>
      <c r="K13" s="124"/>
      <c r="L13" s="306"/>
      <c r="M13" s="236"/>
      <c r="BD13" s="220"/>
      <c r="BE13" s="225"/>
      <c r="BF13" s="226" t="s">
        <v>590</v>
      </c>
    </row>
    <row r="14" spans="1:58" s="85" customFormat="1" ht="15" customHeight="1" x14ac:dyDescent="0.3">
      <c r="A14" s="461" t="s">
        <v>1593</v>
      </c>
      <c r="B14" s="462"/>
      <c r="C14" s="462"/>
      <c r="D14" s="462"/>
      <c r="E14" s="462"/>
      <c r="F14" s="462"/>
      <c r="G14" s="462"/>
      <c r="H14" s="114"/>
      <c r="I14" s="114"/>
      <c r="J14" s="114"/>
      <c r="K14" s="114"/>
      <c r="L14" s="114"/>
      <c r="M14" s="305"/>
      <c r="BD14" s="220"/>
      <c r="BE14" s="225" t="s">
        <v>1593</v>
      </c>
      <c r="BF14" s="226"/>
    </row>
    <row r="15" spans="1:58" s="85" customFormat="1" ht="42" x14ac:dyDescent="0.3">
      <c r="A15" s="119" t="s">
        <v>20</v>
      </c>
      <c r="B15" s="120" t="s">
        <v>591</v>
      </c>
      <c r="C15" s="466" t="s">
        <v>592</v>
      </c>
      <c r="D15" s="466"/>
      <c r="E15" s="466"/>
      <c r="F15" s="121" t="s">
        <v>43</v>
      </c>
      <c r="G15" s="243">
        <v>3.2550000000000003E-2</v>
      </c>
      <c r="H15" s="123"/>
      <c r="I15" s="123"/>
      <c r="J15" s="124"/>
      <c r="K15" s="124"/>
      <c r="L15" s="306"/>
      <c r="M15" s="236"/>
      <c r="BD15" s="220"/>
      <c r="BE15" s="225"/>
      <c r="BF15" s="226" t="s">
        <v>592</v>
      </c>
    </row>
    <row r="16" spans="1:58" s="85" customFormat="1" ht="15" customHeight="1" x14ac:dyDescent="0.3">
      <c r="A16" s="461" t="s">
        <v>1594</v>
      </c>
      <c r="B16" s="462"/>
      <c r="C16" s="462"/>
      <c r="D16" s="462"/>
      <c r="E16" s="462"/>
      <c r="F16" s="462"/>
      <c r="G16" s="462"/>
      <c r="H16" s="114"/>
      <c r="I16" s="114"/>
      <c r="J16" s="114"/>
      <c r="K16" s="114"/>
      <c r="L16" s="114"/>
      <c r="M16" s="305"/>
      <c r="BD16" s="220"/>
      <c r="BE16" s="225" t="s">
        <v>1594</v>
      </c>
      <c r="BF16" s="226"/>
    </row>
    <row r="17" spans="1:61" s="85" customFormat="1" ht="52.2" x14ac:dyDescent="0.3">
      <c r="A17" s="119" t="s">
        <v>22</v>
      </c>
      <c r="B17" s="120" t="s">
        <v>1595</v>
      </c>
      <c r="C17" s="466" t="s">
        <v>1596</v>
      </c>
      <c r="D17" s="466"/>
      <c r="E17" s="466"/>
      <c r="F17" s="121" t="s">
        <v>43</v>
      </c>
      <c r="G17" s="243">
        <v>1.3860000000000001E-2</v>
      </c>
      <c r="H17" s="123"/>
      <c r="I17" s="123"/>
      <c r="J17" s="124"/>
      <c r="K17" s="124"/>
      <c r="L17" s="306"/>
      <c r="M17" s="236"/>
      <c r="BD17" s="220"/>
      <c r="BE17" s="225"/>
      <c r="BF17" s="226" t="s">
        <v>1596</v>
      </c>
    </row>
    <row r="18" spans="1:61" s="85" customFormat="1" ht="42" x14ac:dyDescent="0.3">
      <c r="A18" s="119" t="s">
        <v>27</v>
      </c>
      <c r="B18" s="120" t="s">
        <v>48</v>
      </c>
      <c r="C18" s="466" t="s">
        <v>49</v>
      </c>
      <c r="D18" s="466"/>
      <c r="E18" s="466"/>
      <c r="F18" s="121" t="s">
        <v>50</v>
      </c>
      <c r="G18" s="122">
        <v>24.948</v>
      </c>
      <c r="H18" s="123"/>
      <c r="I18" s="123"/>
      <c r="J18" s="124"/>
      <c r="K18" s="124"/>
      <c r="L18" s="306"/>
      <c r="M18" s="236"/>
      <c r="BD18" s="220"/>
      <c r="BE18" s="225"/>
      <c r="BF18" s="226" t="s">
        <v>49</v>
      </c>
    </row>
    <row r="19" spans="1:61" s="85" customFormat="1" ht="15" customHeight="1" x14ac:dyDescent="0.3">
      <c r="A19" s="461" t="s">
        <v>1597</v>
      </c>
      <c r="B19" s="462"/>
      <c r="C19" s="462"/>
      <c r="D19" s="462"/>
      <c r="E19" s="462"/>
      <c r="F19" s="462"/>
      <c r="G19" s="462"/>
      <c r="H19" s="114"/>
      <c r="I19" s="114"/>
      <c r="J19" s="114"/>
      <c r="K19" s="114"/>
      <c r="L19" s="114"/>
      <c r="M19" s="305"/>
      <c r="BD19" s="220"/>
      <c r="BE19" s="225" t="s">
        <v>1597</v>
      </c>
      <c r="BF19" s="226"/>
    </row>
    <row r="20" spans="1:61" s="85" customFormat="1" ht="21.6" x14ac:dyDescent="0.3">
      <c r="A20" s="119" t="s">
        <v>35</v>
      </c>
      <c r="B20" s="120" t="s">
        <v>1598</v>
      </c>
      <c r="C20" s="466" t="s">
        <v>1599</v>
      </c>
      <c r="D20" s="466"/>
      <c r="E20" s="466"/>
      <c r="F20" s="121" t="s">
        <v>99</v>
      </c>
      <c r="G20" s="122">
        <v>1.3859999999999999</v>
      </c>
      <c r="H20" s="123"/>
      <c r="I20" s="123"/>
      <c r="J20" s="124"/>
      <c r="K20" s="124"/>
      <c r="L20" s="306"/>
      <c r="M20" s="236"/>
      <c r="BD20" s="220"/>
      <c r="BE20" s="225"/>
      <c r="BF20" s="226" t="s">
        <v>1599</v>
      </c>
    </row>
    <row r="21" spans="1:61" s="85" customFormat="1" ht="20.399999999999999" hidden="1" x14ac:dyDescent="0.3">
      <c r="A21" s="238" t="s">
        <v>140</v>
      </c>
      <c r="B21" s="179" t="s">
        <v>764</v>
      </c>
      <c r="C21" s="489" t="s">
        <v>765</v>
      </c>
      <c r="D21" s="489"/>
      <c r="E21" s="489"/>
      <c r="F21" s="307" t="s">
        <v>46</v>
      </c>
      <c r="G21" s="181" t="s">
        <v>1600</v>
      </c>
      <c r="H21" s="181"/>
      <c r="I21" s="181"/>
      <c r="J21" s="183"/>
      <c r="K21" s="183"/>
      <c r="L21" s="183"/>
      <c r="M21" s="239"/>
      <c r="BD21" s="220"/>
      <c r="BE21" s="225"/>
      <c r="BF21" s="226"/>
      <c r="BG21" s="227" t="s">
        <v>765</v>
      </c>
    </row>
    <row r="22" spans="1:61" s="85" customFormat="1" ht="21.6" x14ac:dyDescent="0.3">
      <c r="A22" s="136" t="s">
        <v>126</v>
      </c>
      <c r="B22" s="137" t="s">
        <v>202</v>
      </c>
      <c r="C22" s="483" t="s">
        <v>79</v>
      </c>
      <c r="D22" s="483"/>
      <c r="E22" s="483"/>
      <c r="F22" s="308" t="s">
        <v>46</v>
      </c>
      <c r="G22" s="195" t="s">
        <v>1600</v>
      </c>
      <c r="H22" s="123"/>
      <c r="I22" s="286"/>
      <c r="J22" s="140"/>
      <c r="K22" s="124"/>
      <c r="L22" s="309"/>
      <c r="M22" s="241"/>
      <c r="BD22" s="220"/>
      <c r="BE22" s="225"/>
      <c r="BF22" s="226"/>
      <c r="BG22" s="227"/>
      <c r="BH22" s="228" t="s">
        <v>79</v>
      </c>
    </row>
    <row r="23" spans="1:61" s="85" customFormat="1" ht="15" customHeight="1" x14ac:dyDescent="0.3">
      <c r="A23" s="461" t="s">
        <v>1601</v>
      </c>
      <c r="B23" s="462"/>
      <c r="C23" s="462"/>
      <c r="D23" s="462"/>
      <c r="E23" s="462"/>
      <c r="F23" s="462"/>
      <c r="G23" s="462"/>
      <c r="H23" s="462"/>
      <c r="I23" s="130"/>
      <c r="J23" s="114"/>
      <c r="K23" s="114"/>
      <c r="L23" s="114"/>
      <c r="M23" s="305"/>
      <c r="BD23" s="220"/>
      <c r="BE23" s="225" t="s">
        <v>1601</v>
      </c>
      <c r="BF23" s="226"/>
      <c r="BG23" s="227"/>
      <c r="BH23" s="228"/>
    </row>
    <row r="24" spans="1:61" s="85" customFormat="1" ht="31.8" x14ac:dyDescent="0.3">
      <c r="A24" s="119" t="s">
        <v>40</v>
      </c>
      <c r="B24" s="120" t="s">
        <v>1602</v>
      </c>
      <c r="C24" s="466" t="s">
        <v>1603</v>
      </c>
      <c r="D24" s="466"/>
      <c r="E24" s="466"/>
      <c r="F24" s="121" t="s">
        <v>64</v>
      </c>
      <c r="G24" s="153">
        <v>1.75</v>
      </c>
      <c r="H24" s="123"/>
      <c r="I24" s="123"/>
      <c r="J24" s="124"/>
      <c r="K24" s="124"/>
      <c r="L24" s="306"/>
      <c r="M24" s="236"/>
      <c r="BD24" s="220"/>
      <c r="BE24" s="225"/>
      <c r="BF24" s="226" t="s">
        <v>1603</v>
      </c>
      <c r="BG24" s="227"/>
      <c r="BH24" s="228"/>
    </row>
    <row r="25" spans="1:61" s="85" customFormat="1" ht="21.6" x14ac:dyDescent="0.3">
      <c r="A25" s="136"/>
      <c r="B25" s="137" t="s">
        <v>604</v>
      </c>
      <c r="C25" s="483" t="s">
        <v>605</v>
      </c>
      <c r="D25" s="483"/>
      <c r="E25" s="483"/>
      <c r="F25" s="308" t="s">
        <v>606</v>
      </c>
      <c r="G25" s="195" t="s">
        <v>1604</v>
      </c>
      <c r="H25" s="195"/>
      <c r="I25" s="195"/>
      <c r="J25" s="140"/>
      <c r="K25" s="140"/>
      <c r="L25" s="140"/>
      <c r="M25" s="241"/>
      <c r="BD25" s="220"/>
      <c r="BE25" s="225"/>
      <c r="BF25" s="226"/>
      <c r="BG25" s="227"/>
      <c r="BH25" s="228"/>
      <c r="BI25" s="228" t="s">
        <v>605</v>
      </c>
    </row>
    <row r="26" spans="1:61" s="85" customFormat="1" ht="21.6" x14ac:dyDescent="0.3">
      <c r="A26" s="119" t="s">
        <v>47</v>
      </c>
      <c r="B26" s="120" t="s">
        <v>1605</v>
      </c>
      <c r="C26" s="466" t="s">
        <v>1606</v>
      </c>
      <c r="D26" s="466"/>
      <c r="E26" s="466"/>
      <c r="F26" s="121" t="s">
        <v>112</v>
      </c>
      <c r="G26" s="135">
        <v>178.5</v>
      </c>
      <c r="H26" s="123"/>
      <c r="I26" s="123"/>
      <c r="J26" s="124"/>
      <c r="K26" s="124"/>
      <c r="L26" s="306"/>
      <c r="M26" s="236"/>
      <c r="BD26" s="220"/>
      <c r="BE26" s="225"/>
      <c r="BF26" s="226" t="s">
        <v>1606</v>
      </c>
      <c r="BG26" s="227"/>
      <c r="BH26" s="228"/>
      <c r="BI26" s="228"/>
    </row>
    <row r="27" spans="1:61" s="85" customFormat="1" ht="15" customHeight="1" x14ac:dyDescent="0.3">
      <c r="A27" s="461" t="s">
        <v>1607</v>
      </c>
      <c r="B27" s="462"/>
      <c r="C27" s="462"/>
      <c r="D27" s="462"/>
      <c r="E27" s="462"/>
      <c r="F27" s="462"/>
      <c r="G27" s="462"/>
      <c r="H27" s="114"/>
      <c r="I27" s="114"/>
      <c r="J27" s="114"/>
      <c r="K27" s="114"/>
      <c r="L27" s="114"/>
      <c r="M27" s="305"/>
      <c r="BD27" s="220"/>
      <c r="BE27" s="225" t="s">
        <v>1607</v>
      </c>
      <c r="BF27" s="226"/>
      <c r="BG27" s="227"/>
      <c r="BH27" s="228"/>
      <c r="BI27" s="228"/>
    </row>
    <row r="28" spans="1:61" s="85" customFormat="1" ht="42" x14ac:dyDescent="0.3">
      <c r="A28" s="119" t="s">
        <v>52</v>
      </c>
      <c r="B28" s="120" t="s">
        <v>1608</v>
      </c>
      <c r="C28" s="466" t="s">
        <v>1609</v>
      </c>
      <c r="D28" s="466"/>
      <c r="E28" s="466"/>
      <c r="F28" s="121" t="s">
        <v>64</v>
      </c>
      <c r="G28" s="153">
        <v>2.0499999999999998</v>
      </c>
      <c r="H28" s="123"/>
      <c r="I28" s="123"/>
      <c r="J28" s="124"/>
      <c r="K28" s="124"/>
      <c r="L28" s="306"/>
      <c r="M28" s="236"/>
      <c r="BD28" s="220"/>
      <c r="BE28" s="225"/>
      <c r="BF28" s="226" t="s">
        <v>1609</v>
      </c>
      <c r="BG28" s="227"/>
      <c r="BH28" s="228"/>
      <c r="BI28" s="228"/>
    </row>
    <row r="29" spans="1:61" s="85" customFormat="1" ht="20.399999999999999" x14ac:dyDescent="0.3">
      <c r="A29" s="136"/>
      <c r="B29" s="137" t="s">
        <v>1610</v>
      </c>
      <c r="C29" s="483" t="s">
        <v>1611</v>
      </c>
      <c r="D29" s="483"/>
      <c r="E29" s="483"/>
      <c r="F29" s="308" t="s">
        <v>139</v>
      </c>
      <c r="G29" s="195" t="s">
        <v>1612</v>
      </c>
      <c r="H29" s="195"/>
      <c r="I29" s="195"/>
      <c r="J29" s="140"/>
      <c r="K29" s="140"/>
      <c r="L29" s="140"/>
      <c r="M29" s="241"/>
      <c r="BD29" s="220"/>
      <c r="BE29" s="225"/>
      <c r="BF29" s="226"/>
      <c r="BG29" s="227"/>
      <c r="BH29" s="228"/>
      <c r="BI29" s="228" t="s">
        <v>1611</v>
      </c>
    </row>
    <row r="30" spans="1:61" s="85" customFormat="1" ht="21.6" x14ac:dyDescent="0.3">
      <c r="A30" s="136"/>
      <c r="B30" s="137" t="s">
        <v>604</v>
      </c>
      <c r="C30" s="483" t="s">
        <v>605</v>
      </c>
      <c r="D30" s="483"/>
      <c r="E30" s="483"/>
      <c r="F30" s="308" t="s">
        <v>606</v>
      </c>
      <c r="G30" s="195" t="s">
        <v>1613</v>
      </c>
      <c r="H30" s="195"/>
      <c r="I30" s="195"/>
      <c r="J30" s="140"/>
      <c r="K30" s="140"/>
      <c r="L30" s="140"/>
      <c r="M30" s="241"/>
      <c r="BD30" s="220"/>
      <c r="BE30" s="225"/>
      <c r="BF30" s="226"/>
      <c r="BG30" s="227"/>
      <c r="BH30" s="228"/>
      <c r="BI30" s="228" t="s">
        <v>605</v>
      </c>
    </row>
    <row r="31" spans="1:61" s="85" customFormat="1" ht="21.6" x14ac:dyDescent="0.3">
      <c r="A31" s="119" t="s">
        <v>55</v>
      </c>
      <c r="B31" s="120" t="s">
        <v>1605</v>
      </c>
      <c r="C31" s="466" t="s">
        <v>1606</v>
      </c>
      <c r="D31" s="466"/>
      <c r="E31" s="466"/>
      <c r="F31" s="121" t="s">
        <v>112</v>
      </c>
      <c r="G31" s="135">
        <v>209.1</v>
      </c>
      <c r="H31" s="123"/>
      <c r="I31" s="123"/>
      <c r="J31" s="124"/>
      <c r="K31" s="124"/>
      <c r="L31" s="306"/>
      <c r="M31" s="236"/>
      <c r="BD31" s="220"/>
      <c r="BE31" s="225"/>
      <c r="BF31" s="226" t="s">
        <v>1606</v>
      </c>
      <c r="BG31" s="227"/>
      <c r="BH31" s="228"/>
      <c r="BI31" s="228"/>
    </row>
    <row r="32" spans="1:61" s="85" customFormat="1" ht="26.25" customHeight="1" x14ac:dyDescent="0.3">
      <c r="A32" s="461" t="s">
        <v>1614</v>
      </c>
      <c r="B32" s="462"/>
      <c r="C32" s="462"/>
      <c r="D32" s="462"/>
      <c r="E32" s="462"/>
      <c r="F32" s="462"/>
      <c r="G32" s="462"/>
      <c r="H32" s="114"/>
      <c r="I32" s="114"/>
      <c r="J32" s="114"/>
      <c r="K32" s="114"/>
      <c r="L32" s="114"/>
      <c r="M32" s="305"/>
      <c r="BD32" s="220"/>
      <c r="BE32" s="225" t="s">
        <v>1614</v>
      </c>
      <c r="BF32" s="226"/>
      <c r="BG32" s="227"/>
      <c r="BH32" s="228"/>
      <c r="BI32" s="228"/>
    </row>
    <row r="33" spans="1:61" s="85" customFormat="1" ht="21.6" x14ac:dyDescent="0.3">
      <c r="A33" s="119" t="s">
        <v>56</v>
      </c>
      <c r="B33" s="120" t="s">
        <v>1615</v>
      </c>
      <c r="C33" s="466" t="s">
        <v>1616</v>
      </c>
      <c r="D33" s="466"/>
      <c r="E33" s="466"/>
      <c r="F33" s="121" t="s">
        <v>64</v>
      </c>
      <c r="G33" s="135">
        <v>18.3</v>
      </c>
      <c r="H33" s="123"/>
      <c r="I33" s="123"/>
      <c r="J33" s="124"/>
      <c r="K33" s="124"/>
      <c r="L33" s="306"/>
      <c r="M33" s="236"/>
      <c r="BD33" s="220"/>
      <c r="BE33" s="225"/>
      <c r="BF33" s="226" t="s">
        <v>1616</v>
      </c>
      <c r="BG33" s="227"/>
      <c r="BH33" s="228"/>
      <c r="BI33" s="228"/>
    </row>
    <row r="34" spans="1:61" s="85" customFormat="1" ht="20.399999999999999" x14ac:dyDescent="0.3">
      <c r="A34" s="136"/>
      <c r="B34" s="137" t="s">
        <v>596</v>
      </c>
      <c r="C34" s="483" t="s">
        <v>597</v>
      </c>
      <c r="D34" s="483"/>
      <c r="E34" s="483"/>
      <c r="F34" s="308" t="s">
        <v>403</v>
      </c>
      <c r="G34" s="195" t="s">
        <v>1617</v>
      </c>
      <c r="H34" s="195"/>
      <c r="I34" s="195"/>
      <c r="J34" s="140"/>
      <c r="K34" s="140"/>
      <c r="L34" s="140"/>
      <c r="M34" s="241"/>
      <c r="BD34" s="220"/>
      <c r="BE34" s="225"/>
      <c r="BF34" s="226"/>
      <c r="BG34" s="227"/>
      <c r="BH34" s="228"/>
      <c r="BI34" s="228" t="s">
        <v>597</v>
      </c>
    </row>
    <row r="35" spans="1:61" s="85" customFormat="1" ht="21.6" x14ac:dyDescent="0.3">
      <c r="A35" s="136"/>
      <c r="B35" s="137" t="s">
        <v>598</v>
      </c>
      <c r="C35" s="483" t="s">
        <v>599</v>
      </c>
      <c r="D35" s="483"/>
      <c r="E35" s="483"/>
      <c r="F35" s="308" t="s">
        <v>67</v>
      </c>
      <c r="G35" s="195" t="s">
        <v>1618</v>
      </c>
      <c r="H35" s="195"/>
      <c r="I35" s="195"/>
      <c r="J35" s="140"/>
      <c r="K35" s="140"/>
      <c r="L35" s="140"/>
      <c r="M35" s="241"/>
      <c r="BD35" s="220"/>
      <c r="BE35" s="225"/>
      <c r="BF35" s="226"/>
      <c r="BG35" s="227"/>
      <c r="BH35" s="228"/>
      <c r="BI35" s="228" t="s">
        <v>599</v>
      </c>
    </row>
    <row r="36" spans="1:61" s="85" customFormat="1" ht="21.6" x14ac:dyDescent="0.3">
      <c r="A36" s="136"/>
      <c r="B36" s="137" t="s">
        <v>600</v>
      </c>
      <c r="C36" s="483" t="s">
        <v>601</v>
      </c>
      <c r="D36" s="483"/>
      <c r="E36" s="483"/>
      <c r="F36" s="308" t="s">
        <v>67</v>
      </c>
      <c r="G36" s="195" t="s">
        <v>1619</v>
      </c>
      <c r="H36" s="195"/>
      <c r="I36" s="195"/>
      <c r="J36" s="140"/>
      <c r="K36" s="140"/>
      <c r="L36" s="140"/>
      <c r="M36" s="241"/>
      <c r="BD36" s="220"/>
      <c r="BE36" s="225"/>
      <c r="BF36" s="226"/>
      <c r="BG36" s="227"/>
      <c r="BH36" s="228"/>
      <c r="BI36" s="228" t="s">
        <v>601</v>
      </c>
    </row>
    <row r="37" spans="1:61" s="85" customFormat="1" ht="20.399999999999999" x14ac:dyDescent="0.3">
      <c r="A37" s="136"/>
      <c r="B37" s="137" t="s">
        <v>602</v>
      </c>
      <c r="C37" s="483" t="s">
        <v>603</v>
      </c>
      <c r="D37" s="483"/>
      <c r="E37" s="483"/>
      <c r="F37" s="308" t="s">
        <v>72</v>
      </c>
      <c r="G37" s="195" t="s">
        <v>1620</v>
      </c>
      <c r="H37" s="195"/>
      <c r="I37" s="195"/>
      <c r="J37" s="140"/>
      <c r="K37" s="140"/>
      <c r="L37" s="140"/>
      <c r="M37" s="241"/>
      <c r="BD37" s="220"/>
      <c r="BE37" s="225"/>
      <c r="BF37" s="226"/>
      <c r="BG37" s="227"/>
      <c r="BH37" s="228"/>
      <c r="BI37" s="228" t="s">
        <v>603</v>
      </c>
    </row>
    <row r="38" spans="1:61" s="85" customFormat="1" ht="20.399999999999999" x14ac:dyDescent="0.3">
      <c r="A38" s="136"/>
      <c r="B38" s="137" t="s">
        <v>86</v>
      </c>
      <c r="C38" s="483" t="s">
        <v>87</v>
      </c>
      <c r="D38" s="483"/>
      <c r="E38" s="483"/>
      <c r="F38" s="308" t="s">
        <v>67</v>
      </c>
      <c r="G38" s="195" t="s">
        <v>1621</v>
      </c>
      <c r="H38" s="195"/>
      <c r="I38" s="195"/>
      <c r="J38" s="140"/>
      <c r="K38" s="140"/>
      <c r="L38" s="140"/>
      <c r="M38" s="241"/>
      <c r="BD38" s="220"/>
      <c r="BE38" s="225"/>
      <c r="BF38" s="226"/>
      <c r="BG38" s="227"/>
      <c r="BH38" s="228"/>
      <c r="BI38" s="228" t="s">
        <v>87</v>
      </c>
    </row>
    <row r="39" spans="1:61" s="85" customFormat="1" ht="21.6" x14ac:dyDescent="0.3">
      <c r="A39" s="136"/>
      <c r="B39" s="137" t="s">
        <v>604</v>
      </c>
      <c r="C39" s="483" t="s">
        <v>605</v>
      </c>
      <c r="D39" s="483"/>
      <c r="E39" s="483"/>
      <c r="F39" s="308" t="s">
        <v>606</v>
      </c>
      <c r="G39" s="195" t="s">
        <v>1622</v>
      </c>
      <c r="H39" s="195"/>
      <c r="I39" s="195"/>
      <c r="J39" s="140"/>
      <c r="K39" s="140"/>
      <c r="L39" s="140"/>
      <c r="M39" s="241"/>
      <c r="BD39" s="220"/>
      <c r="BE39" s="225"/>
      <c r="BF39" s="226"/>
      <c r="BG39" s="227"/>
      <c r="BH39" s="228"/>
      <c r="BI39" s="228" t="s">
        <v>605</v>
      </c>
    </row>
    <row r="40" spans="1:61" s="85" customFormat="1" ht="21.6" x14ac:dyDescent="0.3">
      <c r="A40" s="119" t="s">
        <v>163</v>
      </c>
      <c r="B40" s="120" t="s">
        <v>1615</v>
      </c>
      <c r="C40" s="466" t="s">
        <v>1616</v>
      </c>
      <c r="D40" s="466"/>
      <c r="E40" s="466"/>
      <c r="F40" s="121" t="s">
        <v>64</v>
      </c>
      <c r="G40" s="153">
        <v>1.75</v>
      </c>
      <c r="H40" s="123"/>
      <c r="I40" s="123"/>
      <c r="J40" s="124"/>
      <c r="K40" s="124"/>
      <c r="L40" s="306"/>
      <c r="M40" s="236"/>
      <c r="BD40" s="220"/>
      <c r="BE40" s="225"/>
      <c r="BF40" s="226" t="s">
        <v>1616</v>
      </c>
      <c r="BG40" s="227"/>
      <c r="BH40" s="228"/>
      <c r="BI40" s="228"/>
    </row>
    <row r="41" spans="1:61" s="85" customFormat="1" ht="20.399999999999999" x14ac:dyDescent="0.3">
      <c r="A41" s="136"/>
      <c r="B41" s="137" t="s">
        <v>596</v>
      </c>
      <c r="C41" s="483" t="s">
        <v>597</v>
      </c>
      <c r="D41" s="483"/>
      <c r="E41" s="483"/>
      <c r="F41" s="308" t="s">
        <v>403</v>
      </c>
      <c r="G41" s="195" t="s">
        <v>1623</v>
      </c>
      <c r="H41" s="195"/>
      <c r="I41" s="195"/>
      <c r="J41" s="140"/>
      <c r="K41" s="140"/>
      <c r="L41" s="140"/>
      <c r="M41" s="241"/>
      <c r="BD41" s="220"/>
      <c r="BE41" s="225"/>
      <c r="BF41" s="226"/>
      <c r="BG41" s="227"/>
      <c r="BH41" s="228"/>
      <c r="BI41" s="228" t="s">
        <v>597</v>
      </c>
    </row>
    <row r="42" spans="1:61" s="85" customFormat="1" ht="21.6" x14ac:dyDescent="0.3">
      <c r="A42" s="136"/>
      <c r="B42" s="137" t="s">
        <v>598</v>
      </c>
      <c r="C42" s="483" t="s">
        <v>599</v>
      </c>
      <c r="D42" s="483"/>
      <c r="E42" s="483"/>
      <c r="F42" s="308" t="s">
        <v>67</v>
      </c>
      <c r="G42" s="195" t="s">
        <v>1624</v>
      </c>
      <c r="H42" s="195"/>
      <c r="I42" s="195"/>
      <c r="J42" s="140"/>
      <c r="K42" s="140"/>
      <c r="L42" s="140"/>
      <c r="M42" s="241"/>
      <c r="BD42" s="220"/>
      <c r="BE42" s="225"/>
      <c r="BF42" s="226"/>
      <c r="BG42" s="227"/>
      <c r="BH42" s="228"/>
      <c r="BI42" s="228" t="s">
        <v>599</v>
      </c>
    </row>
    <row r="43" spans="1:61" s="85" customFormat="1" ht="21.6" x14ac:dyDescent="0.3">
      <c r="A43" s="136"/>
      <c r="B43" s="137" t="s">
        <v>600</v>
      </c>
      <c r="C43" s="483" t="s">
        <v>601</v>
      </c>
      <c r="D43" s="483"/>
      <c r="E43" s="483"/>
      <c r="F43" s="308" t="s">
        <v>67</v>
      </c>
      <c r="G43" s="195" t="s">
        <v>1625</v>
      </c>
      <c r="H43" s="195"/>
      <c r="I43" s="195"/>
      <c r="J43" s="140"/>
      <c r="K43" s="140"/>
      <c r="L43" s="140"/>
      <c r="M43" s="241"/>
      <c r="BD43" s="220"/>
      <c r="BE43" s="225"/>
      <c r="BF43" s="226"/>
      <c r="BG43" s="227"/>
      <c r="BH43" s="228"/>
      <c r="BI43" s="228" t="s">
        <v>601</v>
      </c>
    </row>
    <row r="44" spans="1:61" s="85" customFormat="1" ht="20.399999999999999" x14ac:dyDescent="0.3">
      <c r="A44" s="136"/>
      <c r="B44" s="137" t="s">
        <v>602</v>
      </c>
      <c r="C44" s="483" t="s">
        <v>603</v>
      </c>
      <c r="D44" s="483"/>
      <c r="E44" s="483"/>
      <c r="F44" s="308" t="s">
        <v>72</v>
      </c>
      <c r="G44" s="195" t="s">
        <v>1626</v>
      </c>
      <c r="H44" s="195"/>
      <c r="I44" s="195"/>
      <c r="J44" s="140"/>
      <c r="K44" s="140"/>
      <c r="L44" s="140"/>
      <c r="M44" s="241"/>
      <c r="BD44" s="220"/>
      <c r="BE44" s="225"/>
      <c r="BF44" s="226"/>
      <c r="BG44" s="227"/>
      <c r="BH44" s="228"/>
      <c r="BI44" s="228" t="s">
        <v>603</v>
      </c>
    </row>
    <row r="45" spans="1:61" s="85" customFormat="1" ht="20.399999999999999" x14ac:dyDescent="0.3">
      <c r="A45" s="136"/>
      <c r="B45" s="137" t="s">
        <v>86</v>
      </c>
      <c r="C45" s="483" t="s">
        <v>87</v>
      </c>
      <c r="D45" s="483"/>
      <c r="E45" s="483"/>
      <c r="F45" s="308" t="s">
        <v>67</v>
      </c>
      <c r="G45" s="195" t="s">
        <v>1627</v>
      </c>
      <c r="H45" s="195"/>
      <c r="I45" s="195"/>
      <c r="J45" s="140"/>
      <c r="K45" s="140"/>
      <c r="L45" s="140"/>
      <c r="M45" s="241"/>
      <c r="BD45" s="220"/>
      <c r="BE45" s="225"/>
      <c r="BF45" s="226"/>
      <c r="BG45" s="227"/>
      <c r="BH45" s="228"/>
      <c r="BI45" s="228" t="s">
        <v>87</v>
      </c>
    </row>
    <row r="46" spans="1:61" s="85" customFormat="1" ht="21.6" x14ac:dyDescent="0.3">
      <c r="A46" s="136"/>
      <c r="B46" s="137" t="s">
        <v>604</v>
      </c>
      <c r="C46" s="483" t="s">
        <v>605</v>
      </c>
      <c r="D46" s="483"/>
      <c r="E46" s="483"/>
      <c r="F46" s="308" t="s">
        <v>606</v>
      </c>
      <c r="G46" s="195" t="s">
        <v>1628</v>
      </c>
      <c r="H46" s="195"/>
      <c r="I46" s="195"/>
      <c r="J46" s="140"/>
      <c r="K46" s="140"/>
      <c r="L46" s="140"/>
      <c r="M46" s="241"/>
      <c r="BD46" s="220"/>
      <c r="BE46" s="225"/>
      <c r="BF46" s="226"/>
      <c r="BG46" s="227"/>
      <c r="BH46" s="228"/>
      <c r="BI46" s="228" t="s">
        <v>605</v>
      </c>
    </row>
    <row r="47" spans="1:61" s="85" customFormat="1" ht="21.6" x14ac:dyDescent="0.3">
      <c r="A47" s="119" t="s">
        <v>166</v>
      </c>
      <c r="B47" s="120" t="s">
        <v>1615</v>
      </c>
      <c r="C47" s="466" t="s">
        <v>1616</v>
      </c>
      <c r="D47" s="466"/>
      <c r="E47" s="466"/>
      <c r="F47" s="121" t="s">
        <v>64</v>
      </c>
      <c r="G47" s="135">
        <v>0.5</v>
      </c>
      <c r="H47" s="123"/>
      <c r="I47" s="123"/>
      <c r="J47" s="124"/>
      <c r="K47" s="124"/>
      <c r="L47" s="306"/>
      <c r="M47" s="236"/>
      <c r="BD47" s="220"/>
      <c r="BE47" s="225"/>
      <c r="BF47" s="226" t="s">
        <v>1616</v>
      </c>
      <c r="BG47" s="227"/>
      <c r="BH47" s="228"/>
      <c r="BI47" s="228"/>
    </row>
    <row r="48" spans="1:61" s="85" customFormat="1" ht="20.399999999999999" x14ac:dyDescent="0.3">
      <c r="A48" s="136"/>
      <c r="B48" s="137" t="s">
        <v>596</v>
      </c>
      <c r="C48" s="483" t="s">
        <v>597</v>
      </c>
      <c r="D48" s="483"/>
      <c r="E48" s="483"/>
      <c r="F48" s="308" t="s">
        <v>403</v>
      </c>
      <c r="G48" s="195" t="s">
        <v>1629</v>
      </c>
      <c r="H48" s="195"/>
      <c r="I48" s="195"/>
      <c r="J48" s="140"/>
      <c r="K48" s="140"/>
      <c r="L48" s="140"/>
      <c r="M48" s="241"/>
      <c r="BD48" s="220"/>
      <c r="BE48" s="225"/>
      <c r="BF48" s="226"/>
      <c r="BG48" s="227"/>
      <c r="BH48" s="228"/>
      <c r="BI48" s="228" t="s">
        <v>597</v>
      </c>
    </row>
    <row r="49" spans="1:61" s="85" customFormat="1" ht="21.6" x14ac:dyDescent="0.3">
      <c r="A49" s="136"/>
      <c r="B49" s="137" t="s">
        <v>598</v>
      </c>
      <c r="C49" s="483" t="s">
        <v>599</v>
      </c>
      <c r="D49" s="483"/>
      <c r="E49" s="483"/>
      <c r="F49" s="308" t="s">
        <v>67</v>
      </c>
      <c r="G49" s="195" t="s">
        <v>1630</v>
      </c>
      <c r="H49" s="195"/>
      <c r="I49" s="195"/>
      <c r="J49" s="140"/>
      <c r="K49" s="140"/>
      <c r="L49" s="140"/>
      <c r="M49" s="241"/>
      <c r="BD49" s="220"/>
      <c r="BE49" s="225"/>
      <c r="BF49" s="226"/>
      <c r="BG49" s="227"/>
      <c r="BH49" s="228"/>
      <c r="BI49" s="228" t="s">
        <v>599</v>
      </c>
    </row>
    <row r="50" spans="1:61" s="85" customFormat="1" ht="21.6" x14ac:dyDescent="0.3">
      <c r="A50" s="136"/>
      <c r="B50" s="137" t="s">
        <v>600</v>
      </c>
      <c r="C50" s="483" t="s">
        <v>601</v>
      </c>
      <c r="D50" s="483"/>
      <c r="E50" s="483"/>
      <c r="F50" s="308" t="s">
        <v>67</v>
      </c>
      <c r="G50" s="195" t="s">
        <v>1631</v>
      </c>
      <c r="H50" s="195"/>
      <c r="I50" s="195"/>
      <c r="J50" s="140"/>
      <c r="K50" s="140"/>
      <c r="L50" s="140"/>
      <c r="M50" s="241"/>
      <c r="BD50" s="220"/>
      <c r="BE50" s="225"/>
      <c r="BF50" s="226"/>
      <c r="BG50" s="227"/>
      <c r="BH50" s="228"/>
      <c r="BI50" s="228" t="s">
        <v>601</v>
      </c>
    </row>
    <row r="51" spans="1:61" s="85" customFormat="1" ht="20.399999999999999" x14ac:dyDescent="0.3">
      <c r="A51" s="136"/>
      <c r="B51" s="137" t="s">
        <v>602</v>
      </c>
      <c r="C51" s="483" t="s">
        <v>603</v>
      </c>
      <c r="D51" s="483"/>
      <c r="E51" s="483"/>
      <c r="F51" s="308" t="s">
        <v>72</v>
      </c>
      <c r="G51" s="195" t="s">
        <v>1632</v>
      </c>
      <c r="H51" s="195"/>
      <c r="I51" s="195"/>
      <c r="J51" s="140"/>
      <c r="K51" s="140"/>
      <c r="L51" s="140"/>
      <c r="M51" s="241"/>
      <c r="BD51" s="220"/>
      <c r="BE51" s="225"/>
      <c r="BF51" s="226"/>
      <c r="BG51" s="227"/>
      <c r="BH51" s="228"/>
      <c r="BI51" s="228" t="s">
        <v>603</v>
      </c>
    </row>
    <row r="52" spans="1:61" s="85" customFormat="1" ht="20.399999999999999" x14ac:dyDescent="0.3">
      <c r="A52" s="136"/>
      <c r="B52" s="137" t="s">
        <v>86</v>
      </c>
      <c r="C52" s="483" t="s">
        <v>87</v>
      </c>
      <c r="D52" s="483"/>
      <c r="E52" s="483"/>
      <c r="F52" s="308" t="s">
        <v>67</v>
      </c>
      <c r="G52" s="195" t="s">
        <v>1633</v>
      </c>
      <c r="H52" s="195"/>
      <c r="I52" s="195"/>
      <c r="J52" s="140"/>
      <c r="K52" s="140"/>
      <c r="L52" s="140"/>
      <c r="M52" s="241"/>
      <c r="BD52" s="220"/>
      <c r="BE52" s="225"/>
      <c r="BF52" s="226"/>
      <c r="BG52" s="227"/>
      <c r="BH52" s="228"/>
      <c r="BI52" s="228" t="s">
        <v>87</v>
      </c>
    </row>
    <row r="53" spans="1:61" s="85" customFormat="1" ht="21.6" x14ac:dyDescent="0.3">
      <c r="A53" s="136"/>
      <c r="B53" s="137" t="s">
        <v>604</v>
      </c>
      <c r="C53" s="483" t="s">
        <v>605</v>
      </c>
      <c r="D53" s="483"/>
      <c r="E53" s="483"/>
      <c r="F53" s="308" t="s">
        <v>606</v>
      </c>
      <c r="G53" s="195" t="s">
        <v>1634</v>
      </c>
      <c r="H53" s="195"/>
      <c r="I53" s="195"/>
      <c r="J53" s="140"/>
      <c r="K53" s="140"/>
      <c r="L53" s="140"/>
      <c r="M53" s="241"/>
      <c r="BD53" s="220"/>
      <c r="BE53" s="225"/>
      <c r="BF53" s="226"/>
      <c r="BG53" s="227"/>
      <c r="BH53" s="228"/>
      <c r="BI53" s="228" t="s">
        <v>605</v>
      </c>
    </row>
    <row r="54" spans="1:61" s="85" customFormat="1" ht="21.6" x14ac:dyDescent="0.3">
      <c r="A54" s="119" t="s">
        <v>167</v>
      </c>
      <c r="B54" s="120" t="s">
        <v>1615</v>
      </c>
      <c r="C54" s="466" t="s">
        <v>1616</v>
      </c>
      <c r="D54" s="466"/>
      <c r="E54" s="466"/>
      <c r="F54" s="121" t="s">
        <v>64</v>
      </c>
      <c r="G54" s="135">
        <v>0.4</v>
      </c>
      <c r="H54" s="123"/>
      <c r="I54" s="123"/>
      <c r="J54" s="124"/>
      <c r="K54" s="124"/>
      <c r="L54" s="306"/>
      <c r="M54" s="236"/>
      <c r="BD54" s="220"/>
      <c r="BE54" s="225"/>
      <c r="BF54" s="226" t="s">
        <v>1616</v>
      </c>
      <c r="BG54" s="227"/>
      <c r="BH54" s="228"/>
      <c r="BI54" s="228"/>
    </row>
    <row r="55" spans="1:61" s="85" customFormat="1" ht="20.399999999999999" x14ac:dyDescent="0.3">
      <c r="A55" s="136"/>
      <c r="B55" s="137" t="s">
        <v>596</v>
      </c>
      <c r="C55" s="483" t="s">
        <v>597</v>
      </c>
      <c r="D55" s="483"/>
      <c r="E55" s="483"/>
      <c r="F55" s="308" t="s">
        <v>403</v>
      </c>
      <c r="G55" s="195" t="s">
        <v>1635</v>
      </c>
      <c r="H55" s="195"/>
      <c r="I55" s="195"/>
      <c r="J55" s="140"/>
      <c r="K55" s="140"/>
      <c r="L55" s="140"/>
      <c r="M55" s="241"/>
      <c r="BD55" s="220"/>
      <c r="BE55" s="225"/>
      <c r="BF55" s="226"/>
      <c r="BG55" s="227"/>
      <c r="BH55" s="228"/>
      <c r="BI55" s="228" t="s">
        <v>597</v>
      </c>
    </row>
    <row r="56" spans="1:61" s="85" customFormat="1" ht="21.6" x14ac:dyDescent="0.3">
      <c r="A56" s="136"/>
      <c r="B56" s="137" t="s">
        <v>598</v>
      </c>
      <c r="C56" s="483" t="s">
        <v>599</v>
      </c>
      <c r="D56" s="483"/>
      <c r="E56" s="483"/>
      <c r="F56" s="308" t="s">
        <v>67</v>
      </c>
      <c r="G56" s="195" t="s">
        <v>1636</v>
      </c>
      <c r="H56" s="195"/>
      <c r="I56" s="195"/>
      <c r="J56" s="140"/>
      <c r="K56" s="140"/>
      <c r="L56" s="140"/>
      <c r="M56" s="241"/>
      <c r="BD56" s="220"/>
      <c r="BE56" s="225"/>
      <c r="BF56" s="226"/>
      <c r="BG56" s="227"/>
      <c r="BH56" s="228"/>
      <c r="BI56" s="228" t="s">
        <v>599</v>
      </c>
    </row>
    <row r="57" spans="1:61" s="85" customFormat="1" ht="21.6" x14ac:dyDescent="0.3">
      <c r="A57" s="136"/>
      <c r="B57" s="137" t="s">
        <v>600</v>
      </c>
      <c r="C57" s="483" t="s">
        <v>601</v>
      </c>
      <c r="D57" s="483"/>
      <c r="E57" s="483"/>
      <c r="F57" s="308" t="s">
        <v>67</v>
      </c>
      <c r="G57" s="195" t="s">
        <v>1637</v>
      </c>
      <c r="H57" s="195"/>
      <c r="I57" s="195"/>
      <c r="J57" s="140"/>
      <c r="K57" s="140"/>
      <c r="L57" s="140"/>
      <c r="M57" s="241"/>
      <c r="BD57" s="220"/>
      <c r="BE57" s="225"/>
      <c r="BF57" s="226"/>
      <c r="BG57" s="227"/>
      <c r="BH57" s="228"/>
      <c r="BI57" s="228" t="s">
        <v>601</v>
      </c>
    </row>
    <row r="58" spans="1:61" s="85" customFormat="1" ht="20.399999999999999" x14ac:dyDescent="0.3">
      <c r="A58" s="136"/>
      <c r="B58" s="137" t="s">
        <v>602</v>
      </c>
      <c r="C58" s="483" t="s">
        <v>603</v>
      </c>
      <c r="D58" s="483"/>
      <c r="E58" s="483"/>
      <c r="F58" s="308" t="s">
        <v>72</v>
      </c>
      <c r="G58" s="195" t="s">
        <v>1638</v>
      </c>
      <c r="H58" s="195"/>
      <c r="I58" s="195"/>
      <c r="J58" s="140"/>
      <c r="K58" s="140"/>
      <c r="L58" s="140"/>
      <c r="M58" s="241"/>
      <c r="BD58" s="220"/>
      <c r="BE58" s="225"/>
      <c r="BF58" s="226"/>
      <c r="BG58" s="227"/>
      <c r="BH58" s="228"/>
      <c r="BI58" s="228" t="s">
        <v>603</v>
      </c>
    </row>
    <row r="59" spans="1:61" s="85" customFormat="1" ht="20.399999999999999" x14ac:dyDescent="0.3">
      <c r="A59" s="136"/>
      <c r="B59" s="137" t="s">
        <v>86</v>
      </c>
      <c r="C59" s="483" t="s">
        <v>87</v>
      </c>
      <c r="D59" s="483"/>
      <c r="E59" s="483"/>
      <c r="F59" s="308" t="s">
        <v>67</v>
      </c>
      <c r="G59" s="195" t="s">
        <v>1639</v>
      </c>
      <c r="H59" s="195"/>
      <c r="I59" s="195"/>
      <c r="J59" s="140"/>
      <c r="K59" s="140"/>
      <c r="L59" s="140"/>
      <c r="M59" s="241"/>
      <c r="BD59" s="220"/>
      <c r="BE59" s="225"/>
      <c r="BF59" s="226"/>
      <c r="BG59" s="227"/>
      <c r="BH59" s="228"/>
      <c r="BI59" s="228" t="s">
        <v>87</v>
      </c>
    </row>
    <row r="60" spans="1:61" s="85" customFormat="1" ht="21.6" x14ac:dyDescent="0.3">
      <c r="A60" s="136"/>
      <c r="B60" s="137" t="s">
        <v>604</v>
      </c>
      <c r="C60" s="483" t="s">
        <v>605</v>
      </c>
      <c r="D60" s="483"/>
      <c r="E60" s="483"/>
      <c r="F60" s="308" t="s">
        <v>606</v>
      </c>
      <c r="G60" s="195" t="s">
        <v>1640</v>
      </c>
      <c r="H60" s="195"/>
      <c r="I60" s="195"/>
      <c r="J60" s="140"/>
      <c r="K60" s="140"/>
      <c r="L60" s="140"/>
      <c r="M60" s="241"/>
      <c r="BD60" s="220"/>
      <c r="BE60" s="225"/>
      <c r="BF60" s="226"/>
      <c r="BG60" s="227"/>
      <c r="BH60" s="228"/>
      <c r="BI60" s="228" t="s">
        <v>605</v>
      </c>
    </row>
    <row r="61" spans="1:61" s="85" customFormat="1" ht="62.4" x14ac:dyDescent="0.3">
      <c r="A61" s="119" t="s">
        <v>170</v>
      </c>
      <c r="B61" s="120" t="s">
        <v>1641</v>
      </c>
      <c r="C61" s="466" t="s">
        <v>1642</v>
      </c>
      <c r="D61" s="466"/>
      <c r="E61" s="466"/>
      <c r="F61" s="121" t="s">
        <v>112</v>
      </c>
      <c r="G61" s="153">
        <v>2265.42</v>
      </c>
      <c r="H61" s="153"/>
      <c r="I61" s="153"/>
      <c r="J61" s="124"/>
      <c r="K61" s="124"/>
      <c r="L61" s="306"/>
      <c r="M61" s="236"/>
      <c r="BD61" s="220"/>
      <c r="BE61" s="225"/>
      <c r="BF61" s="226" t="s">
        <v>1642</v>
      </c>
      <c r="BG61" s="227"/>
      <c r="BH61" s="228"/>
      <c r="BI61" s="228"/>
    </row>
    <row r="62" spans="1:61" s="85" customFormat="1" ht="15" customHeight="1" x14ac:dyDescent="0.3">
      <c r="A62" s="461" t="s">
        <v>1643</v>
      </c>
      <c r="B62" s="462"/>
      <c r="C62" s="462"/>
      <c r="D62" s="462"/>
      <c r="E62" s="462"/>
      <c r="F62" s="462"/>
      <c r="G62" s="462"/>
      <c r="H62" s="114"/>
      <c r="I62" s="114"/>
      <c r="J62" s="114"/>
      <c r="K62" s="114"/>
      <c r="L62" s="114"/>
      <c r="M62" s="305"/>
      <c r="BD62" s="220"/>
      <c r="BE62" s="225" t="s">
        <v>1643</v>
      </c>
      <c r="BF62" s="226"/>
      <c r="BG62" s="227"/>
      <c r="BH62" s="228"/>
      <c r="BI62" s="228"/>
    </row>
    <row r="63" spans="1:61" s="85" customFormat="1" ht="21.6" x14ac:dyDescent="0.3">
      <c r="A63" s="119" t="s">
        <v>173</v>
      </c>
      <c r="B63" s="120" t="s">
        <v>594</v>
      </c>
      <c r="C63" s="466" t="s">
        <v>595</v>
      </c>
      <c r="D63" s="466"/>
      <c r="E63" s="466"/>
      <c r="F63" s="121" t="s">
        <v>64</v>
      </c>
      <c r="G63" s="153">
        <v>1.1499999999999999</v>
      </c>
      <c r="H63" s="123"/>
      <c r="I63" s="123"/>
      <c r="J63" s="124"/>
      <c r="K63" s="124"/>
      <c r="L63" s="306"/>
      <c r="M63" s="236"/>
      <c r="BD63" s="220"/>
      <c r="BE63" s="225"/>
      <c r="BF63" s="226" t="s">
        <v>595</v>
      </c>
      <c r="BG63" s="227"/>
      <c r="BH63" s="228"/>
      <c r="BI63" s="228"/>
    </row>
    <row r="64" spans="1:61" s="85" customFormat="1" ht="20.399999999999999" x14ac:dyDescent="0.3">
      <c r="A64" s="136"/>
      <c r="B64" s="137" t="s">
        <v>596</v>
      </c>
      <c r="C64" s="483" t="s">
        <v>597</v>
      </c>
      <c r="D64" s="483"/>
      <c r="E64" s="483"/>
      <c r="F64" s="308" t="s">
        <v>403</v>
      </c>
      <c r="G64" s="195" t="s">
        <v>1644</v>
      </c>
      <c r="H64" s="195"/>
      <c r="I64" s="195"/>
      <c r="J64" s="140"/>
      <c r="K64" s="140"/>
      <c r="L64" s="140"/>
      <c r="M64" s="241"/>
      <c r="BD64" s="220"/>
      <c r="BE64" s="225"/>
      <c r="BF64" s="226"/>
      <c r="BG64" s="227"/>
      <c r="BH64" s="228"/>
      <c r="BI64" s="228" t="s">
        <v>597</v>
      </c>
    </row>
    <row r="65" spans="1:61" s="85" customFormat="1" ht="21.6" x14ac:dyDescent="0.3">
      <c r="A65" s="136"/>
      <c r="B65" s="137" t="s">
        <v>598</v>
      </c>
      <c r="C65" s="483" t="s">
        <v>599</v>
      </c>
      <c r="D65" s="483"/>
      <c r="E65" s="483"/>
      <c r="F65" s="308" t="s">
        <v>67</v>
      </c>
      <c r="G65" s="195" t="s">
        <v>1645</v>
      </c>
      <c r="H65" s="195"/>
      <c r="I65" s="195"/>
      <c r="J65" s="140"/>
      <c r="K65" s="140"/>
      <c r="L65" s="140"/>
      <c r="M65" s="241"/>
      <c r="BD65" s="220"/>
      <c r="BE65" s="225"/>
      <c r="BF65" s="226"/>
      <c r="BG65" s="227"/>
      <c r="BH65" s="228"/>
      <c r="BI65" s="228" t="s">
        <v>599</v>
      </c>
    </row>
    <row r="66" spans="1:61" s="85" customFormat="1" ht="21.6" x14ac:dyDescent="0.3">
      <c r="A66" s="136"/>
      <c r="B66" s="137" t="s">
        <v>600</v>
      </c>
      <c r="C66" s="483" t="s">
        <v>601</v>
      </c>
      <c r="D66" s="483"/>
      <c r="E66" s="483"/>
      <c r="F66" s="308" t="s">
        <v>67</v>
      </c>
      <c r="G66" s="195" t="s">
        <v>1646</v>
      </c>
      <c r="H66" s="195"/>
      <c r="I66" s="195"/>
      <c r="J66" s="140"/>
      <c r="K66" s="140"/>
      <c r="L66" s="140"/>
      <c r="M66" s="241"/>
      <c r="BD66" s="220"/>
      <c r="BE66" s="225"/>
      <c r="BF66" s="226"/>
      <c r="BG66" s="227"/>
      <c r="BH66" s="228"/>
      <c r="BI66" s="228" t="s">
        <v>601</v>
      </c>
    </row>
    <row r="67" spans="1:61" s="85" customFormat="1" ht="20.399999999999999" x14ac:dyDescent="0.3">
      <c r="A67" s="136"/>
      <c r="B67" s="137" t="s">
        <v>602</v>
      </c>
      <c r="C67" s="483" t="s">
        <v>603</v>
      </c>
      <c r="D67" s="483"/>
      <c r="E67" s="483"/>
      <c r="F67" s="308" t="s">
        <v>72</v>
      </c>
      <c r="G67" s="195" t="s">
        <v>1647</v>
      </c>
      <c r="H67" s="195"/>
      <c r="I67" s="195"/>
      <c r="J67" s="140"/>
      <c r="K67" s="140"/>
      <c r="L67" s="140"/>
      <c r="M67" s="241"/>
      <c r="BD67" s="220"/>
      <c r="BE67" s="225"/>
      <c r="BF67" s="226"/>
      <c r="BG67" s="227"/>
      <c r="BH67" s="228"/>
      <c r="BI67" s="228" t="s">
        <v>603</v>
      </c>
    </row>
    <row r="68" spans="1:61" s="85" customFormat="1" ht="20.399999999999999" x14ac:dyDescent="0.3">
      <c r="A68" s="136"/>
      <c r="B68" s="137" t="s">
        <v>86</v>
      </c>
      <c r="C68" s="483" t="s">
        <v>87</v>
      </c>
      <c r="D68" s="483"/>
      <c r="E68" s="483"/>
      <c r="F68" s="308" t="s">
        <v>67</v>
      </c>
      <c r="G68" s="195" t="s">
        <v>1648</v>
      </c>
      <c r="H68" s="195"/>
      <c r="I68" s="195"/>
      <c r="J68" s="140"/>
      <c r="K68" s="140"/>
      <c r="L68" s="140"/>
      <c r="M68" s="241"/>
      <c r="BD68" s="220"/>
      <c r="BE68" s="225"/>
      <c r="BF68" s="226"/>
      <c r="BG68" s="227"/>
      <c r="BH68" s="228"/>
      <c r="BI68" s="228" t="s">
        <v>87</v>
      </c>
    </row>
    <row r="69" spans="1:61" s="85" customFormat="1" ht="21.6" x14ac:dyDescent="0.3">
      <c r="A69" s="136"/>
      <c r="B69" s="137" t="s">
        <v>604</v>
      </c>
      <c r="C69" s="483" t="s">
        <v>605</v>
      </c>
      <c r="D69" s="483"/>
      <c r="E69" s="483"/>
      <c r="F69" s="308" t="s">
        <v>606</v>
      </c>
      <c r="G69" s="195" t="s">
        <v>1649</v>
      </c>
      <c r="H69" s="195"/>
      <c r="I69" s="195"/>
      <c r="J69" s="140"/>
      <c r="K69" s="140"/>
      <c r="L69" s="140"/>
      <c r="M69" s="241"/>
      <c r="BD69" s="220"/>
      <c r="BE69" s="225"/>
      <c r="BF69" s="226"/>
      <c r="BG69" s="227"/>
      <c r="BH69" s="228"/>
      <c r="BI69" s="228" t="s">
        <v>605</v>
      </c>
    </row>
    <row r="70" spans="1:61" s="85" customFormat="1" ht="21.6" x14ac:dyDescent="0.3">
      <c r="A70" s="119" t="s">
        <v>174</v>
      </c>
      <c r="B70" s="120" t="s">
        <v>1650</v>
      </c>
      <c r="C70" s="466" t="s">
        <v>1651</v>
      </c>
      <c r="D70" s="466"/>
      <c r="E70" s="466"/>
      <c r="F70" s="121" t="s">
        <v>1046</v>
      </c>
      <c r="G70" s="122">
        <v>0.115</v>
      </c>
      <c r="H70" s="123"/>
      <c r="I70" s="123"/>
      <c r="J70" s="124"/>
      <c r="K70" s="124"/>
      <c r="L70" s="306"/>
      <c r="M70" s="236"/>
      <c r="BD70" s="220"/>
      <c r="BE70" s="225"/>
      <c r="BF70" s="226" t="s">
        <v>1651</v>
      </c>
      <c r="BG70" s="227"/>
      <c r="BH70" s="228"/>
      <c r="BI70" s="228"/>
    </row>
    <row r="71" spans="1:61" s="85" customFormat="1" ht="15" customHeight="1" x14ac:dyDescent="0.3">
      <c r="A71" s="461" t="s">
        <v>1652</v>
      </c>
      <c r="B71" s="462"/>
      <c r="C71" s="462"/>
      <c r="D71" s="462"/>
      <c r="E71" s="462"/>
      <c r="F71" s="462"/>
      <c r="G71" s="462"/>
      <c r="H71" s="114"/>
      <c r="I71" s="114"/>
      <c r="J71" s="114"/>
      <c r="K71" s="114"/>
      <c r="L71" s="114"/>
      <c r="M71" s="305"/>
      <c r="BD71" s="220"/>
      <c r="BE71" s="225" t="s">
        <v>1652</v>
      </c>
      <c r="BF71" s="226"/>
      <c r="BG71" s="227"/>
      <c r="BH71" s="228"/>
      <c r="BI71" s="228"/>
    </row>
    <row r="72" spans="1:61" s="85" customFormat="1" ht="21.6" x14ac:dyDescent="0.3">
      <c r="A72" s="119" t="s">
        <v>177</v>
      </c>
      <c r="B72" s="120" t="s">
        <v>1653</v>
      </c>
      <c r="C72" s="466" t="s">
        <v>1654</v>
      </c>
      <c r="D72" s="466"/>
      <c r="E72" s="466"/>
      <c r="F72" s="121" t="s">
        <v>64</v>
      </c>
      <c r="G72" s="153">
        <v>2.08</v>
      </c>
      <c r="H72" s="123"/>
      <c r="I72" s="123"/>
      <c r="J72" s="124"/>
      <c r="K72" s="124"/>
      <c r="L72" s="306"/>
      <c r="M72" s="236"/>
      <c r="BD72" s="220"/>
      <c r="BE72" s="225"/>
      <c r="BF72" s="226" t="s">
        <v>1654</v>
      </c>
      <c r="BG72" s="227"/>
      <c r="BH72" s="228"/>
      <c r="BI72" s="228"/>
    </row>
    <row r="73" spans="1:61" s="85" customFormat="1" ht="21.6" x14ac:dyDescent="0.3">
      <c r="A73" s="136"/>
      <c r="B73" s="137" t="s">
        <v>604</v>
      </c>
      <c r="C73" s="483" t="s">
        <v>605</v>
      </c>
      <c r="D73" s="483"/>
      <c r="E73" s="483"/>
      <c r="F73" s="308" t="s">
        <v>606</v>
      </c>
      <c r="G73" s="195" t="s">
        <v>1655</v>
      </c>
      <c r="H73" s="195"/>
      <c r="I73" s="195"/>
      <c r="J73" s="140"/>
      <c r="K73" s="140"/>
      <c r="L73" s="140"/>
      <c r="M73" s="241"/>
      <c r="BD73" s="220"/>
      <c r="BE73" s="225"/>
      <c r="BF73" s="226"/>
      <c r="BG73" s="227"/>
      <c r="BH73" s="228"/>
      <c r="BI73" s="228" t="s">
        <v>605</v>
      </c>
    </row>
    <row r="74" spans="1:61" s="85" customFormat="1" ht="21.6" x14ac:dyDescent="0.3">
      <c r="A74" s="119" t="s">
        <v>179</v>
      </c>
      <c r="B74" s="120" t="s">
        <v>1656</v>
      </c>
      <c r="C74" s="466" t="s">
        <v>1657</v>
      </c>
      <c r="D74" s="466"/>
      <c r="E74" s="466"/>
      <c r="F74" s="121" t="s">
        <v>38</v>
      </c>
      <c r="G74" s="134">
        <v>2</v>
      </c>
      <c r="H74" s="123"/>
      <c r="I74" s="123"/>
      <c r="J74" s="124"/>
      <c r="K74" s="124"/>
      <c r="L74" s="306"/>
      <c r="M74" s="236"/>
      <c r="BD74" s="220"/>
      <c r="BE74" s="225"/>
      <c r="BF74" s="226" t="s">
        <v>1657</v>
      </c>
      <c r="BG74" s="227"/>
      <c r="BH74" s="228"/>
      <c r="BI74" s="228"/>
    </row>
    <row r="75" spans="1:61" s="85" customFormat="1" ht="20.399999999999999" x14ac:dyDescent="0.3">
      <c r="A75" s="119" t="s">
        <v>183</v>
      </c>
      <c r="B75" s="120" t="s">
        <v>1658</v>
      </c>
      <c r="C75" s="466" t="s">
        <v>1659</v>
      </c>
      <c r="D75" s="466"/>
      <c r="E75" s="466"/>
      <c r="F75" s="121" t="s">
        <v>112</v>
      </c>
      <c r="G75" s="134">
        <v>46</v>
      </c>
      <c r="H75" s="153"/>
      <c r="I75" s="153"/>
      <c r="J75" s="124"/>
      <c r="K75" s="124"/>
      <c r="L75" s="306"/>
      <c r="M75" s="236"/>
      <c r="BD75" s="220"/>
      <c r="BE75" s="225"/>
      <c r="BF75" s="226" t="s">
        <v>1659</v>
      </c>
      <c r="BG75" s="227"/>
      <c r="BH75" s="228"/>
      <c r="BI75" s="228"/>
    </row>
    <row r="76" spans="1:61" s="85" customFormat="1" ht="15" customHeight="1" x14ac:dyDescent="0.3">
      <c r="A76" s="503" t="s">
        <v>1660</v>
      </c>
      <c r="B76" s="496"/>
      <c r="C76" s="496"/>
      <c r="D76" s="496"/>
      <c r="E76" s="496"/>
      <c r="F76" s="496"/>
      <c r="G76" s="496"/>
      <c r="H76" s="165"/>
      <c r="I76" s="165"/>
      <c r="J76" s="165"/>
      <c r="K76" s="165"/>
      <c r="L76" s="165"/>
      <c r="M76" s="304"/>
      <c r="BD76" s="220" t="s">
        <v>1660</v>
      </c>
      <c r="BE76" s="225"/>
      <c r="BF76" s="226"/>
      <c r="BG76" s="227"/>
      <c r="BH76" s="228"/>
      <c r="BI76" s="228"/>
    </row>
    <row r="77" spans="1:61" s="85" customFormat="1" ht="42" x14ac:dyDescent="0.3">
      <c r="A77" s="119" t="s">
        <v>189</v>
      </c>
      <c r="B77" s="120" t="s">
        <v>1661</v>
      </c>
      <c r="C77" s="466" t="s">
        <v>1662</v>
      </c>
      <c r="D77" s="466"/>
      <c r="E77" s="466"/>
      <c r="F77" s="121" t="s">
        <v>38</v>
      </c>
      <c r="G77" s="134">
        <v>16</v>
      </c>
      <c r="H77" s="123"/>
      <c r="I77" s="123"/>
      <c r="J77" s="124"/>
      <c r="K77" s="124"/>
      <c r="L77" s="306"/>
      <c r="M77" s="236"/>
      <c r="BD77" s="220"/>
      <c r="BE77" s="225"/>
      <c r="BF77" s="226" t="s">
        <v>1662</v>
      </c>
      <c r="BG77" s="227"/>
      <c r="BH77" s="228"/>
      <c r="BI77" s="228"/>
    </row>
    <row r="78" spans="1:61" s="85" customFormat="1" ht="20.399999999999999" x14ac:dyDescent="0.3">
      <c r="A78" s="136"/>
      <c r="B78" s="137" t="s">
        <v>1663</v>
      </c>
      <c r="C78" s="483" t="s">
        <v>1664</v>
      </c>
      <c r="D78" s="483"/>
      <c r="E78" s="483"/>
      <c r="F78" s="308" t="s">
        <v>67</v>
      </c>
      <c r="G78" s="195" t="s">
        <v>1665</v>
      </c>
      <c r="H78" s="195"/>
      <c r="I78" s="195"/>
      <c r="J78" s="140"/>
      <c r="K78" s="140"/>
      <c r="L78" s="140"/>
      <c r="M78" s="241"/>
      <c r="BD78" s="220"/>
      <c r="BE78" s="225"/>
      <c r="BF78" s="226"/>
      <c r="BG78" s="227"/>
      <c r="BH78" s="228"/>
      <c r="BI78" s="228" t="s">
        <v>1664</v>
      </c>
    </row>
    <row r="79" spans="1:61" s="85" customFormat="1" ht="20.399999999999999" x14ac:dyDescent="0.3">
      <c r="A79" s="136"/>
      <c r="B79" s="137" t="s">
        <v>1666</v>
      </c>
      <c r="C79" s="483" t="s">
        <v>1667</v>
      </c>
      <c r="D79" s="483"/>
      <c r="E79" s="483"/>
      <c r="F79" s="308" t="s">
        <v>67</v>
      </c>
      <c r="G79" s="195" t="s">
        <v>1668</v>
      </c>
      <c r="H79" s="195"/>
      <c r="I79" s="195"/>
      <c r="J79" s="140"/>
      <c r="K79" s="140"/>
      <c r="L79" s="140"/>
      <c r="M79" s="241"/>
      <c r="BD79" s="220"/>
      <c r="BE79" s="225"/>
      <c r="BF79" s="226"/>
      <c r="BG79" s="227"/>
      <c r="BH79" s="228"/>
      <c r="BI79" s="228" t="s">
        <v>1667</v>
      </c>
    </row>
    <row r="80" spans="1:61" s="85" customFormat="1" ht="20.399999999999999" x14ac:dyDescent="0.3">
      <c r="A80" s="136"/>
      <c r="B80" s="137" t="s">
        <v>384</v>
      </c>
      <c r="C80" s="483" t="s">
        <v>385</v>
      </c>
      <c r="D80" s="483"/>
      <c r="E80" s="483"/>
      <c r="F80" s="308" t="s">
        <v>72</v>
      </c>
      <c r="G80" s="195" t="s">
        <v>1669</v>
      </c>
      <c r="H80" s="195"/>
      <c r="I80" s="195"/>
      <c r="J80" s="140"/>
      <c r="K80" s="140"/>
      <c r="L80" s="140"/>
      <c r="M80" s="241"/>
      <c r="BD80" s="220"/>
      <c r="BE80" s="225"/>
      <c r="BF80" s="226"/>
      <c r="BG80" s="227"/>
      <c r="BH80" s="228"/>
      <c r="BI80" s="228" t="s">
        <v>385</v>
      </c>
    </row>
    <row r="81" spans="1:61" s="85" customFormat="1" ht="20.399999999999999" x14ac:dyDescent="0.3">
      <c r="A81" s="136"/>
      <c r="B81" s="137" t="s">
        <v>596</v>
      </c>
      <c r="C81" s="483" t="s">
        <v>597</v>
      </c>
      <c r="D81" s="483"/>
      <c r="E81" s="483"/>
      <c r="F81" s="308" t="s">
        <v>403</v>
      </c>
      <c r="G81" s="195" t="s">
        <v>1670</v>
      </c>
      <c r="H81" s="195"/>
      <c r="I81" s="195"/>
      <c r="J81" s="140"/>
      <c r="K81" s="140"/>
      <c r="L81" s="140"/>
      <c r="M81" s="241"/>
      <c r="BD81" s="220"/>
      <c r="BE81" s="225"/>
      <c r="BF81" s="226"/>
      <c r="BG81" s="227"/>
      <c r="BH81" s="228"/>
      <c r="BI81" s="228" t="s">
        <v>597</v>
      </c>
    </row>
    <row r="82" spans="1:61" s="85" customFormat="1" ht="21.6" x14ac:dyDescent="0.3">
      <c r="A82" s="136"/>
      <c r="B82" s="137" t="s">
        <v>604</v>
      </c>
      <c r="C82" s="483" t="s">
        <v>605</v>
      </c>
      <c r="D82" s="483"/>
      <c r="E82" s="483"/>
      <c r="F82" s="308" t="s">
        <v>606</v>
      </c>
      <c r="G82" s="195" t="s">
        <v>1671</v>
      </c>
      <c r="H82" s="195"/>
      <c r="I82" s="195"/>
      <c r="J82" s="140"/>
      <c r="K82" s="140"/>
      <c r="L82" s="140"/>
      <c r="M82" s="241"/>
      <c r="BD82" s="220"/>
      <c r="BE82" s="225"/>
      <c r="BF82" s="226"/>
      <c r="BG82" s="227"/>
      <c r="BH82" s="228"/>
      <c r="BI82" s="228" t="s">
        <v>605</v>
      </c>
    </row>
    <row r="83" spans="1:61" s="85" customFormat="1" ht="21.6" x14ac:dyDescent="0.3">
      <c r="A83" s="119" t="s">
        <v>193</v>
      </c>
      <c r="B83" s="120" t="s">
        <v>1672</v>
      </c>
      <c r="C83" s="466" t="s">
        <v>1673</v>
      </c>
      <c r="D83" s="466"/>
      <c r="E83" s="466"/>
      <c r="F83" s="121" t="s">
        <v>1457</v>
      </c>
      <c r="G83" s="134">
        <v>16</v>
      </c>
      <c r="H83" s="153"/>
      <c r="I83" s="153"/>
      <c r="J83" s="124"/>
      <c r="K83" s="124"/>
      <c r="L83" s="306"/>
      <c r="M83" s="236"/>
      <c r="BD83" s="220"/>
      <c r="BE83" s="225"/>
      <c r="BF83" s="226" t="s">
        <v>1673</v>
      </c>
      <c r="BG83" s="227"/>
      <c r="BH83" s="228"/>
      <c r="BI83" s="228"/>
    </row>
    <row r="84" spans="1:61" s="85" customFormat="1" ht="15" customHeight="1" x14ac:dyDescent="0.3">
      <c r="A84" s="503" t="s">
        <v>1674</v>
      </c>
      <c r="B84" s="496"/>
      <c r="C84" s="496"/>
      <c r="D84" s="496"/>
      <c r="E84" s="496"/>
      <c r="F84" s="496"/>
      <c r="G84" s="496"/>
      <c r="H84" s="165"/>
      <c r="I84" s="165"/>
      <c r="J84" s="165"/>
      <c r="K84" s="165"/>
      <c r="L84" s="165"/>
      <c r="M84" s="304"/>
      <c r="BD84" s="220" t="s">
        <v>1674</v>
      </c>
      <c r="BE84" s="225"/>
      <c r="BF84" s="226"/>
      <c r="BG84" s="227"/>
      <c r="BH84" s="228"/>
      <c r="BI84" s="228"/>
    </row>
    <row r="85" spans="1:61" s="85" customFormat="1" ht="15" customHeight="1" x14ac:dyDescent="0.3">
      <c r="A85" s="461" t="s">
        <v>1675</v>
      </c>
      <c r="B85" s="462"/>
      <c r="C85" s="462"/>
      <c r="D85" s="462"/>
      <c r="E85" s="462"/>
      <c r="F85" s="462"/>
      <c r="G85" s="462"/>
      <c r="H85" s="114"/>
      <c r="I85" s="114"/>
      <c r="J85" s="114"/>
      <c r="K85" s="114"/>
      <c r="L85" s="114"/>
      <c r="M85" s="305"/>
      <c r="BD85" s="220"/>
      <c r="BE85" s="225" t="s">
        <v>1675</v>
      </c>
      <c r="BF85" s="226"/>
      <c r="BG85" s="227"/>
      <c r="BH85" s="228"/>
      <c r="BI85" s="228"/>
    </row>
    <row r="86" spans="1:61" s="85" customFormat="1" ht="21.6" x14ac:dyDescent="0.3">
      <c r="A86" s="119" t="s">
        <v>195</v>
      </c>
      <c r="B86" s="120" t="s">
        <v>1676</v>
      </c>
      <c r="C86" s="466" t="s">
        <v>1677</v>
      </c>
      <c r="D86" s="466"/>
      <c r="E86" s="466"/>
      <c r="F86" s="121" t="s">
        <v>67</v>
      </c>
      <c r="G86" s="122">
        <v>22.364000000000001</v>
      </c>
      <c r="H86" s="123"/>
      <c r="I86" s="123"/>
      <c r="J86" s="124"/>
      <c r="K86" s="124"/>
      <c r="L86" s="306"/>
      <c r="M86" s="236"/>
      <c r="BD86" s="220"/>
      <c r="BE86" s="225"/>
      <c r="BF86" s="226" t="s">
        <v>1677</v>
      </c>
      <c r="BG86" s="227"/>
      <c r="BH86" s="228"/>
      <c r="BI86" s="228"/>
    </row>
    <row r="87" spans="1:61" s="85" customFormat="1" ht="20.399999999999999" x14ac:dyDescent="0.3">
      <c r="A87" s="136"/>
      <c r="B87" s="137" t="s">
        <v>274</v>
      </c>
      <c r="C87" s="483" t="s">
        <v>275</v>
      </c>
      <c r="D87" s="483"/>
      <c r="E87" s="483"/>
      <c r="F87" s="308" t="s">
        <v>67</v>
      </c>
      <c r="G87" s="195" t="s">
        <v>1678</v>
      </c>
      <c r="H87" s="195"/>
      <c r="I87" s="195"/>
      <c r="J87" s="140"/>
      <c r="K87" s="140"/>
      <c r="L87" s="140"/>
      <c r="M87" s="241"/>
      <c r="BD87" s="220"/>
      <c r="BE87" s="225"/>
      <c r="BF87" s="226"/>
      <c r="BG87" s="227"/>
      <c r="BH87" s="228"/>
      <c r="BI87" s="228" t="s">
        <v>275</v>
      </c>
    </row>
    <row r="88" spans="1:61" s="85" customFormat="1" ht="20.399999999999999" hidden="1" x14ac:dyDescent="0.3">
      <c r="A88" s="238" t="s">
        <v>75</v>
      </c>
      <c r="B88" s="179" t="s">
        <v>388</v>
      </c>
      <c r="C88" s="489" t="s">
        <v>389</v>
      </c>
      <c r="D88" s="489"/>
      <c r="E88" s="489"/>
      <c r="F88" s="307" t="s">
        <v>72</v>
      </c>
      <c r="G88" s="181" t="s">
        <v>33</v>
      </c>
      <c r="H88" s="181"/>
      <c r="I88" s="181"/>
      <c r="J88" s="183"/>
      <c r="K88" s="183"/>
      <c r="L88" s="183"/>
      <c r="M88" s="239"/>
      <c r="BD88" s="220"/>
      <c r="BE88" s="225"/>
      <c r="BF88" s="226"/>
      <c r="BG88" s="227" t="s">
        <v>389</v>
      </c>
      <c r="BH88" s="228"/>
      <c r="BI88" s="228"/>
    </row>
    <row r="89" spans="1:61" s="85" customFormat="1" ht="21.6" hidden="1" x14ac:dyDescent="0.3">
      <c r="A89" s="238" t="s">
        <v>140</v>
      </c>
      <c r="B89" s="179" t="s">
        <v>1679</v>
      </c>
      <c r="C89" s="489" t="s">
        <v>1680</v>
      </c>
      <c r="D89" s="489"/>
      <c r="E89" s="489"/>
      <c r="F89" s="307" t="s">
        <v>67</v>
      </c>
      <c r="G89" s="181" t="s">
        <v>1681</v>
      </c>
      <c r="H89" s="181"/>
      <c r="I89" s="181"/>
      <c r="J89" s="183"/>
      <c r="K89" s="183"/>
      <c r="L89" s="183"/>
      <c r="M89" s="239"/>
      <c r="BD89" s="220"/>
      <c r="BE89" s="225"/>
      <c r="BF89" s="226"/>
      <c r="BG89" s="227" t="s">
        <v>1680</v>
      </c>
      <c r="BH89" s="228"/>
      <c r="BI89" s="228"/>
    </row>
    <row r="90" spans="1:61" s="85" customFormat="1" ht="21.6" x14ac:dyDescent="0.3">
      <c r="A90" s="119" t="s">
        <v>198</v>
      </c>
      <c r="B90" s="120" t="s">
        <v>1682</v>
      </c>
      <c r="C90" s="466" t="s">
        <v>1683</v>
      </c>
      <c r="D90" s="466"/>
      <c r="E90" s="466"/>
      <c r="F90" s="121" t="s">
        <v>1179</v>
      </c>
      <c r="G90" s="134">
        <v>4</v>
      </c>
      <c r="H90" s="153"/>
      <c r="I90" s="153"/>
      <c r="J90" s="124"/>
      <c r="K90" s="124"/>
      <c r="L90" s="306"/>
      <c r="M90" s="236"/>
      <c r="BD90" s="220"/>
      <c r="BE90" s="225"/>
      <c r="BF90" s="226" t="s">
        <v>1683</v>
      </c>
      <c r="BG90" s="227"/>
      <c r="BH90" s="228"/>
      <c r="BI90" s="228"/>
    </row>
    <row r="91" spans="1:61" s="85" customFormat="1" ht="15" customHeight="1" x14ac:dyDescent="0.3">
      <c r="A91" s="461" t="s">
        <v>1684</v>
      </c>
      <c r="B91" s="462"/>
      <c r="C91" s="462"/>
      <c r="D91" s="462"/>
      <c r="E91" s="462"/>
      <c r="F91" s="462"/>
      <c r="G91" s="462"/>
      <c r="H91" s="114"/>
      <c r="I91" s="114"/>
      <c r="J91" s="114"/>
      <c r="K91" s="114"/>
      <c r="L91" s="114"/>
      <c r="M91" s="305"/>
      <c r="BD91" s="220"/>
      <c r="BE91" s="225" t="s">
        <v>1684</v>
      </c>
      <c r="BF91" s="226"/>
      <c r="BG91" s="227"/>
      <c r="BH91" s="228"/>
      <c r="BI91" s="228"/>
    </row>
    <row r="92" spans="1:61" s="85" customFormat="1" ht="21.6" x14ac:dyDescent="0.3">
      <c r="A92" s="119" t="s">
        <v>219</v>
      </c>
      <c r="B92" s="120" t="s">
        <v>1685</v>
      </c>
      <c r="C92" s="466" t="s">
        <v>1686</v>
      </c>
      <c r="D92" s="466"/>
      <c r="E92" s="466"/>
      <c r="F92" s="121" t="s">
        <v>1457</v>
      </c>
      <c r="G92" s="134">
        <v>4</v>
      </c>
      <c r="H92" s="153"/>
      <c r="I92" s="153"/>
      <c r="J92" s="124"/>
      <c r="K92" s="124"/>
      <c r="L92" s="306"/>
      <c r="M92" s="236"/>
      <c r="BD92" s="220"/>
      <c r="BE92" s="225"/>
      <c r="BF92" s="226" t="s">
        <v>1686</v>
      </c>
      <c r="BG92" s="227"/>
      <c r="BH92" s="228"/>
      <c r="BI92" s="228"/>
    </row>
    <row r="93" spans="1:61" s="85" customFormat="1" ht="15" customHeight="1" x14ac:dyDescent="0.3">
      <c r="A93" s="461" t="s">
        <v>1687</v>
      </c>
      <c r="B93" s="462"/>
      <c r="C93" s="462"/>
      <c r="D93" s="462"/>
      <c r="E93" s="462"/>
      <c r="F93" s="462"/>
      <c r="G93" s="462"/>
      <c r="H93" s="114"/>
      <c r="I93" s="114"/>
      <c r="J93" s="114"/>
      <c r="K93" s="114"/>
      <c r="L93" s="114"/>
      <c r="M93" s="305"/>
      <c r="BD93" s="220"/>
      <c r="BE93" s="225" t="s">
        <v>1687</v>
      </c>
      <c r="BF93" s="226"/>
      <c r="BG93" s="227"/>
      <c r="BH93" s="228"/>
      <c r="BI93" s="228"/>
    </row>
    <row r="94" spans="1:61" s="85" customFormat="1" ht="31.8" x14ac:dyDescent="0.3">
      <c r="A94" s="119" t="s">
        <v>222</v>
      </c>
      <c r="B94" s="120" t="s">
        <v>1688</v>
      </c>
      <c r="C94" s="466" t="s">
        <v>1689</v>
      </c>
      <c r="D94" s="466"/>
      <c r="E94" s="466"/>
      <c r="F94" s="121" t="s">
        <v>38</v>
      </c>
      <c r="G94" s="134">
        <v>2</v>
      </c>
      <c r="H94" s="123"/>
      <c r="I94" s="123"/>
      <c r="J94" s="124"/>
      <c r="K94" s="124"/>
      <c r="L94" s="306"/>
      <c r="M94" s="236"/>
      <c r="BD94" s="220"/>
      <c r="BE94" s="225"/>
      <c r="BF94" s="226" t="s">
        <v>1689</v>
      </c>
      <c r="BG94" s="227"/>
      <c r="BH94" s="228"/>
      <c r="BI94" s="228"/>
    </row>
    <row r="95" spans="1:61" s="85" customFormat="1" ht="20.399999999999999" x14ac:dyDescent="0.3">
      <c r="A95" s="136"/>
      <c r="B95" s="137" t="s">
        <v>1690</v>
      </c>
      <c r="C95" s="483" t="s">
        <v>1691</v>
      </c>
      <c r="D95" s="483"/>
      <c r="E95" s="483"/>
      <c r="F95" s="308" t="s">
        <v>72</v>
      </c>
      <c r="G95" s="195" t="s">
        <v>1692</v>
      </c>
      <c r="H95" s="195"/>
      <c r="I95" s="195"/>
      <c r="J95" s="140"/>
      <c r="K95" s="140"/>
      <c r="L95" s="140"/>
      <c r="M95" s="241"/>
      <c r="BD95" s="220"/>
      <c r="BE95" s="225"/>
      <c r="BF95" s="226"/>
      <c r="BG95" s="227"/>
      <c r="BH95" s="228"/>
      <c r="BI95" s="228" t="s">
        <v>1691</v>
      </c>
    </row>
    <row r="96" spans="1:61" s="85" customFormat="1" ht="20.399999999999999" x14ac:dyDescent="0.3">
      <c r="A96" s="136"/>
      <c r="B96" s="137" t="s">
        <v>388</v>
      </c>
      <c r="C96" s="483" t="s">
        <v>389</v>
      </c>
      <c r="D96" s="483"/>
      <c r="E96" s="483"/>
      <c r="F96" s="308" t="s">
        <v>72</v>
      </c>
      <c r="G96" s="195" t="s">
        <v>1692</v>
      </c>
      <c r="H96" s="195"/>
      <c r="I96" s="195"/>
      <c r="J96" s="140"/>
      <c r="K96" s="140"/>
      <c r="L96" s="140"/>
      <c r="M96" s="241"/>
      <c r="BD96" s="220"/>
      <c r="BE96" s="225"/>
      <c r="BF96" s="226"/>
      <c r="BG96" s="227"/>
      <c r="BH96" s="228"/>
      <c r="BI96" s="228" t="s">
        <v>389</v>
      </c>
    </row>
    <row r="97" spans="1:61" s="85" customFormat="1" ht="20.399999999999999" x14ac:dyDescent="0.3">
      <c r="A97" s="136"/>
      <c r="B97" s="137" t="s">
        <v>602</v>
      </c>
      <c r="C97" s="483" t="s">
        <v>603</v>
      </c>
      <c r="D97" s="483"/>
      <c r="E97" s="483"/>
      <c r="F97" s="308" t="s">
        <v>72</v>
      </c>
      <c r="G97" s="195" t="s">
        <v>1693</v>
      </c>
      <c r="H97" s="195"/>
      <c r="I97" s="195"/>
      <c r="J97" s="140"/>
      <c r="K97" s="140"/>
      <c r="L97" s="140"/>
      <c r="M97" s="241"/>
      <c r="BD97" s="220"/>
      <c r="BE97" s="225"/>
      <c r="BF97" s="226"/>
      <c r="BG97" s="227"/>
      <c r="BH97" s="228"/>
      <c r="BI97" s="228" t="s">
        <v>603</v>
      </c>
    </row>
    <row r="98" spans="1:61" s="85" customFormat="1" ht="21.6" x14ac:dyDescent="0.3">
      <c r="A98" s="136"/>
      <c r="B98" s="137" t="s">
        <v>604</v>
      </c>
      <c r="C98" s="483" t="s">
        <v>605</v>
      </c>
      <c r="D98" s="483"/>
      <c r="E98" s="483"/>
      <c r="F98" s="308" t="s">
        <v>606</v>
      </c>
      <c r="G98" s="195" t="s">
        <v>1694</v>
      </c>
      <c r="H98" s="195"/>
      <c r="I98" s="195"/>
      <c r="J98" s="140"/>
      <c r="K98" s="140"/>
      <c r="L98" s="140"/>
      <c r="M98" s="241"/>
      <c r="BD98" s="220"/>
      <c r="BE98" s="225"/>
      <c r="BF98" s="226"/>
      <c r="BG98" s="227"/>
      <c r="BH98" s="228"/>
      <c r="BI98" s="228" t="s">
        <v>605</v>
      </c>
    </row>
    <row r="99" spans="1:61" s="85" customFormat="1" ht="21.6" x14ac:dyDescent="0.3">
      <c r="A99" s="119" t="s">
        <v>224</v>
      </c>
      <c r="B99" s="120" t="s">
        <v>1695</v>
      </c>
      <c r="C99" s="466" t="s">
        <v>1696</v>
      </c>
      <c r="D99" s="466"/>
      <c r="E99" s="466"/>
      <c r="F99" s="121" t="s">
        <v>1457</v>
      </c>
      <c r="G99" s="134">
        <v>2</v>
      </c>
      <c r="H99" s="153"/>
      <c r="I99" s="153"/>
      <c r="J99" s="124"/>
      <c r="K99" s="124"/>
      <c r="L99" s="306"/>
      <c r="M99" s="236"/>
      <c r="BD99" s="220"/>
      <c r="BE99" s="225"/>
      <c r="BF99" s="226" t="s">
        <v>1696</v>
      </c>
      <c r="BG99" s="227"/>
      <c r="BH99" s="228"/>
      <c r="BI99" s="228"/>
    </row>
    <row r="100" spans="1:61" s="85" customFormat="1" ht="15" customHeight="1" x14ac:dyDescent="0.3">
      <c r="A100" s="461" t="s">
        <v>1697</v>
      </c>
      <c r="B100" s="462"/>
      <c r="C100" s="462"/>
      <c r="D100" s="462"/>
      <c r="E100" s="462"/>
      <c r="F100" s="462"/>
      <c r="G100" s="462"/>
      <c r="H100" s="114"/>
      <c r="I100" s="114"/>
      <c r="J100" s="114"/>
      <c r="K100" s="114"/>
      <c r="L100" s="114"/>
      <c r="M100" s="305"/>
      <c r="BD100" s="220"/>
      <c r="BE100" s="225" t="s">
        <v>1697</v>
      </c>
      <c r="BF100" s="226"/>
      <c r="BG100" s="227"/>
      <c r="BH100" s="228"/>
      <c r="BI100" s="228"/>
    </row>
    <row r="101" spans="1:61" s="85" customFormat="1" ht="31.8" x14ac:dyDescent="0.3">
      <c r="A101" s="119" t="s">
        <v>227</v>
      </c>
      <c r="B101" s="120" t="s">
        <v>1698</v>
      </c>
      <c r="C101" s="466" t="s">
        <v>1699</v>
      </c>
      <c r="D101" s="466"/>
      <c r="E101" s="466"/>
      <c r="F101" s="121" t="s">
        <v>139</v>
      </c>
      <c r="G101" s="153">
        <v>0.24</v>
      </c>
      <c r="H101" s="123"/>
      <c r="I101" s="123"/>
      <c r="J101" s="124"/>
      <c r="K101" s="124"/>
      <c r="L101" s="306"/>
      <c r="M101" s="236"/>
      <c r="BD101" s="220"/>
      <c r="BE101" s="225"/>
      <c r="BF101" s="226" t="s">
        <v>1699</v>
      </c>
      <c r="BG101" s="227"/>
      <c r="BH101" s="228"/>
      <c r="BI101" s="228"/>
    </row>
    <row r="102" spans="1:61" s="85" customFormat="1" ht="31.8" x14ac:dyDescent="0.3">
      <c r="A102" s="136"/>
      <c r="B102" s="137" t="s">
        <v>1700</v>
      </c>
      <c r="C102" s="483" t="s">
        <v>1701</v>
      </c>
      <c r="D102" s="483"/>
      <c r="E102" s="483"/>
      <c r="F102" s="308" t="s">
        <v>72</v>
      </c>
      <c r="G102" s="195" t="s">
        <v>1702</v>
      </c>
      <c r="H102" s="195"/>
      <c r="I102" s="195"/>
      <c r="J102" s="140"/>
      <c r="K102" s="140"/>
      <c r="L102" s="140"/>
      <c r="M102" s="241"/>
      <c r="BD102" s="220"/>
      <c r="BE102" s="225"/>
      <c r="BF102" s="226"/>
      <c r="BG102" s="227"/>
      <c r="BH102" s="228"/>
      <c r="BI102" s="228" t="s">
        <v>1701</v>
      </c>
    </row>
    <row r="103" spans="1:61" s="85" customFormat="1" ht="20.399999999999999" x14ac:dyDescent="0.3">
      <c r="A103" s="136"/>
      <c r="B103" s="137" t="s">
        <v>1690</v>
      </c>
      <c r="C103" s="483" t="s">
        <v>1691</v>
      </c>
      <c r="D103" s="483"/>
      <c r="E103" s="483"/>
      <c r="F103" s="308" t="s">
        <v>72</v>
      </c>
      <c r="G103" s="195" t="s">
        <v>1703</v>
      </c>
      <c r="H103" s="195"/>
      <c r="I103" s="195"/>
      <c r="J103" s="140"/>
      <c r="K103" s="140"/>
      <c r="L103" s="140"/>
      <c r="M103" s="241"/>
      <c r="BD103" s="220"/>
      <c r="BE103" s="225"/>
      <c r="BF103" s="226"/>
      <c r="BG103" s="227"/>
      <c r="BH103" s="228"/>
      <c r="BI103" s="228" t="s">
        <v>1691</v>
      </c>
    </row>
    <row r="104" spans="1:61" s="85" customFormat="1" ht="20.399999999999999" x14ac:dyDescent="0.3">
      <c r="A104" s="136"/>
      <c r="B104" s="137" t="s">
        <v>388</v>
      </c>
      <c r="C104" s="483" t="s">
        <v>389</v>
      </c>
      <c r="D104" s="483"/>
      <c r="E104" s="483"/>
      <c r="F104" s="308" t="s">
        <v>72</v>
      </c>
      <c r="G104" s="195" t="s">
        <v>1704</v>
      </c>
      <c r="H104" s="195"/>
      <c r="I104" s="195"/>
      <c r="J104" s="140"/>
      <c r="K104" s="140"/>
      <c r="L104" s="140"/>
      <c r="M104" s="241"/>
      <c r="BD104" s="220"/>
      <c r="BE104" s="225"/>
      <c r="BF104" s="226"/>
      <c r="BG104" s="227"/>
      <c r="BH104" s="228"/>
      <c r="BI104" s="228" t="s">
        <v>389</v>
      </c>
    </row>
    <row r="105" spans="1:61" s="85" customFormat="1" ht="20.399999999999999" x14ac:dyDescent="0.3">
      <c r="A105" s="136"/>
      <c r="B105" s="137" t="s">
        <v>1705</v>
      </c>
      <c r="C105" s="483" t="s">
        <v>1706</v>
      </c>
      <c r="D105" s="483"/>
      <c r="E105" s="483"/>
      <c r="F105" s="308" t="s">
        <v>67</v>
      </c>
      <c r="G105" s="195" t="s">
        <v>1707</v>
      </c>
      <c r="H105" s="195"/>
      <c r="I105" s="195"/>
      <c r="J105" s="140"/>
      <c r="K105" s="140"/>
      <c r="L105" s="140"/>
      <c r="M105" s="241"/>
      <c r="BD105" s="220"/>
      <c r="BE105" s="225"/>
      <c r="BF105" s="226"/>
      <c r="BG105" s="227"/>
      <c r="BH105" s="228"/>
      <c r="BI105" s="228" t="s">
        <v>1706</v>
      </c>
    </row>
    <row r="106" spans="1:61" s="85" customFormat="1" ht="20.399999999999999" x14ac:dyDescent="0.3">
      <c r="A106" s="136"/>
      <c r="B106" s="137" t="s">
        <v>1708</v>
      </c>
      <c r="C106" s="483" t="s">
        <v>1709</v>
      </c>
      <c r="D106" s="483"/>
      <c r="E106" s="483"/>
      <c r="F106" s="308" t="s">
        <v>139</v>
      </c>
      <c r="G106" s="195" t="s">
        <v>1710</v>
      </c>
      <c r="H106" s="195"/>
      <c r="I106" s="195"/>
      <c r="J106" s="140"/>
      <c r="K106" s="140"/>
      <c r="L106" s="140"/>
      <c r="M106" s="241"/>
      <c r="BD106" s="220"/>
      <c r="BE106" s="225"/>
      <c r="BF106" s="226"/>
      <c r="BG106" s="227"/>
      <c r="BH106" s="228"/>
      <c r="BI106" s="228" t="s">
        <v>1709</v>
      </c>
    </row>
    <row r="107" spans="1:61" s="85" customFormat="1" ht="21.6" x14ac:dyDescent="0.3">
      <c r="A107" s="136"/>
      <c r="B107" s="137" t="s">
        <v>604</v>
      </c>
      <c r="C107" s="483" t="s">
        <v>605</v>
      </c>
      <c r="D107" s="483"/>
      <c r="E107" s="483"/>
      <c r="F107" s="308" t="s">
        <v>606</v>
      </c>
      <c r="G107" s="195" t="s">
        <v>1711</v>
      </c>
      <c r="H107" s="195"/>
      <c r="I107" s="195"/>
      <c r="J107" s="140"/>
      <c r="K107" s="140"/>
      <c r="L107" s="140"/>
      <c r="M107" s="241"/>
      <c r="BD107" s="220"/>
      <c r="BE107" s="225"/>
      <c r="BF107" s="226"/>
      <c r="BG107" s="227"/>
      <c r="BH107" s="228"/>
      <c r="BI107" s="228" t="s">
        <v>605</v>
      </c>
    </row>
    <row r="108" spans="1:61" s="85" customFormat="1" ht="21.6" x14ac:dyDescent="0.3">
      <c r="A108" s="119" t="s">
        <v>230</v>
      </c>
      <c r="B108" s="120" t="s">
        <v>1712</v>
      </c>
      <c r="C108" s="466" t="s">
        <v>1713</v>
      </c>
      <c r="D108" s="466"/>
      <c r="E108" s="466"/>
      <c r="F108" s="121" t="s">
        <v>1457</v>
      </c>
      <c r="G108" s="134">
        <v>24</v>
      </c>
      <c r="H108" s="153"/>
      <c r="I108" s="153"/>
      <c r="J108" s="124"/>
      <c r="K108" s="124"/>
      <c r="L108" s="306"/>
      <c r="M108" s="236"/>
      <c r="BD108" s="220"/>
      <c r="BE108" s="225"/>
      <c r="BF108" s="226" t="s">
        <v>1713</v>
      </c>
      <c r="BG108" s="227"/>
      <c r="BH108" s="228"/>
      <c r="BI108" s="228"/>
    </row>
    <row r="109" spans="1:61" s="85" customFormat="1" ht="15" customHeight="1" x14ac:dyDescent="0.3">
      <c r="A109" s="461" t="s">
        <v>1714</v>
      </c>
      <c r="B109" s="462"/>
      <c r="C109" s="462"/>
      <c r="D109" s="462"/>
      <c r="E109" s="462"/>
      <c r="F109" s="462"/>
      <c r="G109" s="462"/>
      <c r="H109" s="114"/>
      <c r="I109" s="114"/>
      <c r="J109" s="114"/>
      <c r="K109" s="114"/>
      <c r="L109" s="114"/>
      <c r="M109" s="305"/>
      <c r="BD109" s="220"/>
      <c r="BE109" s="225" t="s">
        <v>1714</v>
      </c>
      <c r="BF109" s="226"/>
      <c r="BG109" s="227"/>
      <c r="BH109" s="228"/>
      <c r="BI109" s="228"/>
    </row>
    <row r="110" spans="1:61" s="85" customFormat="1" ht="31.8" x14ac:dyDescent="0.3">
      <c r="A110" s="119" t="s">
        <v>232</v>
      </c>
      <c r="B110" s="120" t="s">
        <v>1715</v>
      </c>
      <c r="C110" s="466" t="s">
        <v>1716</v>
      </c>
      <c r="D110" s="466"/>
      <c r="E110" s="466"/>
      <c r="F110" s="121" t="s">
        <v>139</v>
      </c>
      <c r="G110" s="153">
        <v>0.28999999999999998</v>
      </c>
      <c r="H110" s="123"/>
      <c r="I110" s="123"/>
      <c r="J110" s="124"/>
      <c r="K110" s="124"/>
      <c r="L110" s="306"/>
      <c r="M110" s="236"/>
      <c r="BD110" s="220"/>
      <c r="BE110" s="225"/>
      <c r="BF110" s="226" t="s">
        <v>1716</v>
      </c>
      <c r="BG110" s="227"/>
      <c r="BH110" s="228"/>
      <c r="BI110" s="228"/>
    </row>
    <row r="111" spans="1:61" s="85" customFormat="1" ht="31.8" x14ac:dyDescent="0.3">
      <c r="A111" s="136"/>
      <c r="B111" s="137" t="s">
        <v>1700</v>
      </c>
      <c r="C111" s="483" t="s">
        <v>1701</v>
      </c>
      <c r="D111" s="483"/>
      <c r="E111" s="483"/>
      <c r="F111" s="308" t="s">
        <v>72</v>
      </c>
      <c r="G111" s="195" t="s">
        <v>1717</v>
      </c>
      <c r="H111" s="195"/>
      <c r="I111" s="195"/>
      <c r="J111" s="140"/>
      <c r="K111" s="140"/>
      <c r="L111" s="140"/>
      <c r="M111" s="241"/>
      <c r="BD111" s="220"/>
      <c r="BE111" s="225"/>
      <c r="BF111" s="226"/>
      <c r="BG111" s="227"/>
      <c r="BH111" s="228"/>
      <c r="BI111" s="228" t="s">
        <v>1701</v>
      </c>
    </row>
    <row r="112" spans="1:61" s="85" customFormat="1" ht="20.399999999999999" x14ac:dyDescent="0.3">
      <c r="A112" s="136"/>
      <c r="B112" s="137" t="s">
        <v>1690</v>
      </c>
      <c r="C112" s="483" t="s">
        <v>1691</v>
      </c>
      <c r="D112" s="483"/>
      <c r="E112" s="483"/>
      <c r="F112" s="308" t="s">
        <v>72</v>
      </c>
      <c r="G112" s="195" t="s">
        <v>1718</v>
      </c>
      <c r="H112" s="195"/>
      <c r="I112" s="195"/>
      <c r="J112" s="140"/>
      <c r="K112" s="140"/>
      <c r="L112" s="140"/>
      <c r="M112" s="241"/>
      <c r="BD112" s="220"/>
      <c r="BE112" s="225"/>
      <c r="BF112" s="226"/>
      <c r="BG112" s="227"/>
      <c r="BH112" s="228"/>
      <c r="BI112" s="228" t="s">
        <v>1691</v>
      </c>
    </row>
    <row r="113" spans="1:61" s="85" customFormat="1" ht="20.399999999999999" x14ac:dyDescent="0.3">
      <c r="A113" s="136"/>
      <c r="B113" s="137" t="s">
        <v>388</v>
      </c>
      <c r="C113" s="483" t="s">
        <v>389</v>
      </c>
      <c r="D113" s="483"/>
      <c r="E113" s="483"/>
      <c r="F113" s="308" t="s">
        <v>72</v>
      </c>
      <c r="G113" s="195" t="s">
        <v>1719</v>
      </c>
      <c r="H113" s="195"/>
      <c r="I113" s="195"/>
      <c r="J113" s="140"/>
      <c r="K113" s="140"/>
      <c r="L113" s="140"/>
      <c r="M113" s="241"/>
      <c r="BD113" s="220"/>
      <c r="BE113" s="225"/>
      <c r="BF113" s="226"/>
      <c r="BG113" s="227"/>
      <c r="BH113" s="228"/>
      <c r="BI113" s="228" t="s">
        <v>389</v>
      </c>
    </row>
    <row r="114" spans="1:61" s="85" customFormat="1" ht="20.399999999999999" x14ac:dyDescent="0.3">
      <c r="A114" s="136"/>
      <c r="B114" s="137" t="s">
        <v>1705</v>
      </c>
      <c r="C114" s="483" t="s">
        <v>1706</v>
      </c>
      <c r="D114" s="483"/>
      <c r="E114" s="483"/>
      <c r="F114" s="308" t="s">
        <v>67</v>
      </c>
      <c r="G114" s="195" t="s">
        <v>1720</v>
      </c>
      <c r="H114" s="195"/>
      <c r="I114" s="195"/>
      <c r="J114" s="140"/>
      <c r="K114" s="140"/>
      <c r="L114" s="140"/>
      <c r="M114" s="241"/>
      <c r="BD114" s="220"/>
      <c r="BE114" s="225"/>
      <c r="BF114" s="226"/>
      <c r="BG114" s="227"/>
      <c r="BH114" s="228"/>
      <c r="BI114" s="228" t="s">
        <v>1706</v>
      </c>
    </row>
    <row r="115" spans="1:61" s="85" customFormat="1" ht="20.399999999999999" x14ac:dyDescent="0.3">
      <c r="A115" s="136"/>
      <c r="B115" s="137" t="s">
        <v>1708</v>
      </c>
      <c r="C115" s="483" t="s">
        <v>1709</v>
      </c>
      <c r="D115" s="483"/>
      <c r="E115" s="483"/>
      <c r="F115" s="308" t="s">
        <v>139</v>
      </c>
      <c r="G115" s="195" t="s">
        <v>1721</v>
      </c>
      <c r="H115" s="195"/>
      <c r="I115" s="195"/>
      <c r="J115" s="140"/>
      <c r="K115" s="140"/>
      <c r="L115" s="140"/>
      <c r="M115" s="241"/>
      <c r="BD115" s="220"/>
      <c r="BE115" s="225"/>
      <c r="BF115" s="226"/>
      <c r="BG115" s="227"/>
      <c r="BH115" s="228"/>
      <c r="BI115" s="228" t="s">
        <v>1709</v>
      </c>
    </row>
    <row r="116" spans="1:61" s="85" customFormat="1" ht="21.6" x14ac:dyDescent="0.3">
      <c r="A116" s="136"/>
      <c r="B116" s="137" t="s">
        <v>604</v>
      </c>
      <c r="C116" s="483" t="s">
        <v>605</v>
      </c>
      <c r="D116" s="483"/>
      <c r="E116" s="483"/>
      <c r="F116" s="308" t="s">
        <v>606</v>
      </c>
      <c r="G116" s="195" t="s">
        <v>1722</v>
      </c>
      <c r="H116" s="195"/>
      <c r="I116" s="195"/>
      <c r="J116" s="140"/>
      <c r="K116" s="140"/>
      <c r="L116" s="140"/>
      <c r="M116" s="241"/>
      <c r="BD116" s="220"/>
      <c r="BE116" s="225"/>
      <c r="BF116" s="226"/>
      <c r="BG116" s="227"/>
      <c r="BH116" s="228"/>
      <c r="BI116" s="228" t="s">
        <v>605</v>
      </c>
    </row>
    <row r="117" spans="1:61" s="85" customFormat="1" ht="21.6" x14ac:dyDescent="0.3">
      <c r="A117" s="119" t="s">
        <v>234</v>
      </c>
      <c r="B117" s="120" t="s">
        <v>1723</v>
      </c>
      <c r="C117" s="466" t="s">
        <v>1724</v>
      </c>
      <c r="D117" s="466"/>
      <c r="E117" s="466"/>
      <c r="F117" s="121" t="s">
        <v>1457</v>
      </c>
      <c r="G117" s="134">
        <v>13</v>
      </c>
      <c r="H117" s="153"/>
      <c r="I117" s="153"/>
      <c r="J117" s="124"/>
      <c r="K117" s="124"/>
      <c r="L117" s="306"/>
      <c r="M117" s="236"/>
      <c r="BD117" s="220"/>
      <c r="BE117" s="225"/>
      <c r="BF117" s="226" t="s">
        <v>1724</v>
      </c>
      <c r="BG117" s="227"/>
      <c r="BH117" s="228"/>
      <c r="BI117" s="228"/>
    </row>
    <row r="118" spans="1:61" s="85" customFormat="1" ht="21.6" x14ac:dyDescent="0.3">
      <c r="A118" s="119" t="s">
        <v>240</v>
      </c>
      <c r="B118" s="120" t="s">
        <v>1725</v>
      </c>
      <c r="C118" s="466" t="s">
        <v>1726</v>
      </c>
      <c r="D118" s="466"/>
      <c r="E118" s="466"/>
      <c r="F118" s="121" t="s">
        <v>1457</v>
      </c>
      <c r="G118" s="134">
        <v>16</v>
      </c>
      <c r="H118" s="153"/>
      <c r="I118" s="153"/>
      <c r="J118" s="124"/>
      <c r="K118" s="124"/>
      <c r="L118" s="306"/>
      <c r="M118" s="236"/>
      <c r="BD118" s="220"/>
      <c r="BE118" s="225"/>
      <c r="BF118" s="226" t="s">
        <v>1726</v>
      </c>
      <c r="BG118" s="227"/>
      <c r="BH118" s="228"/>
      <c r="BI118" s="228"/>
    </row>
    <row r="119" spans="1:61" s="85" customFormat="1" ht="15" customHeight="1" x14ac:dyDescent="0.3">
      <c r="A119" s="503" t="s">
        <v>1727</v>
      </c>
      <c r="B119" s="496"/>
      <c r="C119" s="496"/>
      <c r="D119" s="496"/>
      <c r="E119" s="496"/>
      <c r="F119" s="496"/>
      <c r="G119" s="496"/>
      <c r="H119" s="165"/>
      <c r="I119" s="165"/>
      <c r="J119" s="165"/>
      <c r="K119" s="165"/>
      <c r="L119" s="165"/>
      <c r="M119" s="304"/>
      <c r="BD119" s="220" t="s">
        <v>1727</v>
      </c>
      <c r="BE119" s="225"/>
      <c r="BF119" s="226"/>
      <c r="BG119" s="227"/>
      <c r="BH119" s="228"/>
      <c r="BI119" s="228"/>
    </row>
    <row r="120" spans="1:61" s="85" customFormat="1" ht="15" customHeight="1" x14ac:dyDescent="0.3">
      <c r="A120" s="461" t="s">
        <v>1728</v>
      </c>
      <c r="B120" s="462"/>
      <c r="C120" s="462"/>
      <c r="D120" s="462"/>
      <c r="E120" s="462"/>
      <c r="F120" s="462"/>
      <c r="G120" s="462"/>
      <c r="H120" s="114"/>
      <c r="I120" s="114"/>
      <c r="J120" s="114"/>
      <c r="K120" s="114"/>
      <c r="L120" s="114"/>
      <c r="M120" s="305"/>
      <c r="BD120" s="220"/>
      <c r="BE120" s="225" t="s">
        <v>1728</v>
      </c>
      <c r="BF120" s="226"/>
      <c r="BG120" s="227"/>
      <c r="BH120" s="228"/>
      <c r="BI120" s="228"/>
    </row>
    <row r="121" spans="1:61" s="85" customFormat="1" ht="31.8" x14ac:dyDescent="0.3">
      <c r="A121" s="119" t="s">
        <v>241</v>
      </c>
      <c r="B121" s="120" t="s">
        <v>1729</v>
      </c>
      <c r="C121" s="466" t="s">
        <v>1730</v>
      </c>
      <c r="D121" s="466"/>
      <c r="E121" s="466"/>
      <c r="F121" s="121" t="s">
        <v>122</v>
      </c>
      <c r="G121" s="144">
        <v>0.2016</v>
      </c>
      <c r="H121" s="123"/>
      <c r="I121" s="123"/>
      <c r="J121" s="124"/>
      <c r="K121" s="124"/>
      <c r="L121" s="306"/>
      <c r="M121" s="236"/>
      <c r="BD121" s="220"/>
      <c r="BE121" s="225"/>
      <c r="BF121" s="226" t="s">
        <v>1730</v>
      </c>
      <c r="BG121" s="227"/>
      <c r="BH121" s="228"/>
      <c r="BI121" s="228"/>
    </row>
    <row r="122" spans="1:61" s="85" customFormat="1" ht="21.6" x14ac:dyDescent="0.3">
      <c r="A122" s="119" t="s">
        <v>243</v>
      </c>
      <c r="B122" s="120" t="s">
        <v>120</v>
      </c>
      <c r="C122" s="466" t="s">
        <v>121</v>
      </c>
      <c r="D122" s="466"/>
      <c r="E122" s="466"/>
      <c r="F122" s="121" t="s">
        <v>122</v>
      </c>
      <c r="G122" s="144">
        <v>0.2016</v>
      </c>
      <c r="H122" s="123"/>
      <c r="I122" s="123"/>
      <c r="J122" s="124"/>
      <c r="K122" s="124"/>
      <c r="L122" s="306"/>
      <c r="M122" s="236"/>
      <c r="BD122" s="220"/>
      <c r="BE122" s="225"/>
      <c r="BF122" s="226" t="s">
        <v>121</v>
      </c>
      <c r="BG122" s="227"/>
      <c r="BH122" s="228"/>
      <c r="BI122" s="228"/>
    </row>
    <row r="123" spans="1:61" s="85" customFormat="1" ht="15" customHeight="1" x14ac:dyDescent="0.3">
      <c r="A123" s="461" t="s">
        <v>1731</v>
      </c>
      <c r="B123" s="462"/>
      <c r="C123" s="462"/>
      <c r="D123" s="462"/>
      <c r="E123" s="462"/>
      <c r="F123" s="462"/>
      <c r="G123" s="462"/>
      <c r="H123" s="114"/>
      <c r="I123" s="114"/>
      <c r="J123" s="114"/>
      <c r="K123" s="114"/>
      <c r="L123" s="114"/>
      <c r="M123" s="305"/>
      <c r="BD123" s="220"/>
      <c r="BE123" s="225" t="s">
        <v>1731</v>
      </c>
      <c r="BF123" s="226"/>
      <c r="BG123" s="227"/>
      <c r="BH123" s="228"/>
      <c r="BI123" s="228"/>
    </row>
    <row r="124" spans="1:61" s="85" customFormat="1" ht="21.6" x14ac:dyDescent="0.3">
      <c r="A124" s="119" t="s">
        <v>244</v>
      </c>
      <c r="B124" s="120" t="s">
        <v>1732</v>
      </c>
      <c r="C124" s="466" t="s">
        <v>1733</v>
      </c>
      <c r="D124" s="466"/>
      <c r="E124" s="466"/>
      <c r="F124" s="121" t="s">
        <v>64</v>
      </c>
      <c r="G124" s="153">
        <v>0.72</v>
      </c>
      <c r="H124" s="123"/>
      <c r="I124" s="123"/>
      <c r="J124" s="124"/>
      <c r="K124" s="124"/>
      <c r="L124" s="306"/>
      <c r="M124" s="236"/>
      <c r="BD124" s="220"/>
      <c r="BE124" s="225"/>
      <c r="BF124" s="226" t="s">
        <v>1733</v>
      </c>
      <c r="BG124" s="227"/>
      <c r="BH124" s="228"/>
      <c r="BI124" s="228"/>
    </row>
    <row r="125" spans="1:61" s="85" customFormat="1" ht="20.399999999999999" x14ac:dyDescent="0.3">
      <c r="A125" s="136"/>
      <c r="B125" s="137" t="s">
        <v>1690</v>
      </c>
      <c r="C125" s="483" t="s">
        <v>1691</v>
      </c>
      <c r="D125" s="483"/>
      <c r="E125" s="483"/>
      <c r="F125" s="308" t="s">
        <v>72</v>
      </c>
      <c r="G125" s="195" t="s">
        <v>1734</v>
      </c>
      <c r="H125" s="195"/>
      <c r="I125" s="195"/>
      <c r="J125" s="140"/>
      <c r="K125" s="140"/>
      <c r="L125" s="140"/>
      <c r="M125" s="241"/>
      <c r="BD125" s="220"/>
      <c r="BE125" s="225"/>
      <c r="BF125" s="226"/>
      <c r="BG125" s="227"/>
      <c r="BH125" s="228"/>
      <c r="BI125" s="228" t="s">
        <v>1691</v>
      </c>
    </row>
    <row r="126" spans="1:61" s="85" customFormat="1" ht="20.399999999999999" x14ac:dyDescent="0.3">
      <c r="A126" s="136"/>
      <c r="B126" s="137" t="s">
        <v>1735</v>
      </c>
      <c r="C126" s="483" t="s">
        <v>1736</v>
      </c>
      <c r="D126" s="483"/>
      <c r="E126" s="483"/>
      <c r="F126" s="308" t="s">
        <v>72</v>
      </c>
      <c r="G126" s="195" t="s">
        <v>1737</v>
      </c>
      <c r="H126" s="195"/>
      <c r="I126" s="195"/>
      <c r="J126" s="140"/>
      <c r="K126" s="140"/>
      <c r="L126" s="140"/>
      <c r="M126" s="241"/>
      <c r="BD126" s="220"/>
      <c r="BE126" s="225"/>
      <c r="BF126" s="226"/>
      <c r="BG126" s="227"/>
      <c r="BH126" s="228"/>
      <c r="BI126" s="228" t="s">
        <v>1736</v>
      </c>
    </row>
    <row r="127" spans="1:61" s="85" customFormat="1" ht="21.6" x14ac:dyDescent="0.3">
      <c r="A127" s="136"/>
      <c r="B127" s="137" t="s">
        <v>604</v>
      </c>
      <c r="C127" s="483" t="s">
        <v>605</v>
      </c>
      <c r="D127" s="483"/>
      <c r="E127" s="483"/>
      <c r="F127" s="308" t="s">
        <v>606</v>
      </c>
      <c r="G127" s="195" t="s">
        <v>1738</v>
      </c>
      <c r="H127" s="195"/>
      <c r="I127" s="195"/>
      <c r="J127" s="140"/>
      <c r="K127" s="140"/>
      <c r="L127" s="140"/>
      <c r="M127" s="241"/>
      <c r="BD127" s="220"/>
      <c r="BE127" s="225"/>
      <c r="BF127" s="226"/>
      <c r="BG127" s="227"/>
      <c r="BH127" s="228"/>
      <c r="BI127" s="228" t="s">
        <v>605</v>
      </c>
    </row>
    <row r="128" spans="1:61" s="85" customFormat="1" ht="14.4" x14ac:dyDescent="0.3">
      <c r="A128" s="119" t="s">
        <v>528</v>
      </c>
      <c r="B128" s="120" t="s">
        <v>1739</v>
      </c>
      <c r="C128" s="466" t="s">
        <v>1740</v>
      </c>
      <c r="D128" s="466"/>
      <c r="E128" s="466"/>
      <c r="F128" s="121" t="s">
        <v>67</v>
      </c>
      <c r="G128" s="243">
        <v>0.11304</v>
      </c>
      <c r="H128" s="123"/>
      <c r="I128" s="123"/>
      <c r="J128" s="124"/>
      <c r="K128" s="124"/>
      <c r="L128" s="306"/>
      <c r="M128" s="236"/>
      <c r="BD128" s="220"/>
      <c r="BE128" s="225"/>
      <c r="BF128" s="226" t="s">
        <v>1740</v>
      </c>
      <c r="BG128" s="227"/>
      <c r="BH128" s="228"/>
      <c r="BI128" s="228"/>
    </row>
    <row r="129" spans="1:61" s="85" customFormat="1" ht="15" customHeight="1" x14ac:dyDescent="0.3">
      <c r="A129" s="461" t="s">
        <v>1741</v>
      </c>
      <c r="B129" s="462"/>
      <c r="C129" s="462"/>
      <c r="D129" s="462"/>
      <c r="E129" s="462"/>
      <c r="F129" s="462"/>
      <c r="G129" s="462"/>
      <c r="H129" s="114"/>
      <c r="I129" s="114"/>
      <c r="J129" s="114"/>
      <c r="K129" s="114"/>
      <c r="L129" s="114"/>
      <c r="M129" s="305"/>
      <c r="BD129" s="220"/>
      <c r="BE129" s="225" t="s">
        <v>1741</v>
      </c>
      <c r="BF129" s="226"/>
      <c r="BG129" s="227"/>
      <c r="BH129" s="228"/>
      <c r="BI129" s="228"/>
    </row>
    <row r="130" spans="1:61" s="85" customFormat="1" ht="21.6" x14ac:dyDescent="0.3">
      <c r="A130" s="119" t="s">
        <v>530</v>
      </c>
      <c r="B130" s="120" t="s">
        <v>1742</v>
      </c>
      <c r="C130" s="466" t="s">
        <v>1743</v>
      </c>
      <c r="D130" s="466"/>
      <c r="E130" s="466"/>
      <c r="F130" s="121" t="s">
        <v>1258</v>
      </c>
      <c r="G130" s="135">
        <v>1.6</v>
      </c>
      <c r="H130" s="123"/>
      <c r="I130" s="123"/>
      <c r="J130" s="124"/>
      <c r="K130" s="124"/>
      <c r="L130" s="306"/>
      <c r="M130" s="236"/>
      <c r="BD130" s="220"/>
      <c r="BE130" s="225"/>
      <c r="BF130" s="226" t="s">
        <v>1743</v>
      </c>
      <c r="BG130" s="227"/>
      <c r="BH130" s="228"/>
      <c r="BI130" s="228"/>
    </row>
    <row r="131" spans="1:61" s="85" customFormat="1" ht="20.399999999999999" x14ac:dyDescent="0.3">
      <c r="A131" s="136"/>
      <c r="B131" s="137" t="s">
        <v>1690</v>
      </c>
      <c r="C131" s="483" t="s">
        <v>1691</v>
      </c>
      <c r="D131" s="483"/>
      <c r="E131" s="483"/>
      <c r="F131" s="308" t="s">
        <v>72</v>
      </c>
      <c r="G131" s="195" t="s">
        <v>1744</v>
      </c>
      <c r="H131" s="195"/>
      <c r="I131" s="195"/>
      <c r="J131" s="140"/>
      <c r="K131" s="140"/>
      <c r="L131" s="140"/>
      <c r="M131" s="241"/>
      <c r="BD131" s="220"/>
      <c r="BE131" s="225"/>
      <c r="BF131" s="226"/>
      <c r="BG131" s="227"/>
      <c r="BH131" s="228"/>
      <c r="BI131" s="228" t="s">
        <v>1691</v>
      </c>
    </row>
    <row r="132" spans="1:61" s="85" customFormat="1" ht="20.399999999999999" x14ac:dyDescent="0.3">
      <c r="A132" s="136"/>
      <c r="B132" s="137" t="s">
        <v>1735</v>
      </c>
      <c r="C132" s="483" t="s">
        <v>1736</v>
      </c>
      <c r="D132" s="483"/>
      <c r="E132" s="483"/>
      <c r="F132" s="308" t="s">
        <v>72</v>
      </c>
      <c r="G132" s="195" t="s">
        <v>1745</v>
      </c>
      <c r="H132" s="195"/>
      <c r="I132" s="195"/>
      <c r="J132" s="140"/>
      <c r="K132" s="140"/>
      <c r="L132" s="140"/>
      <c r="M132" s="241"/>
      <c r="BD132" s="220"/>
      <c r="BE132" s="225"/>
      <c r="BF132" s="226"/>
      <c r="BG132" s="227"/>
      <c r="BH132" s="228"/>
      <c r="BI132" s="228" t="s">
        <v>1736</v>
      </c>
    </row>
    <row r="133" spans="1:61" s="85" customFormat="1" ht="21.6" x14ac:dyDescent="0.3">
      <c r="A133" s="136"/>
      <c r="B133" s="137" t="s">
        <v>604</v>
      </c>
      <c r="C133" s="483" t="s">
        <v>605</v>
      </c>
      <c r="D133" s="483"/>
      <c r="E133" s="483"/>
      <c r="F133" s="308" t="s">
        <v>606</v>
      </c>
      <c r="G133" s="195" t="s">
        <v>1746</v>
      </c>
      <c r="H133" s="195"/>
      <c r="I133" s="195"/>
      <c r="J133" s="140"/>
      <c r="K133" s="140"/>
      <c r="L133" s="140"/>
      <c r="M133" s="241"/>
      <c r="BD133" s="220"/>
      <c r="BE133" s="225"/>
      <c r="BF133" s="226"/>
      <c r="BG133" s="227"/>
      <c r="BH133" s="228"/>
      <c r="BI133" s="228" t="s">
        <v>605</v>
      </c>
    </row>
    <row r="134" spans="1:61" s="85" customFormat="1" ht="21.6" x14ac:dyDescent="0.3">
      <c r="A134" s="119" t="s">
        <v>536</v>
      </c>
      <c r="B134" s="120" t="s">
        <v>1747</v>
      </c>
      <c r="C134" s="466" t="s">
        <v>1748</v>
      </c>
      <c r="D134" s="466"/>
      <c r="E134" s="466"/>
      <c r="F134" s="121" t="s">
        <v>72</v>
      </c>
      <c r="G134" s="135">
        <v>48.8</v>
      </c>
      <c r="H134" s="123"/>
      <c r="I134" s="123"/>
      <c r="J134" s="124"/>
      <c r="K134" s="124"/>
      <c r="L134" s="306"/>
      <c r="M134" s="236"/>
      <c r="BD134" s="220"/>
      <c r="BE134" s="225"/>
      <c r="BF134" s="226" t="s">
        <v>1748</v>
      </c>
      <c r="BG134" s="227"/>
      <c r="BH134" s="228"/>
      <c r="BI134" s="228"/>
    </row>
    <row r="135" spans="1:61" s="85" customFormat="1" ht="15" customHeight="1" x14ac:dyDescent="0.3">
      <c r="A135" s="461" t="s">
        <v>1749</v>
      </c>
      <c r="B135" s="462"/>
      <c r="C135" s="462"/>
      <c r="D135" s="462"/>
      <c r="E135" s="462"/>
      <c r="F135" s="462"/>
      <c r="G135" s="462"/>
      <c r="H135" s="114"/>
      <c r="I135" s="114"/>
      <c r="J135" s="114"/>
      <c r="K135" s="114"/>
      <c r="L135" s="114"/>
      <c r="M135" s="305"/>
      <c r="BD135" s="220"/>
      <c r="BE135" s="225" t="s">
        <v>1749</v>
      </c>
      <c r="BF135" s="226"/>
      <c r="BG135" s="227"/>
      <c r="BH135" s="228"/>
      <c r="BI135" s="228"/>
    </row>
    <row r="136" spans="1:61" s="85" customFormat="1" ht="31.8" x14ac:dyDescent="0.3">
      <c r="A136" s="119" t="s">
        <v>539</v>
      </c>
      <c r="B136" s="120" t="s">
        <v>1750</v>
      </c>
      <c r="C136" s="466" t="s">
        <v>1751</v>
      </c>
      <c r="D136" s="466"/>
      <c r="E136" s="466"/>
      <c r="F136" s="121" t="s">
        <v>139</v>
      </c>
      <c r="G136" s="153">
        <v>0.04</v>
      </c>
      <c r="H136" s="123"/>
      <c r="I136" s="123"/>
      <c r="J136" s="124"/>
      <c r="K136" s="124"/>
      <c r="L136" s="306"/>
      <c r="M136" s="236"/>
      <c r="BD136" s="220"/>
      <c r="BE136" s="225"/>
      <c r="BF136" s="226" t="s">
        <v>1751</v>
      </c>
      <c r="BG136" s="227"/>
      <c r="BH136" s="228"/>
      <c r="BI136" s="228"/>
    </row>
    <row r="137" spans="1:61" s="85" customFormat="1" ht="20.399999999999999" x14ac:dyDescent="0.3">
      <c r="A137" s="136"/>
      <c r="B137" s="137" t="s">
        <v>1752</v>
      </c>
      <c r="C137" s="483" t="s">
        <v>1753</v>
      </c>
      <c r="D137" s="483"/>
      <c r="E137" s="483"/>
      <c r="F137" s="308" t="s">
        <v>72</v>
      </c>
      <c r="G137" s="195" t="s">
        <v>1754</v>
      </c>
      <c r="H137" s="195"/>
      <c r="I137" s="195"/>
      <c r="J137" s="140"/>
      <c r="K137" s="140"/>
      <c r="L137" s="140"/>
      <c r="M137" s="241"/>
      <c r="BD137" s="220"/>
      <c r="BE137" s="225"/>
      <c r="BF137" s="226"/>
      <c r="BG137" s="227"/>
      <c r="BH137" s="228"/>
      <c r="BI137" s="228" t="s">
        <v>1753</v>
      </c>
    </row>
    <row r="138" spans="1:61" s="85" customFormat="1" ht="20.399999999999999" x14ac:dyDescent="0.3">
      <c r="A138" s="136"/>
      <c r="B138" s="137" t="s">
        <v>1755</v>
      </c>
      <c r="C138" s="483" t="s">
        <v>1756</v>
      </c>
      <c r="D138" s="483"/>
      <c r="E138" s="483"/>
      <c r="F138" s="308" t="s">
        <v>72</v>
      </c>
      <c r="G138" s="195" t="s">
        <v>1757</v>
      </c>
      <c r="H138" s="195"/>
      <c r="I138" s="195"/>
      <c r="J138" s="140"/>
      <c r="K138" s="140"/>
      <c r="L138" s="140"/>
      <c r="M138" s="241"/>
      <c r="BD138" s="220"/>
      <c r="BE138" s="225"/>
      <c r="BF138" s="226"/>
      <c r="BG138" s="227"/>
      <c r="BH138" s="228"/>
      <c r="BI138" s="228" t="s">
        <v>1756</v>
      </c>
    </row>
    <row r="139" spans="1:61" s="85" customFormat="1" ht="31.8" x14ac:dyDescent="0.3">
      <c r="A139" s="136"/>
      <c r="B139" s="137" t="s">
        <v>1700</v>
      </c>
      <c r="C139" s="483" t="s">
        <v>1701</v>
      </c>
      <c r="D139" s="483"/>
      <c r="E139" s="483"/>
      <c r="F139" s="308" t="s">
        <v>72</v>
      </c>
      <c r="G139" s="195" t="s">
        <v>1758</v>
      </c>
      <c r="H139" s="195"/>
      <c r="I139" s="195"/>
      <c r="J139" s="140"/>
      <c r="K139" s="140"/>
      <c r="L139" s="140"/>
      <c r="M139" s="241"/>
      <c r="BD139" s="220"/>
      <c r="BE139" s="225"/>
      <c r="BF139" s="226"/>
      <c r="BG139" s="227"/>
      <c r="BH139" s="228"/>
      <c r="BI139" s="228" t="s">
        <v>1701</v>
      </c>
    </row>
    <row r="140" spans="1:61" s="85" customFormat="1" ht="20.399999999999999" x14ac:dyDescent="0.3">
      <c r="A140" s="136"/>
      <c r="B140" s="137" t="s">
        <v>596</v>
      </c>
      <c r="C140" s="483" t="s">
        <v>597</v>
      </c>
      <c r="D140" s="483"/>
      <c r="E140" s="483"/>
      <c r="F140" s="308" t="s">
        <v>403</v>
      </c>
      <c r="G140" s="195" t="s">
        <v>1759</v>
      </c>
      <c r="H140" s="195"/>
      <c r="I140" s="195"/>
      <c r="J140" s="140"/>
      <c r="K140" s="140"/>
      <c r="L140" s="140"/>
      <c r="M140" s="241"/>
      <c r="BD140" s="220"/>
      <c r="BE140" s="225"/>
      <c r="BF140" s="226"/>
      <c r="BG140" s="227"/>
      <c r="BH140" s="228"/>
      <c r="BI140" s="228" t="s">
        <v>597</v>
      </c>
    </row>
    <row r="141" spans="1:61" s="85" customFormat="1" ht="20.399999999999999" x14ac:dyDescent="0.3">
      <c r="A141" s="136"/>
      <c r="B141" s="137" t="s">
        <v>1760</v>
      </c>
      <c r="C141" s="483" t="s">
        <v>1761</v>
      </c>
      <c r="D141" s="483"/>
      <c r="E141" s="483"/>
      <c r="F141" s="308" t="s">
        <v>72</v>
      </c>
      <c r="G141" s="195" t="s">
        <v>1762</v>
      </c>
      <c r="H141" s="195"/>
      <c r="I141" s="195"/>
      <c r="J141" s="140"/>
      <c r="K141" s="140"/>
      <c r="L141" s="140"/>
      <c r="M141" s="241"/>
      <c r="BD141" s="220"/>
      <c r="BE141" s="225"/>
      <c r="BF141" s="226"/>
      <c r="BG141" s="227"/>
      <c r="BH141" s="228"/>
      <c r="BI141" s="228" t="s">
        <v>1761</v>
      </c>
    </row>
    <row r="142" spans="1:61" s="85" customFormat="1" ht="21.6" x14ac:dyDescent="0.3">
      <c r="A142" s="136"/>
      <c r="B142" s="137" t="s">
        <v>1763</v>
      </c>
      <c r="C142" s="483" t="s">
        <v>1764</v>
      </c>
      <c r="D142" s="483"/>
      <c r="E142" s="483"/>
      <c r="F142" s="308" t="s">
        <v>67</v>
      </c>
      <c r="G142" s="195" t="s">
        <v>1765</v>
      </c>
      <c r="H142" s="195"/>
      <c r="I142" s="195"/>
      <c r="J142" s="140"/>
      <c r="K142" s="140"/>
      <c r="L142" s="140"/>
      <c r="M142" s="241"/>
      <c r="BD142" s="220"/>
      <c r="BE142" s="225"/>
      <c r="BF142" s="226"/>
      <c r="BG142" s="227"/>
      <c r="BH142" s="228"/>
      <c r="BI142" s="228" t="s">
        <v>1764</v>
      </c>
    </row>
    <row r="143" spans="1:61" s="85" customFormat="1" ht="20.399999999999999" x14ac:dyDescent="0.3">
      <c r="A143" s="136"/>
      <c r="B143" s="137" t="s">
        <v>1705</v>
      </c>
      <c r="C143" s="483" t="s">
        <v>1706</v>
      </c>
      <c r="D143" s="483"/>
      <c r="E143" s="483"/>
      <c r="F143" s="308" t="s">
        <v>67</v>
      </c>
      <c r="G143" s="195" t="s">
        <v>1766</v>
      </c>
      <c r="H143" s="195"/>
      <c r="I143" s="195"/>
      <c r="J143" s="140"/>
      <c r="K143" s="140"/>
      <c r="L143" s="140"/>
      <c r="M143" s="241"/>
      <c r="BD143" s="220"/>
      <c r="BE143" s="225"/>
      <c r="BF143" s="226"/>
      <c r="BG143" s="227"/>
      <c r="BH143" s="228"/>
      <c r="BI143" s="228" t="s">
        <v>1706</v>
      </c>
    </row>
    <row r="144" spans="1:61" s="85" customFormat="1" ht="20.399999999999999" x14ac:dyDescent="0.3">
      <c r="A144" s="136"/>
      <c r="B144" s="137" t="s">
        <v>1767</v>
      </c>
      <c r="C144" s="483" t="s">
        <v>1768</v>
      </c>
      <c r="D144" s="483"/>
      <c r="E144" s="483"/>
      <c r="F144" s="308" t="s">
        <v>139</v>
      </c>
      <c r="G144" s="195" t="s">
        <v>1769</v>
      </c>
      <c r="H144" s="195"/>
      <c r="I144" s="195"/>
      <c r="J144" s="140"/>
      <c r="K144" s="140"/>
      <c r="L144" s="140"/>
      <c r="M144" s="241"/>
      <c r="BD144" s="220"/>
      <c r="BE144" s="225"/>
      <c r="BF144" s="226"/>
      <c r="BG144" s="227"/>
      <c r="BH144" s="228"/>
      <c r="BI144" s="228" t="s">
        <v>1768</v>
      </c>
    </row>
    <row r="145" spans="1:61" s="85" customFormat="1" ht="21.6" x14ac:dyDescent="0.3">
      <c r="A145" s="136"/>
      <c r="B145" s="137" t="s">
        <v>604</v>
      </c>
      <c r="C145" s="483" t="s">
        <v>605</v>
      </c>
      <c r="D145" s="483"/>
      <c r="E145" s="483"/>
      <c r="F145" s="308" t="s">
        <v>606</v>
      </c>
      <c r="G145" s="195" t="s">
        <v>1770</v>
      </c>
      <c r="H145" s="195"/>
      <c r="I145" s="195"/>
      <c r="J145" s="140"/>
      <c r="K145" s="140"/>
      <c r="L145" s="140"/>
      <c r="M145" s="241"/>
      <c r="BD145" s="220"/>
      <c r="BE145" s="225"/>
      <c r="BF145" s="226"/>
      <c r="BG145" s="227"/>
      <c r="BH145" s="228"/>
      <c r="BI145" s="228" t="s">
        <v>605</v>
      </c>
    </row>
    <row r="146" spans="1:61" s="85" customFormat="1" ht="20.25" customHeight="1" x14ac:dyDescent="0.3">
      <c r="A146" s="470" t="s">
        <v>57</v>
      </c>
      <c r="B146" s="471"/>
      <c r="C146" s="471"/>
      <c r="D146" s="471"/>
      <c r="E146" s="471"/>
      <c r="F146" s="471"/>
      <c r="G146" s="471"/>
      <c r="H146" s="154"/>
      <c r="I146" s="154">
        <f>SUM(I13:I145)</f>
        <v>0</v>
      </c>
      <c r="J146" s="156">
        <f>SUM(J13:J145)</f>
        <v>0</v>
      </c>
      <c r="K146" s="157"/>
      <c r="L146" s="283">
        <f>SUM(L13:L145)</f>
        <v>0</v>
      </c>
      <c r="M146" s="159">
        <f>SUM(M12:M145)</f>
        <v>0</v>
      </c>
      <c r="O146" s="98"/>
    </row>
    <row r="147" spans="1:61" s="145" customFormat="1" ht="20.25" customHeight="1" x14ac:dyDescent="0.3">
      <c r="A147" s="472" t="s">
        <v>5712</v>
      </c>
      <c r="B147" s="473"/>
      <c r="C147" s="473"/>
      <c r="D147" s="473"/>
      <c r="E147" s="473"/>
      <c r="F147" s="473"/>
      <c r="G147" s="473"/>
      <c r="H147" s="160"/>
      <c r="I147" s="463">
        <f>I146+L146</f>
        <v>0</v>
      </c>
      <c r="J147" s="464"/>
      <c r="K147" s="464"/>
      <c r="L147" s="464"/>
      <c r="M147" s="465"/>
    </row>
    <row r="148" spans="1:61" s="145" customFormat="1" ht="20.25" customHeight="1" x14ac:dyDescent="0.3">
      <c r="A148" s="472" t="s">
        <v>5713</v>
      </c>
      <c r="B148" s="473"/>
      <c r="C148" s="473"/>
      <c r="D148" s="473"/>
      <c r="E148" s="473"/>
      <c r="F148" s="473"/>
      <c r="G148" s="473"/>
      <c r="H148" s="160"/>
      <c r="I148" s="498">
        <f>J146+M146</f>
        <v>0</v>
      </c>
      <c r="J148" s="499"/>
      <c r="K148" s="499"/>
      <c r="L148" s="499"/>
      <c r="M148" s="500"/>
    </row>
  </sheetData>
  <autoFilter ref="A10:M14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бивка вертикальных электродов из уголка стального 50х50х5 мм, на глубину 3 м"/>
        <filter val="Монтаж закладной под мачту освещения"/>
        <filter val="Монтаж мачты освещения"/>
        <filter val="Монтаж светодиодных прожекторов на мачте"/>
        <filter val="Монтаж светодиодных прожекторов на эстакаде"/>
        <filter val="Монтаж щита освещения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выпуска к контуру заземления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ВБбШв 5х10 в траншее; в ПНД трубе d=50 мм в траншее; в ПНД трубе d=50 мм по эстакаде;в ПНД трубе d=50 мм по эстакаде (Подъем и спуск)"/>
        <filter val="Прокладка кабеля ВВГнг(А)-LS 5х2,5 мм по эстакаде"/>
        <filter val="Прокладка труб в траншее ПНД d=5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Монтаж оборудования"/>
        <filter val="Раздел 4. Заземление мачты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</autoFilter>
  <mergeCells count="147">
    <mergeCell ref="A148:G148"/>
    <mergeCell ref="C143:E143"/>
    <mergeCell ref="C95:E95"/>
    <mergeCell ref="C103:E103"/>
    <mergeCell ref="C102:E102"/>
    <mergeCell ref="C113:E113"/>
    <mergeCell ref="C112:E112"/>
    <mergeCell ref="C101:E101"/>
    <mergeCell ref="A123:G123"/>
    <mergeCell ref="C140:E140"/>
    <mergeCell ref="C122:E122"/>
    <mergeCell ref="C116:E116"/>
    <mergeCell ref="C111:E111"/>
    <mergeCell ref="A146:G146"/>
    <mergeCell ref="C124:E124"/>
    <mergeCell ref="A147:G147"/>
    <mergeCell ref="C144:E144"/>
    <mergeCell ref="C9:E9"/>
    <mergeCell ref="C110:E110"/>
    <mergeCell ref="C142:E142"/>
    <mergeCell ref="C73:E73"/>
    <mergeCell ref="C134:E134"/>
    <mergeCell ref="C90:E90"/>
    <mergeCell ref="A135:G135"/>
    <mergeCell ref="C48:E48"/>
    <mergeCell ref="C86:E86"/>
    <mergeCell ref="C66:E66"/>
    <mergeCell ref="C70:E70"/>
    <mergeCell ref="C74:E74"/>
    <mergeCell ref="C130:E130"/>
    <mergeCell ref="C57:E57"/>
    <mergeCell ref="C67:E67"/>
    <mergeCell ref="C42:E42"/>
    <mergeCell ref="C55:E55"/>
    <mergeCell ref="C45:E45"/>
    <mergeCell ref="C56:E56"/>
    <mergeCell ref="C51:E51"/>
    <mergeCell ref="C128:E128"/>
    <mergeCell ref="A11:G11"/>
    <mergeCell ref="C53:E53"/>
    <mergeCell ref="C28:E28"/>
    <mergeCell ref="A2:M2"/>
    <mergeCell ref="C36:E36"/>
    <mergeCell ref="A16:G16"/>
    <mergeCell ref="A6:M6"/>
    <mergeCell ref="A5:M5"/>
    <mergeCell ref="A19:G19"/>
    <mergeCell ref="A27:G27"/>
    <mergeCell ref="A129:G129"/>
    <mergeCell ref="C68:E68"/>
    <mergeCell ref="C61:E61"/>
    <mergeCell ref="A14:G14"/>
    <mergeCell ref="C13:E13"/>
    <mergeCell ref="A23:H23"/>
    <mergeCell ref="C108:E108"/>
    <mergeCell ref="C38:E38"/>
    <mergeCell ref="C121:E121"/>
    <mergeCell ref="C64:E64"/>
    <mergeCell ref="A12:G12"/>
    <mergeCell ref="C29:E29"/>
    <mergeCell ref="C59:E59"/>
    <mergeCell ref="C34:E34"/>
    <mergeCell ref="A3:M3"/>
    <mergeCell ref="C81:E81"/>
    <mergeCell ref="C41:E41"/>
    <mergeCell ref="C35:E35"/>
    <mergeCell ref="C30:E30"/>
    <mergeCell ref="A32:G32"/>
    <mergeCell ref="C24:E24"/>
    <mergeCell ref="C79:E79"/>
    <mergeCell ref="C69:E69"/>
    <mergeCell ref="A71:G71"/>
    <mergeCell ref="C127:E127"/>
    <mergeCell ref="C87:E87"/>
    <mergeCell ref="C46:E46"/>
    <mergeCell ref="C18:E18"/>
    <mergeCell ref="C20:E20"/>
    <mergeCell ref="C80:E80"/>
    <mergeCell ref="C33:E33"/>
    <mergeCell ref="C83:E83"/>
    <mergeCell ref="C99:E99"/>
    <mergeCell ref="C97:E97"/>
    <mergeCell ref="C114:E114"/>
    <mergeCell ref="C77:E77"/>
    <mergeCell ref="C47:E47"/>
    <mergeCell ref="C25:E25"/>
    <mergeCell ref="C44:E44"/>
    <mergeCell ref="C58:E58"/>
    <mergeCell ref="C50:E50"/>
    <mergeCell ref="C37:E37"/>
    <mergeCell ref="C22:E22"/>
    <mergeCell ref="C106:E106"/>
    <mergeCell ref="A84:G84"/>
    <mergeCell ref="A85:G85"/>
    <mergeCell ref="C107:E107"/>
    <mergeCell ref="C26:E26"/>
    <mergeCell ref="A76:G76"/>
    <mergeCell ref="A91:G91"/>
    <mergeCell ref="C89:E89"/>
    <mergeCell ref="I147:M147"/>
    <mergeCell ref="I148:M148"/>
    <mergeCell ref="C31:E31"/>
    <mergeCell ref="C133:E133"/>
    <mergeCell ref="C21:E21"/>
    <mergeCell ref="C139:E139"/>
    <mergeCell ref="A93:G93"/>
    <mergeCell ref="A119:G119"/>
    <mergeCell ref="C136:E136"/>
    <mergeCell ref="C40:E40"/>
    <mergeCell ref="C145:E145"/>
    <mergeCell ref="C65:E65"/>
    <mergeCell ref="C105:E105"/>
    <mergeCell ref="C117:E117"/>
    <mergeCell ref="C115:E115"/>
    <mergeCell ref="C94:E94"/>
    <mergeCell ref="C138:E138"/>
    <mergeCell ref="C131:E131"/>
    <mergeCell ref="A109:G109"/>
    <mergeCell ref="C78:E78"/>
    <mergeCell ref="C92:E92"/>
    <mergeCell ref="C125:E125"/>
    <mergeCell ref="C96:E96"/>
    <mergeCell ref="C49:E49"/>
    <mergeCell ref="C10:E10"/>
    <mergeCell ref="C75:E75"/>
    <mergeCell ref="C15:E15"/>
    <mergeCell ref="C7:G7"/>
    <mergeCell ref="C141:E141"/>
    <mergeCell ref="C88:E88"/>
    <mergeCell ref="C118:E118"/>
    <mergeCell ref="C132:E132"/>
    <mergeCell ref="C104:E104"/>
    <mergeCell ref="C82:E82"/>
    <mergeCell ref="C39:E39"/>
    <mergeCell ref="C54:E54"/>
    <mergeCell ref="C52:E52"/>
    <mergeCell ref="C60:E60"/>
    <mergeCell ref="C43:E43"/>
    <mergeCell ref="C72:E72"/>
    <mergeCell ref="A120:G120"/>
    <mergeCell ref="C98:E98"/>
    <mergeCell ref="C137:E137"/>
    <mergeCell ref="A100:G100"/>
    <mergeCell ref="C17:E17"/>
    <mergeCell ref="C126:E126"/>
    <mergeCell ref="C63:E63"/>
    <mergeCell ref="A62:G6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I20"/>
  <sheetViews>
    <sheetView workbookViewId="0">
      <selection activeCell="H13" sqref="H13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13.33203125" style="80" customWidth="1"/>
    <col min="6" max="7" width="10.6640625" style="80" customWidth="1"/>
    <col min="8" max="13" width="19.109375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7" width="172.5546875" style="199" hidden="1" customWidth="1"/>
    <col min="58" max="58" width="34.109375" style="199" hidden="1" customWidth="1"/>
    <col min="59" max="61" width="127.5546875" style="199" hidden="1" customWidth="1"/>
    <col min="62" max="16384" width="9.109375" style="80"/>
  </cols>
  <sheetData>
    <row r="1" spans="1:58" s="85" customFormat="1" ht="14.4" x14ac:dyDescent="0.3">
      <c r="A1" s="86" t="s">
        <v>5574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58" s="85" customFormat="1" ht="29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58" s="85" customFormat="1" ht="14.4" x14ac:dyDescent="0.3">
      <c r="A5" s="481" t="s">
        <v>4720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4720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30.75" customHeight="1" x14ac:dyDescent="0.3">
      <c r="A7" s="87"/>
      <c r="B7" s="91" t="s">
        <v>5</v>
      </c>
      <c r="C7" s="468" t="s">
        <v>4721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269"/>
      <c r="I8" s="269"/>
      <c r="J8" s="93"/>
      <c r="K8" s="93"/>
      <c r="L8" s="93"/>
      <c r="M8" s="93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4.4" x14ac:dyDescent="0.3">
      <c r="A11" s="509" t="s">
        <v>4722</v>
      </c>
      <c r="B11" s="510"/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1"/>
      <c r="BE11" s="220" t="s">
        <v>4722</v>
      </c>
    </row>
    <row r="12" spans="1:58" s="85" customFormat="1" ht="31.8" x14ac:dyDescent="0.3">
      <c r="A12" s="121" t="s">
        <v>15</v>
      </c>
      <c r="B12" s="120" t="s">
        <v>4723</v>
      </c>
      <c r="C12" s="466" t="s">
        <v>4724</v>
      </c>
      <c r="D12" s="466"/>
      <c r="E12" s="466"/>
      <c r="F12" s="121" t="s">
        <v>38</v>
      </c>
      <c r="G12" s="134">
        <v>17</v>
      </c>
      <c r="H12" s="123"/>
      <c r="I12" s="123"/>
      <c r="J12" s="124"/>
      <c r="K12" s="124"/>
      <c r="L12" s="124"/>
      <c r="M12" s="124"/>
      <c r="BE12" s="220"/>
      <c r="BF12" s="226" t="s">
        <v>4724</v>
      </c>
    </row>
    <row r="13" spans="1:58" s="85" customFormat="1" ht="21.6" x14ac:dyDescent="0.3">
      <c r="A13" s="121" t="s">
        <v>20</v>
      </c>
      <c r="B13" s="120" t="s">
        <v>4725</v>
      </c>
      <c r="C13" s="466" t="s">
        <v>4726</v>
      </c>
      <c r="D13" s="466"/>
      <c r="E13" s="466"/>
      <c r="F13" s="121" t="s">
        <v>4727</v>
      </c>
      <c r="G13" s="134">
        <v>17</v>
      </c>
      <c r="H13" s="123"/>
      <c r="I13" s="123"/>
      <c r="J13" s="124"/>
      <c r="K13" s="124"/>
      <c r="L13" s="124"/>
      <c r="M13" s="124"/>
      <c r="BE13" s="220"/>
      <c r="BF13" s="226" t="s">
        <v>4726</v>
      </c>
    </row>
    <row r="14" spans="1:58" s="85" customFormat="1" ht="21.6" x14ac:dyDescent="0.3">
      <c r="A14" s="121" t="s">
        <v>22</v>
      </c>
      <c r="B14" s="120" t="s">
        <v>4728</v>
      </c>
      <c r="C14" s="466" t="s">
        <v>4729</v>
      </c>
      <c r="D14" s="466"/>
      <c r="E14" s="466"/>
      <c r="F14" s="121" t="s">
        <v>4730</v>
      </c>
      <c r="G14" s="134">
        <v>17</v>
      </c>
      <c r="H14" s="123"/>
      <c r="I14" s="123"/>
      <c r="J14" s="124"/>
      <c r="K14" s="124"/>
      <c r="L14" s="124"/>
      <c r="M14" s="124"/>
      <c r="BE14" s="220"/>
      <c r="BF14" s="226" t="s">
        <v>4729</v>
      </c>
    </row>
    <row r="15" spans="1:58" s="85" customFormat="1" ht="31.8" x14ac:dyDescent="0.3">
      <c r="A15" s="121" t="s">
        <v>27</v>
      </c>
      <c r="B15" s="120" t="s">
        <v>4731</v>
      </c>
      <c r="C15" s="466" t="s">
        <v>4732</v>
      </c>
      <c r="D15" s="466"/>
      <c r="E15" s="466"/>
      <c r="F15" s="121" t="s">
        <v>4733</v>
      </c>
      <c r="G15" s="153">
        <v>0.12</v>
      </c>
      <c r="H15" s="123"/>
      <c r="I15" s="123"/>
      <c r="J15" s="124"/>
      <c r="K15" s="124"/>
      <c r="L15" s="124"/>
      <c r="M15" s="124"/>
      <c r="BE15" s="220"/>
      <c r="BF15" s="226" t="s">
        <v>4732</v>
      </c>
    </row>
    <row r="16" spans="1:58" s="85" customFormat="1" ht="21.6" x14ac:dyDescent="0.3">
      <c r="A16" s="121" t="s">
        <v>35</v>
      </c>
      <c r="B16" s="120" t="s">
        <v>4734</v>
      </c>
      <c r="C16" s="466" t="s">
        <v>4735</v>
      </c>
      <c r="D16" s="466"/>
      <c r="E16" s="466"/>
      <c r="F16" s="121" t="s">
        <v>4727</v>
      </c>
      <c r="G16" s="134">
        <v>12</v>
      </c>
      <c r="H16" s="123"/>
      <c r="I16" s="123"/>
      <c r="J16" s="124"/>
      <c r="K16" s="124"/>
      <c r="L16" s="124"/>
      <c r="M16" s="124"/>
      <c r="BE16" s="220"/>
      <c r="BF16" s="226" t="s">
        <v>4735</v>
      </c>
    </row>
    <row r="17" spans="1:58" s="85" customFormat="1" ht="21.6" x14ac:dyDescent="0.3">
      <c r="A17" s="121" t="s">
        <v>40</v>
      </c>
      <c r="B17" s="120" t="s">
        <v>4736</v>
      </c>
      <c r="C17" s="466" t="s">
        <v>4737</v>
      </c>
      <c r="D17" s="466"/>
      <c r="E17" s="466"/>
      <c r="F17" s="121" t="s">
        <v>4727</v>
      </c>
      <c r="G17" s="134">
        <v>12</v>
      </c>
      <c r="H17" s="123"/>
      <c r="I17" s="123"/>
      <c r="J17" s="124"/>
      <c r="K17" s="124"/>
      <c r="L17" s="124"/>
      <c r="M17" s="124"/>
      <c r="BE17" s="220"/>
      <c r="BF17" s="226" t="s">
        <v>4737</v>
      </c>
    </row>
    <row r="18" spans="1:58" s="85" customFormat="1" ht="20.25" customHeight="1" x14ac:dyDescent="0.3">
      <c r="A18" s="470" t="s">
        <v>57</v>
      </c>
      <c r="B18" s="471"/>
      <c r="C18" s="471"/>
      <c r="D18" s="471"/>
      <c r="E18" s="471"/>
      <c r="F18" s="471"/>
      <c r="G18" s="471"/>
      <c r="H18" s="154"/>
      <c r="I18" s="154">
        <f>SUM(I12:I17)</f>
        <v>0</v>
      </c>
      <c r="J18" s="156">
        <f>SUM(J12:J17)</f>
        <v>0</v>
      </c>
      <c r="K18" s="155"/>
      <c r="L18" s="310">
        <f>SUM(L12:L17)</f>
        <v>0</v>
      </c>
      <c r="M18" s="159">
        <v>0</v>
      </c>
      <c r="O18" s="98"/>
    </row>
    <row r="19" spans="1:58" s="145" customFormat="1" ht="20.25" customHeight="1" x14ac:dyDescent="0.3">
      <c r="A19" s="472" t="s">
        <v>5712</v>
      </c>
      <c r="B19" s="473"/>
      <c r="C19" s="473"/>
      <c r="D19" s="473"/>
      <c r="E19" s="473"/>
      <c r="F19" s="473"/>
      <c r="G19" s="473"/>
      <c r="H19" s="160"/>
      <c r="I19" s="463">
        <f>I18+L18</f>
        <v>0</v>
      </c>
      <c r="J19" s="464"/>
      <c r="K19" s="464"/>
      <c r="L19" s="464"/>
      <c r="M19" s="465"/>
    </row>
    <row r="20" spans="1:58" s="145" customFormat="1" ht="20.25" customHeight="1" x14ac:dyDescent="0.3">
      <c r="A20" s="472" t="s">
        <v>5713</v>
      </c>
      <c r="B20" s="473"/>
      <c r="C20" s="473"/>
      <c r="D20" s="473"/>
      <c r="E20" s="473"/>
      <c r="F20" s="473"/>
      <c r="G20" s="473"/>
      <c r="H20" s="160"/>
      <c r="I20" s="498">
        <f>J18+M18</f>
        <v>0</v>
      </c>
      <c r="J20" s="499"/>
      <c r="K20" s="499"/>
      <c r="L20" s="499"/>
      <c r="M20" s="500"/>
    </row>
  </sheetData>
  <autoFilter ref="A10:M20"/>
  <mergeCells count="19">
    <mergeCell ref="A3:M3"/>
    <mergeCell ref="C7:G7"/>
    <mergeCell ref="C16:E16"/>
    <mergeCell ref="A2:M2"/>
    <mergeCell ref="C17:E17"/>
    <mergeCell ref="C13:E13"/>
    <mergeCell ref="C9:E9"/>
    <mergeCell ref="C14:E14"/>
    <mergeCell ref="A5:M5"/>
    <mergeCell ref="I20:M20"/>
    <mergeCell ref="A6:M6"/>
    <mergeCell ref="C15:E15"/>
    <mergeCell ref="I19:M19"/>
    <mergeCell ref="C12:E12"/>
    <mergeCell ref="A11:M11"/>
    <mergeCell ref="A19:G19"/>
    <mergeCell ref="C10:E10"/>
    <mergeCell ref="A18:G18"/>
    <mergeCell ref="A20:G2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H20"/>
  <sheetViews>
    <sheetView workbookViewId="0">
      <selection activeCell="BJ13" sqref="BJ13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5.88671875" style="80" customWidth="1"/>
    <col min="4" max="4" width="15.5546875" style="80" customWidth="1"/>
    <col min="5" max="5" width="13.33203125" style="80" customWidth="1"/>
    <col min="6" max="6" width="14.33203125" style="80" customWidth="1"/>
    <col min="7" max="7" width="10.6640625" style="80" customWidth="1"/>
    <col min="8" max="12" width="15.6640625" style="80" customWidth="1"/>
    <col min="13" max="13" width="19.5546875" style="80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6" width="172.5546875" style="199" hidden="1" customWidth="1"/>
    <col min="57" max="57" width="34.109375" style="199" hidden="1" customWidth="1"/>
    <col min="58" max="60" width="127.5546875" style="199" hidden="1" customWidth="1"/>
    <col min="61" max="16384" width="9.109375" style="80"/>
  </cols>
  <sheetData>
    <row r="1" spans="1:57" s="85" customFormat="1" ht="14.4" x14ac:dyDescent="0.3">
      <c r="A1" s="86" t="s">
        <v>5568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57" s="85" customFormat="1" ht="30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7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7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57" s="85" customFormat="1" ht="14.4" x14ac:dyDescent="0.3">
      <c r="A5" s="474" t="s">
        <v>5435</v>
      </c>
      <c r="B5" s="474"/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4"/>
      <c r="AE5" s="200" t="s">
        <v>5435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7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7" s="85" customFormat="1" ht="14.4" x14ac:dyDescent="0.3">
      <c r="A7" s="87"/>
      <c r="B7" s="91" t="s">
        <v>5</v>
      </c>
      <c r="C7" s="468" t="s">
        <v>5436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57" s="85" customFormat="1" ht="14.4" x14ac:dyDescent="0.3">
      <c r="A8" s="87"/>
      <c r="B8" s="91"/>
      <c r="C8" s="268"/>
      <c r="D8" s="268"/>
      <c r="E8" s="268"/>
      <c r="F8" s="269"/>
      <c r="G8" s="268"/>
      <c r="H8" s="269"/>
      <c r="I8" s="269"/>
      <c r="J8" s="93"/>
      <c r="K8" s="93"/>
      <c r="L8" s="93"/>
      <c r="M8" s="93"/>
    </row>
    <row r="9" spans="1:57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7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7" s="85" customFormat="1" ht="14.4" x14ac:dyDescent="0.3">
      <c r="A11" s="509" t="s">
        <v>4722</v>
      </c>
      <c r="B11" s="510"/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1"/>
      <c r="BD11" s="220" t="s">
        <v>4722</v>
      </c>
    </row>
    <row r="12" spans="1:57" s="85" customFormat="1" ht="31.8" x14ac:dyDescent="0.3">
      <c r="A12" s="121" t="s">
        <v>15</v>
      </c>
      <c r="B12" s="120" t="s">
        <v>4723</v>
      </c>
      <c r="C12" s="466" t="s">
        <v>4724</v>
      </c>
      <c r="D12" s="466"/>
      <c r="E12" s="466"/>
      <c r="F12" s="121" t="s">
        <v>38</v>
      </c>
      <c r="G12" s="134">
        <v>8</v>
      </c>
      <c r="H12" s="134"/>
      <c r="I12" s="134"/>
      <c r="J12" s="124"/>
      <c r="K12" s="124"/>
      <c r="L12" s="124"/>
      <c r="M12" s="124"/>
      <c r="BD12" s="220"/>
      <c r="BE12" s="226" t="s">
        <v>4724</v>
      </c>
    </row>
    <row r="13" spans="1:57" s="85" customFormat="1" ht="21.6" x14ac:dyDescent="0.3">
      <c r="A13" s="121" t="s">
        <v>20</v>
      </c>
      <c r="B13" s="120" t="s">
        <v>4725</v>
      </c>
      <c r="C13" s="466" t="s">
        <v>4726</v>
      </c>
      <c r="D13" s="466"/>
      <c r="E13" s="466"/>
      <c r="F13" s="121" t="s">
        <v>4727</v>
      </c>
      <c r="G13" s="134">
        <v>8</v>
      </c>
      <c r="H13" s="134"/>
      <c r="I13" s="134"/>
      <c r="J13" s="124"/>
      <c r="K13" s="124"/>
      <c r="L13" s="124"/>
      <c r="M13" s="124"/>
      <c r="BD13" s="220"/>
      <c r="BE13" s="226" t="s">
        <v>4726</v>
      </c>
    </row>
    <row r="14" spans="1:57" s="85" customFormat="1" ht="21.6" x14ac:dyDescent="0.3">
      <c r="A14" s="121" t="s">
        <v>22</v>
      </c>
      <c r="B14" s="120" t="s">
        <v>4728</v>
      </c>
      <c r="C14" s="466" t="s">
        <v>4729</v>
      </c>
      <c r="D14" s="466"/>
      <c r="E14" s="466"/>
      <c r="F14" s="121" t="s">
        <v>4730</v>
      </c>
      <c r="G14" s="134">
        <v>8</v>
      </c>
      <c r="H14" s="134"/>
      <c r="I14" s="134"/>
      <c r="J14" s="124"/>
      <c r="K14" s="124"/>
      <c r="L14" s="124"/>
      <c r="M14" s="124"/>
      <c r="BD14" s="220"/>
      <c r="BE14" s="226" t="s">
        <v>4729</v>
      </c>
    </row>
    <row r="15" spans="1:57" s="85" customFormat="1" ht="31.8" x14ac:dyDescent="0.3">
      <c r="A15" s="121" t="s">
        <v>27</v>
      </c>
      <c r="B15" s="120" t="s">
        <v>4731</v>
      </c>
      <c r="C15" s="466" t="s">
        <v>4732</v>
      </c>
      <c r="D15" s="466"/>
      <c r="E15" s="466"/>
      <c r="F15" s="121" t="s">
        <v>4733</v>
      </c>
      <c r="G15" s="153">
        <v>0.39</v>
      </c>
      <c r="H15" s="134"/>
      <c r="I15" s="134"/>
      <c r="J15" s="124"/>
      <c r="K15" s="124"/>
      <c r="L15" s="124"/>
      <c r="M15" s="124"/>
      <c r="BD15" s="220"/>
      <c r="BE15" s="226" t="s">
        <v>4732</v>
      </c>
    </row>
    <row r="16" spans="1:57" s="85" customFormat="1" ht="21.6" x14ac:dyDescent="0.3">
      <c r="A16" s="121" t="s">
        <v>35</v>
      </c>
      <c r="B16" s="120" t="s">
        <v>4734</v>
      </c>
      <c r="C16" s="466" t="s">
        <v>4735</v>
      </c>
      <c r="D16" s="466"/>
      <c r="E16" s="466"/>
      <c r="F16" s="121" t="s">
        <v>4727</v>
      </c>
      <c r="G16" s="134">
        <v>39</v>
      </c>
      <c r="H16" s="134"/>
      <c r="I16" s="134"/>
      <c r="J16" s="124"/>
      <c r="K16" s="124"/>
      <c r="L16" s="124"/>
      <c r="M16" s="124"/>
      <c r="BD16" s="220"/>
      <c r="BE16" s="226" t="s">
        <v>4735</v>
      </c>
    </row>
    <row r="17" spans="1:57" s="85" customFormat="1" ht="21.6" x14ac:dyDescent="0.3">
      <c r="A17" s="121" t="s">
        <v>40</v>
      </c>
      <c r="B17" s="120" t="s">
        <v>4736</v>
      </c>
      <c r="C17" s="466" t="s">
        <v>4737</v>
      </c>
      <c r="D17" s="466"/>
      <c r="E17" s="466"/>
      <c r="F17" s="121" t="s">
        <v>4727</v>
      </c>
      <c r="G17" s="134">
        <v>39</v>
      </c>
      <c r="H17" s="134"/>
      <c r="I17" s="134"/>
      <c r="J17" s="124"/>
      <c r="K17" s="124"/>
      <c r="L17" s="124"/>
      <c r="M17" s="124"/>
      <c r="BD17" s="220"/>
      <c r="BE17" s="226" t="s">
        <v>4737</v>
      </c>
    </row>
    <row r="18" spans="1:57" s="85" customFormat="1" ht="20.25" customHeight="1" x14ac:dyDescent="0.3">
      <c r="A18" s="470" t="s">
        <v>57</v>
      </c>
      <c r="B18" s="471"/>
      <c r="C18" s="471"/>
      <c r="D18" s="471"/>
      <c r="E18" s="471"/>
      <c r="F18" s="471"/>
      <c r="G18" s="471"/>
      <c r="H18" s="154"/>
      <c r="I18" s="154">
        <f>SUM(I12:I17)</f>
        <v>0</v>
      </c>
      <c r="J18" s="156">
        <f>SUM(J12:J17)</f>
        <v>0</v>
      </c>
      <c r="K18" s="155"/>
      <c r="L18" s="310">
        <f>SUM(L12:L17)</f>
        <v>0</v>
      </c>
      <c r="M18" s="159">
        <v>0</v>
      </c>
    </row>
    <row r="19" spans="1:57" s="145" customFormat="1" ht="20.25" customHeight="1" x14ac:dyDescent="0.3">
      <c r="A19" s="472" t="s">
        <v>5712</v>
      </c>
      <c r="B19" s="473"/>
      <c r="C19" s="473"/>
      <c r="D19" s="473"/>
      <c r="E19" s="473"/>
      <c r="F19" s="473"/>
      <c r="G19" s="473"/>
      <c r="H19" s="160"/>
      <c r="I19" s="463">
        <f>I18+L18</f>
        <v>0</v>
      </c>
      <c r="J19" s="464"/>
      <c r="K19" s="464"/>
      <c r="L19" s="464"/>
      <c r="M19" s="465"/>
    </row>
    <row r="20" spans="1:57" s="145" customFormat="1" ht="20.25" customHeight="1" x14ac:dyDescent="0.3">
      <c r="A20" s="472" t="s">
        <v>5713</v>
      </c>
      <c r="B20" s="473"/>
      <c r="C20" s="473"/>
      <c r="D20" s="473"/>
      <c r="E20" s="473"/>
      <c r="F20" s="473"/>
      <c r="G20" s="473"/>
      <c r="H20" s="160"/>
      <c r="I20" s="498">
        <f>J18+M18</f>
        <v>0</v>
      </c>
      <c r="J20" s="499"/>
      <c r="K20" s="499"/>
      <c r="L20" s="499"/>
      <c r="M20" s="500"/>
    </row>
  </sheetData>
  <autoFilter ref="A10:M10"/>
  <mergeCells count="19">
    <mergeCell ref="A3:M3"/>
    <mergeCell ref="C7:G7"/>
    <mergeCell ref="C16:E16"/>
    <mergeCell ref="A2:M2"/>
    <mergeCell ref="C17:E17"/>
    <mergeCell ref="C13:E13"/>
    <mergeCell ref="C9:E9"/>
    <mergeCell ref="C14:E14"/>
    <mergeCell ref="A5:M5"/>
    <mergeCell ref="I20:M20"/>
    <mergeCell ref="A6:M6"/>
    <mergeCell ref="C15:E15"/>
    <mergeCell ref="I19:M19"/>
    <mergeCell ref="C12:E12"/>
    <mergeCell ref="A11:M11"/>
    <mergeCell ref="A19:G19"/>
    <mergeCell ref="C10:E10"/>
    <mergeCell ref="A18:G18"/>
    <mergeCell ref="A20:G2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C00000"/>
    <pageSetUpPr fitToPage="1"/>
  </sheetPr>
  <dimension ref="A1:BM316"/>
  <sheetViews>
    <sheetView topLeftCell="A10" workbookViewId="0">
      <selection activeCell="P28" sqref="P28"/>
    </sheetView>
  </sheetViews>
  <sheetFormatPr defaultColWidth="9.109375" defaultRowHeight="11.25" customHeight="1" x14ac:dyDescent="0.2"/>
  <cols>
    <col min="1" max="1" width="10.44140625" style="80" customWidth="1"/>
    <col min="2" max="2" width="25.109375" style="80" customWidth="1"/>
    <col min="3" max="3" width="10.44140625" style="80" customWidth="1"/>
    <col min="4" max="4" width="15.5546875" style="80" customWidth="1"/>
    <col min="5" max="5" width="18.33203125" style="80" customWidth="1"/>
    <col min="6" max="7" width="10.6640625" style="80" customWidth="1"/>
    <col min="8" max="13" width="16.5546875" style="81" customWidth="1"/>
    <col min="14" max="14" width="10.6640625" style="80" customWidth="1"/>
    <col min="15" max="15" width="14.44140625" style="80" customWidth="1"/>
    <col min="16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5569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33.7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5152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5152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30.75" customHeight="1" x14ac:dyDescent="0.3">
      <c r="A7" s="87"/>
      <c r="B7" s="91" t="s">
        <v>5</v>
      </c>
      <c r="C7" s="468" t="s">
        <v>5153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495" t="s">
        <v>5154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5154</v>
      </c>
    </row>
    <row r="12" spans="1:59" s="85" customFormat="1" ht="15" customHeight="1" x14ac:dyDescent="0.3">
      <c r="A12" s="497" t="s">
        <v>3331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3331</v>
      </c>
    </row>
    <row r="13" spans="1:59" s="85" customFormat="1" ht="31.8" x14ac:dyDescent="0.3">
      <c r="A13" s="121" t="s">
        <v>15</v>
      </c>
      <c r="B13" s="120" t="s">
        <v>589</v>
      </c>
      <c r="C13" s="466" t="s">
        <v>590</v>
      </c>
      <c r="D13" s="466"/>
      <c r="E13" s="466"/>
      <c r="F13" s="121" t="s">
        <v>43</v>
      </c>
      <c r="G13" s="243">
        <v>2.4549999999999999E-2</v>
      </c>
      <c r="H13" s="123"/>
      <c r="I13" s="123"/>
      <c r="J13" s="124"/>
      <c r="K13" s="124"/>
      <c r="L13" s="124"/>
      <c r="M13" s="124"/>
      <c r="BE13" s="220"/>
      <c r="BF13" s="225"/>
      <c r="BG13" s="226" t="s">
        <v>590</v>
      </c>
    </row>
    <row r="14" spans="1:59" s="85" customFormat="1" ht="26.25" customHeight="1" x14ac:dyDescent="0.3">
      <c r="A14" s="497" t="s">
        <v>3334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E14" s="220"/>
      <c r="BF14" s="225" t="s">
        <v>3334</v>
      </c>
      <c r="BG14" s="226"/>
    </row>
    <row r="15" spans="1:59" s="85" customFormat="1" ht="52.2" x14ac:dyDescent="0.3">
      <c r="A15" s="121" t="s">
        <v>20</v>
      </c>
      <c r="B15" s="120" t="s">
        <v>5155</v>
      </c>
      <c r="C15" s="466" t="s">
        <v>5156</v>
      </c>
      <c r="D15" s="466"/>
      <c r="E15" s="466"/>
      <c r="F15" s="121" t="s">
        <v>43</v>
      </c>
      <c r="G15" s="144">
        <v>9.1000000000000004E-3</v>
      </c>
      <c r="H15" s="123"/>
      <c r="I15" s="123"/>
      <c r="J15" s="124"/>
      <c r="K15" s="124"/>
      <c r="L15" s="124"/>
      <c r="M15" s="124"/>
      <c r="BE15" s="220"/>
      <c r="BF15" s="225"/>
      <c r="BG15" s="226" t="s">
        <v>5156</v>
      </c>
    </row>
    <row r="16" spans="1:59" s="85" customFormat="1" ht="42" x14ac:dyDescent="0.3">
      <c r="A16" s="121" t="s">
        <v>22</v>
      </c>
      <c r="B16" s="120" t="s">
        <v>48</v>
      </c>
      <c r="C16" s="466" t="s">
        <v>49</v>
      </c>
      <c r="D16" s="466"/>
      <c r="E16" s="466"/>
      <c r="F16" s="121" t="s">
        <v>50</v>
      </c>
      <c r="G16" s="135">
        <v>18.2</v>
      </c>
      <c r="H16" s="123"/>
      <c r="I16" s="123"/>
      <c r="J16" s="124"/>
      <c r="K16" s="124"/>
      <c r="L16" s="124"/>
      <c r="M16" s="124"/>
      <c r="BE16" s="220"/>
      <c r="BF16" s="225"/>
      <c r="BG16" s="226" t="s">
        <v>49</v>
      </c>
    </row>
    <row r="17" spans="1:62" s="85" customFormat="1" ht="15" customHeight="1" x14ac:dyDescent="0.3">
      <c r="A17" s="497" t="s">
        <v>5157</v>
      </c>
      <c r="B17" s="462"/>
      <c r="C17" s="462"/>
      <c r="D17" s="462"/>
      <c r="E17" s="462"/>
      <c r="F17" s="462"/>
      <c r="G17" s="462"/>
      <c r="H17" s="221"/>
      <c r="I17" s="221"/>
      <c r="J17" s="221"/>
      <c r="K17" s="221"/>
      <c r="L17" s="221"/>
      <c r="M17" s="223"/>
      <c r="BE17" s="220"/>
      <c r="BF17" s="225" t="s">
        <v>5157</v>
      </c>
      <c r="BG17" s="226"/>
    </row>
    <row r="18" spans="1:62" s="85" customFormat="1" ht="31.8" x14ac:dyDescent="0.3">
      <c r="A18" s="121" t="s">
        <v>27</v>
      </c>
      <c r="B18" s="120" t="s">
        <v>1729</v>
      </c>
      <c r="C18" s="466" t="s">
        <v>1730</v>
      </c>
      <c r="D18" s="466"/>
      <c r="E18" s="466"/>
      <c r="F18" s="121" t="s">
        <v>122</v>
      </c>
      <c r="G18" s="144">
        <v>3.7400000000000003E-2</v>
      </c>
      <c r="H18" s="123"/>
      <c r="I18" s="123"/>
      <c r="J18" s="124"/>
      <c r="K18" s="124"/>
      <c r="L18" s="124"/>
      <c r="M18" s="124"/>
      <c r="BE18" s="220"/>
      <c r="BF18" s="225"/>
      <c r="BG18" s="226" t="s">
        <v>1730</v>
      </c>
    </row>
    <row r="19" spans="1:62" s="85" customFormat="1" ht="15" customHeight="1" x14ac:dyDescent="0.3">
      <c r="A19" s="497" t="s">
        <v>5158</v>
      </c>
      <c r="B19" s="462"/>
      <c r="C19" s="462"/>
      <c r="D19" s="462"/>
      <c r="E19" s="462"/>
      <c r="F19" s="462"/>
      <c r="G19" s="462"/>
      <c r="H19" s="221"/>
      <c r="I19" s="221"/>
      <c r="J19" s="221"/>
      <c r="K19" s="221"/>
      <c r="L19" s="221"/>
      <c r="M19" s="223"/>
      <c r="BE19" s="220"/>
      <c r="BF19" s="225" t="s">
        <v>5158</v>
      </c>
      <c r="BG19" s="226"/>
    </row>
    <row r="20" spans="1:62" s="85" customFormat="1" ht="21.6" x14ac:dyDescent="0.3">
      <c r="A20" s="121" t="s">
        <v>35</v>
      </c>
      <c r="B20" s="120" t="s">
        <v>1598</v>
      </c>
      <c r="C20" s="466" t="s">
        <v>1599</v>
      </c>
      <c r="D20" s="466"/>
      <c r="E20" s="466"/>
      <c r="F20" s="121" t="s">
        <v>99</v>
      </c>
      <c r="G20" s="122">
        <v>0.30399999999999999</v>
      </c>
      <c r="H20" s="123"/>
      <c r="I20" s="123"/>
      <c r="J20" s="124"/>
      <c r="K20" s="124"/>
      <c r="L20" s="124"/>
      <c r="M20" s="124"/>
      <c r="BE20" s="220"/>
      <c r="BF20" s="225"/>
      <c r="BG20" s="226" t="s">
        <v>1599</v>
      </c>
    </row>
    <row r="21" spans="1:62" s="85" customFormat="1" ht="20.399999999999999" hidden="1" x14ac:dyDescent="0.3">
      <c r="A21" s="178" t="s">
        <v>140</v>
      </c>
      <c r="B21" s="179" t="s">
        <v>764</v>
      </c>
      <c r="C21" s="489" t="s">
        <v>765</v>
      </c>
      <c r="D21" s="489"/>
      <c r="E21" s="489"/>
      <c r="F21" s="231" t="s">
        <v>46</v>
      </c>
      <c r="G21" s="181" t="s">
        <v>5159</v>
      </c>
      <c r="H21" s="182"/>
      <c r="I21" s="182"/>
      <c r="J21" s="183"/>
      <c r="K21" s="183"/>
      <c r="L21" s="183"/>
      <c r="M21" s="185"/>
      <c r="BE21" s="220"/>
      <c r="BF21" s="225"/>
      <c r="BG21" s="226"/>
      <c r="BH21" s="227" t="s">
        <v>765</v>
      </c>
    </row>
    <row r="22" spans="1:62" s="85" customFormat="1" ht="21.6" x14ac:dyDescent="0.3">
      <c r="A22" s="173" t="s">
        <v>126</v>
      </c>
      <c r="B22" s="137" t="s">
        <v>202</v>
      </c>
      <c r="C22" s="483" t="s">
        <v>79</v>
      </c>
      <c r="D22" s="483"/>
      <c r="E22" s="483"/>
      <c r="F22" s="138" t="s">
        <v>46</v>
      </c>
      <c r="G22" s="195" t="s">
        <v>5159</v>
      </c>
      <c r="H22" s="123"/>
      <c r="I22" s="286"/>
      <c r="J22" s="140"/>
      <c r="K22" s="124"/>
      <c r="L22" s="124"/>
      <c r="M22" s="124"/>
      <c r="BE22" s="220"/>
      <c r="BF22" s="225"/>
      <c r="BG22" s="226"/>
      <c r="BH22" s="227"/>
      <c r="BI22" s="228" t="s">
        <v>79</v>
      </c>
    </row>
    <row r="23" spans="1:62" s="85" customFormat="1" ht="15" customHeight="1" x14ac:dyDescent="0.3">
      <c r="A23" s="497" t="s">
        <v>5160</v>
      </c>
      <c r="B23" s="462"/>
      <c r="C23" s="462"/>
      <c r="D23" s="462"/>
      <c r="E23" s="462"/>
      <c r="F23" s="462"/>
      <c r="G23" s="462"/>
      <c r="H23" s="221"/>
      <c r="I23" s="221"/>
      <c r="J23" s="221"/>
      <c r="K23" s="221"/>
      <c r="L23" s="221"/>
      <c r="M23" s="223"/>
      <c r="BE23" s="220"/>
      <c r="BF23" s="225" t="s">
        <v>5160</v>
      </c>
      <c r="BG23" s="226"/>
      <c r="BH23" s="227"/>
      <c r="BI23" s="228"/>
    </row>
    <row r="24" spans="1:62" s="85" customFormat="1" ht="31.8" x14ac:dyDescent="0.3">
      <c r="A24" s="121" t="s">
        <v>40</v>
      </c>
      <c r="B24" s="120" t="s">
        <v>5161</v>
      </c>
      <c r="C24" s="466" t="s">
        <v>5162</v>
      </c>
      <c r="D24" s="466"/>
      <c r="E24" s="466"/>
      <c r="F24" s="121" t="s">
        <v>64</v>
      </c>
      <c r="G24" s="122">
        <v>0.27200000000000002</v>
      </c>
      <c r="H24" s="123"/>
      <c r="I24" s="123"/>
      <c r="J24" s="124"/>
      <c r="K24" s="124"/>
      <c r="L24" s="124"/>
      <c r="M24" s="124"/>
      <c r="BE24" s="220"/>
      <c r="BF24" s="225"/>
      <c r="BG24" s="226" t="s">
        <v>5162</v>
      </c>
      <c r="BH24" s="227"/>
      <c r="BI24" s="228"/>
    </row>
    <row r="25" spans="1:62" s="85" customFormat="1" ht="20.399999999999999" x14ac:dyDescent="0.3">
      <c r="A25" s="173"/>
      <c r="B25" s="137" t="s">
        <v>5163</v>
      </c>
      <c r="C25" s="483" t="s">
        <v>5164</v>
      </c>
      <c r="D25" s="483"/>
      <c r="E25" s="483"/>
      <c r="F25" s="138" t="s">
        <v>67</v>
      </c>
      <c r="G25" s="195" t="s">
        <v>5165</v>
      </c>
      <c r="H25" s="175"/>
      <c r="I25" s="175"/>
      <c r="J25" s="140"/>
      <c r="K25" s="140"/>
      <c r="L25" s="140"/>
      <c r="M25" s="176"/>
      <c r="BE25" s="220"/>
      <c r="BF25" s="225"/>
      <c r="BG25" s="226"/>
      <c r="BH25" s="227"/>
      <c r="BI25" s="228"/>
      <c r="BJ25" s="228" t="s">
        <v>5164</v>
      </c>
    </row>
    <row r="26" spans="1:62" s="85" customFormat="1" ht="20.399999999999999" x14ac:dyDescent="0.3">
      <c r="A26" s="173"/>
      <c r="B26" s="137" t="s">
        <v>381</v>
      </c>
      <c r="C26" s="483" t="s">
        <v>382</v>
      </c>
      <c r="D26" s="483"/>
      <c r="E26" s="483"/>
      <c r="F26" s="138" t="s">
        <v>46</v>
      </c>
      <c r="G26" s="195" t="s">
        <v>5166</v>
      </c>
      <c r="H26" s="175"/>
      <c r="I26" s="175"/>
      <c r="J26" s="140"/>
      <c r="K26" s="140"/>
      <c r="L26" s="140"/>
      <c r="M26" s="176"/>
      <c r="BE26" s="220"/>
      <c r="BF26" s="225"/>
      <c r="BG26" s="226"/>
      <c r="BH26" s="227"/>
      <c r="BI26" s="228"/>
      <c r="BJ26" s="228" t="s">
        <v>382</v>
      </c>
    </row>
    <row r="27" spans="1:62" s="85" customFormat="1" ht="20.399999999999999" x14ac:dyDescent="0.3">
      <c r="A27" s="173"/>
      <c r="B27" s="137" t="s">
        <v>151</v>
      </c>
      <c r="C27" s="483" t="s">
        <v>152</v>
      </c>
      <c r="D27" s="483"/>
      <c r="E27" s="483"/>
      <c r="F27" s="138" t="s">
        <v>46</v>
      </c>
      <c r="G27" s="195" t="s">
        <v>5167</v>
      </c>
      <c r="H27" s="175"/>
      <c r="I27" s="175"/>
      <c r="J27" s="140"/>
      <c r="K27" s="140"/>
      <c r="L27" s="140"/>
      <c r="M27" s="176"/>
      <c r="BE27" s="220"/>
      <c r="BF27" s="225"/>
      <c r="BG27" s="226"/>
      <c r="BH27" s="227"/>
      <c r="BI27" s="228"/>
      <c r="BJ27" s="228" t="s">
        <v>152</v>
      </c>
    </row>
    <row r="28" spans="1:62" s="85" customFormat="1" ht="20.399999999999999" x14ac:dyDescent="0.3">
      <c r="A28" s="173"/>
      <c r="B28" s="137" t="s">
        <v>1780</v>
      </c>
      <c r="C28" s="483" t="s">
        <v>1781</v>
      </c>
      <c r="D28" s="483"/>
      <c r="E28" s="483"/>
      <c r="F28" s="138" t="s">
        <v>72</v>
      </c>
      <c r="G28" s="195" t="s">
        <v>5168</v>
      </c>
      <c r="H28" s="175"/>
      <c r="I28" s="175"/>
      <c r="J28" s="140"/>
      <c r="K28" s="140"/>
      <c r="L28" s="140"/>
      <c r="M28" s="176"/>
      <c r="BE28" s="220"/>
      <c r="BF28" s="225"/>
      <c r="BG28" s="226"/>
      <c r="BH28" s="227"/>
      <c r="BI28" s="228"/>
      <c r="BJ28" s="228" t="s">
        <v>1781</v>
      </c>
    </row>
    <row r="29" spans="1:62" s="85" customFormat="1" ht="21.6" x14ac:dyDescent="0.3">
      <c r="A29" s="173"/>
      <c r="B29" s="137" t="s">
        <v>5169</v>
      </c>
      <c r="C29" s="483" t="s">
        <v>5170</v>
      </c>
      <c r="D29" s="483"/>
      <c r="E29" s="483"/>
      <c r="F29" s="138" t="s">
        <v>67</v>
      </c>
      <c r="G29" s="195" t="s">
        <v>5171</v>
      </c>
      <c r="H29" s="175"/>
      <c r="I29" s="175"/>
      <c r="J29" s="140"/>
      <c r="K29" s="140"/>
      <c r="L29" s="140"/>
      <c r="M29" s="176"/>
      <c r="BE29" s="220"/>
      <c r="BF29" s="225"/>
      <c r="BG29" s="226"/>
      <c r="BH29" s="227"/>
      <c r="BI29" s="228"/>
      <c r="BJ29" s="228" t="s">
        <v>5170</v>
      </c>
    </row>
    <row r="30" spans="1:62" s="85" customFormat="1" ht="21.6" x14ac:dyDescent="0.3">
      <c r="A30" s="173"/>
      <c r="B30" s="137" t="s">
        <v>1807</v>
      </c>
      <c r="C30" s="483" t="s">
        <v>1808</v>
      </c>
      <c r="D30" s="483"/>
      <c r="E30" s="483"/>
      <c r="F30" s="138" t="s">
        <v>72</v>
      </c>
      <c r="G30" s="195" t="s">
        <v>5172</v>
      </c>
      <c r="H30" s="175"/>
      <c r="I30" s="175"/>
      <c r="J30" s="140"/>
      <c r="K30" s="140"/>
      <c r="L30" s="140"/>
      <c r="M30" s="176"/>
      <c r="BE30" s="220"/>
      <c r="BF30" s="225"/>
      <c r="BG30" s="226"/>
      <c r="BH30" s="227"/>
      <c r="BI30" s="228"/>
      <c r="BJ30" s="228" t="s">
        <v>1808</v>
      </c>
    </row>
    <row r="31" spans="1:62" s="85" customFormat="1" ht="21.6" x14ac:dyDescent="0.3">
      <c r="A31" s="173"/>
      <c r="B31" s="137" t="s">
        <v>836</v>
      </c>
      <c r="C31" s="483" t="s">
        <v>837</v>
      </c>
      <c r="D31" s="483"/>
      <c r="E31" s="483"/>
      <c r="F31" s="138" t="s">
        <v>72</v>
      </c>
      <c r="G31" s="195" t="s">
        <v>5173</v>
      </c>
      <c r="H31" s="175"/>
      <c r="I31" s="175"/>
      <c r="J31" s="140"/>
      <c r="K31" s="140"/>
      <c r="L31" s="140"/>
      <c r="M31" s="176"/>
      <c r="BE31" s="220"/>
      <c r="BF31" s="225"/>
      <c r="BG31" s="226"/>
      <c r="BH31" s="227"/>
      <c r="BI31" s="228"/>
      <c r="BJ31" s="228" t="s">
        <v>837</v>
      </c>
    </row>
    <row r="32" spans="1:62" s="85" customFormat="1" ht="31.8" x14ac:dyDescent="0.3">
      <c r="A32" s="173"/>
      <c r="B32" s="137" t="s">
        <v>1238</v>
      </c>
      <c r="C32" s="483" t="s">
        <v>1239</v>
      </c>
      <c r="D32" s="483"/>
      <c r="E32" s="483"/>
      <c r="F32" s="138" t="s">
        <v>67</v>
      </c>
      <c r="G32" s="195" t="s">
        <v>5174</v>
      </c>
      <c r="H32" s="175"/>
      <c r="I32" s="175"/>
      <c r="J32" s="140"/>
      <c r="K32" s="140"/>
      <c r="L32" s="140"/>
      <c r="M32" s="176"/>
      <c r="BE32" s="220"/>
      <c r="BF32" s="225"/>
      <c r="BG32" s="226"/>
      <c r="BH32" s="227"/>
      <c r="BI32" s="228"/>
      <c r="BJ32" s="228" t="s">
        <v>1239</v>
      </c>
    </row>
    <row r="33" spans="1:62" s="85" customFormat="1" ht="20.399999999999999" hidden="1" x14ac:dyDescent="0.3">
      <c r="A33" s="178" t="s">
        <v>75</v>
      </c>
      <c r="B33" s="179" t="s">
        <v>1815</v>
      </c>
      <c r="C33" s="489" t="s">
        <v>1816</v>
      </c>
      <c r="D33" s="489"/>
      <c r="E33" s="489"/>
      <c r="F33" s="231" t="s">
        <v>38</v>
      </c>
      <c r="G33" s="181" t="s">
        <v>33</v>
      </c>
      <c r="H33" s="182"/>
      <c r="I33" s="182"/>
      <c r="J33" s="183"/>
      <c r="K33" s="183"/>
      <c r="L33" s="183"/>
      <c r="M33" s="185"/>
      <c r="BE33" s="220"/>
      <c r="BF33" s="225"/>
      <c r="BG33" s="226"/>
      <c r="BH33" s="227" t="s">
        <v>1816</v>
      </c>
      <c r="BI33" s="228"/>
      <c r="BJ33" s="228"/>
    </row>
    <row r="34" spans="1:62" s="85" customFormat="1" ht="20.399999999999999" hidden="1" x14ac:dyDescent="0.3">
      <c r="A34" s="178" t="s">
        <v>140</v>
      </c>
      <c r="B34" s="179" t="s">
        <v>5175</v>
      </c>
      <c r="C34" s="489" t="s">
        <v>5176</v>
      </c>
      <c r="D34" s="489"/>
      <c r="E34" s="489"/>
      <c r="F34" s="231" t="s">
        <v>112</v>
      </c>
      <c r="G34" s="181" t="s">
        <v>5177</v>
      </c>
      <c r="H34" s="182"/>
      <c r="I34" s="182"/>
      <c r="J34" s="183"/>
      <c r="K34" s="183"/>
      <c r="L34" s="183"/>
      <c r="M34" s="185"/>
      <c r="BE34" s="220"/>
      <c r="BF34" s="225"/>
      <c r="BG34" s="226"/>
      <c r="BH34" s="227" t="s">
        <v>5176</v>
      </c>
      <c r="BI34" s="228"/>
      <c r="BJ34" s="228"/>
    </row>
    <row r="35" spans="1:62" s="85" customFormat="1" ht="20.399999999999999" hidden="1" x14ac:dyDescent="0.3">
      <c r="A35" s="178" t="s">
        <v>75</v>
      </c>
      <c r="B35" s="179" t="s">
        <v>1817</v>
      </c>
      <c r="C35" s="489" t="s">
        <v>1520</v>
      </c>
      <c r="D35" s="489"/>
      <c r="E35" s="489"/>
      <c r="F35" s="231" t="s">
        <v>72</v>
      </c>
      <c r="G35" s="181" t="s">
        <v>33</v>
      </c>
      <c r="H35" s="182"/>
      <c r="I35" s="182"/>
      <c r="J35" s="183"/>
      <c r="K35" s="183"/>
      <c r="L35" s="183"/>
      <c r="M35" s="185"/>
      <c r="BE35" s="220"/>
      <c r="BF35" s="225"/>
      <c r="BG35" s="226"/>
      <c r="BH35" s="227" t="s">
        <v>1520</v>
      </c>
      <c r="BI35" s="228"/>
      <c r="BJ35" s="228"/>
    </row>
    <row r="36" spans="1:62" s="85" customFormat="1" ht="42" x14ac:dyDescent="0.3">
      <c r="A36" s="173" t="s">
        <v>126</v>
      </c>
      <c r="B36" s="137" t="s">
        <v>5178</v>
      </c>
      <c r="C36" s="483" t="s">
        <v>5179</v>
      </c>
      <c r="D36" s="483"/>
      <c r="E36" s="483"/>
      <c r="F36" s="138" t="s">
        <v>112</v>
      </c>
      <c r="G36" s="195" t="s">
        <v>5177</v>
      </c>
      <c r="H36" s="123"/>
      <c r="I36" s="286"/>
      <c r="J36" s="140"/>
      <c r="K36" s="124"/>
      <c r="L36" s="124"/>
      <c r="M36" s="124"/>
      <c r="BE36" s="220"/>
      <c r="BF36" s="225"/>
      <c r="BG36" s="226"/>
      <c r="BH36" s="227"/>
      <c r="BI36" s="228" t="s">
        <v>5179</v>
      </c>
      <c r="BJ36" s="228"/>
    </row>
    <row r="37" spans="1:62" s="85" customFormat="1" ht="15" customHeight="1" x14ac:dyDescent="0.3">
      <c r="A37" s="497" t="s">
        <v>5180</v>
      </c>
      <c r="B37" s="462"/>
      <c r="C37" s="462"/>
      <c r="D37" s="462"/>
      <c r="E37" s="462"/>
      <c r="F37" s="462"/>
      <c r="G37" s="462"/>
      <c r="H37" s="221"/>
      <c r="I37" s="221"/>
      <c r="J37" s="221"/>
      <c r="K37" s="221"/>
      <c r="L37" s="221"/>
      <c r="M37" s="223"/>
      <c r="BE37" s="220"/>
      <c r="BF37" s="225" t="s">
        <v>5180</v>
      </c>
      <c r="BG37" s="226"/>
      <c r="BH37" s="227"/>
      <c r="BI37" s="228"/>
      <c r="BJ37" s="228"/>
    </row>
    <row r="38" spans="1:62" s="85" customFormat="1" ht="21.6" x14ac:dyDescent="0.3">
      <c r="A38" s="121" t="s">
        <v>47</v>
      </c>
      <c r="B38" s="120" t="s">
        <v>5181</v>
      </c>
      <c r="C38" s="466" t="s">
        <v>5182</v>
      </c>
      <c r="D38" s="466"/>
      <c r="E38" s="466"/>
      <c r="F38" s="121" t="s">
        <v>67</v>
      </c>
      <c r="G38" s="303">
        <v>8.8881000000000002E-2</v>
      </c>
      <c r="H38" s="123"/>
      <c r="I38" s="123"/>
      <c r="J38" s="124"/>
      <c r="K38" s="124"/>
      <c r="L38" s="124"/>
      <c r="M38" s="124"/>
      <c r="BE38" s="220"/>
      <c r="BF38" s="225"/>
      <c r="BG38" s="226" t="s">
        <v>5182</v>
      </c>
      <c r="BH38" s="227"/>
      <c r="BI38" s="228"/>
      <c r="BJ38" s="228"/>
    </row>
    <row r="39" spans="1:62" s="85" customFormat="1" ht="20.399999999999999" x14ac:dyDescent="0.3">
      <c r="A39" s="173"/>
      <c r="B39" s="137" t="s">
        <v>274</v>
      </c>
      <c r="C39" s="483" t="s">
        <v>275</v>
      </c>
      <c r="D39" s="483"/>
      <c r="E39" s="483"/>
      <c r="F39" s="138" t="s">
        <v>67</v>
      </c>
      <c r="G39" s="195" t="s">
        <v>5183</v>
      </c>
      <c r="H39" s="175"/>
      <c r="I39" s="175"/>
      <c r="J39" s="140"/>
      <c r="K39" s="140"/>
      <c r="L39" s="140"/>
      <c r="M39" s="176"/>
      <c r="BE39" s="220"/>
      <c r="BF39" s="225"/>
      <c r="BG39" s="226"/>
      <c r="BH39" s="227"/>
      <c r="BI39" s="228"/>
      <c r="BJ39" s="228" t="s">
        <v>275</v>
      </c>
    </row>
    <row r="40" spans="1:62" s="85" customFormat="1" ht="20.399999999999999" hidden="1" x14ac:dyDescent="0.3">
      <c r="A40" s="178" t="s">
        <v>140</v>
      </c>
      <c r="B40" s="179" t="s">
        <v>5184</v>
      </c>
      <c r="C40" s="489" t="s">
        <v>396</v>
      </c>
      <c r="D40" s="489"/>
      <c r="E40" s="489"/>
      <c r="F40" s="231" t="s">
        <v>67</v>
      </c>
      <c r="G40" s="181" t="s">
        <v>5185</v>
      </c>
      <c r="H40" s="182"/>
      <c r="I40" s="182"/>
      <c r="J40" s="183"/>
      <c r="K40" s="183"/>
      <c r="L40" s="183"/>
      <c r="M40" s="185"/>
      <c r="BE40" s="220"/>
      <c r="BF40" s="225"/>
      <c r="BG40" s="226"/>
      <c r="BH40" s="227" t="s">
        <v>396</v>
      </c>
      <c r="BI40" s="228"/>
      <c r="BJ40" s="228"/>
    </row>
    <row r="41" spans="1:62" s="85" customFormat="1" ht="42" x14ac:dyDescent="0.3">
      <c r="A41" s="173" t="s">
        <v>126</v>
      </c>
      <c r="B41" s="137" t="s">
        <v>5178</v>
      </c>
      <c r="C41" s="483" t="s">
        <v>5179</v>
      </c>
      <c r="D41" s="483"/>
      <c r="E41" s="483"/>
      <c r="F41" s="138" t="s">
        <v>112</v>
      </c>
      <c r="G41" s="195" t="s">
        <v>5186</v>
      </c>
      <c r="H41" s="123"/>
      <c r="I41" s="286"/>
      <c r="J41" s="140"/>
      <c r="K41" s="124"/>
      <c r="L41" s="124"/>
      <c r="M41" s="124"/>
      <c r="BE41" s="220"/>
      <c r="BF41" s="225"/>
      <c r="BG41" s="226"/>
      <c r="BH41" s="227"/>
      <c r="BI41" s="228" t="s">
        <v>5179</v>
      </c>
      <c r="BJ41" s="228"/>
    </row>
    <row r="42" spans="1:62" s="85" customFormat="1" ht="15" customHeight="1" x14ac:dyDescent="0.3">
      <c r="A42" s="497" t="s">
        <v>5187</v>
      </c>
      <c r="B42" s="462"/>
      <c r="C42" s="462"/>
      <c r="D42" s="462"/>
      <c r="E42" s="462"/>
      <c r="F42" s="462"/>
      <c r="G42" s="462"/>
      <c r="H42" s="221"/>
      <c r="I42" s="221"/>
      <c r="J42" s="221"/>
      <c r="K42" s="221"/>
      <c r="L42" s="221"/>
      <c r="M42" s="223"/>
      <c r="BE42" s="220"/>
      <c r="BF42" s="225" t="s">
        <v>5187</v>
      </c>
      <c r="BG42" s="226"/>
      <c r="BH42" s="227"/>
      <c r="BI42" s="228"/>
      <c r="BJ42" s="228"/>
    </row>
    <row r="43" spans="1:62" s="85" customFormat="1" ht="31.8" x14ac:dyDescent="0.3">
      <c r="A43" s="121" t="s">
        <v>52</v>
      </c>
      <c r="B43" s="120" t="s">
        <v>1602</v>
      </c>
      <c r="C43" s="466" t="s">
        <v>1603</v>
      </c>
      <c r="D43" s="466"/>
      <c r="E43" s="466"/>
      <c r="F43" s="121" t="s">
        <v>64</v>
      </c>
      <c r="G43" s="153">
        <v>0.19</v>
      </c>
      <c r="H43" s="123"/>
      <c r="I43" s="123"/>
      <c r="J43" s="124"/>
      <c r="K43" s="124"/>
      <c r="L43" s="124"/>
      <c r="M43" s="124"/>
      <c r="BE43" s="220"/>
      <c r="BF43" s="225"/>
      <c r="BG43" s="226" t="s">
        <v>1603</v>
      </c>
      <c r="BH43" s="227"/>
      <c r="BI43" s="228"/>
      <c r="BJ43" s="228"/>
    </row>
    <row r="44" spans="1:62" s="85" customFormat="1" ht="21.6" x14ac:dyDescent="0.3">
      <c r="A44" s="173"/>
      <c r="B44" s="137" t="s">
        <v>604</v>
      </c>
      <c r="C44" s="483" t="s">
        <v>605</v>
      </c>
      <c r="D44" s="483"/>
      <c r="E44" s="483"/>
      <c r="F44" s="138" t="s">
        <v>606</v>
      </c>
      <c r="G44" s="195" t="s">
        <v>5188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7"/>
      <c r="BI44" s="228"/>
      <c r="BJ44" s="228" t="s">
        <v>605</v>
      </c>
    </row>
    <row r="45" spans="1:62" s="85" customFormat="1" ht="42" x14ac:dyDescent="0.3">
      <c r="A45" s="121" t="s">
        <v>55</v>
      </c>
      <c r="B45" s="120" t="s">
        <v>5189</v>
      </c>
      <c r="C45" s="466" t="s">
        <v>5190</v>
      </c>
      <c r="D45" s="466"/>
      <c r="E45" s="466"/>
      <c r="F45" s="121" t="s">
        <v>112</v>
      </c>
      <c r="G45" s="153">
        <v>19.38</v>
      </c>
      <c r="H45" s="123"/>
      <c r="I45" s="123"/>
      <c r="J45" s="124"/>
      <c r="K45" s="124"/>
      <c r="L45" s="124"/>
      <c r="M45" s="124"/>
      <c r="BE45" s="220"/>
      <c r="BF45" s="225"/>
      <c r="BG45" s="226" t="s">
        <v>5190</v>
      </c>
      <c r="BH45" s="227"/>
      <c r="BI45" s="228"/>
      <c r="BJ45" s="228"/>
    </row>
    <row r="46" spans="1:62" s="85" customFormat="1" ht="15" customHeight="1" x14ac:dyDescent="0.3">
      <c r="A46" s="497" t="s">
        <v>5191</v>
      </c>
      <c r="B46" s="462"/>
      <c r="C46" s="462"/>
      <c r="D46" s="462"/>
      <c r="E46" s="462"/>
      <c r="F46" s="462"/>
      <c r="G46" s="462"/>
      <c r="H46" s="221"/>
      <c r="I46" s="221"/>
      <c r="J46" s="221"/>
      <c r="K46" s="221"/>
      <c r="L46" s="221"/>
      <c r="M46" s="223"/>
      <c r="BE46" s="220"/>
      <c r="BF46" s="225" t="s">
        <v>5191</v>
      </c>
      <c r="BG46" s="226"/>
      <c r="BH46" s="227"/>
      <c r="BI46" s="228"/>
      <c r="BJ46" s="228"/>
    </row>
    <row r="47" spans="1:62" s="85" customFormat="1" ht="42" x14ac:dyDescent="0.3">
      <c r="A47" s="121" t="s">
        <v>56</v>
      </c>
      <c r="B47" s="120" t="s">
        <v>3332</v>
      </c>
      <c r="C47" s="466" t="s">
        <v>3333</v>
      </c>
      <c r="D47" s="466"/>
      <c r="E47" s="466"/>
      <c r="F47" s="121" t="s">
        <v>43</v>
      </c>
      <c r="G47" s="243">
        <v>6.0600000000000003E-3</v>
      </c>
      <c r="H47" s="123"/>
      <c r="I47" s="123"/>
      <c r="J47" s="124"/>
      <c r="K47" s="124"/>
      <c r="L47" s="124"/>
      <c r="M47" s="124"/>
      <c r="BE47" s="220"/>
      <c r="BF47" s="225"/>
      <c r="BG47" s="226" t="s">
        <v>3333</v>
      </c>
      <c r="BH47" s="227"/>
      <c r="BI47" s="228"/>
      <c r="BJ47" s="228"/>
    </row>
    <row r="48" spans="1:62" s="85" customFormat="1" ht="21.6" x14ac:dyDescent="0.3">
      <c r="A48" s="121" t="s">
        <v>163</v>
      </c>
      <c r="B48" s="120" t="s">
        <v>202</v>
      </c>
      <c r="C48" s="466" t="s">
        <v>79</v>
      </c>
      <c r="D48" s="466"/>
      <c r="E48" s="466"/>
      <c r="F48" s="121" t="s">
        <v>46</v>
      </c>
      <c r="G48" s="122">
        <v>6.6660000000000004</v>
      </c>
      <c r="H48" s="123"/>
      <c r="I48" s="123"/>
      <c r="J48" s="124"/>
      <c r="K48" s="124"/>
      <c r="L48" s="124"/>
      <c r="M48" s="124"/>
      <c r="BE48" s="220"/>
      <c r="BF48" s="225"/>
      <c r="BG48" s="226" t="s">
        <v>79</v>
      </c>
      <c r="BH48" s="227"/>
      <c r="BI48" s="228"/>
      <c r="BJ48" s="228"/>
    </row>
    <row r="49" spans="1:62" s="85" customFormat="1" ht="15" customHeight="1" x14ac:dyDescent="0.3">
      <c r="A49" s="497" t="s">
        <v>5192</v>
      </c>
      <c r="B49" s="462"/>
      <c r="C49" s="462"/>
      <c r="D49" s="462"/>
      <c r="E49" s="462"/>
      <c r="F49" s="462"/>
      <c r="G49" s="462"/>
      <c r="H49" s="221"/>
      <c r="I49" s="221"/>
      <c r="J49" s="221"/>
      <c r="K49" s="221"/>
      <c r="L49" s="221"/>
      <c r="M49" s="223"/>
      <c r="BE49" s="220"/>
      <c r="BF49" s="225" t="s">
        <v>5192</v>
      </c>
      <c r="BG49" s="226"/>
      <c r="BH49" s="227"/>
      <c r="BI49" s="228"/>
      <c r="BJ49" s="228"/>
    </row>
    <row r="50" spans="1:62" s="85" customFormat="1" ht="21.6" x14ac:dyDescent="0.3">
      <c r="A50" s="121" t="s">
        <v>166</v>
      </c>
      <c r="B50" s="120" t="s">
        <v>1653</v>
      </c>
      <c r="C50" s="466" t="s">
        <v>1654</v>
      </c>
      <c r="D50" s="466"/>
      <c r="E50" s="466"/>
      <c r="F50" s="121" t="s">
        <v>64</v>
      </c>
      <c r="G50" s="122">
        <v>0.84099999999999997</v>
      </c>
      <c r="H50" s="123"/>
      <c r="I50" s="123"/>
      <c r="J50" s="124"/>
      <c r="K50" s="124"/>
      <c r="L50" s="124"/>
      <c r="M50" s="124"/>
      <c r="BE50" s="220"/>
      <c r="BF50" s="225"/>
      <c r="BG50" s="226" t="s">
        <v>1654</v>
      </c>
      <c r="BH50" s="227"/>
      <c r="BI50" s="228"/>
      <c r="BJ50" s="228"/>
    </row>
    <row r="51" spans="1:62" s="85" customFormat="1" ht="21.6" x14ac:dyDescent="0.3">
      <c r="A51" s="173"/>
      <c r="B51" s="137" t="s">
        <v>604</v>
      </c>
      <c r="C51" s="483" t="s">
        <v>605</v>
      </c>
      <c r="D51" s="483"/>
      <c r="E51" s="483"/>
      <c r="F51" s="138" t="s">
        <v>606</v>
      </c>
      <c r="G51" s="195" t="s">
        <v>5193</v>
      </c>
      <c r="H51" s="175"/>
      <c r="I51" s="175"/>
      <c r="J51" s="140"/>
      <c r="K51" s="140"/>
      <c r="L51" s="140"/>
      <c r="M51" s="176"/>
      <c r="BE51" s="220"/>
      <c r="BF51" s="225"/>
      <c r="BG51" s="226"/>
      <c r="BH51" s="227"/>
      <c r="BI51" s="228"/>
      <c r="BJ51" s="228" t="s">
        <v>605</v>
      </c>
    </row>
    <row r="52" spans="1:62" s="85" customFormat="1" ht="21.6" x14ac:dyDescent="0.3">
      <c r="A52" s="121" t="s">
        <v>167</v>
      </c>
      <c r="B52" s="120" t="s">
        <v>3405</v>
      </c>
      <c r="C52" s="466" t="s">
        <v>3406</v>
      </c>
      <c r="D52" s="466"/>
      <c r="E52" s="466"/>
      <c r="F52" s="121" t="s">
        <v>38</v>
      </c>
      <c r="G52" s="134">
        <v>1</v>
      </c>
      <c r="H52" s="123"/>
      <c r="I52" s="123"/>
      <c r="J52" s="124"/>
      <c r="K52" s="124"/>
      <c r="L52" s="124"/>
      <c r="M52" s="124"/>
      <c r="BE52" s="220"/>
      <c r="BF52" s="225"/>
      <c r="BG52" s="226" t="s">
        <v>3406</v>
      </c>
      <c r="BH52" s="227"/>
      <c r="BI52" s="228"/>
      <c r="BJ52" s="228"/>
    </row>
    <row r="53" spans="1:62" s="85" customFormat="1" ht="15" customHeight="1" x14ac:dyDescent="0.3">
      <c r="A53" s="497" t="s">
        <v>5194</v>
      </c>
      <c r="B53" s="462"/>
      <c r="C53" s="462"/>
      <c r="D53" s="462"/>
      <c r="E53" s="462"/>
      <c r="F53" s="462"/>
      <c r="G53" s="462"/>
      <c r="H53" s="221"/>
      <c r="I53" s="221"/>
      <c r="J53" s="221"/>
      <c r="K53" s="221"/>
      <c r="L53" s="221"/>
      <c r="M53" s="223"/>
      <c r="BE53" s="220"/>
      <c r="BF53" s="225" t="s">
        <v>5194</v>
      </c>
      <c r="BG53" s="226"/>
      <c r="BH53" s="227"/>
      <c r="BI53" s="228"/>
      <c r="BJ53" s="228"/>
    </row>
    <row r="54" spans="1:62" s="85" customFormat="1" ht="42" x14ac:dyDescent="0.3">
      <c r="A54" s="121" t="s">
        <v>170</v>
      </c>
      <c r="B54" s="120" t="s">
        <v>3332</v>
      </c>
      <c r="C54" s="466" t="s">
        <v>3333</v>
      </c>
      <c r="D54" s="466"/>
      <c r="E54" s="466"/>
      <c r="F54" s="121" t="s">
        <v>43</v>
      </c>
      <c r="G54" s="243">
        <v>2.8289999999999999E-2</v>
      </c>
      <c r="H54" s="123"/>
      <c r="I54" s="123"/>
      <c r="J54" s="124"/>
      <c r="K54" s="124"/>
      <c r="L54" s="124"/>
      <c r="M54" s="124"/>
      <c r="BE54" s="220"/>
      <c r="BF54" s="225"/>
      <c r="BG54" s="226" t="s">
        <v>3333</v>
      </c>
      <c r="BH54" s="227"/>
      <c r="BI54" s="228"/>
      <c r="BJ54" s="228"/>
    </row>
    <row r="55" spans="1:62" s="85" customFormat="1" ht="15" customHeight="1" x14ac:dyDescent="0.3">
      <c r="A55" s="495" t="s">
        <v>5195</v>
      </c>
      <c r="B55" s="496"/>
      <c r="C55" s="496"/>
      <c r="D55" s="496"/>
      <c r="E55" s="496"/>
      <c r="F55" s="496"/>
      <c r="G55" s="496"/>
      <c r="H55" s="191"/>
      <c r="I55" s="191"/>
      <c r="J55" s="191"/>
      <c r="K55" s="191"/>
      <c r="L55" s="191"/>
      <c r="M55" s="193"/>
      <c r="BE55" s="220" t="s">
        <v>5195</v>
      </c>
      <c r="BF55" s="225"/>
      <c r="BG55" s="226"/>
      <c r="BH55" s="227"/>
      <c r="BI55" s="228"/>
      <c r="BJ55" s="228"/>
    </row>
    <row r="56" spans="1:62" s="85" customFormat="1" ht="15" customHeight="1" x14ac:dyDescent="0.3">
      <c r="A56" s="497" t="s">
        <v>5196</v>
      </c>
      <c r="B56" s="462"/>
      <c r="C56" s="462"/>
      <c r="D56" s="462"/>
      <c r="E56" s="462"/>
      <c r="F56" s="462"/>
      <c r="G56" s="462"/>
      <c r="H56" s="221"/>
      <c r="I56" s="221"/>
      <c r="J56" s="221"/>
      <c r="K56" s="221"/>
      <c r="L56" s="221"/>
      <c r="M56" s="223"/>
      <c r="BE56" s="220"/>
      <c r="BF56" s="225" t="s">
        <v>5196</v>
      </c>
      <c r="BG56" s="226"/>
      <c r="BH56" s="227"/>
      <c r="BI56" s="228"/>
      <c r="BJ56" s="228"/>
    </row>
    <row r="57" spans="1:62" s="85" customFormat="1" ht="31.8" x14ac:dyDescent="0.3">
      <c r="A57" s="121" t="s">
        <v>1494</v>
      </c>
      <c r="B57" s="120" t="s">
        <v>5197</v>
      </c>
      <c r="C57" s="466" t="s">
        <v>5198</v>
      </c>
      <c r="D57" s="466"/>
      <c r="E57" s="466"/>
      <c r="F57" s="121" t="s">
        <v>1179</v>
      </c>
      <c r="G57" s="134">
        <v>2</v>
      </c>
      <c r="H57" s="123"/>
      <c r="I57" s="123"/>
      <c r="J57" s="124"/>
      <c r="K57" s="124"/>
      <c r="L57" s="124"/>
      <c r="M57" s="124"/>
      <c r="BE57" s="220"/>
      <c r="BF57" s="225"/>
      <c r="BG57" s="226" t="s">
        <v>5198</v>
      </c>
      <c r="BH57" s="227"/>
      <c r="BI57" s="228"/>
      <c r="BJ57" s="228"/>
    </row>
    <row r="58" spans="1:62" s="85" customFormat="1" ht="20.399999999999999" x14ac:dyDescent="0.3">
      <c r="A58" s="121" t="s">
        <v>5199</v>
      </c>
      <c r="B58" s="120" t="s">
        <v>5200</v>
      </c>
      <c r="C58" s="466" t="s">
        <v>5201</v>
      </c>
      <c r="D58" s="466"/>
      <c r="E58" s="466"/>
      <c r="F58" s="121" t="s">
        <v>1179</v>
      </c>
      <c r="G58" s="134">
        <v>2</v>
      </c>
      <c r="H58" s="123"/>
      <c r="I58" s="123"/>
      <c r="J58" s="124"/>
      <c r="K58" s="124"/>
      <c r="L58" s="124"/>
      <c r="M58" s="124"/>
      <c r="BE58" s="220"/>
      <c r="BF58" s="225"/>
      <c r="BG58" s="226" t="s">
        <v>5201</v>
      </c>
      <c r="BH58" s="227"/>
      <c r="BI58" s="228"/>
      <c r="BJ58" s="228"/>
    </row>
    <row r="59" spans="1:62" s="85" customFormat="1" ht="15" customHeight="1" x14ac:dyDescent="0.3">
      <c r="A59" s="497" t="s">
        <v>5202</v>
      </c>
      <c r="B59" s="462"/>
      <c r="C59" s="462"/>
      <c r="D59" s="462"/>
      <c r="E59" s="462"/>
      <c r="F59" s="462"/>
      <c r="G59" s="462"/>
      <c r="H59" s="221"/>
      <c r="I59" s="221"/>
      <c r="J59" s="221"/>
      <c r="K59" s="221"/>
      <c r="L59" s="221"/>
      <c r="M59" s="223"/>
      <c r="BE59" s="220"/>
      <c r="BF59" s="225" t="s">
        <v>5202</v>
      </c>
      <c r="BG59" s="226"/>
      <c r="BH59" s="227"/>
      <c r="BI59" s="228"/>
      <c r="BJ59" s="228"/>
    </row>
    <row r="60" spans="1:62" s="85" customFormat="1" ht="14.4" x14ac:dyDescent="0.3">
      <c r="A60" s="121" t="s">
        <v>177</v>
      </c>
      <c r="B60" s="120" t="s">
        <v>5203</v>
      </c>
      <c r="C60" s="466" t="s">
        <v>5204</v>
      </c>
      <c r="D60" s="466"/>
      <c r="E60" s="466"/>
      <c r="F60" s="121" t="s">
        <v>38</v>
      </c>
      <c r="G60" s="134">
        <v>1</v>
      </c>
      <c r="H60" s="123"/>
      <c r="I60" s="123"/>
      <c r="J60" s="124"/>
      <c r="K60" s="124"/>
      <c r="L60" s="124"/>
      <c r="M60" s="124"/>
      <c r="BE60" s="220"/>
      <c r="BF60" s="225"/>
      <c r="BG60" s="226" t="s">
        <v>5204</v>
      </c>
      <c r="BH60" s="227"/>
      <c r="BI60" s="228"/>
      <c r="BJ60" s="228"/>
    </row>
    <row r="61" spans="1:62" s="85" customFormat="1" ht="21.6" x14ac:dyDescent="0.3">
      <c r="A61" s="173"/>
      <c r="B61" s="137" t="s">
        <v>1389</v>
      </c>
      <c r="C61" s="483" t="s">
        <v>1390</v>
      </c>
      <c r="D61" s="483"/>
      <c r="E61" s="483"/>
      <c r="F61" s="138" t="s">
        <v>72</v>
      </c>
      <c r="G61" s="195" t="s">
        <v>5205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7"/>
      <c r="BI61" s="228"/>
      <c r="BJ61" s="228" t="s">
        <v>1390</v>
      </c>
    </row>
    <row r="62" spans="1:62" s="85" customFormat="1" ht="21.6" x14ac:dyDescent="0.3">
      <c r="A62" s="173"/>
      <c r="B62" s="137" t="s">
        <v>5206</v>
      </c>
      <c r="C62" s="483" t="s">
        <v>5207</v>
      </c>
      <c r="D62" s="483"/>
      <c r="E62" s="483"/>
      <c r="F62" s="138" t="s">
        <v>72</v>
      </c>
      <c r="G62" s="195" t="s">
        <v>5208</v>
      </c>
      <c r="H62" s="175"/>
      <c r="I62" s="175"/>
      <c r="J62" s="140"/>
      <c r="K62" s="140"/>
      <c r="L62" s="140"/>
      <c r="M62" s="176"/>
      <c r="BE62" s="220"/>
      <c r="BF62" s="225"/>
      <c r="BG62" s="226"/>
      <c r="BH62" s="227"/>
      <c r="BI62" s="228"/>
      <c r="BJ62" s="228" t="s">
        <v>5207</v>
      </c>
    </row>
    <row r="63" spans="1:62" s="85" customFormat="1" ht="20.399999999999999" x14ac:dyDescent="0.3">
      <c r="A63" s="173"/>
      <c r="B63" s="137" t="s">
        <v>5209</v>
      </c>
      <c r="C63" s="483" t="s">
        <v>5210</v>
      </c>
      <c r="D63" s="483"/>
      <c r="E63" s="483"/>
      <c r="F63" s="138" t="s">
        <v>112</v>
      </c>
      <c r="G63" s="195" t="s">
        <v>1176</v>
      </c>
      <c r="H63" s="175"/>
      <c r="I63" s="175"/>
      <c r="J63" s="140"/>
      <c r="K63" s="140"/>
      <c r="L63" s="140"/>
      <c r="M63" s="176"/>
      <c r="BE63" s="220"/>
      <c r="BF63" s="225"/>
      <c r="BG63" s="226"/>
      <c r="BH63" s="227"/>
      <c r="BI63" s="228"/>
      <c r="BJ63" s="228" t="s">
        <v>5210</v>
      </c>
    </row>
    <row r="64" spans="1:62" s="85" customFormat="1" ht="21.6" x14ac:dyDescent="0.3">
      <c r="A64" s="173"/>
      <c r="B64" s="137" t="s">
        <v>5211</v>
      </c>
      <c r="C64" s="483" t="s">
        <v>5212</v>
      </c>
      <c r="D64" s="483"/>
      <c r="E64" s="483"/>
      <c r="F64" s="138" t="s">
        <v>67</v>
      </c>
      <c r="G64" s="195" t="s">
        <v>1468</v>
      </c>
      <c r="H64" s="175"/>
      <c r="I64" s="175"/>
      <c r="J64" s="140"/>
      <c r="K64" s="140"/>
      <c r="L64" s="140"/>
      <c r="M64" s="176"/>
      <c r="BE64" s="220"/>
      <c r="BF64" s="225"/>
      <c r="BG64" s="226"/>
      <c r="BH64" s="227"/>
      <c r="BI64" s="228"/>
      <c r="BJ64" s="228" t="s">
        <v>5212</v>
      </c>
    </row>
    <row r="65" spans="1:62" s="85" customFormat="1" ht="20.399999999999999" x14ac:dyDescent="0.3">
      <c r="A65" s="173"/>
      <c r="B65" s="137" t="s">
        <v>1403</v>
      </c>
      <c r="C65" s="483" t="s">
        <v>1404</v>
      </c>
      <c r="D65" s="483"/>
      <c r="E65" s="483"/>
      <c r="F65" s="138" t="s">
        <v>67</v>
      </c>
      <c r="G65" s="195" t="s">
        <v>1469</v>
      </c>
      <c r="H65" s="175"/>
      <c r="I65" s="175"/>
      <c r="J65" s="140"/>
      <c r="K65" s="140"/>
      <c r="L65" s="140"/>
      <c r="M65" s="176"/>
      <c r="BE65" s="220"/>
      <c r="BF65" s="225"/>
      <c r="BG65" s="226"/>
      <c r="BH65" s="227"/>
      <c r="BI65" s="228"/>
      <c r="BJ65" s="228" t="s">
        <v>1404</v>
      </c>
    </row>
    <row r="66" spans="1:62" s="85" customFormat="1" ht="21.6" x14ac:dyDescent="0.3">
      <c r="A66" s="173"/>
      <c r="B66" s="137" t="s">
        <v>5213</v>
      </c>
      <c r="C66" s="483" t="s">
        <v>5214</v>
      </c>
      <c r="D66" s="483"/>
      <c r="E66" s="483"/>
      <c r="F66" s="138" t="s">
        <v>139</v>
      </c>
      <c r="G66" s="195" t="s">
        <v>3940</v>
      </c>
      <c r="H66" s="175"/>
      <c r="I66" s="175"/>
      <c r="J66" s="140"/>
      <c r="K66" s="140"/>
      <c r="L66" s="140"/>
      <c r="M66" s="176"/>
      <c r="BE66" s="220"/>
      <c r="BF66" s="225"/>
      <c r="BG66" s="226"/>
      <c r="BH66" s="227"/>
      <c r="BI66" s="228"/>
      <c r="BJ66" s="228" t="s">
        <v>5214</v>
      </c>
    </row>
    <row r="67" spans="1:62" s="85" customFormat="1" ht="21.6" x14ac:dyDescent="0.3">
      <c r="A67" s="173"/>
      <c r="B67" s="137" t="s">
        <v>604</v>
      </c>
      <c r="C67" s="483" t="s">
        <v>605</v>
      </c>
      <c r="D67" s="483"/>
      <c r="E67" s="483"/>
      <c r="F67" s="138" t="s">
        <v>606</v>
      </c>
      <c r="G67" s="195" t="s">
        <v>5215</v>
      </c>
      <c r="H67" s="175"/>
      <c r="I67" s="175"/>
      <c r="J67" s="140"/>
      <c r="K67" s="140"/>
      <c r="L67" s="140"/>
      <c r="M67" s="176"/>
      <c r="BE67" s="220"/>
      <c r="BF67" s="225"/>
      <c r="BG67" s="226"/>
      <c r="BH67" s="227"/>
      <c r="BI67" s="228"/>
      <c r="BJ67" s="228" t="s">
        <v>605</v>
      </c>
    </row>
    <row r="68" spans="1:62" s="85" customFormat="1" ht="20.399999999999999" x14ac:dyDescent="0.3">
      <c r="A68" s="121" t="s">
        <v>5216</v>
      </c>
      <c r="B68" s="120" t="s">
        <v>5217</v>
      </c>
      <c r="C68" s="466" t="s">
        <v>5218</v>
      </c>
      <c r="D68" s="466"/>
      <c r="E68" s="466"/>
      <c r="F68" s="121" t="s">
        <v>1457</v>
      </c>
      <c r="G68" s="134">
        <v>1</v>
      </c>
      <c r="H68" s="123"/>
      <c r="I68" s="123"/>
      <c r="J68" s="124"/>
      <c r="K68" s="124"/>
      <c r="L68" s="124"/>
      <c r="M68" s="124"/>
      <c r="BE68" s="220"/>
      <c r="BF68" s="225"/>
      <c r="BG68" s="226" t="s">
        <v>5218</v>
      </c>
      <c r="BH68" s="227"/>
      <c r="BI68" s="228"/>
      <c r="BJ68" s="228"/>
    </row>
    <row r="69" spans="1:62" s="85" customFormat="1" ht="15" customHeight="1" x14ac:dyDescent="0.3">
      <c r="A69" s="497" t="s">
        <v>5219</v>
      </c>
      <c r="B69" s="462"/>
      <c r="C69" s="462"/>
      <c r="D69" s="462"/>
      <c r="E69" s="462"/>
      <c r="F69" s="462"/>
      <c r="G69" s="462"/>
      <c r="H69" s="221"/>
      <c r="I69" s="221"/>
      <c r="J69" s="221"/>
      <c r="K69" s="221"/>
      <c r="L69" s="221"/>
      <c r="M69" s="223"/>
      <c r="BE69" s="220"/>
      <c r="BF69" s="225" t="s">
        <v>5219</v>
      </c>
      <c r="BG69" s="226"/>
      <c r="BH69" s="227"/>
      <c r="BI69" s="228"/>
      <c r="BJ69" s="228"/>
    </row>
    <row r="70" spans="1:62" s="85" customFormat="1" ht="21.6" x14ac:dyDescent="0.3">
      <c r="A70" s="121" t="s">
        <v>183</v>
      </c>
      <c r="B70" s="120" t="s">
        <v>4543</v>
      </c>
      <c r="C70" s="466" t="s">
        <v>4544</v>
      </c>
      <c r="D70" s="466"/>
      <c r="E70" s="466"/>
      <c r="F70" s="121" t="s">
        <v>38</v>
      </c>
      <c r="G70" s="134">
        <v>1</v>
      </c>
      <c r="H70" s="123"/>
      <c r="I70" s="123"/>
      <c r="J70" s="124"/>
      <c r="K70" s="124"/>
      <c r="L70" s="124"/>
      <c r="M70" s="124"/>
      <c r="BE70" s="220"/>
      <c r="BF70" s="225"/>
      <c r="BG70" s="226" t="s">
        <v>4544</v>
      </c>
      <c r="BH70" s="227"/>
      <c r="BI70" s="228"/>
      <c r="BJ70" s="228"/>
    </row>
    <row r="71" spans="1:62" s="85" customFormat="1" ht="21.6" x14ac:dyDescent="0.3">
      <c r="A71" s="173"/>
      <c r="B71" s="137" t="s">
        <v>604</v>
      </c>
      <c r="C71" s="483" t="s">
        <v>605</v>
      </c>
      <c r="D71" s="483"/>
      <c r="E71" s="483"/>
      <c r="F71" s="138" t="s">
        <v>606</v>
      </c>
      <c r="G71" s="195" t="s">
        <v>1546</v>
      </c>
      <c r="H71" s="175"/>
      <c r="I71" s="175"/>
      <c r="J71" s="140"/>
      <c r="K71" s="140"/>
      <c r="L71" s="140"/>
      <c r="M71" s="176"/>
      <c r="BE71" s="220"/>
      <c r="BF71" s="225"/>
      <c r="BG71" s="226"/>
      <c r="BH71" s="227"/>
      <c r="BI71" s="228"/>
      <c r="BJ71" s="228" t="s">
        <v>605</v>
      </c>
    </row>
    <row r="72" spans="1:62" s="85" customFormat="1" ht="21.6" x14ac:dyDescent="0.3">
      <c r="A72" s="121" t="s">
        <v>5220</v>
      </c>
      <c r="B72" s="120" t="s">
        <v>5221</v>
      </c>
      <c r="C72" s="466" t="s">
        <v>5222</v>
      </c>
      <c r="D72" s="466"/>
      <c r="E72" s="466"/>
      <c r="F72" s="121" t="s">
        <v>1457</v>
      </c>
      <c r="G72" s="134">
        <v>1</v>
      </c>
      <c r="H72" s="123"/>
      <c r="I72" s="123"/>
      <c r="J72" s="124"/>
      <c r="K72" s="124"/>
      <c r="L72" s="124"/>
      <c r="M72" s="124"/>
      <c r="BE72" s="220"/>
      <c r="BF72" s="225"/>
      <c r="BG72" s="226" t="s">
        <v>5222</v>
      </c>
      <c r="BH72" s="227"/>
      <c r="BI72" s="228"/>
      <c r="BJ72" s="228"/>
    </row>
    <row r="73" spans="1:62" s="85" customFormat="1" ht="15" customHeight="1" x14ac:dyDescent="0.3">
      <c r="A73" s="497" t="s">
        <v>5223</v>
      </c>
      <c r="B73" s="462"/>
      <c r="C73" s="462"/>
      <c r="D73" s="462"/>
      <c r="E73" s="462"/>
      <c r="F73" s="462"/>
      <c r="G73" s="462"/>
      <c r="H73" s="221"/>
      <c r="I73" s="221"/>
      <c r="J73" s="221"/>
      <c r="K73" s="221"/>
      <c r="L73" s="221"/>
      <c r="M73" s="223"/>
      <c r="BE73" s="220"/>
      <c r="BF73" s="225" t="s">
        <v>5223</v>
      </c>
      <c r="BG73" s="226"/>
      <c r="BH73" s="227"/>
      <c r="BI73" s="228"/>
      <c r="BJ73" s="228"/>
    </row>
    <row r="74" spans="1:62" s="85" customFormat="1" ht="21.6" x14ac:dyDescent="0.3">
      <c r="A74" s="121" t="s">
        <v>193</v>
      </c>
      <c r="B74" s="120" t="s">
        <v>4543</v>
      </c>
      <c r="C74" s="466" t="s">
        <v>4544</v>
      </c>
      <c r="D74" s="466"/>
      <c r="E74" s="466"/>
      <c r="F74" s="121" t="s">
        <v>38</v>
      </c>
      <c r="G74" s="134">
        <v>4</v>
      </c>
      <c r="H74" s="123"/>
      <c r="I74" s="123"/>
      <c r="J74" s="124"/>
      <c r="K74" s="124"/>
      <c r="L74" s="124"/>
      <c r="M74" s="124"/>
      <c r="BE74" s="220"/>
      <c r="BF74" s="225"/>
      <c r="BG74" s="226" t="s">
        <v>4544</v>
      </c>
      <c r="BH74" s="227"/>
      <c r="BI74" s="228"/>
      <c r="BJ74" s="228"/>
    </row>
    <row r="75" spans="1:62" s="85" customFormat="1" ht="21.6" x14ac:dyDescent="0.3">
      <c r="A75" s="173"/>
      <c r="B75" s="137" t="s">
        <v>604</v>
      </c>
      <c r="C75" s="483" t="s">
        <v>605</v>
      </c>
      <c r="D75" s="483"/>
      <c r="E75" s="483"/>
      <c r="F75" s="138" t="s">
        <v>606</v>
      </c>
      <c r="G75" s="195" t="s">
        <v>5224</v>
      </c>
      <c r="H75" s="175"/>
      <c r="I75" s="175"/>
      <c r="J75" s="140"/>
      <c r="K75" s="140"/>
      <c r="L75" s="140"/>
      <c r="M75" s="176"/>
      <c r="BE75" s="220"/>
      <c r="BF75" s="225"/>
      <c r="BG75" s="226"/>
      <c r="BH75" s="227"/>
      <c r="BI75" s="228"/>
      <c r="BJ75" s="228" t="s">
        <v>605</v>
      </c>
    </row>
    <row r="76" spans="1:62" s="85" customFormat="1" ht="31.8" x14ac:dyDescent="0.3">
      <c r="A76" s="121" t="s">
        <v>4512</v>
      </c>
      <c r="B76" s="120" t="s">
        <v>5225</v>
      </c>
      <c r="C76" s="466" t="s">
        <v>5226</v>
      </c>
      <c r="D76" s="466"/>
      <c r="E76" s="466"/>
      <c r="F76" s="121" t="s">
        <v>1179</v>
      </c>
      <c r="G76" s="134">
        <v>4</v>
      </c>
      <c r="H76" s="123"/>
      <c r="I76" s="123"/>
      <c r="J76" s="124"/>
      <c r="K76" s="124"/>
      <c r="L76" s="124"/>
      <c r="M76" s="124"/>
      <c r="BE76" s="220"/>
      <c r="BF76" s="225"/>
      <c r="BG76" s="226" t="s">
        <v>5226</v>
      </c>
      <c r="BH76" s="227"/>
      <c r="BI76" s="228"/>
      <c r="BJ76" s="228"/>
    </row>
    <row r="77" spans="1:62" s="85" customFormat="1" ht="15" customHeight="1" x14ac:dyDescent="0.3">
      <c r="A77" s="497" t="s">
        <v>5227</v>
      </c>
      <c r="B77" s="462"/>
      <c r="C77" s="462"/>
      <c r="D77" s="462"/>
      <c r="E77" s="462"/>
      <c r="F77" s="462"/>
      <c r="G77" s="462"/>
      <c r="H77" s="221"/>
      <c r="I77" s="221"/>
      <c r="J77" s="221"/>
      <c r="K77" s="221"/>
      <c r="L77" s="221"/>
      <c r="M77" s="223"/>
      <c r="BE77" s="220"/>
      <c r="BF77" s="225" t="s">
        <v>5227</v>
      </c>
      <c r="BG77" s="226"/>
      <c r="BH77" s="227"/>
      <c r="BI77" s="228"/>
      <c r="BJ77" s="228"/>
    </row>
    <row r="78" spans="1:62" s="85" customFormat="1" ht="21.6" x14ac:dyDescent="0.3">
      <c r="A78" s="121" t="s">
        <v>198</v>
      </c>
      <c r="B78" s="120" t="s">
        <v>4601</v>
      </c>
      <c r="C78" s="466" t="s">
        <v>4602</v>
      </c>
      <c r="D78" s="466"/>
      <c r="E78" s="466"/>
      <c r="F78" s="121" t="s">
        <v>38</v>
      </c>
      <c r="G78" s="134">
        <v>1</v>
      </c>
      <c r="H78" s="123"/>
      <c r="I78" s="123"/>
      <c r="J78" s="124"/>
      <c r="K78" s="124"/>
      <c r="L78" s="124"/>
      <c r="M78" s="124"/>
      <c r="BE78" s="220"/>
      <c r="BF78" s="225"/>
      <c r="BG78" s="226" t="s">
        <v>4602</v>
      </c>
      <c r="BH78" s="227"/>
      <c r="BI78" s="228"/>
      <c r="BJ78" s="228"/>
    </row>
    <row r="79" spans="1:62" s="85" customFormat="1" ht="20.399999999999999" x14ac:dyDescent="0.3">
      <c r="A79" s="173"/>
      <c r="B79" s="137" t="s">
        <v>3766</v>
      </c>
      <c r="C79" s="483" t="s">
        <v>3767</v>
      </c>
      <c r="D79" s="483"/>
      <c r="E79" s="483"/>
      <c r="F79" s="138" t="s">
        <v>72</v>
      </c>
      <c r="G79" s="195" t="s">
        <v>1470</v>
      </c>
      <c r="H79" s="175"/>
      <c r="I79" s="175"/>
      <c r="J79" s="140"/>
      <c r="K79" s="140"/>
      <c r="L79" s="140"/>
      <c r="M79" s="176"/>
      <c r="BE79" s="220"/>
      <c r="BF79" s="225"/>
      <c r="BG79" s="226"/>
      <c r="BH79" s="227"/>
      <c r="BI79" s="228"/>
      <c r="BJ79" s="228" t="s">
        <v>3767</v>
      </c>
    </row>
    <row r="80" spans="1:62" s="85" customFormat="1" ht="31.8" x14ac:dyDescent="0.3">
      <c r="A80" s="173"/>
      <c r="B80" s="137" t="s">
        <v>4450</v>
      </c>
      <c r="C80" s="483" t="s">
        <v>4451</v>
      </c>
      <c r="D80" s="483"/>
      <c r="E80" s="483"/>
      <c r="F80" s="138" t="s">
        <v>72</v>
      </c>
      <c r="G80" s="195" t="s">
        <v>1170</v>
      </c>
      <c r="H80" s="175"/>
      <c r="I80" s="175"/>
      <c r="J80" s="140"/>
      <c r="K80" s="140"/>
      <c r="L80" s="140"/>
      <c r="M80" s="176"/>
      <c r="BE80" s="220"/>
      <c r="BF80" s="225"/>
      <c r="BG80" s="226"/>
      <c r="BH80" s="227"/>
      <c r="BI80" s="228"/>
      <c r="BJ80" s="228" t="s">
        <v>4451</v>
      </c>
    </row>
    <row r="81" spans="1:62" s="85" customFormat="1" ht="20.399999999999999" x14ac:dyDescent="0.3">
      <c r="A81" s="173"/>
      <c r="B81" s="137" t="s">
        <v>388</v>
      </c>
      <c r="C81" s="483" t="s">
        <v>389</v>
      </c>
      <c r="D81" s="483"/>
      <c r="E81" s="483"/>
      <c r="F81" s="138" t="s">
        <v>72</v>
      </c>
      <c r="G81" s="195" t="s">
        <v>3926</v>
      </c>
      <c r="H81" s="175"/>
      <c r="I81" s="175"/>
      <c r="J81" s="140"/>
      <c r="K81" s="140"/>
      <c r="L81" s="140"/>
      <c r="M81" s="176"/>
      <c r="BE81" s="220"/>
      <c r="BF81" s="225"/>
      <c r="BG81" s="226"/>
      <c r="BH81" s="227"/>
      <c r="BI81" s="228"/>
      <c r="BJ81" s="228" t="s">
        <v>389</v>
      </c>
    </row>
    <row r="82" spans="1:62" s="85" customFormat="1" ht="21.6" x14ac:dyDescent="0.3">
      <c r="A82" s="173"/>
      <c r="B82" s="137" t="s">
        <v>4501</v>
      </c>
      <c r="C82" s="483" t="s">
        <v>4502</v>
      </c>
      <c r="D82" s="483"/>
      <c r="E82" s="483"/>
      <c r="F82" s="138" t="s">
        <v>139</v>
      </c>
      <c r="G82" s="195" t="s">
        <v>1907</v>
      </c>
      <c r="H82" s="175"/>
      <c r="I82" s="175"/>
      <c r="J82" s="140"/>
      <c r="K82" s="140"/>
      <c r="L82" s="140"/>
      <c r="M82" s="176"/>
      <c r="BE82" s="220"/>
      <c r="BF82" s="225"/>
      <c r="BG82" s="226"/>
      <c r="BH82" s="227"/>
      <c r="BI82" s="228"/>
      <c r="BJ82" s="228" t="s">
        <v>4502</v>
      </c>
    </row>
    <row r="83" spans="1:62" s="85" customFormat="1" ht="20.399999999999999" x14ac:dyDescent="0.3">
      <c r="A83" s="173"/>
      <c r="B83" s="137" t="s">
        <v>1913</v>
      </c>
      <c r="C83" s="483" t="s">
        <v>1914</v>
      </c>
      <c r="D83" s="483"/>
      <c r="E83" s="483"/>
      <c r="F83" s="138" t="s">
        <v>67</v>
      </c>
      <c r="G83" s="195" t="s">
        <v>4954</v>
      </c>
      <c r="H83" s="175"/>
      <c r="I83" s="175"/>
      <c r="J83" s="140"/>
      <c r="K83" s="140"/>
      <c r="L83" s="140"/>
      <c r="M83" s="176"/>
      <c r="BE83" s="220"/>
      <c r="BF83" s="225"/>
      <c r="BG83" s="226"/>
      <c r="BH83" s="227"/>
      <c r="BI83" s="228"/>
      <c r="BJ83" s="228" t="s">
        <v>1914</v>
      </c>
    </row>
    <row r="84" spans="1:62" s="85" customFormat="1" ht="31.8" x14ac:dyDescent="0.3">
      <c r="A84" s="173"/>
      <c r="B84" s="137" t="s">
        <v>4607</v>
      </c>
      <c r="C84" s="483" t="s">
        <v>4608</v>
      </c>
      <c r="D84" s="483"/>
      <c r="E84" s="483"/>
      <c r="F84" s="138" t="s">
        <v>67</v>
      </c>
      <c r="G84" s="195" t="s">
        <v>4955</v>
      </c>
      <c r="H84" s="175"/>
      <c r="I84" s="175"/>
      <c r="J84" s="140"/>
      <c r="K84" s="140"/>
      <c r="L84" s="140"/>
      <c r="M84" s="176"/>
      <c r="BE84" s="220"/>
      <c r="BF84" s="225"/>
      <c r="BG84" s="226"/>
      <c r="BH84" s="227"/>
      <c r="BI84" s="228"/>
      <c r="BJ84" s="228" t="s">
        <v>4608</v>
      </c>
    </row>
    <row r="85" spans="1:62" s="85" customFormat="1" ht="21.6" x14ac:dyDescent="0.3">
      <c r="A85" s="173"/>
      <c r="B85" s="137" t="s">
        <v>4505</v>
      </c>
      <c r="C85" s="483" t="s">
        <v>4506</v>
      </c>
      <c r="D85" s="483"/>
      <c r="E85" s="483"/>
      <c r="F85" s="138" t="s">
        <v>67</v>
      </c>
      <c r="G85" s="195" t="s">
        <v>4956</v>
      </c>
      <c r="H85" s="175"/>
      <c r="I85" s="175"/>
      <c r="J85" s="140"/>
      <c r="K85" s="140"/>
      <c r="L85" s="140"/>
      <c r="M85" s="176"/>
      <c r="BE85" s="220"/>
      <c r="BF85" s="225"/>
      <c r="BG85" s="226"/>
      <c r="BH85" s="227"/>
      <c r="BI85" s="228"/>
      <c r="BJ85" s="228" t="s">
        <v>4506</v>
      </c>
    </row>
    <row r="86" spans="1:62" s="85" customFormat="1" ht="21.6" x14ac:dyDescent="0.3">
      <c r="A86" s="173"/>
      <c r="B86" s="137" t="s">
        <v>4611</v>
      </c>
      <c r="C86" s="483" t="s">
        <v>4612</v>
      </c>
      <c r="D86" s="483"/>
      <c r="E86" s="483"/>
      <c r="F86" s="138" t="s">
        <v>67</v>
      </c>
      <c r="G86" s="195" t="s">
        <v>1469</v>
      </c>
      <c r="H86" s="175"/>
      <c r="I86" s="175"/>
      <c r="J86" s="140"/>
      <c r="K86" s="140"/>
      <c r="L86" s="140"/>
      <c r="M86" s="176"/>
      <c r="BE86" s="220"/>
      <c r="BF86" s="225"/>
      <c r="BG86" s="226"/>
      <c r="BH86" s="227"/>
      <c r="BI86" s="228"/>
      <c r="BJ86" s="228" t="s">
        <v>4612</v>
      </c>
    </row>
    <row r="87" spans="1:62" s="85" customFormat="1" ht="20.399999999999999" x14ac:dyDescent="0.3">
      <c r="A87" s="173"/>
      <c r="B87" s="137" t="s">
        <v>1931</v>
      </c>
      <c r="C87" s="483" t="s">
        <v>1932</v>
      </c>
      <c r="D87" s="483"/>
      <c r="E87" s="483"/>
      <c r="F87" s="138" t="s">
        <v>72</v>
      </c>
      <c r="G87" s="195" t="s">
        <v>1156</v>
      </c>
      <c r="H87" s="175"/>
      <c r="I87" s="175"/>
      <c r="J87" s="140"/>
      <c r="K87" s="140"/>
      <c r="L87" s="140"/>
      <c r="M87" s="176"/>
      <c r="BE87" s="220"/>
      <c r="BF87" s="225"/>
      <c r="BG87" s="226"/>
      <c r="BH87" s="227"/>
      <c r="BI87" s="228"/>
      <c r="BJ87" s="228" t="s">
        <v>1932</v>
      </c>
    </row>
    <row r="88" spans="1:62" s="85" customFormat="1" ht="20.399999999999999" x14ac:dyDescent="0.3">
      <c r="A88" s="173"/>
      <c r="B88" s="137" t="s">
        <v>4614</v>
      </c>
      <c r="C88" s="483" t="s">
        <v>4615</v>
      </c>
      <c r="D88" s="483"/>
      <c r="E88" s="483"/>
      <c r="F88" s="138" t="s">
        <v>139</v>
      </c>
      <c r="G88" s="195" t="s">
        <v>1907</v>
      </c>
      <c r="H88" s="175"/>
      <c r="I88" s="175"/>
      <c r="J88" s="140"/>
      <c r="K88" s="140"/>
      <c r="L88" s="140"/>
      <c r="M88" s="176"/>
      <c r="BE88" s="220"/>
      <c r="BF88" s="225"/>
      <c r="BG88" s="226"/>
      <c r="BH88" s="227"/>
      <c r="BI88" s="228"/>
      <c r="BJ88" s="228" t="s">
        <v>4615</v>
      </c>
    </row>
    <row r="89" spans="1:62" s="85" customFormat="1" ht="20.399999999999999" x14ac:dyDescent="0.3">
      <c r="A89" s="173"/>
      <c r="B89" s="137" t="s">
        <v>4616</v>
      </c>
      <c r="C89" s="483" t="s">
        <v>4617</v>
      </c>
      <c r="D89" s="483"/>
      <c r="E89" s="483"/>
      <c r="F89" s="138" t="s">
        <v>72</v>
      </c>
      <c r="G89" s="195" t="s">
        <v>1170</v>
      </c>
      <c r="H89" s="175"/>
      <c r="I89" s="175"/>
      <c r="J89" s="140"/>
      <c r="K89" s="140"/>
      <c r="L89" s="140"/>
      <c r="M89" s="176"/>
      <c r="BE89" s="220"/>
      <c r="BF89" s="225"/>
      <c r="BG89" s="226"/>
      <c r="BH89" s="227"/>
      <c r="BI89" s="228"/>
      <c r="BJ89" s="228" t="s">
        <v>4617</v>
      </c>
    </row>
    <row r="90" spans="1:62" s="85" customFormat="1" ht="21.6" x14ac:dyDescent="0.3">
      <c r="A90" s="173"/>
      <c r="B90" s="137" t="s">
        <v>4618</v>
      </c>
      <c r="C90" s="483" t="s">
        <v>4619</v>
      </c>
      <c r="D90" s="483"/>
      <c r="E90" s="483"/>
      <c r="F90" s="138" t="s">
        <v>72</v>
      </c>
      <c r="G90" s="195" t="s">
        <v>1493</v>
      </c>
      <c r="H90" s="175"/>
      <c r="I90" s="175"/>
      <c r="J90" s="140"/>
      <c r="K90" s="140"/>
      <c r="L90" s="140"/>
      <c r="M90" s="176"/>
      <c r="BE90" s="220"/>
      <c r="BF90" s="225"/>
      <c r="BG90" s="226"/>
      <c r="BH90" s="227"/>
      <c r="BI90" s="228"/>
      <c r="BJ90" s="228" t="s">
        <v>4619</v>
      </c>
    </row>
    <row r="91" spans="1:62" s="85" customFormat="1" ht="21.6" x14ac:dyDescent="0.3">
      <c r="A91" s="173"/>
      <c r="B91" s="137" t="s">
        <v>604</v>
      </c>
      <c r="C91" s="483" t="s">
        <v>605</v>
      </c>
      <c r="D91" s="483"/>
      <c r="E91" s="483"/>
      <c r="F91" s="138" t="s">
        <v>606</v>
      </c>
      <c r="G91" s="195" t="s">
        <v>4957</v>
      </c>
      <c r="H91" s="175"/>
      <c r="I91" s="175"/>
      <c r="J91" s="140"/>
      <c r="K91" s="140"/>
      <c r="L91" s="140"/>
      <c r="M91" s="176"/>
      <c r="BE91" s="220"/>
      <c r="BF91" s="225"/>
      <c r="BG91" s="226"/>
      <c r="BH91" s="227"/>
      <c r="BI91" s="228"/>
      <c r="BJ91" s="228" t="s">
        <v>605</v>
      </c>
    </row>
    <row r="92" spans="1:62" s="85" customFormat="1" ht="31.8" x14ac:dyDescent="0.3">
      <c r="A92" s="121" t="s">
        <v>1888</v>
      </c>
      <c r="B92" s="120" t="s">
        <v>5228</v>
      </c>
      <c r="C92" s="466" t="s">
        <v>5229</v>
      </c>
      <c r="D92" s="466"/>
      <c r="E92" s="466"/>
      <c r="F92" s="121" t="s">
        <v>1457</v>
      </c>
      <c r="G92" s="134">
        <v>1</v>
      </c>
      <c r="H92" s="123"/>
      <c r="I92" s="123"/>
      <c r="J92" s="124"/>
      <c r="K92" s="124"/>
      <c r="L92" s="124"/>
      <c r="M92" s="124"/>
      <c r="BE92" s="220"/>
      <c r="BF92" s="225"/>
      <c r="BG92" s="226" t="s">
        <v>5229</v>
      </c>
      <c r="BH92" s="227"/>
      <c r="BI92" s="228"/>
      <c r="BJ92" s="228"/>
    </row>
    <row r="93" spans="1:62" s="85" customFormat="1" ht="15" customHeight="1" x14ac:dyDescent="0.3">
      <c r="A93" s="497" t="s">
        <v>5230</v>
      </c>
      <c r="B93" s="462"/>
      <c r="C93" s="462"/>
      <c r="D93" s="462"/>
      <c r="E93" s="462"/>
      <c r="F93" s="462"/>
      <c r="G93" s="462"/>
      <c r="H93" s="221"/>
      <c r="I93" s="221"/>
      <c r="J93" s="221"/>
      <c r="K93" s="221"/>
      <c r="L93" s="221"/>
      <c r="M93" s="223"/>
      <c r="BE93" s="220"/>
      <c r="BF93" s="225" t="s">
        <v>5230</v>
      </c>
      <c r="BG93" s="226"/>
      <c r="BH93" s="227"/>
      <c r="BI93" s="228"/>
      <c r="BJ93" s="228"/>
    </row>
    <row r="94" spans="1:62" s="85" customFormat="1" ht="14.4" x14ac:dyDescent="0.3">
      <c r="A94" s="121" t="s">
        <v>219</v>
      </c>
      <c r="B94" s="120" t="s">
        <v>4942</v>
      </c>
      <c r="C94" s="466" t="s">
        <v>4943</v>
      </c>
      <c r="D94" s="466"/>
      <c r="E94" s="466"/>
      <c r="F94" s="121" t="s">
        <v>38</v>
      </c>
      <c r="G94" s="134">
        <v>1</v>
      </c>
      <c r="H94" s="123"/>
      <c r="I94" s="123"/>
      <c r="J94" s="124"/>
      <c r="K94" s="124"/>
      <c r="L94" s="124"/>
      <c r="M94" s="124"/>
      <c r="BE94" s="220"/>
      <c r="BF94" s="225"/>
      <c r="BG94" s="226" t="s">
        <v>4943</v>
      </c>
      <c r="BH94" s="227"/>
      <c r="BI94" s="228"/>
      <c r="BJ94" s="228"/>
    </row>
    <row r="95" spans="1:62" s="85" customFormat="1" ht="20.399999999999999" x14ac:dyDescent="0.3">
      <c r="A95" s="173"/>
      <c r="B95" s="137" t="s">
        <v>1961</v>
      </c>
      <c r="C95" s="483" t="s">
        <v>1962</v>
      </c>
      <c r="D95" s="483"/>
      <c r="E95" s="483"/>
      <c r="F95" s="138" t="s">
        <v>67</v>
      </c>
      <c r="G95" s="195" t="s">
        <v>5231</v>
      </c>
      <c r="H95" s="175"/>
      <c r="I95" s="175"/>
      <c r="J95" s="140"/>
      <c r="K95" s="140"/>
      <c r="L95" s="140"/>
      <c r="M95" s="176"/>
      <c r="BE95" s="220"/>
      <c r="BF95" s="225"/>
      <c r="BG95" s="226"/>
      <c r="BH95" s="227"/>
      <c r="BI95" s="228"/>
      <c r="BJ95" s="228" t="s">
        <v>1962</v>
      </c>
    </row>
    <row r="96" spans="1:62" s="85" customFormat="1" ht="21.6" x14ac:dyDescent="0.3">
      <c r="A96" s="173"/>
      <c r="B96" s="137" t="s">
        <v>4505</v>
      </c>
      <c r="C96" s="483" t="s">
        <v>4506</v>
      </c>
      <c r="D96" s="483"/>
      <c r="E96" s="483"/>
      <c r="F96" s="138" t="s">
        <v>67</v>
      </c>
      <c r="G96" s="195" t="s">
        <v>5232</v>
      </c>
      <c r="H96" s="175"/>
      <c r="I96" s="175"/>
      <c r="J96" s="140"/>
      <c r="K96" s="140"/>
      <c r="L96" s="140"/>
      <c r="M96" s="176"/>
      <c r="BE96" s="220"/>
      <c r="BF96" s="225"/>
      <c r="BG96" s="226"/>
      <c r="BH96" s="227"/>
      <c r="BI96" s="228"/>
      <c r="BJ96" s="228" t="s">
        <v>4506</v>
      </c>
    </row>
    <row r="97" spans="1:62" s="85" customFormat="1" ht="20.399999999999999" x14ac:dyDescent="0.3">
      <c r="A97" s="173"/>
      <c r="B97" s="137" t="s">
        <v>4946</v>
      </c>
      <c r="C97" s="483" t="s">
        <v>4947</v>
      </c>
      <c r="D97" s="483"/>
      <c r="E97" s="483"/>
      <c r="F97" s="138" t="s">
        <v>1046</v>
      </c>
      <c r="G97" s="195" t="s">
        <v>5233</v>
      </c>
      <c r="H97" s="175"/>
      <c r="I97" s="175"/>
      <c r="J97" s="140"/>
      <c r="K97" s="140"/>
      <c r="L97" s="140"/>
      <c r="M97" s="176"/>
      <c r="BE97" s="220"/>
      <c r="BF97" s="225"/>
      <c r="BG97" s="226"/>
      <c r="BH97" s="227"/>
      <c r="BI97" s="228"/>
      <c r="BJ97" s="228" t="s">
        <v>4947</v>
      </c>
    </row>
    <row r="98" spans="1:62" s="85" customFormat="1" ht="21.6" x14ac:dyDescent="0.3">
      <c r="A98" s="173"/>
      <c r="B98" s="137" t="s">
        <v>604</v>
      </c>
      <c r="C98" s="483" t="s">
        <v>605</v>
      </c>
      <c r="D98" s="483"/>
      <c r="E98" s="483"/>
      <c r="F98" s="138" t="s">
        <v>606</v>
      </c>
      <c r="G98" s="195" t="s">
        <v>5234</v>
      </c>
      <c r="H98" s="175"/>
      <c r="I98" s="175"/>
      <c r="J98" s="140"/>
      <c r="K98" s="140"/>
      <c r="L98" s="140"/>
      <c r="M98" s="176"/>
      <c r="BE98" s="220"/>
      <c r="BF98" s="225"/>
      <c r="BG98" s="226"/>
      <c r="BH98" s="227"/>
      <c r="BI98" s="228"/>
      <c r="BJ98" s="228" t="s">
        <v>605</v>
      </c>
    </row>
    <row r="99" spans="1:62" s="85" customFormat="1" ht="52.2" x14ac:dyDescent="0.3">
      <c r="A99" s="121" t="s">
        <v>4527</v>
      </c>
      <c r="B99" s="120" t="s">
        <v>5235</v>
      </c>
      <c r="C99" s="466" t="s">
        <v>5236</v>
      </c>
      <c r="D99" s="466"/>
      <c r="E99" s="466"/>
      <c r="F99" s="121" t="s">
        <v>1457</v>
      </c>
      <c r="G99" s="134">
        <v>1</v>
      </c>
      <c r="H99" s="123"/>
      <c r="I99" s="123"/>
      <c r="J99" s="124"/>
      <c r="K99" s="124"/>
      <c r="L99" s="124"/>
      <c r="M99" s="124"/>
      <c r="BE99" s="220"/>
      <c r="BF99" s="225"/>
      <c r="BG99" s="226" t="s">
        <v>5236</v>
      </c>
      <c r="BH99" s="227"/>
      <c r="BI99" s="228"/>
      <c r="BJ99" s="228"/>
    </row>
    <row r="100" spans="1:62" s="85" customFormat="1" ht="15" customHeight="1" x14ac:dyDescent="0.3">
      <c r="A100" s="497" t="s">
        <v>5237</v>
      </c>
      <c r="B100" s="462"/>
      <c r="C100" s="462"/>
      <c r="D100" s="462"/>
      <c r="E100" s="462"/>
      <c r="F100" s="462"/>
      <c r="G100" s="462"/>
      <c r="H100" s="221"/>
      <c r="I100" s="221"/>
      <c r="J100" s="221"/>
      <c r="K100" s="311"/>
      <c r="L100" s="312"/>
      <c r="M100" s="223"/>
      <c r="BE100" s="220"/>
      <c r="BF100" s="225" t="s">
        <v>5237</v>
      </c>
      <c r="BG100" s="226"/>
      <c r="BH100" s="227"/>
      <c r="BI100" s="228"/>
      <c r="BJ100" s="228"/>
    </row>
    <row r="101" spans="1:62" s="85" customFormat="1" ht="21.6" x14ac:dyDescent="0.3">
      <c r="A101" s="121" t="s">
        <v>224</v>
      </c>
      <c r="B101" s="120" t="s">
        <v>4601</v>
      </c>
      <c r="C101" s="466" t="s">
        <v>4602</v>
      </c>
      <c r="D101" s="466"/>
      <c r="E101" s="466"/>
      <c r="F101" s="121" t="s">
        <v>38</v>
      </c>
      <c r="G101" s="134">
        <v>1</v>
      </c>
      <c r="H101" s="123"/>
      <c r="I101" s="123"/>
      <c r="J101" s="124"/>
      <c r="K101" s="124"/>
      <c r="L101" s="124"/>
      <c r="M101" s="124"/>
      <c r="BE101" s="220"/>
      <c r="BF101" s="225"/>
      <c r="BG101" s="226" t="s">
        <v>4602</v>
      </c>
      <c r="BH101" s="227"/>
      <c r="BI101" s="228"/>
      <c r="BJ101" s="228"/>
    </row>
    <row r="102" spans="1:62" s="85" customFormat="1" ht="20.399999999999999" x14ac:dyDescent="0.3">
      <c r="A102" s="173"/>
      <c r="B102" s="137" t="s">
        <v>3766</v>
      </c>
      <c r="C102" s="483" t="s">
        <v>3767</v>
      </c>
      <c r="D102" s="483"/>
      <c r="E102" s="483"/>
      <c r="F102" s="138" t="s">
        <v>72</v>
      </c>
      <c r="G102" s="195" t="s">
        <v>1470</v>
      </c>
      <c r="H102" s="175"/>
      <c r="I102" s="175"/>
      <c r="J102" s="140"/>
      <c r="K102" s="140"/>
      <c r="L102" s="140"/>
      <c r="M102" s="176"/>
      <c r="BE102" s="220"/>
      <c r="BF102" s="225"/>
      <c r="BG102" s="226"/>
      <c r="BH102" s="227"/>
      <c r="BI102" s="228"/>
      <c r="BJ102" s="228" t="s">
        <v>3767</v>
      </c>
    </row>
    <row r="103" spans="1:62" s="85" customFormat="1" ht="31.8" x14ac:dyDescent="0.3">
      <c r="A103" s="173"/>
      <c r="B103" s="137" t="s">
        <v>4450</v>
      </c>
      <c r="C103" s="483" t="s">
        <v>4451</v>
      </c>
      <c r="D103" s="483"/>
      <c r="E103" s="483"/>
      <c r="F103" s="138" t="s">
        <v>72</v>
      </c>
      <c r="G103" s="195" t="s">
        <v>1170</v>
      </c>
      <c r="H103" s="175"/>
      <c r="I103" s="175"/>
      <c r="J103" s="140"/>
      <c r="K103" s="140"/>
      <c r="L103" s="140"/>
      <c r="M103" s="176"/>
      <c r="BE103" s="220"/>
      <c r="BF103" s="225"/>
      <c r="BG103" s="226"/>
      <c r="BH103" s="227"/>
      <c r="BI103" s="228"/>
      <c r="BJ103" s="228" t="s">
        <v>4451</v>
      </c>
    </row>
    <row r="104" spans="1:62" s="85" customFormat="1" ht="20.399999999999999" x14ac:dyDescent="0.3">
      <c r="A104" s="173"/>
      <c r="B104" s="137" t="s">
        <v>388</v>
      </c>
      <c r="C104" s="483" t="s">
        <v>389</v>
      </c>
      <c r="D104" s="483"/>
      <c r="E104" s="483"/>
      <c r="F104" s="138" t="s">
        <v>72</v>
      </c>
      <c r="G104" s="195" t="s">
        <v>3926</v>
      </c>
      <c r="H104" s="175"/>
      <c r="I104" s="175"/>
      <c r="J104" s="140"/>
      <c r="K104" s="140"/>
      <c r="L104" s="140"/>
      <c r="M104" s="176"/>
      <c r="BE104" s="220"/>
      <c r="BF104" s="225"/>
      <c r="BG104" s="226"/>
      <c r="BH104" s="227"/>
      <c r="BI104" s="228"/>
      <c r="BJ104" s="228" t="s">
        <v>389</v>
      </c>
    </row>
    <row r="105" spans="1:62" s="85" customFormat="1" ht="21.6" x14ac:dyDescent="0.3">
      <c r="A105" s="173"/>
      <c r="B105" s="137" t="s">
        <v>4501</v>
      </c>
      <c r="C105" s="483" t="s">
        <v>4502</v>
      </c>
      <c r="D105" s="483"/>
      <c r="E105" s="483"/>
      <c r="F105" s="138" t="s">
        <v>139</v>
      </c>
      <c r="G105" s="195" t="s">
        <v>1907</v>
      </c>
      <c r="H105" s="175"/>
      <c r="I105" s="175"/>
      <c r="J105" s="140"/>
      <c r="K105" s="140"/>
      <c r="L105" s="140"/>
      <c r="M105" s="176"/>
      <c r="BE105" s="220"/>
      <c r="BF105" s="225"/>
      <c r="BG105" s="226"/>
      <c r="BH105" s="227"/>
      <c r="BI105" s="228"/>
      <c r="BJ105" s="228" t="s">
        <v>4502</v>
      </c>
    </row>
    <row r="106" spans="1:62" s="85" customFormat="1" ht="20.399999999999999" x14ac:dyDescent="0.3">
      <c r="A106" s="173"/>
      <c r="B106" s="137" t="s">
        <v>1913</v>
      </c>
      <c r="C106" s="483" t="s">
        <v>1914</v>
      </c>
      <c r="D106" s="483"/>
      <c r="E106" s="483"/>
      <c r="F106" s="138" t="s">
        <v>67</v>
      </c>
      <c r="G106" s="195" t="s">
        <v>4954</v>
      </c>
      <c r="H106" s="175"/>
      <c r="I106" s="175"/>
      <c r="J106" s="140"/>
      <c r="K106" s="140"/>
      <c r="L106" s="140"/>
      <c r="M106" s="176"/>
      <c r="BE106" s="220"/>
      <c r="BF106" s="225"/>
      <c r="BG106" s="226"/>
      <c r="BH106" s="227"/>
      <c r="BI106" s="228"/>
      <c r="BJ106" s="228" t="s">
        <v>1914</v>
      </c>
    </row>
    <row r="107" spans="1:62" s="85" customFormat="1" ht="31.8" x14ac:dyDescent="0.3">
      <c r="A107" s="173"/>
      <c r="B107" s="137" t="s">
        <v>4607</v>
      </c>
      <c r="C107" s="483" t="s">
        <v>4608</v>
      </c>
      <c r="D107" s="483"/>
      <c r="E107" s="483"/>
      <c r="F107" s="138" t="s">
        <v>67</v>
      </c>
      <c r="G107" s="195" t="s">
        <v>4955</v>
      </c>
      <c r="H107" s="175"/>
      <c r="I107" s="175"/>
      <c r="J107" s="140"/>
      <c r="K107" s="140"/>
      <c r="L107" s="140"/>
      <c r="M107" s="176"/>
      <c r="BE107" s="220"/>
      <c r="BF107" s="225"/>
      <c r="BG107" s="226"/>
      <c r="BH107" s="227"/>
      <c r="BI107" s="228"/>
      <c r="BJ107" s="228" t="s">
        <v>4608</v>
      </c>
    </row>
    <row r="108" spans="1:62" s="85" customFormat="1" ht="21.6" x14ac:dyDescent="0.3">
      <c r="A108" s="173"/>
      <c r="B108" s="137" t="s">
        <v>4505</v>
      </c>
      <c r="C108" s="483" t="s">
        <v>4506</v>
      </c>
      <c r="D108" s="483"/>
      <c r="E108" s="483"/>
      <c r="F108" s="138" t="s">
        <v>67</v>
      </c>
      <c r="G108" s="195" t="s">
        <v>4956</v>
      </c>
      <c r="H108" s="175"/>
      <c r="I108" s="175"/>
      <c r="J108" s="140"/>
      <c r="K108" s="140"/>
      <c r="L108" s="140"/>
      <c r="M108" s="176"/>
      <c r="BE108" s="220"/>
      <c r="BF108" s="225"/>
      <c r="BG108" s="226"/>
      <c r="BH108" s="227"/>
      <c r="BI108" s="228"/>
      <c r="BJ108" s="228" t="s">
        <v>4506</v>
      </c>
    </row>
    <row r="109" spans="1:62" s="85" customFormat="1" ht="21.6" x14ac:dyDescent="0.3">
      <c r="A109" s="173"/>
      <c r="B109" s="137" t="s">
        <v>4611</v>
      </c>
      <c r="C109" s="483" t="s">
        <v>4612</v>
      </c>
      <c r="D109" s="483"/>
      <c r="E109" s="483"/>
      <c r="F109" s="138" t="s">
        <v>67</v>
      </c>
      <c r="G109" s="195" t="s">
        <v>1469</v>
      </c>
      <c r="H109" s="175"/>
      <c r="I109" s="175"/>
      <c r="J109" s="140"/>
      <c r="K109" s="140"/>
      <c r="L109" s="140"/>
      <c r="M109" s="176"/>
      <c r="BE109" s="220"/>
      <c r="BF109" s="225"/>
      <c r="BG109" s="226"/>
      <c r="BH109" s="227"/>
      <c r="BI109" s="228"/>
      <c r="BJ109" s="228" t="s">
        <v>4612</v>
      </c>
    </row>
    <row r="110" spans="1:62" s="85" customFormat="1" ht="20.399999999999999" x14ac:dyDescent="0.3">
      <c r="A110" s="173"/>
      <c r="B110" s="137" t="s">
        <v>1931</v>
      </c>
      <c r="C110" s="483" t="s">
        <v>1932</v>
      </c>
      <c r="D110" s="483"/>
      <c r="E110" s="483"/>
      <c r="F110" s="138" t="s">
        <v>72</v>
      </c>
      <c r="G110" s="195" t="s">
        <v>1156</v>
      </c>
      <c r="H110" s="175"/>
      <c r="I110" s="175"/>
      <c r="J110" s="140"/>
      <c r="K110" s="140"/>
      <c r="L110" s="140"/>
      <c r="M110" s="176"/>
      <c r="BE110" s="220"/>
      <c r="BF110" s="225"/>
      <c r="BG110" s="226"/>
      <c r="BH110" s="227"/>
      <c r="BI110" s="228"/>
      <c r="BJ110" s="228" t="s">
        <v>1932</v>
      </c>
    </row>
    <row r="111" spans="1:62" s="85" customFormat="1" ht="20.399999999999999" x14ac:dyDescent="0.3">
      <c r="A111" s="173"/>
      <c r="B111" s="137" t="s">
        <v>4614</v>
      </c>
      <c r="C111" s="483" t="s">
        <v>4615</v>
      </c>
      <c r="D111" s="483"/>
      <c r="E111" s="483"/>
      <c r="F111" s="138" t="s">
        <v>139</v>
      </c>
      <c r="G111" s="195" t="s">
        <v>1907</v>
      </c>
      <c r="H111" s="175"/>
      <c r="I111" s="175"/>
      <c r="J111" s="140"/>
      <c r="K111" s="140"/>
      <c r="L111" s="140"/>
      <c r="M111" s="176"/>
      <c r="BE111" s="220"/>
      <c r="BF111" s="225"/>
      <c r="BG111" s="226"/>
      <c r="BH111" s="227"/>
      <c r="BI111" s="228"/>
      <c r="BJ111" s="228" t="s">
        <v>4615</v>
      </c>
    </row>
    <row r="112" spans="1:62" s="85" customFormat="1" ht="20.399999999999999" x14ac:dyDescent="0.3">
      <c r="A112" s="173"/>
      <c r="B112" s="137" t="s">
        <v>4616</v>
      </c>
      <c r="C112" s="483" t="s">
        <v>4617</v>
      </c>
      <c r="D112" s="483"/>
      <c r="E112" s="483"/>
      <c r="F112" s="138" t="s">
        <v>72</v>
      </c>
      <c r="G112" s="195" t="s">
        <v>1170</v>
      </c>
      <c r="H112" s="175"/>
      <c r="I112" s="175"/>
      <c r="J112" s="140"/>
      <c r="K112" s="140"/>
      <c r="L112" s="140"/>
      <c r="M112" s="176"/>
      <c r="BE112" s="220"/>
      <c r="BF112" s="225"/>
      <c r="BG112" s="226"/>
      <c r="BH112" s="227"/>
      <c r="BI112" s="228"/>
      <c r="BJ112" s="228" t="s">
        <v>4617</v>
      </c>
    </row>
    <row r="113" spans="1:62" s="85" customFormat="1" ht="21.6" x14ac:dyDescent="0.3">
      <c r="A113" s="173"/>
      <c r="B113" s="137" t="s">
        <v>4618</v>
      </c>
      <c r="C113" s="483" t="s">
        <v>4619</v>
      </c>
      <c r="D113" s="483"/>
      <c r="E113" s="483"/>
      <c r="F113" s="138" t="s">
        <v>72</v>
      </c>
      <c r="G113" s="195" t="s">
        <v>1493</v>
      </c>
      <c r="H113" s="175"/>
      <c r="I113" s="175"/>
      <c r="J113" s="140"/>
      <c r="K113" s="140"/>
      <c r="L113" s="140"/>
      <c r="M113" s="176"/>
      <c r="BE113" s="220"/>
      <c r="BF113" s="225"/>
      <c r="BG113" s="226"/>
      <c r="BH113" s="227"/>
      <c r="BI113" s="228"/>
      <c r="BJ113" s="228" t="s">
        <v>4619</v>
      </c>
    </row>
    <row r="114" spans="1:62" s="85" customFormat="1" ht="21.6" x14ac:dyDescent="0.3">
      <c r="A114" s="173"/>
      <c r="B114" s="137" t="s">
        <v>604</v>
      </c>
      <c r="C114" s="483" t="s">
        <v>605</v>
      </c>
      <c r="D114" s="483"/>
      <c r="E114" s="483"/>
      <c r="F114" s="138" t="s">
        <v>606</v>
      </c>
      <c r="G114" s="195" t="s">
        <v>4957</v>
      </c>
      <c r="H114" s="175"/>
      <c r="I114" s="175"/>
      <c r="J114" s="140"/>
      <c r="K114" s="140"/>
      <c r="L114" s="140"/>
      <c r="M114" s="176"/>
      <c r="BE114" s="220"/>
      <c r="BF114" s="225"/>
      <c r="BG114" s="226"/>
      <c r="BH114" s="227"/>
      <c r="BI114" s="228"/>
      <c r="BJ114" s="228" t="s">
        <v>605</v>
      </c>
    </row>
    <row r="115" spans="1:62" s="85" customFormat="1" ht="42" x14ac:dyDescent="0.3">
      <c r="A115" s="121" t="s">
        <v>4537</v>
      </c>
      <c r="B115" s="120" t="s">
        <v>5238</v>
      </c>
      <c r="C115" s="466" t="s">
        <v>5239</v>
      </c>
      <c r="D115" s="466"/>
      <c r="E115" s="466"/>
      <c r="F115" s="121" t="s">
        <v>1457</v>
      </c>
      <c r="G115" s="134">
        <v>1</v>
      </c>
      <c r="H115" s="123"/>
      <c r="I115" s="123"/>
      <c r="J115" s="124"/>
      <c r="K115" s="124"/>
      <c r="L115" s="124"/>
      <c r="M115" s="124"/>
      <c r="BE115" s="220"/>
      <c r="BF115" s="225"/>
      <c r="BG115" s="226" t="s">
        <v>5239</v>
      </c>
      <c r="BH115" s="227"/>
      <c r="BI115" s="228"/>
      <c r="BJ115" s="228"/>
    </row>
    <row r="116" spans="1:62" s="85" customFormat="1" ht="15" customHeight="1" x14ac:dyDescent="0.3">
      <c r="A116" s="497" t="s">
        <v>5240</v>
      </c>
      <c r="B116" s="462"/>
      <c r="C116" s="462"/>
      <c r="D116" s="462"/>
      <c r="E116" s="462"/>
      <c r="F116" s="462"/>
      <c r="G116" s="462"/>
      <c r="H116" s="221"/>
      <c r="I116" s="221"/>
      <c r="J116" s="221"/>
      <c r="K116" s="311"/>
      <c r="L116" s="312"/>
      <c r="M116" s="223"/>
      <c r="BE116" s="220"/>
      <c r="BF116" s="225" t="s">
        <v>5240</v>
      </c>
      <c r="BG116" s="226"/>
      <c r="BH116" s="227"/>
      <c r="BI116" s="228"/>
      <c r="BJ116" s="228"/>
    </row>
    <row r="117" spans="1:62" s="85" customFormat="1" ht="31.8" x14ac:dyDescent="0.3">
      <c r="A117" s="121" t="s">
        <v>230</v>
      </c>
      <c r="B117" s="120" t="s">
        <v>4893</v>
      </c>
      <c r="C117" s="466" t="s">
        <v>4894</v>
      </c>
      <c r="D117" s="466"/>
      <c r="E117" s="466"/>
      <c r="F117" s="121" t="s">
        <v>38</v>
      </c>
      <c r="G117" s="134">
        <v>1</v>
      </c>
      <c r="H117" s="123"/>
      <c r="I117" s="123"/>
      <c r="J117" s="124"/>
      <c r="K117" s="124"/>
      <c r="L117" s="124"/>
      <c r="M117" s="124"/>
      <c r="BE117" s="220"/>
      <c r="BF117" s="225"/>
      <c r="BG117" s="226" t="s">
        <v>4894</v>
      </c>
      <c r="BH117" s="227"/>
      <c r="BI117" s="228"/>
      <c r="BJ117" s="228"/>
    </row>
    <row r="118" spans="1:62" s="85" customFormat="1" ht="21.6" x14ac:dyDescent="0.3">
      <c r="A118" s="173"/>
      <c r="B118" s="137" t="s">
        <v>4533</v>
      </c>
      <c r="C118" s="483" t="s">
        <v>4534</v>
      </c>
      <c r="D118" s="483"/>
      <c r="E118" s="483"/>
      <c r="F118" s="138" t="s">
        <v>72</v>
      </c>
      <c r="G118" s="195" t="s">
        <v>3928</v>
      </c>
      <c r="H118" s="175"/>
      <c r="I118" s="175"/>
      <c r="J118" s="140"/>
      <c r="K118" s="140"/>
      <c r="L118" s="140"/>
      <c r="M118" s="176"/>
      <c r="BE118" s="220"/>
      <c r="BF118" s="225"/>
      <c r="BG118" s="226"/>
      <c r="BH118" s="227"/>
      <c r="BI118" s="228"/>
      <c r="BJ118" s="228" t="s">
        <v>4534</v>
      </c>
    </row>
    <row r="119" spans="1:62" s="85" customFormat="1" ht="21.6" x14ac:dyDescent="0.3">
      <c r="A119" s="173"/>
      <c r="B119" s="137" t="s">
        <v>604</v>
      </c>
      <c r="C119" s="483" t="s">
        <v>605</v>
      </c>
      <c r="D119" s="483"/>
      <c r="E119" s="483"/>
      <c r="F119" s="138" t="s">
        <v>606</v>
      </c>
      <c r="G119" s="195" t="s">
        <v>5241</v>
      </c>
      <c r="H119" s="175"/>
      <c r="I119" s="175"/>
      <c r="J119" s="140"/>
      <c r="K119" s="140"/>
      <c r="L119" s="140"/>
      <c r="M119" s="176"/>
      <c r="BE119" s="220"/>
      <c r="BF119" s="225"/>
      <c r="BG119" s="226"/>
      <c r="BH119" s="227"/>
      <c r="BI119" s="228"/>
      <c r="BJ119" s="228" t="s">
        <v>605</v>
      </c>
    </row>
    <row r="120" spans="1:62" s="85" customFormat="1" ht="21.6" x14ac:dyDescent="0.3">
      <c r="A120" s="121" t="s">
        <v>5242</v>
      </c>
      <c r="B120" s="120" t="s">
        <v>5243</v>
      </c>
      <c r="C120" s="466" t="s">
        <v>5244</v>
      </c>
      <c r="D120" s="466"/>
      <c r="E120" s="466"/>
      <c r="F120" s="121" t="s">
        <v>1457</v>
      </c>
      <c r="G120" s="134">
        <v>1</v>
      </c>
      <c r="H120" s="123"/>
      <c r="I120" s="123"/>
      <c r="J120" s="124"/>
      <c r="K120" s="124"/>
      <c r="L120" s="124"/>
      <c r="M120" s="124"/>
      <c r="BE120" s="220"/>
      <c r="BF120" s="225"/>
      <c r="BG120" s="226" t="s">
        <v>5244</v>
      </c>
      <c r="BH120" s="227"/>
      <c r="BI120" s="228"/>
      <c r="BJ120" s="228"/>
    </row>
    <row r="121" spans="1:62" s="85" customFormat="1" ht="15" customHeight="1" x14ac:dyDescent="0.3">
      <c r="A121" s="497" t="s">
        <v>5245</v>
      </c>
      <c r="B121" s="462"/>
      <c r="C121" s="462"/>
      <c r="D121" s="462"/>
      <c r="E121" s="462"/>
      <c r="F121" s="462"/>
      <c r="G121" s="462"/>
      <c r="H121" s="221"/>
      <c r="I121" s="221"/>
      <c r="J121" s="221"/>
      <c r="K121" s="311"/>
      <c r="L121" s="312"/>
      <c r="M121" s="223"/>
      <c r="BE121" s="220"/>
      <c r="BF121" s="225" t="s">
        <v>5245</v>
      </c>
      <c r="BG121" s="226"/>
      <c r="BH121" s="227"/>
      <c r="BI121" s="228"/>
      <c r="BJ121" s="228"/>
    </row>
    <row r="122" spans="1:62" s="85" customFormat="1" ht="21.6" x14ac:dyDescent="0.3">
      <c r="A122" s="121" t="s">
        <v>234</v>
      </c>
      <c r="B122" s="120" t="s">
        <v>4543</v>
      </c>
      <c r="C122" s="466" t="s">
        <v>4544</v>
      </c>
      <c r="D122" s="466"/>
      <c r="E122" s="466"/>
      <c r="F122" s="121" t="s">
        <v>38</v>
      </c>
      <c r="G122" s="134">
        <v>1</v>
      </c>
      <c r="H122" s="123"/>
      <c r="I122" s="123"/>
      <c r="J122" s="124"/>
      <c r="K122" s="124"/>
      <c r="L122" s="124"/>
      <c r="M122" s="124"/>
      <c r="BE122" s="220"/>
      <c r="BF122" s="225"/>
      <c r="BG122" s="226" t="s">
        <v>4544</v>
      </c>
      <c r="BH122" s="227"/>
      <c r="BI122" s="228"/>
      <c r="BJ122" s="228"/>
    </row>
    <row r="123" spans="1:62" s="85" customFormat="1" ht="21.6" x14ac:dyDescent="0.3">
      <c r="A123" s="173"/>
      <c r="B123" s="137" t="s">
        <v>604</v>
      </c>
      <c r="C123" s="483" t="s">
        <v>605</v>
      </c>
      <c r="D123" s="483"/>
      <c r="E123" s="483"/>
      <c r="F123" s="138" t="s">
        <v>606</v>
      </c>
      <c r="G123" s="195" t="s">
        <v>1546</v>
      </c>
      <c r="H123" s="175"/>
      <c r="I123" s="175"/>
      <c r="J123" s="140"/>
      <c r="K123" s="140"/>
      <c r="L123" s="140"/>
      <c r="M123" s="176"/>
      <c r="BE123" s="220"/>
      <c r="BF123" s="225"/>
      <c r="BG123" s="226"/>
      <c r="BH123" s="227"/>
      <c r="BI123" s="228"/>
      <c r="BJ123" s="228" t="s">
        <v>605</v>
      </c>
    </row>
    <row r="124" spans="1:62" s="85" customFormat="1" ht="21.6" x14ac:dyDescent="0.3">
      <c r="A124" s="121" t="s">
        <v>4548</v>
      </c>
      <c r="B124" s="120" t="s">
        <v>5246</v>
      </c>
      <c r="C124" s="466" t="s">
        <v>5247</v>
      </c>
      <c r="D124" s="466"/>
      <c r="E124" s="466"/>
      <c r="F124" s="121" t="s">
        <v>1457</v>
      </c>
      <c r="G124" s="134">
        <v>1</v>
      </c>
      <c r="H124" s="123"/>
      <c r="I124" s="123"/>
      <c r="J124" s="124"/>
      <c r="K124" s="124"/>
      <c r="L124" s="124"/>
      <c r="M124" s="124"/>
      <c r="BE124" s="220"/>
      <c r="BF124" s="225"/>
      <c r="BG124" s="226" t="s">
        <v>5247</v>
      </c>
      <c r="BH124" s="227"/>
      <c r="BI124" s="228"/>
      <c r="BJ124" s="228"/>
    </row>
    <row r="125" spans="1:62" s="85" customFormat="1" ht="15" customHeight="1" x14ac:dyDescent="0.3">
      <c r="A125" s="497" t="s">
        <v>5248</v>
      </c>
      <c r="B125" s="462"/>
      <c r="C125" s="462"/>
      <c r="D125" s="462"/>
      <c r="E125" s="462"/>
      <c r="F125" s="462"/>
      <c r="G125" s="462"/>
      <c r="H125" s="221"/>
      <c r="I125" s="221"/>
      <c r="J125" s="221"/>
      <c r="K125" s="311"/>
      <c r="L125" s="312"/>
      <c r="M125" s="223"/>
      <c r="BE125" s="220"/>
      <c r="BF125" s="225" t="s">
        <v>5248</v>
      </c>
      <c r="BG125" s="226"/>
      <c r="BH125" s="227"/>
      <c r="BI125" s="228"/>
      <c r="BJ125" s="228"/>
    </row>
    <row r="126" spans="1:62" s="85" customFormat="1" ht="14.4" x14ac:dyDescent="0.3">
      <c r="A126" s="121" t="s">
        <v>241</v>
      </c>
      <c r="B126" s="120" t="s">
        <v>5249</v>
      </c>
      <c r="C126" s="466" t="s">
        <v>5250</v>
      </c>
      <c r="D126" s="466"/>
      <c r="E126" s="466"/>
      <c r="F126" s="121" t="s">
        <v>5251</v>
      </c>
      <c r="G126" s="134">
        <v>1</v>
      </c>
      <c r="H126" s="123"/>
      <c r="I126" s="123"/>
      <c r="J126" s="124"/>
      <c r="K126" s="124"/>
      <c r="L126" s="124"/>
      <c r="M126" s="124"/>
      <c r="BE126" s="220"/>
      <c r="BF126" s="225"/>
      <c r="BG126" s="226" t="s">
        <v>5250</v>
      </c>
      <c r="BH126" s="227"/>
      <c r="BI126" s="228"/>
      <c r="BJ126" s="228"/>
    </row>
    <row r="127" spans="1:62" s="85" customFormat="1" ht="20.399999999999999" x14ac:dyDescent="0.3">
      <c r="A127" s="173"/>
      <c r="B127" s="137" t="s">
        <v>596</v>
      </c>
      <c r="C127" s="483" t="s">
        <v>597</v>
      </c>
      <c r="D127" s="483"/>
      <c r="E127" s="483"/>
      <c r="F127" s="138" t="s">
        <v>403</v>
      </c>
      <c r="G127" s="195" t="s">
        <v>5252</v>
      </c>
      <c r="H127" s="175"/>
      <c r="I127" s="175"/>
      <c r="J127" s="140"/>
      <c r="K127" s="140"/>
      <c r="L127" s="140"/>
      <c r="M127" s="176"/>
      <c r="BE127" s="220"/>
      <c r="BF127" s="225"/>
      <c r="BG127" s="226"/>
      <c r="BH127" s="227"/>
      <c r="BI127" s="228"/>
      <c r="BJ127" s="228" t="s">
        <v>597</v>
      </c>
    </row>
    <row r="128" spans="1:62" s="85" customFormat="1" ht="20.399999999999999" x14ac:dyDescent="0.3">
      <c r="A128" s="173"/>
      <c r="B128" s="137" t="s">
        <v>388</v>
      </c>
      <c r="C128" s="483" t="s">
        <v>389</v>
      </c>
      <c r="D128" s="483"/>
      <c r="E128" s="483"/>
      <c r="F128" s="138" t="s">
        <v>72</v>
      </c>
      <c r="G128" s="195" t="s">
        <v>5253</v>
      </c>
      <c r="H128" s="175"/>
      <c r="I128" s="175"/>
      <c r="J128" s="140"/>
      <c r="K128" s="140"/>
      <c r="L128" s="140"/>
      <c r="M128" s="176"/>
      <c r="BE128" s="220"/>
      <c r="BF128" s="225"/>
      <c r="BG128" s="226"/>
      <c r="BH128" s="227"/>
      <c r="BI128" s="228"/>
      <c r="BJ128" s="228" t="s">
        <v>389</v>
      </c>
    </row>
    <row r="129" spans="1:62" s="85" customFormat="1" ht="20.399999999999999" x14ac:dyDescent="0.3">
      <c r="A129" s="173"/>
      <c r="B129" s="137" t="s">
        <v>1933</v>
      </c>
      <c r="C129" s="483" t="s">
        <v>1934</v>
      </c>
      <c r="D129" s="483"/>
      <c r="E129" s="483"/>
      <c r="F129" s="138" t="s">
        <v>1258</v>
      </c>
      <c r="G129" s="195" t="s">
        <v>1907</v>
      </c>
      <c r="H129" s="175"/>
      <c r="I129" s="175"/>
      <c r="J129" s="140"/>
      <c r="K129" s="140"/>
      <c r="L129" s="140"/>
      <c r="M129" s="176"/>
      <c r="BE129" s="220"/>
      <c r="BF129" s="225"/>
      <c r="BG129" s="226"/>
      <c r="BH129" s="227"/>
      <c r="BI129" s="228"/>
      <c r="BJ129" s="228" t="s">
        <v>1934</v>
      </c>
    </row>
    <row r="130" spans="1:62" s="85" customFormat="1" ht="21.6" x14ac:dyDescent="0.3">
      <c r="A130" s="173"/>
      <c r="B130" s="137" t="s">
        <v>5254</v>
      </c>
      <c r="C130" s="483" t="s">
        <v>5255</v>
      </c>
      <c r="D130" s="483"/>
      <c r="E130" s="483"/>
      <c r="F130" s="138" t="s">
        <v>139</v>
      </c>
      <c r="G130" s="195" t="s">
        <v>5256</v>
      </c>
      <c r="H130" s="175"/>
      <c r="I130" s="175"/>
      <c r="J130" s="140"/>
      <c r="K130" s="140"/>
      <c r="L130" s="140"/>
      <c r="M130" s="176"/>
      <c r="BE130" s="220"/>
      <c r="BF130" s="225"/>
      <c r="BG130" s="226"/>
      <c r="BH130" s="227"/>
      <c r="BI130" s="228"/>
      <c r="BJ130" s="228" t="s">
        <v>5255</v>
      </c>
    </row>
    <row r="131" spans="1:62" s="85" customFormat="1" ht="20.399999999999999" x14ac:dyDescent="0.3">
      <c r="A131" s="173"/>
      <c r="B131" s="137" t="s">
        <v>5257</v>
      </c>
      <c r="C131" s="483" t="s">
        <v>5258</v>
      </c>
      <c r="D131" s="483"/>
      <c r="E131" s="483"/>
      <c r="F131" s="138" t="s">
        <v>72</v>
      </c>
      <c r="G131" s="195" t="s">
        <v>5259</v>
      </c>
      <c r="H131" s="175"/>
      <c r="I131" s="175"/>
      <c r="J131" s="140"/>
      <c r="K131" s="140"/>
      <c r="L131" s="140"/>
      <c r="M131" s="176"/>
      <c r="BE131" s="220"/>
      <c r="BF131" s="225"/>
      <c r="BG131" s="226"/>
      <c r="BH131" s="227"/>
      <c r="BI131" s="228"/>
      <c r="BJ131" s="228" t="s">
        <v>5258</v>
      </c>
    </row>
    <row r="132" spans="1:62" s="85" customFormat="1" ht="21.6" x14ac:dyDescent="0.3">
      <c r="A132" s="173"/>
      <c r="B132" s="137" t="s">
        <v>604</v>
      </c>
      <c r="C132" s="483" t="s">
        <v>605</v>
      </c>
      <c r="D132" s="483"/>
      <c r="E132" s="483"/>
      <c r="F132" s="138" t="s">
        <v>606</v>
      </c>
      <c r="G132" s="195" t="s">
        <v>5260</v>
      </c>
      <c r="H132" s="175"/>
      <c r="I132" s="175"/>
      <c r="J132" s="140"/>
      <c r="K132" s="140"/>
      <c r="L132" s="140"/>
      <c r="M132" s="176"/>
      <c r="BE132" s="220"/>
      <c r="BF132" s="225"/>
      <c r="BG132" s="226"/>
      <c r="BH132" s="227"/>
      <c r="BI132" s="228"/>
      <c r="BJ132" s="228" t="s">
        <v>605</v>
      </c>
    </row>
    <row r="133" spans="1:62" s="85" customFormat="1" ht="31.8" x14ac:dyDescent="0.3">
      <c r="A133" s="121" t="s">
        <v>4554</v>
      </c>
      <c r="B133" s="120" t="s">
        <v>5261</v>
      </c>
      <c r="C133" s="466" t="s">
        <v>5262</v>
      </c>
      <c r="D133" s="466"/>
      <c r="E133" s="466"/>
      <c r="F133" s="121" t="s">
        <v>1457</v>
      </c>
      <c r="G133" s="134">
        <v>1</v>
      </c>
      <c r="H133" s="123"/>
      <c r="I133" s="123"/>
      <c r="J133" s="124"/>
      <c r="K133" s="124"/>
      <c r="L133" s="124"/>
      <c r="M133" s="124"/>
      <c r="BE133" s="220"/>
      <c r="BF133" s="225"/>
      <c r="BG133" s="226" t="s">
        <v>5262</v>
      </c>
      <c r="BH133" s="227"/>
      <c r="BI133" s="228"/>
      <c r="BJ133" s="228"/>
    </row>
    <row r="134" spans="1:62" s="85" customFormat="1" ht="15" customHeight="1" x14ac:dyDescent="0.3">
      <c r="A134" s="497" t="s">
        <v>5263</v>
      </c>
      <c r="B134" s="462"/>
      <c r="C134" s="462"/>
      <c r="D134" s="462"/>
      <c r="E134" s="462"/>
      <c r="F134" s="462"/>
      <c r="G134" s="462"/>
      <c r="H134" s="221"/>
      <c r="I134" s="221"/>
      <c r="J134" s="221"/>
      <c r="K134" s="311"/>
      <c r="L134" s="312"/>
      <c r="M134" s="223"/>
      <c r="BE134" s="220"/>
      <c r="BF134" s="225" t="s">
        <v>5263</v>
      </c>
      <c r="BG134" s="226"/>
      <c r="BH134" s="227"/>
      <c r="BI134" s="228"/>
      <c r="BJ134" s="228"/>
    </row>
    <row r="135" spans="1:62" s="85" customFormat="1" ht="21.6" x14ac:dyDescent="0.3">
      <c r="A135" s="121" t="s">
        <v>244</v>
      </c>
      <c r="B135" s="120" t="s">
        <v>5264</v>
      </c>
      <c r="C135" s="466" t="s">
        <v>5265</v>
      </c>
      <c r="D135" s="466"/>
      <c r="E135" s="466"/>
      <c r="F135" s="121" t="s">
        <v>38</v>
      </c>
      <c r="G135" s="134">
        <v>3</v>
      </c>
      <c r="H135" s="123"/>
      <c r="I135" s="123"/>
      <c r="J135" s="124"/>
      <c r="K135" s="124"/>
      <c r="L135" s="124"/>
      <c r="M135" s="124"/>
      <c r="BE135" s="220"/>
      <c r="BF135" s="225"/>
      <c r="BG135" s="226" t="s">
        <v>5265</v>
      </c>
      <c r="BH135" s="227"/>
      <c r="BI135" s="228"/>
      <c r="BJ135" s="228"/>
    </row>
    <row r="136" spans="1:62" s="85" customFormat="1" ht="21.6" x14ac:dyDescent="0.3">
      <c r="A136" s="173"/>
      <c r="B136" s="137" t="s">
        <v>604</v>
      </c>
      <c r="C136" s="483" t="s">
        <v>605</v>
      </c>
      <c r="D136" s="483"/>
      <c r="E136" s="483"/>
      <c r="F136" s="138" t="s">
        <v>606</v>
      </c>
      <c r="G136" s="195" t="s">
        <v>4603</v>
      </c>
      <c r="H136" s="175"/>
      <c r="I136" s="175"/>
      <c r="J136" s="140"/>
      <c r="K136" s="140"/>
      <c r="L136" s="140"/>
      <c r="M136" s="176"/>
      <c r="BE136" s="220"/>
      <c r="BF136" s="225"/>
      <c r="BG136" s="226"/>
      <c r="BH136" s="227"/>
      <c r="BI136" s="228"/>
      <c r="BJ136" s="228" t="s">
        <v>605</v>
      </c>
    </row>
    <row r="137" spans="1:62" s="85" customFormat="1" ht="21.6" x14ac:dyDescent="0.3">
      <c r="A137" s="121" t="s">
        <v>4560</v>
      </c>
      <c r="B137" s="120" t="s">
        <v>5266</v>
      </c>
      <c r="C137" s="466" t="s">
        <v>5267</v>
      </c>
      <c r="D137" s="466"/>
      <c r="E137" s="466"/>
      <c r="F137" s="121" t="s">
        <v>1457</v>
      </c>
      <c r="G137" s="134">
        <v>1</v>
      </c>
      <c r="H137" s="123"/>
      <c r="I137" s="123"/>
      <c r="J137" s="124"/>
      <c r="K137" s="124"/>
      <c r="L137" s="124"/>
      <c r="M137" s="124"/>
      <c r="BE137" s="220"/>
      <c r="BF137" s="225"/>
      <c r="BG137" s="226" t="s">
        <v>5267</v>
      </c>
      <c r="BH137" s="227"/>
      <c r="BI137" s="228"/>
      <c r="BJ137" s="228"/>
    </row>
    <row r="138" spans="1:62" s="85" customFormat="1" ht="21.6" x14ac:dyDescent="0.3">
      <c r="A138" s="121" t="s">
        <v>530</v>
      </c>
      <c r="B138" s="120" t="s">
        <v>5268</v>
      </c>
      <c r="C138" s="466" t="s">
        <v>5269</v>
      </c>
      <c r="D138" s="466"/>
      <c r="E138" s="466"/>
      <c r="F138" s="121" t="s">
        <v>1457</v>
      </c>
      <c r="G138" s="134">
        <v>1</v>
      </c>
      <c r="H138" s="123"/>
      <c r="I138" s="123"/>
      <c r="J138" s="124"/>
      <c r="K138" s="124"/>
      <c r="L138" s="124"/>
      <c r="M138" s="124"/>
      <c r="BE138" s="220"/>
      <c r="BF138" s="225"/>
      <c r="BG138" s="226" t="s">
        <v>5269</v>
      </c>
      <c r="BH138" s="227"/>
      <c r="BI138" s="228"/>
      <c r="BJ138" s="228"/>
    </row>
    <row r="139" spans="1:62" s="85" customFormat="1" ht="21.6" x14ac:dyDescent="0.3">
      <c r="A139" s="121" t="s">
        <v>536</v>
      </c>
      <c r="B139" s="120" t="s">
        <v>5270</v>
      </c>
      <c r="C139" s="466" t="s">
        <v>5271</v>
      </c>
      <c r="D139" s="466"/>
      <c r="E139" s="466"/>
      <c r="F139" s="121" t="s">
        <v>1457</v>
      </c>
      <c r="G139" s="134">
        <v>1</v>
      </c>
      <c r="H139" s="123"/>
      <c r="I139" s="123"/>
      <c r="J139" s="124"/>
      <c r="K139" s="124"/>
      <c r="L139" s="124"/>
      <c r="M139" s="124"/>
      <c r="BE139" s="220"/>
      <c r="BF139" s="225"/>
      <c r="BG139" s="226" t="s">
        <v>5271</v>
      </c>
      <c r="BH139" s="227"/>
      <c r="BI139" s="228"/>
      <c r="BJ139" s="228"/>
    </row>
    <row r="140" spans="1:62" s="85" customFormat="1" ht="15" customHeight="1" x14ac:dyDescent="0.3">
      <c r="A140" s="497" t="s">
        <v>5272</v>
      </c>
      <c r="B140" s="462"/>
      <c r="C140" s="462"/>
      <c r="D140" s="462"/>
      <c r="E140" s="462"/>
      <c r="F140" s="462"/>
      <c r="G140" s="462"/>
      <c r="H140" s="221"/>
      <c r="I140" s="221"/>
      <c r="J140" s="221"/>
      <c r="K140" s="311"/>
      <c r="L140" s="312"/>
      <c r="M140" s="223"/>
      <c r="BE140" s="220"/>
      <c r="BF140" s="225" t="s">
        <v>5272</v>
      </c>
      <c r="BG140" s="226"/>
      <c r="BH140" s="227"/>
      <c r="BI140" s="228"/>
      <c r="BJ140" s="228"/>
    </row>
    <row r="141" spans="1:62" s="85" customFormat="1" ht="21.6" x14ac:dyDescent="0.3">
      <c r="A141" s="121" t="s">
        <v>539</v>
      </c>
      <c r="B141" s="120" t="s">
        <v>4900</v>
      </c>
      <c r="C141" s="466" t="s">
        <v>4901</v>
      </c>
      <c r="D141" s="466"/>
      <c r="E141" s="466"/>
      <c r="F141" s="121" t="s">
        <v>38</v>
      </c>
      <c r="G141" s="134">
        <v>2</v>
      </c>
      <c r="H141" s="123"/>
      <c r="I141" s="123"/>
      <c r="J141" s="124"/>
      <c r="K141" s="124"/>
      <c r="L141" s="124"/>
      <c r="M141" s="124"/>
      <c r="BE141" s="220"/>
      <c r="BF141" s="225"/>
      <c r="BG141" s="226" t="s">
        <v>4901</v>
      </c>
      <c r="BH141" s="227"/>
      <c r="BI141" s="228"/>
      <c r="BJ141" s="228"/>
    </row>
    <row r="142" spans="1:62" s="85" customFormat="1" ht="20.399999999999999" x14ac:dyDescent="0.3">
      <c r="A142" s="173"/>
      <c r="B142" s="137" t="s">
        <v>274</v>
      </c>
      <c r="C142" s="483" t="s">
        <v>275</v>
      </c>
      <c r="D142" s="483"/>
      <c r="E142" s="483"/>
      <c r="F142" s="138" t="s">
        <v>67</v>
      </c>
      <c r="G142" s="195" t="s">
        <v>1402</v>
      </c>
      <c r="H142" s="175"/>
      <c r="I142" s="175"/>
      <c r="J142" s="140"/>
      <c r="K142" s="140"/>
      <c r="L142" s="140"/>
      <c r="M142" s="176"/>
      <c r="BE142" s="220"/>
      <c r="BF142" s="225"/>
      <c r="BG142" s="226"/>
      <c r="BH142" s="227"/>
      <c r="BI142" s="228"/>
      <c r="BJ142" s="228" t="s">
        <v>275</v>
      </c>
    </row>
    <row r="143" spans="1:62" s="85" customFormat="1" ht="21.6" x14ac:dyDescent="0.3">
      <c r="A143" s="173"/>
      <c r="B143" s="137" t="s">
        <v>1389</v>
      </c>
      <c r="C143" s="483" t="s">
        <v>1390</v>
      </c>
      <c r="D143" s="483"/>
      <c r="E143" s="483"/>
      <c r="F143" s="138" t="s">
        <v>72</v>
      </c>
      <c r="G143" s="195" t="s">
        <v>1391</v>
      </c>
      <c r="H143" s="175"/>
      <c r="I143" s="175"/>
      <c r="J143" s="140"/>
      <c r="K143" s="140"/>
      <c r="L143" s="140"/>
      <c r="M143" s="176"/>
      <c r="BE143" s="220"/>
      <c r="BF143" s="225"/>
      <c r="BG143" s="226"/>
      <c r="BH143" s="227"/>
      <c r="BI143" s="228"/>
      <c r="BJ143" s="228" t="s">
        <v>1390</v>
      </c>
    </row>
    <row r="144" spans="1:62" s="85" customFormat="1" ht="20.399999999999999" x14ac:dyDescent="0.3">
      <c r="A144" s="173"/>
      <c r="B144" s="137" t="s">
        <v>1392</v>
      </c>
      <c r="C144" s="483" t="s">
        <v>1393</v>
      </c>
      <c r="D144" s="483"/>
      <c r="E144" s="483"/>
      <c r="F144" s="138" t="s">
        <v>139</v>
      </c>
      <c r="G144" s="195" t="s">
        <v>1693</v>
      </c>
      <c r="H144" s="175"/>
      <c r="I144" s="175"/>
      <c r="J144" s="140"/>
      <c r="K144" s="140"/>
      <c r="L144" s="140"/>
      <c r="M144" s="176"/>
      <c r="BE144" s="220"/>
      <c r="BF144" s="225"/>
      <c r="BG144" s="226"/>
      <c r="BH144" s="227"/>
      <c r="BI144" s="228"/>
      <c r="BJ144" s="228" t="s">
        <v>1393</v>
      </c>
    </row>
    <row r="145" spans="1:62" s="85" customFormat="1" ht="21.6" x14ac:dyDescent="0.3">
      <c r="A145" s="173"/>
      <c r="B145" s="137" t="s">
        <v>1394</v>
      </c>
      <c r="C145" s="483" t="s">
        <v>1395</v>
      </c>
      <c r="D145" s="483"/>
      <c r="E145" s="483"/>
      <c r="F145" s="138" t="s">
        <v>67</v>
      </c>
      <c r="G145" s="195" t="s">
        <v>1396</v>
      </c>
      <c r="H145" s="175"/>
      <c r="I145" s="175"/>
      <c r="J145" s="140"/>
      <c r="K145" s="140"/>
      <c r="L145" s="140"/>
      <c r="M145" s="176"/>
      <c r="BE145" s="220"/>
      <c r="BF145" s="225"/>
      <c r="BG145" s="226"/>
      <c r="BH145" s="227"/>
      <c r="BI145" s="228"/>
      <c r="BJ145" s="228" t="s">
        <v>1395</v>
      </c>
    </row>
    <row r="146" spans="1:62" s="85" customFormat="1" ht="21.6" x14ac:dyDescent="0.3">
      <c r="A146" s="173"/>
      <c r="B146" s="137" t="s">
        <v>1399</v>
      </c>
      <c r="C146" s="483" t="s">
        <v>1400</v>
      </c>
      <c r="D146" s="483"/>
      <c r="E146" s="483"/>
      <c r="F146" s="138" t="s">
        <v>112</v>
      </c>
      <c r="G146" s="195" t="s">
        <v>1401</v>
      </c>
      <c r="H146" s="175"/>
      <c r="I146" s="175"/>
      <c r="J146" s="140"/>
      <c r="K146" s="140"/>
      <c r="L146" s="140"/>
      <c r="M146" s="176"/>
      <c r="BE146" s="220"/>
      <c r="BF146" s="225"/>
      <c r="BG146" s="226"/>
      <c r="BH146" s="227"/>
      <c r="BI146" s="228"/>
      <c r="BJ146" s="228" t="s">
        <v>1400</v>
      </c>
    </row>
    <row r="147" spans="1:62" s="85" customFormat="1" ht="20.399999999999999" x14ac:dyDescent="0.3">
      <c r="A147" s="173"/>
      <c r="B147" s="137" t="s">
        <v>412</v>
      </c>
      <c r="C147" s="483" t="s">
        <v>413</v>
      </c>
      <c r="D147" s="483"/>
      <c r="E147" s="483"/>
      <c r="F147" s="138" t="s">
        <v>67</v>
      </c>
      <c r="G147" s="195" t="s">
        <v>5273</v>
      </c>
      <c r="H147" s="175"/>
      <c r="I147" s="175"/>
      <c r="J147" s="140"/>
      <c r="K147" s="140"/>
      <c r="L147" s="140"/>
      <c r="M147" s="176"/>
      <c r="BE147" s="220"/>
      <c r="BF147" s="225"/>
      <c r="BG147" s="226"/>
      <c r="BH147" s="227"/>
      <c r="BI147" s="228"/>
      <c r="BJ147" s="228" t="s">
        <v>413</v>
      </c>
    </row>
    <row r="148" spans="1:62" s="85" customFormat="1" ht="20.399999999999999" x14ac:dyDescent="0.3">
      <c r="A148" s="173"/>
      <c r="B148" s="137" t="s">
        <v>1403</v>
      </c>
      <c r="C148" s="483" t="s">
        <v>1404</v>
      </c>
      <c r="D148" s="483"/>
      <c r="E148" s="483"/>
      <c r="F148" s="138" t="s">
        <v>67</v>
      </c>
      <c r="G148" s="195" t="s">
        <v>5273</v>
      </c>
      <c r="H148" s="175"/>
      <c r="I148" s="175"/>
      <c r="J148" s="140"/>
      <c r="K148" s="140"/>
      <c r="L148" s="140"/>
      <c r="M148" s="176"/>
      <c r="BE148" s="220"/>
      <c r="BF148" s="225"/>
      <c r="BG148" s="226"/>
      <c r="BH148" s="227"/>
      <c r="BI148" s="228"/>
      <c r="BJ148" s="228" t="s">
        <v>1404</v>
      </c>
    </row>
    <row r="149" spans="1:62" s="85" customFormat="1" ht="20.399999999999999" x14ac:dyDescent="0.3">
      <c r="A149" s="173"/>
      <c r="B149" s="137" t="s">
        <v>367</v>
      </c>
      <c r="C149" s="483" t="s">
        <v>368</v>
      </c>
      <c r="D149" s="483"/>
      <c r="E149" s="483"/>
      <c r="F149" s="138" t="s">
        <v>72</v>
      </c>
      <c r="G149" s="195" t="s">
        <v>1693</v>
      </c>
      <c r="H149" s="175"/>
      <c r="I149" s="175"/>
      <c r="J149" s="140"/>
      <c r="K149" s="140"/>
      <c r="L149" s="140"/>
      <c r="M149" s="176"/>
      <c r="BE149" s="220"/>
      <c r="BF149" s="225"/>
      <c r="BG149" s="226"/>
      <c r="BH149" s="227"/>
      <c r="BI149" s="228"/>
      <c r="BJ149" s="228" t="s">
        <v>368</v>
      </c>
    </row>
    <row r="150" spans="1:62" s="85" customFormat="1" ht="20.399999999999999" x14ac:dyDescent="0.3">
      <c r="A150" s="173"/>
      <c r="B150" s="137" t="s">
        <v>350</v>
      </c>
      <c r="C150" s="483" t="s">
        <v>351</v>
      </c>
      <c r="D150" s="483"/>
      <c r="E150" s="483"/>
      <c r="F150" s="138" t="s">
        <v>72</v>
      </c>
      <c r="G150" s="195" t="s">
        <v>1391</v>
      </c>
      <c r="H150" s="175"/>
      <c r="I150" s="175"/>
      <c r="J150" s="140"/>
      <c r="K150" s="140"/>
      <c r="L150" s="140"/>
      <c r="M150" s="176"/>
      <c r="BE150" s="220"/>
      <c r="BF150" s="225"/>
      <c r="BG150" s="226"/>
      <c r="BH150" s="227"/>
      <c r="BI150" s="228"/>
      <c r="BJ150" s="228" t="s">
        <v>351</v>
      </c>
    </row>
    <row r="151" spans="1:62" s="85" customFormat="1" ht="21.6" x14ac:dyDescent="0.3">
      <c r="A151" s="173"/>
      <c r="B151" s="137" t="s">
        <v>604</v>
      </c>
      <c r="C151" s="483" t="s">
        <v>605</v>
      </c>
      <c r="D151" s="483"/>
      <c r="E151" s="483"/>
      <c r="F151" s="138" t="s">
        <v>606</v>
      </c>
      <c r="G151" s="195" t="s">
        <v>1405</v>
      </c>
      <c r="H151" s="175"/>
      <c r="I151" s="175"/>
      <c r="J151" s="140"/>
      <c r="K151" s="140"/>
      <c r="L151" s="140"/>
      <c r="M151" s="176"/>
      <c r="BE151" s="220"/>
      <c r="BF151" s="225"/>
      <c r="BG151" s="226"/>
      <c r="BH151" s="227"/>
      <c r="BI151" s="228"/>
      <c r="BJ151" s="228" t="s">
        <v>605</v>
      </c>
    </row>
    <row r="152" spans="1:62" s="85" customFormat="1" ht="21.6" x14ac:dyDescent="0.3">
      <c r="A152" s="121" t="s">
        <v>544</v>
      </c>
      <c r="B152" s="120" t="s">
        <v>5274</v>
      </c>
      <c r="C152" s="466" t="s">
        <v>5275</v>
      </c>
      <c r="D152" s="466"/>
      <c r="E152" s="466"/>
      <c r="F152" s="121" t="s">
        <v>1457</v>
      </c>
      <c r="G152" s="134">
        <v>2</v>
      </c>
      <c r="H152" s="123"/>
      <c r="I152" s="123"/>
      <c r="J152" s="124"/>
      <c r="K152" s="124"/>
      <c r="L152" s="124"/>
      <c r="M152" s="124"/>
      <c r="BE152" s="220"/>
      <c r="BF152" s="225"/>
      <c r="BG152" s="226" t="s">
        <v>5275</v>
      </c>
      <c r="BH152" s="227"/>
      <c r="BI152" s="228"/>
      <c r="BJ152" s="228"/>
    </row>
    <row r="153" spans="1:62" s="85" customFormat="1" ht="15" customHeight="1" x14ac:dyDescent="0.3">
      <c r="A153" s="497" t="s">
        <v>5276</v>
      </c>
      <c r="B153" s="462"/>
      <c r="C153" s="462"/>
      <c r="D153" s="462"/>
      <c r="E153" s="462"/>
      <c r="F153" s="462"/>
      <c r="G153" s="462"/>
      <c r="H153" s="221"/>
      <c r="I153" s="221"/>
      <c r="J153" s="221"/>
      <c r="K153" s="311"/>
      <c r="L153" s="312"/>
      <c r="M153" s="223"/>
      <c r="BE153" s="220"/>
      <c r="BF153" s="225" t="s">
        <v>5276</v>
      </c>
      <c r="BG153" s="226"/>
      <c r="BH153" s="227"/>
      <c r="BI153" s="228"/>
      <c r="BJ153" s="228"/>
    </row>
    <row r="154" spans="1:62" s="85" customFormat="1" ht="21.6" x14ac:dyDescent="0.3">
      <c r="A154" s="121" t="s">
        <v>546</v>
      </c>
      <c r="B154" s="120" t="s">
        <v>5264</v>
      </c>
      <c r="C154" s="466" t="s">
        <v>5265</v>
      </c>
      <c r="D154" s="466"/>
      <c r="E154" s="466"/>
      <c r="F154" s="121" t="s">
        <v>38</v>
      </c>
      <c r="G154" s="134">
        <v>3</v>
      </c>
      <c r="H154" s="123"/>
      <c r="I154" s="123"/>
      <c r="J154" s="124"/>
      <c r="K154" s="124"/>
      <c r="L154" s="124"/>
      <c r="M154" s="124"/>
      <c r="BE154" s="220"/>
      <c r="BF154" s="225"/>
      <c r="BG154" s="226" t="s">
        <v>5265</v>
      </c>
      <c r="BH154" s="227"/>
      <c r="BI154" s="228"/>
      <c r="BJ154" s="228"/>
    </row>
    <row r="155" spans="1:62" s="85" customFormat="1" ht="21.6" x14ac:dyDescent="0.3">
      <c r="A155" s="173"/>
      <c r="B155" s="137" t="s">
        <v>604</v>
      </c>
      <c r="C155" s="483" t="s">
        <v>605</v>
      </c>
      <c r="D155" s="483"/>
      <c r="E155" s="483"/>
      <c r="F155" s="138" t="s">
        <v>606</v>
      </c>
      <c r="G155" s="195" t="s">
        <v>4603</v>
      </c>
      <c r="H155" s="175"/>
      <c r="I155" s="175"/>
      <c r="J155" s="140"/>
      <c r="K155" s="140"/>
      <c r="L155" s="140"/>
      <c r="M155" s="176"/>
      <c r="BE155" s="220"/>
      <c r="BF155" s="225"/>
      <c r="BG155" s="226"/>
      <c r="BH155" s="227"/>
      <c r="BI155" s="228"/>
      <c r="BJ155" s="228" t="s">
        <v>605</v>
      </c>
    </row>
    <row r="156" spans="1:62" s="85" customFormat="1" ht="31.8" x14ac:dyDescent="0.3">
      <c r="A156" s="121" t="s">
        <v>567</v>
      </c>
      <c r="B156" s="120" t="s">
        <v>5277</v>
      </c>
      <c r="C156" s="466" t="s">
        <v>5278</v>
      </c>
      <c r="D156" s="466"/>
      <c r="E156" s="466"/>
      <c r="F156" s="121" t="s">
        <v>1457</v>
      </c>
      <c r="G156" s="134">
        <v>1</v>
      </c>
      <c r="H156" s="123"/>
      <c r="I156" s="123"/>
      <c r="J156" s="124"/>
      <c r="K156" s="124"/>
      <c r="L156" s="124"/>
      <c r="M156" s="124"/>
      <c r="BE156" s="220"/>
      <c r="BF156" s="225"/>
      <c r="BG156" s="226" t="s">
        <v>5278</v>
      </c>
      <c r="BH156" s="227"/>
      <c r="BI156" s="228"/>
      <c r="BJ156" s="228"/>
    </row>
    <row r="157" spans="1:62" s="85" customFormat="1" ht="21.6" x14ac:dyDescent="0.3">
      <c r="A157" s="121" t="s">
        <v>581</v>
      </c>
      <c r="B157" s="120" t="s">
        <v>5279</v>
      </c>
      <c r="C157" s="466" t="s">
        <v>5280</v>
      </c>
      <c r="D157" s="466"/>
      <c r="E157" s="466"/>
      <c r="F157" s="121" t="s">
        <v>1457</v>
      </c>
      <c r="G157" s="134">
        <v>1</v>
      </c>
      <c r="H157" s="123"/>
      <c r="I157" s="123"/>
      <c r="J157" s="124"/>
      <c r="K157" s="124"/>
      <c r="L157" s="124"/>
      <c r="M157" s="124"/>
      <c r="BE157" s="220"/>
      <c r="BF157" s="225"/>
      <c r="BG157" s="226" t="s">
        <v>5280</v>
      </c>
      <c r="BH157" s="227"/>
      <c r="BI157" s="228"/>
      <c r="BJ157" s="228"/>
    </row>
    <row r="158" spans="1:62" s="85" customFormat="1" ht="21.6" x14ac:dyDescent="0.3">
      <c r="A158" s="121" t="s">
        <v>582</v>
      </c>
      <c r="B158" s="120" t="s">
        <v>5281</v>
      </c>
      <c r="C158" s="466" t="s">
        <v>5282</v>
      </c>
      <c r="D158" s="466"/>
      <c r="E158" s="466"/>
      <c r="F158" s="121" t="s">
        <v>1457</v>
      </c>
      <c r="G158" s="134">
        <v>1</v>
      </c>
      <c r="H158" s="123"/>
      <c r="I158" s="123"/>
      <c r="J158" s="124"/>
      <c r="K158" s="124"/>
      <c r="L158" s="124"/>
      <c r="M158" s="124"/>
      <c r="BE158" s="220"/>
      <c r="BF158" s="225"/>
      <c r="BG158" s="226" t="s">
        <v>5282</v>
      </c>
      <c r="BH158" s="227"/>
      <c r="BI158" s="228"/>
      <c r="BJ158" s="228"/>
    </row>
    <row r="159" spans="1:62" s="85" customFormat="1" ht="20.399999999999999" x14ac:dyDescent="0.3">
      <c r="A159" s="121" t="s">
        <v>2134</v>
      </c>
      <c r="B159" s="120" t="s">
        <v>5283</v>
      </c>
      <c r="C159" s="466" t="s">
        <v>5284</v>
      </c>
      <c r="D159" s="466"/>
      <c r="E159" s="466"/>
      <c r="F159" s="121" t="s">
        <v>1457</v>
      </c>
      <c r="G159" s="134">
        <v>1</v>
      </c>
      <c r="H159" s="123"/>
      <c r="I159" s="123"/>
      <c r="J159" s="124"/>
      <c r="K159" s="124"/>
      <c r="L159" s="124"/>
      <c r="M159" s="124"/>
      <c r="BE159" s="220"/>
      <c r="BF159" s="225"/>
      <c r="BG159" s="226" t="s">
        <v>5284</v>
      </c>
      <c r="BH159" s="227"/>
      <c r="BI159" s="228"/>
      <c r="BJ159" s="228"/>
    </row>
    <row r="160" spans="1:62" s="85" customFormat="1" ht="21.6" x14ac:dyDescent="0.3">
      <c r="A160" s="121" t="s">
        <v>2135</v>
      </c>
      <c r="B160" s="120" t="s">
        <v>5285</v>
      </c>
      <c r="C160" s="466" t="s">
        <v>5286</v>
      </c>
      <c r="D160" s="466"/>
      <c r="E160" s="466"/>
      <c r="F160" s="121" t="s">
        <v>1457</v>
      </c>
      <c r="G160" s="134">
        <v>1</v>
      </c>
      <c r="H160" s="123"/>
      <c r="I160" s="123"/>
      <c r="J160" s="124"/>
      <c r="K160" s="124"/>
      <c r="L160" s="124"/>
      <c r="M160" s="124"/>
      <c r="BE160" s="220"/>
      <c r="BF160" s="225"/>
      <c r="BG160" s="226" t="s">
        <v>5286</v>
      </c>
      <c r="BH160" s="227"/>
      <c r="BI160" s="228"/>
      <c r="BJ160" s="228"/>
    </row>
    <row r="161" spans="1:62" s="85" customFormat="1" ht="15" customHeight="1" x14ac:dyDescent="0.3">
      <c r="A161" s="497" t="s">
        <v>5287</v>
      </c>
      <c r="B161" s="462"/>
      <c r="C161" s="462"/>
      <c r="D161" s="462"/>
      <c r="E161" s="462"/>
      <c r="F161" s="462"/>
      <c r="G161" s="462"/>
      <c r="H161" s="221"/>
      <c r="I161" s="221"/>
      <c r="J161" s="221"/>
      <c r="K161" s="311"/>
      <c r="L161" s="312"/>
      <c r="M161" s="223"/>
      <c r="BE161" s="220"/>
      <c r="BF161" s="225" t="s">
        <v>5287</v>
      </c>
      <c r="BG161" s="226"/>
      <c r="BH161" s="227"/>
      <c r="BI161" s="228"/>
      <c r="BJ161" s="228"/>
    </row>
    <row r="162" spans="1:62" s="85" customFormat="1" ht="14.4" x14ac:dyDescent="0.3">
      <c r="A162" s="121" t="s">
        <v>2136</v>
      </c>
      <c r="B162" s="120" t="s">
        <v>4628</v>
      </c>
      <c r="C162" s="466" t="s">
        <v>4629</v>
      </c>
      <c r="D162" s="466"/>
      <c r="E162" s="466"/>
      <c r="F162" s="121" t="s">
        <v>38</v>
      </c>
      <c r="G162" s="134">
        <v>3</v>
      </c>
      <c r="H162" s="123"/>
      <c r="I162" s="123"/>
      <c r="J162" s="124"/>
      <c r="K162" s="124"/>
      <c r="L162" s="124"/>
      <c r="M162" s="124"/>
      <c r="BE162" s="220"/>
      <c r="BF162" s="225"/>
      <c r="BG162" s="226" t="s">
        <v>4629</v>
      </c>
      <c r="BH162" s="227"/>
      <c r="BI162" s="228"/>
      <c r="BJ162" s="228"/>
    </row>
    <row r="163" spans="1:62" s="85" customFormat="1" ht="20.399999999999999" x14ac:dyDescent="0.3">
      <c r="A163" s="173"/>
      <c r="B163" s="137" t="s">
        <v>388</v>
      </c>
      <c r="C163" s="483" t="s">
        <v>389</v>
      </c>
      <c r="D163" s="483"/>
      <c r="E163" s="483"/>
      <c r="F163" s="138" t="s">
        <v>72</v>
      </c>
      <c r="G163" s="195" t="s">
        <v>4603</v>
      </c>
      <c r="H163" s="175"/>
      <c r="I163" s="175"/>
      <c r="J163" s="140"/>
      <c r="K163" s="140"/>
      <c r="L163" s="140"/>
      <c r="M163" s="176"/>
      <c r="BE163" s="220"/>
      <c r="BF163" s="225"/>
      <c r="BG163" s="226"/>
      <c r="BH163" s="227"/>
      <c r="BI163" s="228"/>
      <c r="BJ163" s="228" t="s">
        <v>389</v>
      </c>
    </row>
    <row r="164" spans="1:62" s="85" customFormat="1" ht="21.6" x14ac:dyDescent="0.3">
      <c r="A164" s="173"/>
      <c r="B164" s="137" t="s">
        <v>604</v>
      </c>
      <c r="C164" s="483" t="s">
        <v>605</v>
      </c>
      <c r="D164" s="483"/>
      <c r="E164" s="483"/>
      <c r="F164" s="138" t="s">
        <v>606</v>
      </c>
      <c r="G164" s="195" t="s">
        <v>5288</v>
      </c>
      <c r="H164" s="175"/>
      <c r="I164" s="175"/>
      <c r="J164" s="140"/>
      <c r="K164" s="140"/>
      <c r="L164" s="140"/>
      <c r="M164" s="176"/>
      <c r="BE164" s="220"/>
      <c r="BF164" s="225"/>
      <c r="BG164" s="226"/>
      <c r="BH164" s="227"/>
      <c r="BI164" s="228"/>
      <c r="BJ164" s="228" t="s">
        <v>605</v>
      </c>
    </row>
    <row r="165" spans="1:62" s="85" customFormat="1" ht="21.6" x14ac:dyDescent="0.3">
      <c r="A165" s="121" t="s">
        <v>5289</v>
      </c>
      <c r="B165" s="120" t="s">
        <v>5290</v>
      </c>
      <c r="C165" s="466" t="s">
        <v>5291</v>
      </c>
      <c r="D165" s="466"/>
      <c r="E165" s="466"/>
      <c r="F165" s="121" t="s">
        <v>1457</v>
      </c>
      <c r="G165" s="134">
        <v>1</v>
      </c>
      <c r="H165" s="123"/>
      <c r="I165" s="123"/>
      <c r="J165" s="124"/>
      <c r="K165" s="124"/>
      <c r="L165" s="124"/>
      <c r="M165" s="124"/>
      <c r="BE165" s="220"/>
      <c r="BF165" s="225"/>
      <c r="BG165" s="226" t="s">
        <v>5291</v>
      </c>
      <c r="BH165" s="227"/>
      <c r="BI165" s="228"/>
      <c r="BJ165" s="228"/>
    </row>
    <row r="166" spans="1:62" s="85" customFormat="1" ht="21.6" x14ac:dyDescent="0.3">
      <c r="A166" s="121" t="s">
        <v>2166</v>
      </c>
      <c r="B166" s="120" t="s">
        <v>5292</v>
      </c>
      <c r="C166" s="466" t="s">
        <v>5293</v>
      </c>
      <c r="D166" s="466"/>
      <c r="E166" s="466"/>
      <c r="F166" s="121" t="s">
        <v>1457</v>
      </c>
      <c r="G166" s="134">
        <v>2</v>
      </c>
      <c r="H166" s="123"/>
      <c r="I166" s="123"/>
      <c r="J166" s="124"/>
      <c r="K166" s="124"/>
      <c r="L166" s="124"/>
      <c r="M166" s="124"/>
      <c r="BE166" s="220"/>
      <c r="BF166" s="225"/>
      <c r="BG166" s="226" t="s">
        <v>5293</v>
      </c>
      <c r="BH166" s="227"/>
      <c r="BI166" s="228"/>
      <c r="BJ166" s="228"/>
    </row>
    <row r="167" spans="1:62" s="85" customFormat="1" ht="15" customHeight="1" x14ac:dyDescent="0.3">
      <c r="A167" s="495" t="s">
        <v>5294</v>
      </c>
      <c r="B167" s="496"/>
      <c r="C167" s="496"/>
      <c r="D167" s="496"/>
      <c r="E167" s="496"/>
      <c r="F167" s="496"/>
      <c r="G167" s="496"/>
      <c r="H167" s="191"/>
      <c r="I167" s="191"/>
      <c r="J167" s="191"/>
      <c r="K167" s="191"/>
      <c r="L167" s="191"/>
      <c r="M167" s="193"/>
      <c r="BE167" s="220" t="s">
        <v>5294</v>
      </c>
      <c r="BF167" s="225"/>
      <c r="BG167" s="226"/>
      <c r="BH167" s="227"/>
      <c r="BI167" s="228"/>
      <c r="BJ167" s="228"/>
    </row>
    <row r="168" spans="1:62" s="85" customFormat="1" ht="15" customHeight="1" x14ac:dyDescent="0.3">
      <c r="A168" s="497" t="s">
        <v>5295</v>
      </c>
      <c r="B168" s="462"/>
      <c r="C168" s="462"/>
      <c r="D168" s="462"/>
      <c r="E168" s="462"/>
      <c r="F168" s="462"/>
      <c r="G168" s="462"/>
      <c r="H168" s="221"/>
      <c r="I168" s="221"/>
      <c r="J168" s="221"/>
      <c r="K168" s="221"/>
      <c r="L168" s="221"/>
      <c r="M168" s="223"/>
      <c r="BE168" s="220"/>
      <c r="BF168" s="225" t="s">
        <v>5295</v>
      </c>
      <c r="BG168" s="226"/>
      <c r="BH168" s="227"/>
      <c r="BI168" s="228"/>
      <c r="BJ168" s="228"/>
    </row>
    <row r="169" spans="1:62" s="85" customFormat="1" ht="31.8" x14ac:dyDescent="0.3">
      <c r="A169" s="121" t="s">
        <v>2176</v>
      </c>
      <c r="B169" s="120" t="s">
        <v>4920</v>
      </c>
      <c r="C169" s="466" t="s">
        <v>4882</v>
      </c>
      <c r="D169" s="466"/>
      <c r="E169" s="466"/>
      <c r="F169" s="121" t="s">
        <v>38</v>
      </c>
      <c r="G169" s="134">
        <v>3</v>
      </c>
      <c r="H169" s="123"/>
      <c r="I169" s="123"/>
      <c r="J169" s="124"/>
      <c r="K169" s="124"/>
      <c r="L169" s="124"/>
      <c r="M169" s="124"/>
      <c r="BE169" s="220"/>
      <c r="BF169" s="225"/>
      <c r="BG169" s="226" t="s">
        <v>4882</v>
      </c>
      <c r="BH169" s="227"/>
      <c r="BI169" s="228"/>
      <c r="BJ169" s="228"/>
    </row>
    <row r="170" spans="1:62" s="85" customFormat="1" ht="21.6" x14ac:dyDescent="0.3">
      <c r="A170" s="173"/>
      <c r="B170" s="137" t="s">
        <v>604</v>
      </c>
      <c r="C170" s="483" t="s">
        <v>605</v>
      </c>
      <c r="D170" s="483"/>
      <c r="E170" s="483"/>
      <c r="F170" s="138" t="s">
        <v>606</v>
      </c>
      <c r="G170" s="195" t="s">
        <v>5296</v>
      </c>
      <c r="H170" s="175"/>
      <c r="I170" s="175"/>
      <c r="J170" s="140"/>
      <c r="K170" s="140"/>
      <c r="L170" s="140"/>
      <c r="M170" s="176"/>
      <c r="BE170" s="220"/>
      <c r="BF170" s="225"/>
      <c r="BG170" s="226"/>
      <c r="BH170" s="227"/>
      <c r="BI170" s="228"/>
      <c r="BJ170" s="228" t="s">
        <v>605</v>
      </c>
    </row>
    <row r="171" spans="1:62" s="85" customFormat="1" ht="31.8" x14ac:dyDescent="0.3">
      <c r="A171" s="121" t="s">
        <v>2177</v>
      </c>
      <c r="B171" s="120" t="s">
        <v>5297</v>
      </c>
      <c r="C171" s="466" t="s">
        <v>5298</v>
      </c>
      <c r="D171" s="466"/>
      <c r="E171" s="466"/>
      <c r="F171" s="121" t="s">
        <v>1457</v>
      </c>
      <c r="G171" s="134">
        <v>3</v>
      </c>
      <c r="H171" s="123"/>
      <c r="I171" s="123"/>
      <c r="J171" s="124"/>
      <c r="K171" s="124"/>
      <c r="L171" s="124"/>
      <c r="M171" s="124"/>
      <c r="BE171" s="220"/>
      <c r="BF171" s="225"/>
      <c r="BG171" s="226" t="s">
        <v>5298</v>
      </c>
      <c r="BH171" s="227"/>
      <c r="BI171" s="228"/>
      <c r="BJ171" s="228"/>
    </row>
    <row r="172" spans="1:62" s="85" customFormat="1" ht="15" customHeight="1" x14ac:dyDescent="0.3">
      <c r="A172" s="497" t="s">
        <v>5299</v>
      </c>
      <c r="B172" s="462"/>
      <c r="C172" s="462"/>
      <c r="D172" s="462"/>
      <c r="E172" s="462"/>
      <c r="F172" s="462"/>
      <c r="G172" s="462"/>
      <c r="H172" s="221"/>
      <c r="I172" s="221"/>
      <c r="J172" s="221"/>
      <c r="K172" s="221"/>
      <c r="L172" s="221"/>
      <c r="M172" s="223"/>
      <c r="BE172" s="220"/>
      <c r="BF172" s="225" t="s">
        <v>5299</v>
      </c>
      <c r="BG172" s="226"/>
      <c r="BH172" s="227"/>
      <c r="BI172" s="228"/>
      <c r="BJ172" s="228"/>
    </row>
    <row r="173" spans="1:62" s="85" customFormat="1" ht="31.8" x14ac:dyDescent="0.3">
      <c r="A173" s="121" t="s">
        <v>2180</v>
      </c>
      <c r="B173" s="120" t="s">
        <v>4920</v>
      </c>
      <c r="C173" s="466" t="s">
        <v>4882</v>
      </c>
      <c r="D173" s="466"/>
      <c r="E173" s="466"/>
      <c r="F173" s="121" t="s">
        <v>38</v>
      </c>
      <c r="G173" s="134">
        <v>4</v>
      </c>
      <c r="H173" s="123"/>
      <c r="I173" s="123"/>
      <c r="J173" s="124"/>
      <c r="K173" s="124"/>
      <c r="L173" s="124"/>
      <c r="M173" s="124"/>
      <c r="BE173" s="220"/>
      <c r="BF173" s="225"/>
      <c r="BG173" s="226" t="s">
        <v>4882</v>
      </c>
      <c r="BH173" s="227"/>
      <c r="BI173" s="228"/>
      <c r="BJ173" s="228"/>
    </row>
    <row r="174" spans="1:62" s="85" customFormat="1" ht="21.6" x14ac:dyDescent="0.3">
      <c r="A174" s="173"/>
      <c r="B174" s="137" t="s">
        <v>604</v>
      </c>
      <c r="C174" s="483" t="s">
        <v>605</v>
      </c>
      <c r="D174" s="483"/>
      <c r="E174" s="483"/>
      <c r="F174" s="138" t="s">
        <v>606</v>
      </c>
      <c r="G174" s="195" t="s">
        <v>5300</v>
      </c>
      <c r="H174" s="175"/>
      <c r="I174" s="175"/>
      <c r="J174" s="140"/>
      <c r="K174" s="140"/>
      <c r="L174" s="140"/>
      <c r="M174" s="176"/>
      <c r="BE174" s="220"/>
      <c r="BF174" s="225"/>
      <c r="BG174" s="226"/>
      <c r="BH174" s="227"/>
      <c r="BI174" s="228"/>
      <c r="BJ174" s="228" t="s">
        <v>605</v>
      </c>
    </row>
    <row r="175" spans="1:62" s="85" customFormat="1" ht="21.6" x14ac:dyDescent="0.3">
      <c r="A175" s="121" t="s">
        <v>2207</v>
      </c>
      <c r="B175" s="120" t="s">
        <v>5301</v>
      </c>
      <c r="C175" s="466" t="s">
        <v>5302</v>
      </c>
      <c r="D175" s="466"/>
      <c r="E175" s="466"/>
      <c r="F175" s="121" t="s">
        <v>1457</v>
      </c>
      <c r="G175" s="134">
        <v>4</v>
      </c>
      <c r="H175" s="123"/>
      <c r="I175" s="123"/>
      <c r="J175" s="124"/>
      <c r="K175" s="124"/>
      <c r="L175" s="124"/>
      <c r="M175" s="124"/>
      <c r="BE175" s="220"/>
      <c r="BF175" s="225"/>
      <c r="BG175" s="226" t="s">
        <v>5302</v>
      </c>
      <c r="BH175" s="227"/>
      <c r="BI175" s="228"/>
      <c r="BJ175" s="228"/>
    </row>
    <row r="176" spans="1:62" s="85" customFormat="1" ht="15" customHeight="1" x14ac:dyDescent="0.3">
      <c r="A176" s="497" t="s">
        <v>5303</v>
      </c>
      <c r="B176" s="462"/>
      <c r="C176" s="462"/>
      <c r="D176" s="462"/>
      <c r="E176" s="462"/>
      <c r="F176" s="462"/>
      <c r="G176" s="462"/>
      <c r="H176" s="221"/>
      <c r="I176" s="221"/>
      <c r="J176" s="221"/>
      <c r="K176" s="221"/>
      <c r="L176" s="221"/>
      <c r="M176" s="223"/>
      <c r="BE176" s="220"/>
      <c r="BF176" s="225" t="s">
        <v>5303</v>
      </c>
      <c r="BG176" s="226"/>
      <c r="BH176" s="227"/>
      <c r="BI176" s="228"/>
      <c r="BJ176" s="228"/>
    </row>
    <row r="177" spans="1:62" s="85" customFormat="1" ht="21.6" x14ac:dyDescent="0.3">
      <c r="A177" s="121" t="s">
        <v>2211</v>
      </c>
      <c r="B177" s="120" t="s">
        <v>4109</v>
      </c>
      <c r="C177" s="466" t="s">
        <v>4110</v>
      </c>
      <c r="D177" s="466"/>
      <c r="E177" s="466"/>
      <c r="F177" s="121" t="s">
        <v>139</v>
      </c>
      <c r="G177" s="134">
        <v>2</v>
      </c>
      <c r="H177" s="123"/>
      <c r="I177" s="123"/>
      <c r="J177" s="124"/>
      <c r="K177" s="124"/>
      <c r="L177" s="124"/>
      <c r="M177" s="124"/>
      <c r="BE177" s="220"/>
      <c r="BF177" s="225"/>
      <c r="BG177" s="226" t="s">
        <v>4110</v>
      </c>
      <c r="BH177" s="227"/>
      <c r="BI177" s="228"/>
      <c r="BJ177" s="228"/>
    </row>
    <row r="178" spans="1:62" s="85" customFormat="1" ht="31.8" x14ac:dyDescent="0.3">
      <c r="A178" s="173"/>
      <c r="B178" s="137" t="s">
        <v>1700</v>
      </c>
      <c r="C178" s="483" t="s">
        <v>1701</v>
      </c>
      <c r="D178" s="483"/>
      <c r="E178" s="483"/>
      <c r="F178" s="138" t="s">
        <v>72</v>
      </c>
      <c r="G178" s="195" t="s">
        <v>5304</v>
      </c>
      <c r="H178" s="175"/>
      <c r="I178" s="175"/>
      <c r="J178" s="140"/>
      <c r="K178" s="140"/>
      <c r="L178" s="140"/>
      <c r="M178" s="176"/>
      <c r="BE178" s="220"/>
      <c r="BF178" s="225"/>
      <c r="BG178" s="226"/>
      <c r="BH178" s="227"/>
      <c r="BI178" s="228"/>
      <c r="BJ178" s="228" t="s">
        <v>1701</v>
      </c>
    </row>
    <row r="179" spans="1:62" s="85" customFormat="1" ht="20.399999999999999" x14ac:dyDescent="0.3">
      <c r="A179" s="173"/>
      <c r="B179" s="137" t="s">
        <v>388</v>
      </c>
      <c r="C179" s="483" t="s">
        <v>389</v>
      </c>
      <c r="D179" s="483"/>
      <c r="E179" s="483"/>
      <c r="F179" s="138" t="s">
        <v>72</v>
      </c>
      <c r="G179" s="195" t="s">
        <v>5305</v>
      </c>
      <c r="H179" s="175"/>
      <c r="I179" s="175"/>
      <c r="J179" s="140"/>
      <c r="K179" s="140"/>
      <c r="L179" s="140"/>
      <c r="M179" s="176"/>
      <c r="BE179" s="220"/>
      <c r="BF179" s="225"/>
      <c r="BG179" s="226"/>
      <c r="BH179" s="227"/>
      <c r="BI179" s="228"/>
      <c r="BJ179" s="228" t="s">
        <v>389</v>
      </c>
    </row>
    <row r="180" spans="1:62" s="85" customFormat="1" ht="20.399999999999999" x14ac:dyDescent="0.3">
      <c r="A180" s="173"/>
      <c r="B180" s="137" t="s">
        <v>1913</v>
      </c>
      <c r="C180" s="483" t="s">
        <v>1914</v>
      </c>
      <c r="D180" s="483"/>
      <c r="E180" s="483"/>
      <c r="F180" s="138" t="s">
        <v>67</v>
      </c>
      <c r="G180" s="195" t="s">
        <v>5306</v>
      </c>
      <c r="H180" s="175"/>
      <c r="I180" s="175"/>
      <c r="J180" s="140"/>
      <c r="K180" s="140"/>
      <c r="L180" s="140"/>
      <c r="M180" s="176"/>
      <c r="BE180" s="220"/>
      <c r="BF180" s="225"/>
      <c r="BG180" s="226"/>
      <c r="BH180" s="227"/>
      <c r="BI180" s="228"/>
      <c r="BJ180" s="228" t="s">
        <v>1914</v>
      </c>
    </row>
    <row r="181" spans="1:62" s="85" customFormat="1" ht="20.399999999999999" x14ac:dyDescent="0.3">
      <c r="A181" s="173"/>
      <c r="B181" s="137" t="s">
        <v>1081</v>
      </c>
      <c r="C181" s="483" t="s">
        <v>1082</v>
      </c>
      <c r="D181" s="483"/>
      <c r="E181" s="483"/>
      <c r="F181" s="138" t="s">
        <v>1083</v>
      </c>
      <c r="G181" s="195" t="s">
        <v>5307</v>
      </c>
      <c r="H181" s="175"/>
      <c r="I181" s="175"/>
      <c r="J181" s="140"/>
      <c r="K181" s="140"/>
      <c r="L181" s="140"/>
      <c r="M181" s="176"/>
      <c r="BE181" s="220"/>
      <c r="BF181" s="225"/>
      <c r="BG181" s="226"/>
      <c r="BH181" s="227"/>
      <c r="BI181" s="228"/>
      <c r="BJ181" s="228" t="s">
        <v>1082</v>
      </c>
    </row>
    <row r="182" spans="1:62" s="85" customFormat="1" ht="21.6" x14ac:dyDescent="0.3">
      <c r="A182" s="173"/>
      <c r="B182" s="137" t="s">
        <v>604</v>
      </c>
      <c r="C182" s="483" t="s">
        <v>605</v>
      </c>
      <c r="D182" s="483"/>
      <c r="E182" s="483"/>
      <c r="F182" s="138" t="s">
        <v>606</v>
      </c>
      <c r="G182" s="195" t="s">
        <v>5308</v>
      </c>
      <c r="H182" s="175"/>
      <c r="I182" s="175"/>
      <c r="J182" s="140"/>
      <c r="K182" s="140"/>
      <c r="L182" s="140"/>
      <c r="M182" s="176"/>
      <c r="BE182" s="220"/>
      <c r="BF182" s="225"/>
      <c r="BG182" s="226"/>
      <c r="BH182" s="227"/>
      <c r="BI182" s="228"/>
      <c r="BJ182" s="228" t="s">
        <v>605</v>
      </c>
    </row>
    <row r="183" spans="1:62" s="85" customFormat="1" ht="20.399999999999999" x14ac:dyDescent="0.3">
      <c r="A183" s="121" t="s">
        <v>2219</v>
      </c>
      <c r="B183" s="120" t="s">
        <v>5309</v>
      </c>
      <c r="C183" s="466" t="s">
        <v>5310</v>
      </c>
      <c r="D183" s="466"/>
      <c r="E183" s="466"/>
      <c r="F183" s="121" t="s">
        <v>1457</v>
      </c>
      <c r="G183" s="134">
        <v>2</v>
      </c>
      <c r="H183" s="123"/>
      <c r="I183" s="123"/>
      <c r="J183" s="124"/>
      <c r="K183" s="124"/>
      <c r="L183" s="124"/>
      <c r="M183" s="124"/>
      <c r="BE183" s="220"/>
      <c r="BF183" s="225"/>
      <c r="BG183" s="226" t="s">
        <v>5310</v>
      </c>
      <c r="BH183" s="227"/>
      <c r="BI183" s="228"/>
      <c r="BJ183" s="228"/>
    </row>
    <row r="184" spans="1:62" s="85" customFormat="1" ht="15" customHeight="1" x14ac:dyDescent="0.3">
      <c r="A184" s="497" t="s">
        <v>5311</v>
      </c>
      <c r="B184" s="462"/>
      <c r="C184" s="462"/>
      <c r="D184" s="462"/>
      <c r="E184" s="462"/>
      <c r="F184" s="462"/>
      <c r="G184" s="462"/>
      <c r="H184" s="221"/>
      <c r="I184" s="221"/>
      <c r="J184" s="221"/>
      <c r="K184" s="221"/>
      <c r="L184" s="221"/>
      <c r="M184" s="223"/>
      <c r="BE184" s="220"/>
      <c r="BF184" s="225" t="s">
        <v>5311</v>
      </c>
      <c r="BG184" s="226"/>
      <c r="BH184" s="227"/>
      <c r="BI184" s="228"/>
      <c r="BJ184" s="228"/>
    </row>
    <row r="185" spans="1:62" s="85" customFormat="1" ht="14.4" x14ac:dyDescent="0.3">
      <c r="A185" s="121" t="s">
        <v>2223</v>
      </c>
      <c r="B185" s="120" t="s">
        <v>1958</v>
      </c>
      <c r="C185" s="466" t="s">
        <v>1959</v>
      </c>
      <c r="D185" s="466"/>
      <c r="E185" s="466"/>
      <c r="F185" s="121" t="s">
        <v>64</v>
      </c>
      <c r="G185" s="153">
        <v>0.04</v>
      </c>
      <c r="H185" s="123"/>
      <c r="I185" s="123"/>
      <c r="J185" s="124"/>
      <c r="K185" s="124"/>
      <c r="L185" s="124"/>
      <c r="M185" s="124"/>
      <c r="BE185" s="220"/>
      <c r="BF185" s="225"/>
      <c r="BG185" s="226" t="s">
        <v>1959</v>
      </c>
      <c r="BH185" s="227"/>
      <c r="BI185" s="228"/>
      <c r="BJ185" s="228"/>
    </row>
    <row r="186" spans="1:62" s="85" customFormat="1" ht="21.6" x14ac:dyDescent="0.3">
      <c r="A186" s="173"/>
      <c r="B186" s="137" t="s">
        <v>1416</v>
      </c>
      <c r="C186" s="483" t="s">
        <v>1417</v>
      </c>
      <c r="D186" s="483"/>
      <c r="E186" s="483"/>
      <c r="F186" s="138" t="s">
        <v>1083</v>
      </c>
      <c r="G186" s="195" t="s">
        <v>1758</v>
      </c>
      <c r="H186" s="175"/>
      <c r="I186" s="175"/>
      <c r="J186" s="140"/>
      <c r="K186" s="140"/>
      <c r="L186" s="140"/>
      <c r="M186" s="176"/>
      <c r="BE186" s="220"/>
      <c r="BF186" s="225"/>
      <c r="BG186" s="226"/>
      <c r="BH186" s="227"/>
      <c r="BI186" s="228"/>
      <c r="BJ186" s="228" t="s">
        <v>1417</v>
      </c>
    </row>
    <row r="187" spans="1:62" s="85" customFormat="1" ht="20.399999999999999" x14ac:dyDescent="0.3">
      <c r="A187" s="173"/>
      <c r="B187" s="137" t="s">
        <v>1961</v>
      </c>
      <c r="C187" s="483" t="s">
        <v>1962</v>
      </c>
      <c r="D187" s="483"/>
      <c r="E187" s="483"/>
      <c r="F187" s="138" t="s">
        <v>67</v>
      </c>
      <c r="G187" s="195" t="s">
        <v>5312</v>
      </c>
      <c r="H187" s="175"/>
      <c r="I187" s="175"/>
      <c r="J187" s="140"/>
      <c r="K187" s="140"/>
      <c r="L187" s="140"/>
      <c r="M187" s="176"/>
      <c r="BE187" s="220"/>
      <c r="BF187" s="225"/>
      <c r="BG187" s="226"/>
      <c r="BH187" s="227"/>
      <c r="BI187" s="228"/>
      <c r="BJ187" s="228" t="s">
        <v>1962</v>
      </c>
    </row>
    <row r="188" spans="1:62" s="85" customFormat="1" ht="21.6" x14ac:dyDescent="0.3">
      <c r="A188" s="173"/>
      <c r="B188" s="137" t="s">
        <v>604</v>
      </c>
      <c r="C188" s="483" t="s">
        <v>605</v>
      </c>
      <c r="D188" s="483"/>
      <c r="E188" s="483"/>
      <c r="F188" s="138" t="s">
        <v>606</v>
      </c>
      <c r="G188" s="195" t="s">
        <v>5313</v>
      </c>
      <c r="H188" s="175"/>
      <c r="I188" s="175"/>
      <c r="J188" s="140"/>
      <c r="K188" s="140"/>
      <c r="L188" s="140"/>
      <c r="M188" s="176"/>
      <c r="BE188" s="220"/>
      <c r="BF188" s="225"/>
      <c r="BG188" s="226"/>
      <c r="BH188" s="227"/>
      <c r="BI188" s="228"/>
      <c r="BJ188" s="228" t="s">
        <v>605</v>
      </c>
    </row>
    <row r="189" spans="1:62" s="85" customFormat="1" ht="14.4" x14ac:dyDescent="0.3">
      <c r="A189" s="121" t="s">
        <v>2226</v>
      </c>
      <c r="B189" s="120" t="s">
        <v>5314</v>
      </c>
      <c r="C189" s="466" t="s">
        <v>5315</v>
      </c>
      <c r="D189" s="466"/>
      <c r="E189" s="466"/>
      <c r="F189" s="121" t="s">
        <v>112</v>
      </c>
      <c r="G189" s="134">
        <v>4</v>
      </c>
      <c r="H189" s="123"/>
      <c r="I189" s="123"/>
      <c r="J189" s="124"/>
      <c r="K189" s="124"/>
      <c r="L189" s="124"/>
      <c r="M189" s="124"/>
      <c r="BE189" s="220"/>
      <c r="BF189" s="225"/>
      <c r="BG189" s="226" t="s">
        <v>5315</v>
      </c>
      <c r="BH189" s="227"/>
      <c r="BI189" s="228"/>
      <c r="BJ189" s="228"/>
    </row>
    <row r="190" spans="1:62" s="85" customFormat="1" ht="15" customHeight="1" x14ac:dyDescent="0.3">
      <c r="A190" s="517" t="s">
        <v>5316</v>
      </c>
      <c r="B190" s="518"/>
      <c r="C190" s="518"/>
      <c r="D190" s="518"/>
      <c r="E190" s="518"/>
      <c r="F190" s="518"/>
      <c r="G190" s="518"/>
      <c r="H190" s="221"/>
      <c r="I190" s="221"/>
      <c r="J190" s="221"/>
      <c r="K190" s="221"/>
      <c r="L190" s="221"/>
      <c r="M190" s="223"/>
      <c r="BE190" s="220"/>
      <c r="BF190" s="225" t="s">
        <v>5316</v>
      </c>
      <c r="BG190" s="226"/>
      <c r="BH190" s="227"/>
      <c r="BI190" s="228"/>
      <c r="BJ190" s="228"/>
    </row>
    <row r="191" spans="1:62" s="85" customFormat="1" ht="14.4" x14ac:dyDescent="0.3">
      <c r="A191" s="121" t="s">
        <v>2227</v>
      </c>
      <c r="B191" s="120" t="s">
        <v>5317</v>
      </c>
      <c r="C191" s="466" t="s">
        <v>5318</v>
      </c>
      <c r="D191" s="466"/>
      <c r="E191" s="466"/>
      <c r="F191" s="121" t="s">
        <v>64</v>
      </c>
      <c r="G191" s="153">
        <v>0.03</v>
      </c>
      <c r="H191" s="123"/>
      <c r="I191" s="123"/>
      <c r="J191" s="124"/>
      <c r="K191" s="124"/>
      <c r="L191" s="124"/>
      <c r="M191" s="124"/>
      <c r="BE191" s="220"/>
      <c r="BF191" s="225"/>
      <c r="BG191" s="226" t="s">
        <v>5318</v>
      </c>
      <c r="BH191" s="227"/>
      <c r="BI191" s="228"/>
      <c r="BJ191" s="228"/>
    </row>
    <row r="192" spans="1:62" s="85" customFormat="1" ht="21.6" x14ac:dyDescent="0.3">
      <c r="A192" s="173"/>
      <c r="B192" s="137" t="s">
        <v>1416</v>
      </c>
      <c r="C192" s="483" t="s">
        <v>1417</v>
      </c>
      <c r="D192" s="483"/>
      <c r="E192" s="483"/>
      <c r="F192" s="138" t="s">
        <v>1083</v>
      </c>
      <c r="G192" s="195" t="s">
        <v>5319</v>
      </c>
      <c r="H192" s="175"/>
      <c r="I192" s="175"/>
      <c r="J192" s="140"/>
      <c r="K192" s="140"/>
      <c r="L192" s="140"/>
      <c r="M192" s="176"/>
      <c r="BE192" s="220"/>
      <c r="BF192" s="225"/>
      <c r="BG192" s="226"/>
      <c r="BH192" s="227"/>
      <c r="BI192" s="228"/>
      <c r="BJ192" s="228" t="s">
        <v>1417</v>
      </c>
    </row>
    <row r="193" spans="1:62" s="85" customFormat="1" ht="20.399999999999999" x14ac:dyDescent="0.3">
      <c r="A193" s="173"/>
      <c r="B193" s="137" t="s">
        <v>1961</v>
      </c>
      <c r="C193" s="483" t="s">
        <v>1962</v>
      </c>
      <c r="D193" s="483"/>
      <c r="E193" s="483"/>
      <c r="F193" s="138" t="s">
        <v>67</v>
      </c>
      <c r="G193" s="195" t="s">
        <v>5320</v>
      </c>
      <c r="H193" s="175"/>
      <c r="I193" s="175"/>
      <c r="J193" s="140"/>
      <c r="K193" s="140"/>
      <c r="L193" s="140"/>
      <c r="M193" s="176"/>
      <c r="BE193" s="220"/>
      <c r="BF193" s="225"/>
      <c r="BG193" s="226"/>
      <c r="BH193" s="227"/>
      <c r="BI193" s="228"/>
      <c r="BJ193" s="228" t="s">
        <v>1962</v>
      </c>
    </row>
    <row r="194" spans="1:62" s="85" customFormat="1" ht="21.6" x14ac:dyDescent="0.3">
      <c r="A194" s="173"/>
      <c r="B194" s="137" t="s">
        <v>604</v>
      </c>
      <c r="C194" s="483" t="s">
        <v>605</v>
      </c>
      <c r="D194" s="483"/>
      <c r="E194" s="483"/>
      <c r="F194" s="138" t="s">
        <v>606</v>
      </c>
      <c r="G194" s="195" t="s">
        <v>5321</v>
      </c>
      <c r="H194" s="175"/>
      <c r="I194" s="175"/>
      <c r="J194" s="140"/>
      <c r="K194" s="140"/>
      <c r="L194" s="140"/>
      <c r="M194" s="176"/>
      <c r="BE194" s="220"/>
      <c r="BF194" s="225"/>
      <c r="BG194" s="226"/>
      <c r="BH194" s="227"/>
      <c r="BI194" s="228"/>
      <c r="BJ194" s="228" t="s">
        <v>605</v>
      </c>
    </row>
    <row r="195" spans="1:62" s="85" customFormat="1" ht="14.4" x14ac:dyDescent="0.3">
      <c r="A195" s="121" t="s">
        <v>2229</v>
      </c>
      <c r="B195" s="120" t="s">
        <v>5322</v>
      </c>
      <c r="C195" s="466" t="s">
        <v>5323</v>
      </c>
      <c r="D195" s="466"/>
      <c r="E195" s="466"/>
      <c r="F195" s="121" t="s">
        <v>112</v>
      </c>
      <c r="G195" s="134">
        <v>3</v>
      </c>
      <c r="H195" s="123"/>
      <c r="I195" s="123"/>
      <c r="J195" s="124"/>
      <c r="K195" s="124"/>
      <c r="L195" s="124"/>
      <c r="M195" s="124"/>
      <c r="BE195" s="220"/>
      <c r="BF195" s="225"/>
      <c r="BG195" s="226" t="s">
        <v>5323</v>
      </c>
      <c r="BH195" s="227"/>
      <c r="BI195" s="228"/>
      <c r="BJ195" s="228"/>
    </row>
    <row r="196" spans="1:62" s="85" customFormat="1" ht="15" customHeight="1" x14ac:dyDescent="0.3">
      <c r="A196" s="497" t="s">
        <v>5324</v>
      </c>
      <c r="B196" s="462"/>
      <c r="C196" s="462"/>
      <c r="D196" s="462"/>
      <c r="E196" s="462"/>
      <c r="F196" s="462"/>
      <c r="G196" s="462"/>
      <c r="H196" s="221"/>
      <c r="I196" s="221"/>
      <c r="J196" s="221"/>
      <c r="K196" s="221"/>
      <c r="L196" s="221"/>
      <c r="M196" s="223"/>
      <c r="BE196" s="220"/>
      <c r="BF196" s="225" t="s">
        <v>5324</v>
      </c>
      <c r="BG196" s="226"/>
      <c r="BH196" s="227"/>
      <c r="BI196" s="228"/>
      <c r="BJ196" s="228"/>
    </row>
    <row r="197" spans="1:62" s="85" customFormat="1" ht="42" x14ac:dyDescent="0.3">
      <c r="A197" s="121" t="s">
        <v>2868</v>
      </c>
      <c r="B197" s="120" t="s">
        <v>1608</v>
      </c>
      <c r="C197" s="466" t="s">
        <v>1609</v>
      </c>
      <c r="D197" s="466"/>
      <c r="E197" s="466"/>
      <c r="F197" s="121" t="s">
        <v>64</v>
      </c>
      <c r="G197" s="153">
        <v>0.15</v>
      </c>
      <c r="H197" s="123"/>
      <c r="I197" s="123"/>
      <c r="J197" s="124"/>
      <c r="K197" s="124"/>
      <c r="L197" s="124"/>
      <c r="M197" s="124"/>
      <c r="BE197" s="220"/>
      <c r="BF197" s="225"/>
      <c r="BG197" s="226" t="s">
        <v>1609</v>
      </c>
      <c r="BH197" s="227"/>
      <c r="BI197" s="228"/>
      <c r="BJ197" s="228"/>
    </row>
    <row r="198" spans="1:62" s="85" customFormat="1" ht="20.399999999999999" x14ac:dyDescent="0.3">
      <c r="A198" s="173"/>
      <c r="B198" s="137" t="s">
        <v>1610</v>
      </c>
      <c r="C198" s="483" t="s">
        <v>1611</v>
      </c>
      <c r="D198" s="483"/>
      <c r="E198" s="483"/>
      <c r="F198" s="138" t="s">
        <v>139</v>
      </c>
      <c r="G198" s="195" t="s">
        <v>5325</v>
      </c>
      <c r="H198" s="175"/>
      <c r="I198" s="175"/>
      <c r="J198" s="140"/>
      <c r="K198" s="140"/>
      <c r="L198" s="140"/>
      <c r="M198" s="176"/>
      <c r="BE198" s="220"/>
      <c r="BF198" s="225"/>
      <c r="BG198" s="226"/>
      <c r="BH198" s="227"/>
      <c r="BI198" s="228"/>
      <c r="BJ198" s="228" t="s">
        <v>1611</v>
      </c>
    </row>
    <row r="199" spans="1:62" s="85" customFormat="1" ht="21.6" x14ac:dyDescent="0.3">
      <c r="A199" s="173"/>
      <c r="B199" s="137" t="s">
        <v>604</v>
      </c>
      <c r="C199" s="483" t="s">
        <v>605</v>
      </c>
      <c r="D199" s="483"/>
      <c r="E199" s="483"/>
      <c r="F199" s="138" t="s">
        <v>606</v>
      </c>
      <c r="G199" s="195" t="s">
        <v>5326</v>
      </c>
      <c r="H199" s="175"/>
      <c r="I199" s="175"/>
      <c r="J199" s="140"/>
      <c r="K199" s="140"/>
      <c r="L199" s="140"/>
      <c r="M199" s="176"/>
      <c r="BE199" s="220"/>
      <c r="BF199" s="225"/>
      <c r="BG199" s="226"/>
      <c r="BH199" s="227"/>
      <c r="BI199" s="228"/>
      <c r="BJ199" s="228" t="s">
        <v>605</v>
      </c>
    </row>
    <row r="200" spans="1:62" s="85" customFormat="1" ht="31.8" x14ac:dyDescent="0.3">
      <c r="A200" s="121" t="s">
        <v>2876</v>
      </c>
      <c r="B200" s="120" t="s">
        <v>5327</v>
      </c>
      <c r="C200" s="466" t="s">
        <v>5328</v>
      </c>
      <c r="D200" s="466"/>
      <c r="E200" s="466"/>
      <c r="F200" s="121" t="s">
        <v>403</v>
      </c>
      <c r="G200" s="135">
        <v>1.5</v>
      </c>
      <c r="H200" s="123"/>
      <c r="I200" s="123"/>
      <c r="J200" s="124"/>
      <c r="K200" s="124"/>
      <c r="L200" s="124"/>
      <c r="M200" s="124"/>
      <c r="BE200" s="220"/>
      <c r="BF200" s="225"/>
      <c r="BG200" s="226" t="s">
        <v>5328</v>
      </c>
      <c r="BH200" s="227"/>
      <c r="BI200" s="228"/>
      <c r="BJ200" s="228"/>
    </row>
    <row r="201" spans="1:62" s="85" customFormat="1" ht="21.6" x14ac:dyDescent="0.3">
      <c r="A201" s="121" t="s">
        <v>2891</v>
      </c>
      <c r="B201" s="120" t="s">
        <v>3951</v>
      </c>
      <c r="C201" s="466" t="s">
        <v>3952</v>
      </c>
      <c r="D201" s="466"/>
      <c r="E201" s="466"/>
      <c r="F201" s="121" t="s">
        <v>1258</v>
      </c>
      <c r="G201" s="135">
        <v>4.4000000000000004</v>
      </c>
      <c r="H201" s="123"/>
      <c r="I201" s="123"/>
      <c r="J201" s="124"/>
      <c r="K201" s="124"/>
      <c r="L201" s="124"/>
      <c r="M201" s="124"/>
      <c r="BE201" s="220"/>
      <c r="BF201" s="225"/>
      <c r="BG201" s="226" t="s">
        <v>3952</v>
      </c>
      <c r="BH201" s="227"/>
      <c r="BI201" s="228"/>
      <c r="BJ201" s="228"/>
    </row>
    <row r="202" spans="1:62" s="85" customFormat="1" ht="15" customHeight="1" x14ac:dyDescent="0.3">
      <c r="A202" s="497" t="s">
        <v>5329</v>
      </c>
      <c r="B202" s="462"/>
      <c r="C202" s="462"/>
      <c r="D202" s="462"/>
      <c r="E202" s="462"/>
      <c r="F202" s="462"/>
      <c r="G202" s="462"/>
      <c r="H202" s="221"/>
      <c r="I202" s="221"/>
      <c r="J202" s="221"/>
      <c r="K202" s="221"/>
      <c r="L202" s="221"/>
      <c r="M202" s="223"/>
      <c r="BE202" s="220"/>
      <c r="BF202" s="225" t="s">
        <v>5329</v>
      </c>
      <c r="BG202" s="226"/>
      <c r="BH202" s="227"/>
      <c r="BI202" s="228"/>
      <c r="BJ202" s="228"/>
    </row>
    <row r="203" spans="1:62" s="85" customFormat="1" ht="42" x14ac:dyDescent="0.3">
      <c r="A203" s="121" t="s">
        <v>2895</v>
      </c>
      <c r="B203" s="120" t="s">
        <v>5330</v>
      </c>
      <c r="C203" s="466" t="s">
        <v>5331</v>
      </c>
      <c r="D203" s="466"/>
      <c r="E203" s="466"/>
      <c r="F203" s="121" t="s">
        <v>5332</v>
      </c>
      <c r="G203" s="153">
        <v>0.02</v>
      </c>
      <c r="H203" s="123"/>
      <c r="I203" s="123"/>
      <c r="J203" s="124"/>
      <c r="K203" s="124"/>
      <c r="L203" s="124"/>
      <c r="M203" s="124"/>
      <c r="BE203" s="220"/>
      <c r="BF203" s="225"/>
      <c r="BG203" s="226" t="s">
        <v>5331</v>
      </c>
      <c r="BH203" s="227"/>
      <c r="BI203" s="228"/>
      <c r="BJ203" s="228"/>
    </row>
    <row r="204" spans="1:62" s="85" customFormat="1" ht="20.399999999999999" hidden="1" x14ac:dyDescent="0.3">
      <c r="A204" s="178" t="s">
        <v>75</v>
      </c>
      <c r="B204" s="179" t="s">
        <v>5333</v>
      </c>
      <c r="C204" s="489" t="s">
        <v>5334</v>
      </c>
      <c r="D204" s="489"/>
      <c r="E204" s="489"/>
      <c r="F204" s="231" t="s">
        <v>38</v>
      </c>
      <c r="G204" s="181" t="s">
        <v>33</v>
      </c>
      <c r="H204" s="182"/>
      <c r="I204" s="182"/>
      <c r="J204" s="183"/>
      <c r="K204" s="183"/>
      <c r="L204" s="183"/>
      <c r="M204" s="185"/>
      <c r="BE204" s="220"/>
      <c r="BF204" s="225"/>
      <c r="BG204" s="226"/>
      <c r="BH204" s="227" t="s">
        <v>5334</v>
      </c>
      <c r="BI204" s="228"/>
      <c r="BJ204" s="228"/>
    </row>
    <row r="205" spans="1:62" s="85" customFormat="1" ht="31.8" x14ac:dyDescent="0.3">
      <c r="A205" s="121" t="s">
        <v>2912</v>
      </c>
      <c r="B205" s="120" t="s">
        <v>5335</v>
      </c>
      <c r="C205" s="466" t="s">
        <v>5336</v>
      </c>
      <c r="D205" s="466"/>
      <c r="E205" s="466"/>
      <c r="F205" s="121" t="s">
        <v>64</v>
      </c>
      <c r="G205" s="122">
        <v>5.0000000000000001E-3</v>
      </c>
      <c r="H205" s="123"/>
      <c r="I205" s="123"/>
      <c r="J205" s="124"/>
      <c r="K205" s="124"/>
      <c r="L205" s="124"/>
      <c r="M205" s="124"/>
      <c r="BE205" s="220"/>
      <c r="BF205" s="225"/>
      <c r="BG205" s="226" t="s">
        <v>5336</v>
      </c>
      <c r="BH205" s="227"/>
      <c r="BI205" s="228"/>
      <c r="BJ205" s="228"/>
    </row>
    <row r="206" spans="1:62" s="85" customFormat="1" ht="20.399999999999999" x14ac:dyDescent="0.3">
      <c r="A206" s="173"/>
      <c r="B206" s="137" t="s">
        <v>5163</v>
      </c>
      <c r="C206" s="483" t="s">
        <v>5164</v>
      </c>
      <c r="D206" s="483"/>
      <c r="E206" s="483"/>
      <c r="F206" s="138" t="s">
        <v>67</v>
      </c>
      <c r="G206" s="195" t="s">
        <v>5337</v>
      </c>
      <c r="H206" s="175"/>
      <c r="I206" s="175"/>
      <c r="J206" s="140"/>
      <c r="K206" s="140"/>
      <c r="L206" s="140"/>
      <c r="M206" s="176"/>
      <c r="BE206" s="220"/>
      <c r="BF206" s="225"/>
      <c r="BG206" s="226"/>
      <c r="BH206" s="227"/>
      <c r="BI206" s="228"/>
      <c r="BJ206" s="228" t="s">
        <v>5164</v>
      </c>
    </row>
    <row r="207" spans="1:62" s="85" customFormat="1" ht="20.399999999999999" x14ac:dyDescent="0.3">
      <c r="A207" s="173"/>
      <c r="B207" s="137" t="s">
        <v>381</v>
      </c>
      <c r="C207" s="483" t="s">
        <v>382</v>
      </c>
      <c r="D207" s="483"/>
      <c r="E207" s="483"/>
      <c r="F207" s="138" t="s">
        <v>46</v>
      </c>
      <c r="G207" s="195" t="s">
        <v>5338</v>
      </c>
      <c r="H207" s="175"/>
      <c r="I207" s="175"/>
      <c r="J207" s="140"/>
      <c r="K207" s="140"/>
      <c r="L207" s="140"/>
      <c r="M207" s="176"/>
      <c r="BE207" s="220"/>
      <c r="BF207" s="225"/>
      <c r="BG207" s="226"/>
      <c r="BH207" s="227"/>
      <c r="BI207" s="228"/>
      <c r="BJ207" s="228" t="s">
        <v>382</v>
      </c>
    </row>
    <row r="208" spans="1:62" s="85" customFormat="1" ht="20.399999999999999" x14ac:dyDescent="0.3">
      <c r="A208" s="173"/>
      <c r="B208" s="137" t="s">
        <v>151</v>
      </c>
      <c r="C208" s="483" t="s">
        <v>152</v>
      </c>
      <c r="D208" s="483"/>
      <c r="E208" s="483"/>
      <c r="F208" s="138" t="s">
        <v>46</v>
      </c>
      <c r="G208" s="195" t="s">
        <v>5339</v>
      </c>
      <c r="H208" s="175"/>
      <c r="I208" s="175"/>
      <c r="J208" s="140"/>
      <c r="K208" s="140"/>
      <c r="L208" s="140"/>
      <c r="M208" s="176"/>
      <c r="BE208" s="220"/>
      <c r="BF208" s="225"/>
      <c r="BG208" s="226"/>
      <c r="BH208" s="227"/>
      <c r="BI208" s="228"/>
      <c r="BJ208" s="228" t="s">
        <v>152</v>
      </c>
    </row>
    <row r="209" spans="1:62" s="85" customFormat="1" ht="20.399999999999999" x14ac:dyDescent="0.3">
      <c r="A209" s="173"/>
      <c r="B209" s="137" t="s">
        <v>1780</v>
      </c>
      <c r="C209" s="483" t="s">
        <v>1781</v>
      </c>
      <c r="D209" s="483"/>
      <c r="E209" s="483"/>
      <c r="F209" s="138" t="s">
        <v>72</v>
      </c>
      <c r="G209" s="195" t="s">
        <v>5340</v>
      </c>
      <c r="H209" s="175"/>
      <c r="I209" s="175"/>
      <c r="J209" s="140"/>
      <c r="K209" s="140"/>
      <c r="L209" s="140"/>
      <c r="M209" s="176"/>
      <c r="BE209" s="220"/>
      <c r="BF209" s="225"/>
      <c r="BG209" s="226"/>
      <c r="BH209" s="227"/>
      <c r="BI209" s="228"/>
      <c r="BJ209" s="228" t="s">
        <v>1781</v>
      </c>
    </row>
    <row r="210" spans="1:62" s="85" customFormat="1" ht="21.6" x14ac:dyDescent="0.3">
      <c r="A210" s="173"/>
      <c r="B210" s="137" t="s">
        <v>5169</v>
      </c>
      <c r="C210" s="483" t="s">
        <v>5170</v>
      </c>
      <c r="D210" s="483"/>
      <c r="E210" s="483"/>
      <c r="F210" s="138" t="s">
        <v>67</v>
      </c>
      <c r="G210" s="195" t="s">
        <v>5341</v>
      </c>
      <c r="H210" s="175"/>
      <c r="I210" s="175"/>
      <c r="J210" s="140"/>
      <c r="K210" s="140"/>
      <c r="L210" s="140"/>
      <c r="M210" s="176"/>
      <c r="BE210" s="220"/>
      <c r="BF210" s="225"/>
      <c r="BG210" s="226"/>
      <c r="BH210" s="227"/>
      <c r="BI210" s="228"/>
      <c r="BJ210" s="228" t="s">
        <v>5170</v>
      </c>
    </row>
    <row r="211" spans="1:62" s="85" customFormat="1" ht="21.6" x14ac:dyDescent="0.3">
      <c r="A211" s="173"/>
      <c r="B211" s="137" t="s">
        <v>1807</v>
      </c>
      <c r="C211" s="483" t="s">
        <v>1808</v>
      </c>
      <c r="D211" s="483"/>
      <c r="E211" s="483"/>
      <c r="F211" s="138" t="s">
        <v>72</v>
      </c>
      <c r="G211" s="195" t="s">
        <v>5342</v>
      </c>
      <c r="H211" s="175"/>
      <c r="I211" s="175"/>
      <c r="J211" s="140"/>
      <c r="K211" s="140"/>
      <c r="L211" s="140"/>
      <c r="M211" s="176"/>
      <c r="BE211" s="220"/>
      <c r="BF211" s="225"/>
      <c r="BG211" s="226"/>
      <c r="BH211" s="227"/>
      <c r="BI211" s="228"/>
      <c r="BJ211" s="228" t="s">
        <v>1808</v>
      </c>
    </row>
    <row r="212" spans="1:62" s="85" customFormat="1" ht="21.6" x14ac:dyDescent="0.3">
      <c r="A212" s="173"/>
      <c r="B212" s="137" t="s">
        <v>836</v>
      </c>
      <c r="C212" s="483" t="s">
        <v>837</v>
      </c>
      <c r="D212" s="483"/>
      <c r="E212" s="483"/>
      <c r="F212" s="138" t="s">
        <v>72</v>
      </c>
      <c r="G212" s="195" t="s">
        <v>5339</v>
      </c>
      <c r="H212" s="175"/>
      <c r="I212" s="175"/>
      <c r="J212" s="140"/>
      <c r="K212" s="140"/>
      <c r="L212" s="140"/>
      <c r="M212" s="176"/>
      <c r="BE212" s="220"/>
      <c r="BF212" s="225"/>
      <c r="BG212" s="226"/>
      <c r="BH212" s="227"/>
      <c r="BI212" s="228"/>
      <c r="BJ212" s="228" t="s">
        <v>837</v>
      </c>
    </row>
    <row r="213" spans="1:62" s="85" customFormat="1" ht="31.8" x14ac:dyDescent="0.3">
      <c r="A213" s="173"/>
      <c r="B213" s="137" t="s">
        <v>1238</v>
      </c>
      <c r="C213" s="483" t="s">
        <v>1239</v>
      </c>
      <c r="D213" s="483"/>
      <c r="E213" s="483"/>
      <c r="F213" s="138" t="s">
        <v>67</v>
      </c>
      <c r="G213" s="195" t="s">
        <v>5343</v>
      </c>
      <c r="H213" s="175"/>
      <c r="I213" s="175"/>
      <c r="J213" s="140"/>
      <c r="K213" s="140"/>
      <c r="L213" s="140"/>
      <c r="M213" s="176"/>
      <c r="BE213" s="220"/>
      <c r="BF213" s="225"/>
      <c r="BG213" s="226"/>
      <c r="BH213" s="227"/>
      <c r="BI213" s="228"/>
      <c r="BJ213" s="228" t="s">
        <v>1239</v>
      </c>
    </row>
    <row r="214" spans="1:62" s="85" customFormat="1" ht="20.399999999999999" hidden="1" x14ac:dyDescent="0.3">
      <c r="A214" s="178" t="s">
        <v>75</v>
      </c>
      <c r="B214" s="179" t="s">
        <v>1815</v>
      </c>
      <c r="C214" s="489" t="s">
        <v>1816</v>
      </c>
      <c r="D214" s="489"/>
      <c r="E214" s="489"/>
      <c r="F214" s="231" t="s">
        <v>38</v>
      </c>
      <c r="G214" s="181" t="s">
        <v>33</v>
      </c>
      <c r="H214" s="182"/>
      <c r="I214" s="182"/>
      <c r="J214" s="183"/>
      <c r="K214" s="183"/>
      <c r="L214" s="183"/>
      <c r="M214" s="185"/>
      <c r="BE214" s="220"/>
      <c r="BF214" s="225"/>
      <c r="BG214" s="226"/>
      <c r="BH214" s="227" t="s">
        <v>1816</v>
      </c>
      <c r="BI214" s="228"/>
      <c r="BJ214" s="228"/>
    </row>
    <row r="215" spans="1:62" s="85" customFormat="1" ht="20.399999999999999" hidden="1" x14ac:dyDescent="0.3">
      <c r="A215" s="178" t="s">
        <v>140</v>
      </c>
      <c r="B215" s="179" t="s">
        <v>5175</v>
      </c>
      <c r="C215" s="489" t="s">
        <v>5176</v>
      </c>
      <c r="D215" s="489"/>
      <c r="E215" s="489"/>
      <c r="F215" s="231" t="s">
        <v>112</v>
      </c>
      <c r="G215" s="181" t="s">
        <v>5344</v>
      </c>
      <c r="H215" s="182"/>
      <c r="I215" s="182"/>
      <c r="J215" s="183"/>
      <c r="K215" s="183"/>
      <c r="L215" s="183"/>
      <c r="M215" s="185"/>
      <c r="BE215" s="220"/>
      <c r="BF215" s="225"/>
      <c r="BG215" s="226"/>
      <c r="BH215" s="227" t="s">
        <v>5176</v>
      </c>
      <c r="BI215" s="228"/>
      <c r="BJ215" s="228"/>
    </row>
    <row r="216" spans="1:62" s="85" customFormat="1" ht="20.399999999999999" hidden="1" x14ac:dyDescent="0.3">
      <c r="A216" s="178" t="s">
        <v>75</v>
      </c>
      <c r="B216" s="179" t="s">
        <v>1817</v>
      </c>
      <c r="C216" s="489" t="s">
        <v>1520</v>
      </c>
      <c r="D216" s="489"/>
      <c r="E216" s="489"/>
      <c r="F216" s="231" t="s">
        <v>72</v>
      </c>
      <c r="G216" s="181" t="s">
        <v>33</v>
      </c>
      <c r="H216" s="182"/>
      <c r="I216" s="182"/>
      <c r="J216" s="183"/>
      <c r="K216" s="183"/>
      <c r="L216" s="183"/>
      <c r="M216" s="185"/>
      <c r="BE216" s="220"/>
      <c r="BF216" s="225"/>
      <c r="BG216" s="226"/>
      <c r="BH216" s="227" t="s">
        <v>1520</v>
      </c>
      <c r="BI216" s="228"/>
      <c r="BJ216" s="228"/>
    </row>
    <row r="217" spans="1:62" s="85" customFormat="1" ht="42" x14ac:dyDescent="0.3">
      <c r="A217" s="173" t="s">
        <v>126</v>
      </c>
      <c r="B217" s="137" t="s">
        <v>5345</v>
      </c>
      <c r="C217" s="483" t="s">
        <v>5346</v>
      </c>
      <c r="D217" s="483"/>
      <c r="E217" s="483"/>
      <c r="F217" s="138" t="s">
        <v>112</v>
      </c>
      <c r="G217" s="195" t="s">
        <v>5344</v>
      </c>
      <c r="H217" s="123"/>
      <c r="I217" s="286"/>
      <c r="J217" s="140"/>
      <c r="K217" s="124"/>
      <c r="L217" s="287"/>
      <c r="M217" s="176"/>
      <c r="BE217" s="220"/>
      <c r="BF217" s="225"/>
      <c r="BG217" s="226"/>
      <c r="BH217" s="227"/>
      <c r="BI217" s="228" t="s">
        <v>5346</v>
      </c>
      <c r="BJ217" s="228"/>
    </row>
    <row r="218" spans="1:62" s="85" customFormat="1" ht="15" customHeight="1" x14ac:dyDescent="0.3">
      <c r="A218" s="495" t="s">
        <v>5347</v>
      </c>
      <c r="B218" s="496"/>
      <c r="C218" s="496"/>
      <c r="D218" s="496"/>
      <c r="E218" s="496"/>
      <c r="F218" s="496"/>
      <c r="G218" s="496"/>
      <c r="H218" s="191"/>
      <c r="I218" s="191"/>
      <c r="J218" s="191"/>
      <c r="K218" s="191"/>
      <c r="L218" s="191"/>
      <c r="M218" s="193"/>
      <c r="BE218" s="220" t="s">
        <v>5347</v>
      </c>
      <c r="BF218" s="225"/>
      <c r="BG218" s="226"/>
      <c r="BH218" s="227"/>
      <c r="BI218" s="228"/>
      <c r="BJ218" s="228"/>
    </row>
    <row r="219" spans="1:62" s="85" customFormat="1" ht="15" customHeight="1" x14ac:dyDescent="0.3">
      <c r="A219" s="497" t="s">
        <v>5348</v>
      </c>
      <c r="B219" s="462"/>
      <c r="C219" s="462"/>
      <c r="D219" s="462"/>
      <c r="E219" s="462"/>
      <c r="F219" s="462"/>
      <c r="G219" s="462"/>
      <c r="H219" s="221"/>
      <c r="I219" s="221"/>
      <c r="J219" s="221"/>
      <c r="K219" s="221"/>
      <c r="L219" s="221"/>
      <c r="M219" s="223"/>
      <c r="BE219" s="220"/>
      <c r="BF219" s="225" t="s">
        <v>5348</v>
      </c>
      <c r="BG219" s="226"/>
      <c r="BH219" s="227"/>
      <c r="BI219" s="228"/>
      <c r="BJ219" s="228"/>
    </row>
    <row r="220" spans="1:62" s="85" customFormat="1" ht="21.6" x14ac:dyDescent="0.3">
      <c r="A220" s="121" t="s">
        <v>2917</v>
      </c>
      <c r="B220" s="120" t="s">
        <v>1942</v>
      </c>
      <c r="C220" s="466" t="s">
        <v>1943</v>
      </c>
      <c r="D220" s="466"/>
      <c r="E220" s="466"/>
      <c r="F220" s="121" t="s">
        <v>64</v>
      </c>
      <c r="G220" s="153">
        <v>0.16</v>
      </c>
      <c r="H220" s="123"/>
      <c r="I220" s="123"/>
      <c r="J220" s="124"/>
      <c r="K220" s="124"/>
      <c r="L220" s="124"/>
      <c r="M220" s="124"/>
      <c r="BE220" s="220"/>
      <c r="BF220" s="225"/>
      <c r="BG220" s="226" t="s">
        <v>1943</v>
      </c>
      <c r="BH220" s="227"/>
      <c r="BI220" s="228"/>
      <c r="BJ220" s="228"/>
    </row>
    <row r="221" spans="1:62" s="85" customFormat="1" ht="20.399999999999999" x14ac:dyDescent="0.3">
      <c r="A221" s="173"/>
      <c r="B221" s="137" t="s">
        <v>596</v>
      </c>
      <c r="C221" s="483" t="s">
        <v>597</v>
      </c>
      <c r="D221" s="483"/>
      <c r="E221" s="483"/>
      <c r="F221" s="138" t="s">
        <v>403</v>
      </c>
      <c r="G221" s="195" t="s">
        <v>5349</v>
      </c>
      <c r="H221" s="175"/>
      <c r="I221" s="175"/>
      <c r="J221" s="140"/>
      <c r="K221" s="140"/>
      <c r="L221" s="140"/>
      <c r="M221" s="176"/>
      <c r="BE221" s="220"/>
      <c r="BF221" s="225"/>
      <c r="BG221" s="226"/>
      <c r="BH221" s="227"/>
      <c r="BI221" s="228"/>
      <c r="BJ221" s="228" t="s">
        <v>597</v>
      </c>
    </row>
    <row r="222" spans="1:62" s="85" customFormat="1" ht="21.6" x14ac:dyDescent="0.3">
      <c r="A222" s="173"/>
      <c r="B222" s="137" t="s">
        <v>1763</v>
      </c>
      <c r="C222" s="483" t="s">
        <v>1764</v>
      </c>
      <c r="D222" s="483"/>
      <c r="E222" s="483"/>
      <c r="F222" s="138" t="s">
        <v>67</v>
      </c>
      <c r="G222" s="195" t="s">
        <v>5350</v>
      </c>
      <c r="H222" s="175"/>
      <c r="I222" s="175"/>
      <c r="J222" s="140"/>
      <c r="K222" s="140"/>
      <c r="L222" s="140"/>
      <c r="M222" s="176"/>
      <c r="BE222" s="220"/>
      <c r="BF222" s="225"/>
      <c r="BG222" s="226"/>
      <c r="BH222" s="227"/>
      <c r="BI222" s="228"/>
      <c r="BJ222" s="228" t="s">
        <v>1764</v>
      </c>
    </row>
    <row r="223" spans="1:62" s="85" customFormat="1" ht="20.399999999999999" x14ac:dyDescent="0.3">
      <c r="A223" s="173"/>
      <c r="B223" s="137" t="s">
        <v>86</v>
      </c>
      <c r="C223" s="483" t="s">
        <v>87</v>
      </c>
      <c r="D223" s="483"/>
      <c r="E223" s="483"/>
      <c r="F223" s="138" t="s">
        <v>67</v>
      </c>
      <c r="G223" s="195" t="s">
        <v>5351</v>
      </c>
      <c r="H223" s="175"/>
      <c r="I223" s="175"/>
      <c r="J223" s="140"/>
      <c r="K223" s="140"/>
      <c r="L223" s="140"/>
      <c r="M223" s="176"/>
      <c r="BE223" s="220"/>
      <c r="BF223" s="225"/>
      <c r="BG223" s="226"/>
      <c r="BH223" s="227"/>
      <c r="BI223" s="228"/>
      <c r="BJ223" s="228" t="s">
        <v>87</v>
      </c>
    </row>
    <row r="224" spans="1:62" s="85" customFormat="1" ht="21.6" x14ac:dyDescent="0.3">
      <c r="A224" s="173"/>
      <c r="B224" s="137" t="s">
        <v>604</v>
      </c>
      <c r="C224" s="483" t="s">
        <v>605</v>
      </c>
      <c r="D224" s="483"/>
      <c r="E224" s="483"/>
      <c r="F224" s="138" t="s">
        <v>606</v>
      </c>
      <c r="G224" s="195" t="s">
        <v>5352</v>
      </c>
      <c r="H224" s="175"/>
      <c r="I224" s="175"/>
      <c r="J224" s="140"/>
      <c r="K224" s="140"/>
      <c r="L224" s="140"/>
      <c r="M224" s="176"/>
      <c r="BE224" s="220"/>
      <c r="BF224" s="225"/>
      <c r="BG224" s="226"/>
      <c r="BH224" s="227"/>
      <c r="BI224" s="228"/>
      <c r="BJ224" s="228" t="s">
        <v>605</v>
      </c>
    </row>
    <row r="225" spans="1:62" s="85" customFormat="1" ht="31.8" x14ac:dyDescent="0.3">
      <c r="A225" s="121" t="s">
        <v>2926</v>
      </c>
      <c r="B225" s="120" t="s">
        <v>5353</v>
      </c>
      <c r="C225" s="466" t="s">
        <v>5354</v>
      </c>
      <c r="D225" s="466"/>
      <c r="E225" s="466"/>
      <c r="F225" s="121" t="s">
        <v>112</v>
      </c>
      <c r="G225" s="135">
        <v>10.199999999999999</v>
      </c>
      <c r="H225" s="123"/>
      <c r="I225" s="123"/>
      <c r="J225" s="124"/>
      <c r="K225" s="124"/>
      <c r="L225" s="124"/>
      <c r="M225" s="124"/>
      <c r="BE225" s="220"/>
      <c r="BF225" s="225"/>
      <c r="BG225" s="226" t="s">
        <v>5354</v>
      </c>
      <c r="BH225" s="227"/>
      <c r="BI225" s="228"/>
      <c r="BJ225" s="228"/>
    </row>
    <row r="226" spans="1:62" s="85" customFormat="1" ht="21.6" x14ac:dyDescent="0.3">
      <c r="A226" s="121" t="s">
        <v>2935</v>
      </c>
      <c r="B226" s="120" t="s">
        <v>5355</v>
      </c>
      <c r="C226" s="466" t="s">
        <v>5356</v>
      </c>
      <c r="D226" s="466"/>
      <c r="E226" s="466"/>
      <c r="F226" s="121" t="s">
        <v>112</v>
      </c>
      <c r="G226" s="153">
        <v>6.12</v>
      </c>
      <c r="H226" s="123"/>
      <c r="I226" s="123"/>
      <c r="J226" s="124"/>
      <c r="K226" s="124"/>
      <c r="L226" s="124"/>
      <c r="M226" s="124"/>
      <c r="BE226" s="220"/>
      <c r="BF226" s="225"/>
      <c r="BG226" s="226" t="s">
        <v>5356</v>
      </c>
      <c r="BH226" s="227"/>
      <c r="BI226" s="228"/>
      <c r="BJ226" s="228"/>
    </row>
    <row r="227" spans="1:62" s="85" customFormat="1" ht="15" customHeight="1" x14ac:dyDescent="0.3">
      <c r="A227" s="497" t="s">
        <v>5357</v>
      </c>
      <c r="B227" s="462"/>
      <c r="C227" s="462"/>
      <c r="D227" s="462"/>
      <c r="E227" s="462"/>
      <c r="F227" s="462"/>
      <c r="G227" s="462"/>
      <c r="H227" s="221"/>
      <c r="I227" s="221"/>
      <c r="J227" s="221"/>
      <c r="K227" s="221"/>
      <c r="L227" s="221"/>
      <c r="M227" s="223"/>
      <c r="BE227" s="220"/>
      <c r="BF227" s="225" t="s">
        <v>5357</v>
      </c>
      <c r="BG227" s="226"/>
      <c r="BH227" s="227"/>
      <c r="BI227" s="228"/>
      <c r="BJ227" s="228"/>
    </row>
    <row r="228" spans="1:62" s="85" customFormat="1" ht="21.6" x14ac:dyDescent="0.3">
      <c r="A228" s="121" t="s">
        <v>2942</v>
      </c>
      <c r="B228" s="120" t="s">
        <v>1942</v>
      </c>
      <c r="C228" s="466" t="s">
        <v>1943</v>
      </c>
      <c r="D228" s="466"/>
      <c r="E228" s="466"/>
      <c r="F228" s="121" t="s">
        <v>64</v>
      </c>
      <c r="G228" s="153">
        <v>0.47</v>
      </c>
      <c r="H228" s="123"/>
      <c r="I228" s="123"/>
      <c r="J228" s="124"/>
      <c r="K228" s="124"/>
      <c r="L228" s="124"/>
      <c r="M228" s="124"/>
      <c r="BE228" s="220"/>
      <c r="BF228" s="225"/>
      <c r="BG228" s="226" t="s">
        <v>1943</v>
      </c>
      <c r="BH228" s="227"/>
      <c r="BI228" s="228"/>
      <c r="BJ228" s="228"/>
    </row>
    <row r="229" spans="1:62" s="85" customFormat="1" ht="20.399999999999999" x14ac:dyDescent="0.3">
      <c r="A229" s="173"/>
      <c r="B229" s="137" t="s">
        <v>596</v>
      </c>
      <c r="C229" s="483" t="s">
        <v>597</v>
      </c>
      <c r="D229" s="483"/>
      <c r="E229" s="483"/>
      <c r="F229" s="138" t="s">
        <v>403</v>
      </c>
      <c r="G229" s="195" t="s">
        <v>5358</v>
      </c>
      <c r="H229" s="175"/>
      <c r="I229" s="175"/>
      <c r="J229" s="140"/>
      <c r="K229" s="140"/>
      <c r="L229" s="140"/>
      <c r="M229" s="176"/>
      <c r="BE229" s="220"/>
      <c r="BF229" s="225"/>
      <c r="BG229" s="226"/>
      <c r="BH229" s="227"/>
      <c r="BI229" s="228"/>
      <c r="BJ229" s="228" t="s">
        <v>597</v>
      </c>
    </row>
    <row r="230" spans="1:62" s="85" customFormat="1" ht="21.6" x14ac:dyDescent="0.3">
      <c r="A230" s="173"/>
      <c r="B230" s="137" t="s">
        <v>1763</v>
      </c>
      <c r="C230" s="483" t="s">
        <v>1764</v>
      </c>
      <c r="D230" s="483"/>
      <c r="E230" s="483"/>
      <c r="F230" s="138" t="s">
        <v>67</v>
      </c>
      <c r="G230" s="195" t="s">
        <v>5359</v>
      </c>
      <c r="H230" s="175"/>
      <c r="I230" s="175"/>
      <c r="J230" s="140"/>
      <c r="K230" s="140"/>
      <c r="L230" s="140"/>
      <c r="M230" s="176"/>
      <c r="BE230" s="220"/>
      <c r="BF230" s="225"/>
      <c r="BG230" s="226"/>
      <c r="BH230" s="227"/>
      <c r="BI230" s="228"/>
      <c r="BJ230" s="228" t="s">
        <v>1764</v>
      </c>
    </row>
    <row r="231" spans="1:62" s="85" customFormat="1" ht="20.399999999999999" x14ac:dyDescent="0.3">
      <c r="A231" s="173"/>
      <c r="B231" s="137" t="s">
        <v>86</v>
      </c>
      <c r="C231" s="483" t="s">
        <v>87</v>
      </c>
      <c r="D231" s="483"/>
      <c r="E231" s="483"/>
      <c r="F231" s="138" t="s">
        <v>67</v>
      </c>
      <c r="G231" s="195" t="s">
        <v>5360</v>
      </c>
      <c r="H231" s="175"/>
      <c r="I231" s="175"/>
      <c r="J231" s="140"/>
      <c r="K231" s="140"/>
      <c r="L231" s="140"/>
      <c r="M231" s="176"/>
      <c r="BE231" s="220"/>
      <c r="BF231" s="225"/>
      <c r="BG231" s="226"/>
      <c r="BH231" s="227"/>
      <c r="BI231" s="228"/>
      <c r="BJ231" s="228" t="s">
        <v>87</v>
      </c>
    </row>
    <row r="232" spans="1:62" s="85" customFormat="1" ht="21.6" x14ac:dyDescent="0.3">
      <c r="A232" s="173"/>
      <c r="B232" s="137" t="s">
        <v>604</v>
      </c>
      <c r="C232" s="483" t="s">
        <v>605</v>
      </c>
      <c r="D232" s="483"/>
      <c r="E232" s="483"/>
      <c r="F232" s="138" t="s">
        <v>606</v>
      </c>
      <c r="G232" s="195" t="s">
        <v>5361</v>
      </c>
      <c r="H232" s="175"/>
      <c r="I232" s="175"/>
      <c r="J232" s="140"/>
      <c r="K232" s="140"/>
      <c r="L232" s="140"/>
      <c r="M232" s="176"/>
      <c r="BE232" s="220"/>
      <c r="BF232" s="225"/>
      <c r="BG232" s="226"/>
      <c r="BH232" s="227"/>
      <c r="BI232" s="228"/>
      <c r="BJ232" s="228" t="s">
        <v>605</v>
      </c>
    </row>
    <row r="233" spans="1:62" s="85" customFormat="1" ht="31.8" x14ac:dyDescent="0.3">
      <c r="A233" s="121" t="s">
        <v>2949</v>
      </c>
      <c r="B233" s="120" t="s">
        <v>5353</v>
      </c>
      <c r="C233" s="466" t="s">
        <v>5354</v>
      </c>
      <c r="D233" s="466"/>
      <c r="E233" s="466"/>
      <c r="F233" s="121" t="s">
        <v>112</v>
      </c>
      <c r="G233" s="153">
        <v>7.14</v>
      </c>
      <c r="H233" s="123"/>
      <c r="I233" s="123"/>
      <c r="J233" s="124"/>
      <c r="K233" s="124"/>
      <c r="L233" s="124"/>
      <c r="M233" s="124"/>
      <c r="BE233" s="220"/>
      <c r="BF233" s="225"/>
      <c r="BG233" s="226" t="s">
        <v>5354</v>
      </c>
      <c r="BH233" s="227"/>
      <c r="BI233" s="228"/>
      <c r="BJ233" s="228"/>
    </row>
    <row r="234" spans="1:62" s="85" customFormat="1" ht="21.6" x14ac:dyDescent="0.3">
      <c r="A234" s="121" t="s">
        <v>2954</v>
      </c>
      <c r="B234" s="120" t="s">
        <v>5362</v>
      </c>
      <c r="C234" s="466" t="s">
        <v>5363</v>
      </c>
      <c r="D234" s="466"/>
      <c r="E234" s="466"/>
      <c r="F234" s="121" t="s">
        <v>112</v>
      </c>
      <c r="G234" s="135">
        <v>20.399999999999999</v>
      </c>
      <c r="H234" s="123"/>
      <c r="I234" s="123"/>
      <c r="J234" s="124"/>
      <c r="K234" s="124"/>
      <c r="L234" s="124"/>
      <c r="M234" s="124"/>
      <c r="BE234" s="220"/>
      <c r="BF234" s="225"/>
      <c r="BG234" s="226" t="s">
        <v>5363</v>
      </c>
      <c r="BH234" s="227"/>
      <c r="BI234" s="228"/>
      <c r="BJ234" s="228"/>
    </row>
    <row r="235" spans="1:62" s="85" customFormat="1" ht="21.6" x14ac:dyDescent="0.3">
      <c r="A235" s="121" t="s">
        <v>2974</v>
      </c>
      <c r="B235" s="120" t="s">
        <v>5364</v>
      </c>
      <c r="C235" s="466" t="s">
        <v>5365</v>
      </c>
      <c r="D235" s="466"/>
      <c r="E235" s="466"/>
      <c r="F235" s="121" t="s">
        <v>112</v>
      </c>
      <c r="G235" s="135">
        <v>20.399999999999999</v>
      </c>
      <c r="H235" s="123"/>
      <c r="I235" s="123"/>
      <c r="J235" s="124"/>
      <c r="K235" s="124"/>
      <c r="L235" s="124"/>
      <c r="M235" s="124"/>
      <c r="BE235" s="220"/>
      <c r="BF235" s="225"/>
      <c r="BG235" s="226" t="s">
        <v>5365</v>
      </c>
      <c r="BH235" s="227"/>
      <c r="BI235" s="228"/>
      <c r="BJ235" s="228"/>
    </row>
    <row r="236" spans="1:62" s="85" customFormat="1" ht="31.8" x14ac:dyDescent="0.3">
      <c r="A236" s="121" t="s">
        <v>2998</v>
      </c>
      <c r="B236" s="120" t="s">
        <v>5366</v>
      </c>
      <c r="C236" s="466" t="s">
        <v>5367</v>
      </c>
      <c r="D236" s="466"/>
      <c r="E236" s="466"/>
      <c r="F236" s="121" t="s">
        <v>4805</v>
      </c>
      <c r="G236" s="153">
        <v>0.43</v>
      </c>
      <c r="H236" s="123"/>
      <c r="I236" s="123"/>
      <c r="J236" s="124"/>
      <c r="K236" s="124"/>
      <c r="L236" s="124"/>
      <c r="M236" s="124"/>
      <c r="BE236" s="220"/>
      <c r="BF236" s="225"/>
      <c r="BG236" s="226" t="s">
        <v>5367</v>
      </c>
      <c r="BH236" s="227"/>
      <c r="BI236" s="228"/>
      <c r="BJ236" s="228"/>
    </row>
    <row r="237" spans="1:62" s="85" customFormat="1" ht="20.399999999999999" x14ac:dyDescent="0.3">
      <c r="A237" s="173"/>
      <c r="B237" s="137" t="s">
        <v>4499</v>
      </c>
      <c r="C237" s="483" t="s">
        <v>4500</v>
      </c>
      <c r="D237" s="483"/>
      <c r="E237" s="483"/>
      <c r="F237" s="138" t="s">
        <v>72</v>
      </c>
      <c r="G237" s="195" t="s">
        <v>5368</v>
      </c>
      <c r="H237" s="175"/>
      <c r="I237" s="175"/>
      <c r="J237" s="140"/>
      <c r="K237" s="140"/>
      <c r="L237" s="140"/>
      <c r="M237" s="176"/>
      <c r="BE237" s="220"/>
      <c r="BF237" s="225"/>
      <c r="BG237" s="226"/>
      <c r="BH237" s="227"/>
      <c r="BI237" s="228"/>
      <c r="BJ237" s="228" t="s">
        <v>4500</v>
      </c>
    </row>
    <row r="238" spans="1:62" s="85" customFormat="1" ht="31.8" x14ac:dyDescent="0.3">
      <c r="A238" s="173"/>
      <c r="B238" s="137" t="s">
        <v>1700</v>
      </c>
      <c r="C238" s="483" t="s">
        <v>1701</v>
      </c>
      <c r="D238" s="483"/>
      <c r="E238" s="483"/>
      <c r="F238" s="138" t="s">
        <v>72</v>
      </c>
      <c r="G238" s="195" t="s">
        <v>5369</v>
      </c>
      <c r="H238" s="175"/>
      <c r="I238" s="175"/>
      <c r="J238" s="140"/>
      <c r="K238" s="140"/>
      <c r="L238" s="140"/>
      <c r="M238" s="176"/>
      <c r="BE238" s="220"/>
      <c r="BF238" s="225"/>
      <c r="BG238" s="226"/>
      <c r="BH238" s="227"/>
      <c r="BI238" s="228"/>
      <c r="BJ238" s="228" t="s">
        <v>1701</v>
      </c>
    </row>
    <row r="239" spans="1:62" s="85" customFormat="1" ht="20.399999999999999" x14ac:dyDescent="0.3">
      <c r="A239" s="173"/>
      <c r="B239" s="137" t="s">
        <v>4808</v>
      </c>
      <c r="C239" s="483" t="s">
        <v>4809</v>
      </c>
      <c r="D239" s="483"/>
      <c r="E239" s="483"/>
      <c r="F239" s="138" t="s">
        <v>67</v>
      </c>
      <c r="G239" s="195" t="s">
        <v>5368</v>
      </c>
      <c r="H239" s="175"/>
      <c r="I239" s="175"/>
      <c r="J239" s="140"/>
      <c r="K239" s="140"/>
      <c r="L239" s="140"/>
      <c r="M239" s="176"/>
      <c r="BE239" s="220"/>
      <c r="BF239" s="225"/>
      <c r="BG239" s="226"/>
      <c r="BH239" s="227"/>
      <c r="BI239" s="228"/>
      <c r="BJ239" s="228" t="s">
        <v>4809</v>
      </c>
    </row>
    <row r="240" spans="1:62" s="85" customFormat="1" ht="21.6" x14ac:dyDescent="0.3">
      <c r="A240" s="173"/>
      <c r="B240" s="137" t="s">
        <v>604</v>
      </c>
      <c r="C240" s="483" t="s">
        <v>605</v>
      </c>
      <c r="D240" s="483"/>
      <c r="E240" s="483"/>
      <c r="F240" s="138" t="s">
        <v>606</v>
      </c>
      <c r="G240" s="195" t="s">
        <v>5370</v>
      </c>
      <c r="H240" s="175"/>
      <c r="I240" s="175"/>
      <c r="J240" s="140"/>
      <c r="K240" s="140"/>
      <c r="L240" s="140"/>
      <c r="M240" s="176"/>
      <c r="BE240" s="220"/>
      <c r="BF240" s="225"/>
      <c r="BG240" s="226"/>
      <c r="BH240" s="227"/>
      <c r="BI240" s="228"/>
      <c r="BJ240" s="228" t="s">
        <v>605</v>
      </c>
    </row>
    <row r="241" spans="1:62" s="85" customFormat="1" ht="21.6" x14ac:dyDescent="0.3">
      <c r="A241" s="121" t="s">
        <v>3004</v>
      </c>
      <c r="B241" s="120" t="s">
        <v>5355</v>
      </c>
      <c r="C241" s="466" t="s">
        <v>5356</v>
      </c>
      <c r="D241" s="466"/>
      <c r="E241" s="466"/>
      <c r="F241" s="121" t="s">
        <v>112</v>
      </c>
      <c r="G241" s="153">
        <v>57.86</v>
      </c>
      <c r="H241" s="123"/>
      <c r="I241" s="123"/>
      <c r="J241" s="124"/>
      <c r="K241" s="124"/>
      <c r="L241" s="124"/>
      <c r="M241" s="124"/>
      <c r="BE241" s="220"/>
      <c r="BF241" s="225"/>
      <c r="BG241" s="226" t="s">
        <v>5356</v>
      </c>
      <c r="BH241" s="227"/>
      <c r="BI241" s="228"/>
      <c r="BJ241" s="228"/>
    </row>
    <row r="242" spans="1:62" s="85" customFormat="1" ht="15" customHeight="1" x14ac:dyDescent="0.3">
      <c r="A242" s="497" t="s">
        <v>5371</v>
      </c>
      <c r="B242" s="462"/>
      <c r="C242" s="462"/>
      <c r="D242" s="462"/>
      <c r="E242" s="462"/>
      <c r="F242" s="462"/>
      <c r="G242" s="462"/>
      <c r="H242" s="221"/>
      <c r="I242" s="221"/>
      <c r="J242" s="221"/>
      <c r="K242" s="221"/>
      <c r="L242" s="221"/>
      <c r="M242" s="223"/>
      <c r="BE242" s="220"/>
      <c r="BF242" s="225" t="s">
        <v>5371</v>
      </c>
      <c r="BG242" s="226"/>
      <c r="BH242" s="227"/>
      <c r="BI242" s="228"/>
      <c r="BJ242" s="228"/>
    </row>
    <row r="243" spans="1:62" s="85" customFormat="1" ht="21.6" x14ac:dyDescent="0.3">
      <c r="A243" s="121" t="s">
        <v>3008</v>
      </c>
      <c r="B243" s="120" t="s">
        <v>5372</v>
      </c>
      <c r="C243" s="466" t="s">
        <v>5373</v>
      </c>
      <c r="D243" s="466"/>
      <c r="E243" s="466"/>
      <c r="F243" s="121" t="s">
        <v>64</v>
      </c>
      <c r="G243" s="153">
        <v>0.32</v>
      </c>
      <c r="H243" s="123"/>
      <c r="I243" s="123"/>
      <c r="J243" s="124"/>
      <c r="K243" s="124"/>
      <c r="L243" s="124"/>
      <c r="M243" s="124"/>
      <c r="BE243" s="220"/>
      <c r="BF243" s="225"/>
      <c r="BG243" s="226" t="s">
        <v>5373</v>
      </c>
      <c r="BH243" s="227"/>
      <c r="BI243" s="228"/>
      <c r="BJ243" s="228"/>
    </row>
    <row r="244" spans="1:62" s="85" customFormat="1" ht="21.6" x14ac:dyDescent="0.3">
      <c r="A244" s="173"/>
      <c r="B244" s="137" t="s">
        <v>1481</v>
      </c>
      <c r="C244" s="483" t="s">
        <v>1482</v>
      </c>
      <c r="D244" s="483"/>
      <c r="E244" s="483"/>
      <c r="F244" s="138" t="s">
        <v>72</v>
      </c>
      <c r="G244" s="195" t="s">
        <v>5374</v>
      </c>
      <c r="H244" s="175"/>
      <c r="I244" s="175"/>
      <c r="J244" s="140"/>
      <c r="K244" s="140"/>
      <c r="L244" s="140"/>
      <c r="M244" s="176"/>
      <c r="BE244" s="220"/>
      <c r="BF244" s="225"/>
      <c r="BG244" s="226"/>
      <c r="BH244" s="227"/>
      <c r="BI244" s="228"/>
      <c r="BJ244" s="228" t="s">
        <v>1482</v>
      </c>
    </row>
    <row r="245" spans="1:62" s="85" customFormat="1" ht="20.399999999999999" x14ac:dyDescent="0.3">
      <c r="A245" s="173"/>
      <c r="B245" s="137" t="s">
        <v>4984</v>
      </c>
      <c r="C245" s="483" t="s">
        <v>4985</v>
      </c>
      <c r="D245" s="483"/>
      <c r="E245" s="483"/>
      <c r="F245" s="138" t="s">
        <v>139</v>
      </c>
      <c r="G245" s="195" t="s">
        <v>5375</v>
      </c>
      <c r="H245" s="175"/>
      <c r="I245" s="175"/>
      <c r="J245" s="140"/>
      <c r="K245" s="140"/>
      <c r="L245" s="140"/>
      <c r="M245" s="176"/>
      <c r="BE245" s="220"/>
      <c r="BF245" s="225"/>
      <c r="BG245" s="226"/>
      <c r="BH245" s="227"/>
      <c r="BI245" s="228"/>
      <c r="BJ245" s="228" t="s">
        <v>4985</v>
      </c>
    </row>
    <row r="246" spans="1:62" s="85" customFormat="1" ht="21.6" x14ac:dyDescent="0.3">
      <c r="A246" s="173"/>
      <c r="B246" s="137" t="s">
        <v>604</v>
      </c>
      <c r="C246" s="483" t="s">
        <v>605</v>
      </c>
      <c r="D246" s="483"/>
      <c r="E246" s="483"/>
      <c r="F246" s="138" t="s">
        <v>606</v>
      </c>
      <c r="G246" s="195" t="s">
        <v>5376</v>
      </c>
      <c r="H246" s="175"/>
      <c r="I246" s="175"/>
      <c r="J246" s="140"/>
      <c r="K246" s="140"/>
      <c r="L246" s="140"/>
      <c r="M246" s="176"/>
      <c r="BE246" s="220"/>
      <c r="BF246" s="225"/>
      <c r="BG246" s="226"/>
      <c r="BH246" s="227"/>
      <c r="BI246" s="228"/>
      <c r="BJ246" s="228" t="s">
        <v>605</v>
      </c>
    </row>
    <row r="247" spans="1:62" s="85" customFormat="1" ht="31.8" x14ac:dyDescent="0.3">
      <c r="A247" s="121" t="s">
        <v>3011</v>
      </c>
      <c r="B247" s="120" t="s">
        <v>5353</v>
      </c>
      <c r="C247" s="466" t="s">
        <v>5354</v>
      </c>
      <c r="D247" s="466"/>
      <c r="E247" s="466"/>
      <c r="F247" s="121" t="s">
        <v>112</v>
      </c>
      <c r="G247" s="134">
        <v>4</v>
      </c>
      <c r="H247" s="123"/>
      <c r="I247" s="123"/>
      <c r="J247" s="124"/>
      <c r="K247" s="124"/>
      <c r="L247" s="124"/>
      <c r="M247" s="124"/>
      <c r="BE247" s="220"/>
      <c r="BF247" s="225"/>
      <c r="BG247" s="226" t="s">
        <v>5354</v>
      </c>
      <c r="BH247" s="227"/>
      <c r="BI247" s="228"/>
      <c r="BJ247" s="228"/>
    </row>
    <row r="248" spans="1:62" s="85" customFormat="1" ht="21.6" x14ac:dyDescent="0.3">
      <c r="A248" s="121" t="s">
        <v>3012</v>
      </c>
      <c r="B248" s="120" t="s">
        <v>5362</v>
      </c>
      <c r="C248" s="466" t="s">
        <v>5363</v>
      </c>
      <c r="D248" s="466"/>
      <c r="E248" s="466"/>
      <c r="F248" s="121" t="s">
        <v>112</v>
      </c>
      <c r="G248" s="134">
        <v>10</v>
      </c>
      <c r="H248" s="123"/>
      <c r="I248" s="123"/>
      <c r="J248" s="124"/>
      <c r="K248" s="124"/>
      <c r="L248" s="124"/>
      <c r="M248" s="124"/>
      <c r="BE248" s="220"/>
      <c r="BF248" s="225"/>
      <c r="BG248" s="226" t="s">
        <v>5363</v>
      </c>
      <c r="BH248" s="227"/>
      <c r="BI248" s="228"/>
      <c r="BJ248" s="228"/>
    </row>
    <row r="249" spans="1:62" s="85" customFormat="1" ht="21.6" x14ac:dyDescent="0.3">
      <c r="A249" s="121" t="s">
        <v>3015</v>
      </c>
      <c r="B249" s="120" t="s">
        <v>5364</v>
      </c>
      <c r="C249" s="466" t="s">
        <v>5365</v>
      </c>
      <c r="D249" s="466"/>
      <c r="E249" s="466"/>
      <c r="F249" s="121" t="s">
        <v>112</v>
      </c>
      <c r="G249" s="134">
        <v>10</v>
      </c>
      <c r="H249" s="123"/>
      <c r="I249" s="123"/>
      <c r="J249" s="124"/>
      <c r="K249" s="124"/>
      <c r="L249" s="124"/>
      <c r="M249" s="124"/>
      <c r="BE249" s="220"/>
      <c r="BF249" s="225"/>
      <c r="BG249" s="226" t="s">
        <v>5365</v>
      </c>
      <c r="BH249" s="227"/>
      <c r="BI249" s="228"/>
      <c r="BJ249" s="228"/>
    </row>
    <row r="250" spans="1:62" s="85" customFormat="1" ht="21.6" x14ac:dyDescent="0.3">
      <c r="A250" s="121" t="s">
        <v>3018</v>
      </c>
      <c r="B250" s="120" t="s">
        <v>5355</v>
      </c>
      <c r="C250" s="466" t="s">
        <v>5356</v>
      </c>
      <c r="D250" s="466"/>
      <c r="E250" s="466"/>
      <c r="F250" s="121" t="s">
        <v>112</v>
      </c>
      <c r="G250" s="134">
        <v>8</v>
      </c>
      <c r="H250" s="123"/>
      <c r="I250" s="123"/>
      <c r="J250" s="124"/>
      <c r="K250" s="124"/>
      <c r="L250" s="124"/>
      <c r="M250" s="124"/>
      <c r="BE250" s="220"/>
      <c r="BF250" s="225"/>
      <c r="BG250" s="226" t="s">
        <v>5356</v>
      </c>
      <c r="BH250" s="227"/>
      <c r="BI250" s="228"/>
      <c r="BJ250" s="228"/>
    </row>
    <row r="251" spans="1:62" s="85" customFormat="1" ht="15" customHeight="1" x14ac:dyDescent="0.3">
      <c r="A251" s="497" t="s">
        <v>5377</v>
      </c>
      <c r="B251" s="462"/>
      <c r="C251" s="462"/>
      <c r="D251" s="462"/>
      <c r="E251" s="462"/>
      <c r="F251" s="462"/>
      <c r="G251" s="462"/>
      <c r="H251" s="221"/>
      <c r="I251" s="221"/>
      <c r="J251" s="221"/>
      <c r="K251" s="221"/>
      <c r="L251" s="221"/>
      <c r="M251" s="223"/>
      <c r="BE251" s="220"/>
      <c r="BF251" s="225" t="s">
        <v>5377</v>
      </c>
      <c r="BG251" s="226"/>
      <c r="BH251" s="227"/>
      <c r="BI251" s="228"/>
      <c r="BJ251" s="228"/>
    </row>
    <row r="252" spans="1:62" s="85" customFormat="1" ht="21.6" x14ac:dyDescent="0.3">
      <c r="A252" s="121" t="s">
        <v>3023</v>
      </c>
      <c r="B252" s="120" t="s">
        <v>5378</v>
      </c>
      <c r="C252" s="466" t="s">
        <v>5379</v>
      </c>
      <c r="D252" s="466"/>
      <c r="E252" s="466"/>
      <c r="F252" s="121" t="s">
        <v>5380</v>
      </c>
      <c r="G252" s="122">
        <v>0.13500000000000001</v>
      </c>
      <c r="H252" s="123"/>
      <c r="I252" s="123"/>
      <c r="J252" s="124"/>
      <c r="K252" s="124"/>
      <c r="L252" s="124"/>
      <c r="M252" s="124"/>
      <c r="BE252" s="220"/>
      <c r="BF252" s="225"/>
      <c r="BG252" s="226" t="s">
        <v>5379</v>
      </c>
      <c r="BH252" s="227"/>
      <c r="BI252" s="228"/>
      <c r="BJ252" s="228"/>
    </row>
    <row r="253" spans="1:62" s="85" customFormat="1" ht="21.6" x14ac:dyDescent="0.3">
      <c r="A253" s="173"/>
      <c r="B253" s="137" t="s">
        <v>604</v>
      </c>
      <c r="C253" s="483" t="s">
        <v>605</v>
      </c>
      <c r="D253" s="483"/>
      <c r="E253" s="483"/>
      <c r="F253" s="138" t="s">
        <v>606</v>
      </c>
      <c r="G253" s="195" t="s">
        <v>5381</v>
      </c>
      <c r="H253" s="175"/>
      <c r="I253" s="175"/>
      <c r="J253" s="140"/>
      <c r="K253" s="140"/>
      <c r="L253" s="140"/>
      <c r="M253" s="176"/>
      <c r="BE253" s="220"/>
      <c r="BF253" s="225"/>
      <c r="BG253" s="226"/>
      <c r="BH253" s="227"/>
      <c r="BI253" s="228"/>
      <c r="BJ253" s="228" t="s">
        <v>605</v>
      </c>
    </row>
    <row r="254" spans="1:62" s="85" customFormat="1" ht="21.6" x14ac:dyDescent="0.3">
      <c r="A254" s="121" t="s">
        <v>3046</v>
      </c>
      <c r="B254" s="120" t="s">
        <v>5355</v>
      </c>
      <c r="C254" s="466" t="s">
        <v>5356</v>
      </c>
      <c r="D254" s="466"/>
      <c r="E254" s="466"/>
      <c r="F254" s="121" t="s">
        <v>112</v>
      </c>
      <c r="G254" s="135">
        <v>137.69999999999999</v>
      </c>
      <c r="H254" s="123"/>
      <c r="I254" s="123"/>
      <c r="J254" s="124"/>
      <c r="K254" s="124"/>
      <c r="L254" s="124"/>
      <c r="M254" s="124"/>
      <c r="BE254" s="220"/>
      <c r="BF254" s="225"/>
      <c r="BG254" s="226" t="s">
        <v>5356</v>
      </c>
      <c r="BH254" s="227"/>
      <c r="BI254" s="228"/>
      <c r="BJ254" s="228"/>
    </row>
    <row r="255" spans="1:62" s="85" customFormat="1" ht="21.6" x14ac:dyDescent="0.3">
      <c r="A255" s="121" t="s">
        <v>3059</v>
      </c>
      <c r="B255" s="120" t="s">
        <v>5382</v>
      </c>
      <c r="C255" s="466" t="s">
        <v>5383</v>
      </c>
      <c r="D255" s="466"/>
      <c r="E255" s="466"/>
      <c r="F255" s="121" t="s">
        <v>139</v>
      </c>
      <c r="G255" s="153">
        <v>0.18</v>
      </c>
      <c r="H255" s="123"/>
      <c r="I255" s="123"/>
      <c r="J255" s="124"/>
      <c r="K255" s="124"/>
      <c r="L255" s="124"/>
      <c r="M255" s="124"/>
      <c r="BE255" s="220"/>
      <c r="BF255" s="225"/>
      <c r="BG255" s="226" t="s">
        <v>5383</v>
      </c>
      <c r="BH255" s="227"/>
      <c r="BI255" s="228"/>
      <c r="BJ255" s="228"/>
    </row>
    <row r="256" spans="1:62" s="85" customFormat="1" ht="15" customHeight="1" x14ac:dyDescent="0.3">
      <c r="A256" s="497" t="s">
        <v>5384</v>
      </c>
      <c r="B256" s="462"/>
      <c r="C256" s="462"/>
      <c r="D256" s="462"/>
      <c r="E256" s="462"/>
      <c r="F256" s="462"/>
      <c r="G256" s="462"/>
      <c r="H256" s="221"/>
      <c r="I256" s="221"/>
      <c r="J256" s="221"/>
      <c r="K256" s="221"/>
      <c r="L256" s="221"/>
      <c r="M256" s="223"/>
      <c r="BE256" s="220"/>
      <c r="BF256" s="225" t="s">
        <v>5384</v>
      </c>
      <c r="BG256" s="226"/>
      <c r="BH256" s="227"/>
      <c r="BI256" s="228"/>
      <c r="BJ256" s="228"/>
    </row>
    <row r="257" spans="1:62" s="85" customFormat="1" ht="21.6" x14ac:dyDescent="0.3">
      <c r="A257" s="121" t="s">
        <v>3076</v>
      </c>
      <c r="B257" s="120" t="s">
        <v>3764</v>
      </c>
      <c r="C257" s="466" t="s">
        <v>3765</v>
      </c>
      <c r="D257" s="466"/>
      <c r="E257" s="466"/>
      <c r="F257" s="121" t="s">
        <v>38</v>
      </c>
      <c r="G257" s="134">
        <v>2</v>
      </c>
      <c r="H257" s="123"/>
      <c r="I257" s="123"/>
      <c r="J257" s="124"/>
      <c r="K257" s="124"/>
      <c r="L257" s="124"/>
      <c r="M257" s="124"/>
      <c r="BE257" s="220"/>
      <c r="BF257" s="225"/>
      <c r="BG257" s="226" t="s">
        <v>3765</v>
      </c>
      <c r="BH257" s="227"/>
      <c r="BI257" s="228"/>
      <c r="BJ257" s="228"/>
    </row>
    <row r="258" spans="1:62" s="85" customFormat="1" ht="20.399999999999999" x14ac:dyDescent="0.3">
      <c r="A258" s="173"/>
      <c r="B258" s="137" t="s">
        <v>3766</v>
      </c>
      <c r="C258" s="483" t="s">
        <v>3767</v>
      </c>
      <c r="D258" s="483"/>
      <c r="E258" s="483"/>
      <c r="F258" s="138" t="s">
        <v>72</v>
      </c>
      <c r="G258" s="195" t="s">
        <v>1391</v>
      </c>
      <c r="H258" s="175"/>
      <c r="I258" s="175"/>
      <c r="J258" s="140"/>
      <c r="K258" s="140"/>
      <c r="L258" s="140"/>
      <c r="M258" s="176"/>
      <c r="BE258" s="220"/>
      <c r="BF258" s="225"/>
      <c r="BG258" s="226"/>
      <c r="BH258" s="227"/>
      <c r="BI258" s="228"/>
      <c r="BJ258" s="228" t="s">
        <v>3767</v>
      </c>
    </row>
    <row r="259" spans="1:62" s="85" customFormat="1" ht="20.399999999999999" x14ac:dyDescent="0.3">
      <c r="A259" s="173"/>
      <c r="B259" s="137" t="s">
        <v>3769</v>
      </c>
      <c r="C259" s="483" t="s">
        <v>3770</v>
      </c>
      <c r="D259" s="483"/>
      <c r="E259" s="483"/>
      <c r="F259" s="138" t="s">
        <v>72</v>
      </c>
      <c r="G259" s="195" t="s">
        <v>5385</v>
      </c>
      <c r="H259" s="175"/>
      <c r="I259" s="175"/>
      <c r="J259" s="140"/>
      <c r="K259" s="140"/>
      <c r="L259" s="140"/>
      <c r="M259" s="176"/>
      <c r="BE259" s="220"/>
      <c r="BF259" s="225"/>
      <c r="BG259" s="226"/>
      <c r="BH259" s="227"/>
      <c r="BI259" s="228"/>
      <c r="BJ259" s="228" t="s">
        <v>3770</v>
      </c>
    </row>
    <row r="260" spans="1:62" s="85" customFormat="1" ht="20.399999999999999" x14ac:dyDescent="0.3">
      <c r="A260" s="173"/>
      <c r="B260" s="137" t="s">
        <v>3772</v>
      </c>
      <c r="C260" s="483" t="s">
        <v>3773</v>
      </c>
      <c r="D260" s="483"/>
      <c r="E260" s="483"/>
      <c r="F260" s="138" t="s">
        <v>72</v>
      </c>
      <c r="G260" s="195" t="s">
        <v>5386</v>
      </c>
      <c r="H260" s="175"/>
      <c r="I260" s="175"/>
      <c r="J260" s="140"/>
      <c r="K260" s="140"/>
      <c r="L260" s="140"/>
      <c r="M260" s="176"/>
      <c r="BE260" s="220"/>
      <c r="BF260" s="225"/>
      <c r="BG260" s="226"/>
      <c r="BH260" s="227"/>
      <c r="BI260" s="228"/>
      <c r="BJ260" s="228" t="s">
        <v>3773</v>
      </c>
    </row>
    <row r="261" spans="1:62" s="85" customFormat="1" ht="20.399999999999999" x14ac:dyDescent="0.3">
      <c r="A261" s="173"/>
      <c r="B261" s="137" t="s">
        <v>388</v>
      </c>
      <c r="C261" s="483" t="s">
        <v>389</v>
      </c>
      <c r="D261" s="483"/>
      <c r="E261" s="483"/>
      <c r="F261" s="138" t="s">
        <v>72</v>
      </c>
      <c r="G261" s="195" t="s">
        <v>5387</v>
      </c>
      <c r="H261" s="175"/>
      <c r="I261" s="175"/>
      <c r="J261" s="140"/>
      <c r="K261" s="140"/>
      <c r="L261" s="140"/>
      <c r="M261" s="176"/>
      <c r="BE261" s="220"/>
      <c r="BF261" s="225"/>
      <c r="BG261" s="226"/>
      <c r="BH261" s="227"/>
      <c r="BI261" s="228"/>
      <c r="BJ261" s="228" t="s">
        <v>389</v>
      </c>
    </row>
    <row r="262" spans="1:62" s="85" customFormat="1" ht="20.399999999999999" x14ac:dyDescent="0.3">
      <c r="A262" s="173"/>
      <c r="B262" s="137" t="s">
        <v>1961</v>
      </c>
      <c r="C262" s="483" t="s">
        <v>1962</v>
      </c>
      <c r="D262" s="483"/>
      <c r="E262" s="483"/>
      <c r="F262" s="138" t="s">
        <v>67</v>
      </c>
      <c r="G262" s="195" t="s">
        <v>5273</v>
      </c>
      <c r="H262" s="175"/>
      <c r="I262" s="175"/>
      <c r="J262" s="140"/>
      <c r="K262" s="140"/>
      <c r="L262" s="140"/>
      <c r="M262" s="176"/>
      <c r="BE262" s="220"/>
      <c r="BF262" s="225"/>
      <c r="BG262" s="226"/>
      <c r="BH262" s="227"/>
      <c r="BI262" s="228"/>
      <c r="BJ262" s="228" t="s">
        <v>1962</v>
      </c>
    </row>
    <row r="263" spans="1:62" s="85" customFormat="1" ht="20.399999999999999" x14ac:dyDescent="0.3">
      <c r="A263" s="173"/>
      <c r="B263" s="137" t="s">
        <v>3777</v>
      </c>
      <c r="C263" s="483" t="s">
        <v>3778</v>
      </c>
      <c r="D263" s="483"/>
      <c r="E263" s="483"/>
      <c r="F263" s="138" t="s">
        <v>67</v>
      </c>
      <c r="G263" s="195" t="s">
        <v>1415</v>
      </c>
      <c r="H263" s="175"/>
      <c r="I263" s="175"/>
      <c r="J263" s="140"/>
      <c r="K263" s="140"/>
      <c r="L263" s="140"/>
      <c r="M263" s="176"/>
      <c r="BE263" s="220"/>
      <c r="BF263" s="225"/>
      <c r="BG263" s="226"/>
      <c r="BH263" s="227"/>
      <c r="BI263" s="228"/>
      <c r="BJ263" s="228" t="s">
        <v>3778</v>
      </c>
    </row>
    <row r="264" spans="1:62" s="85" customFormat="1" ht="20.399999999999999" x14ac:dyDescent="0.3">
      <c r="A264" s="173"/>
      <c r="B264" s="137" t="s">
        <v>3780</v>
      </c>
      <c r="C264" s="483" t="s">
        <v>3781</v>
      </c>
      <c r="D264" s="483"/>
      <c r="E264" s="483"/>
      <c r="F264" s="138" t="s">
        <v>72</v>
      </c>
      <c r="G264" s="195" t="s">
        <v>5388</v>
      </c>
      <c r="H264" s="175"/>
      <c r="I264" s="175"/>
      <c r="J264" s="140"/>
      <c r="K264" s="140"/>
      <c r="L264" s="140"/>
      <c r="M264" s="176"/>
      <c r="BE264" s="220"/>
      <c r="BF264" s="225"/>
      <c r="BG264" s="226"/>
      <c r="BH264" s="227"/>
      <c r="BI264" s="228"/>
      <c r="BJ264" s="228" t="s">
        <v>3781</v>
      </c>
    </row>
    <row r="265" spans="1:62" s="85" customFormat="1" ht="21.6" x14ac:dyDescent="0.3">
      <c r="A265" s="173"/>
      <c r="B265" s="137" t="s">
        <v>3783</v>
      </c>
      <c r="C265" s="483" t="s">
        <v>3784</v>
      </c>
      <c r="D265" s="483"/>
      <c r="E265" s="483"/>
      <c r="F265" s="138" t="s">
        <v>72</v>
      </c>
      <c r="G265" s="195" t="s">
        <v>1480</v>
      </c>
      <c r="H265" s="175"/>
      <c r="I265" s="175"/>
      <c r="J265" s="140"/>
      <c r="K265" s="140"/>
      <c r="L265" s="140"/>
      <c r="M265" s="176"/>
      <c r="BE265" s="220"/>
      <c r="BF265" s="225"/>
      <c r="BG265" s="226"/>
      <c r="BH265" s="227"/>
      <c r="BI265" s="228"/>
      <c r="BJ265" s="228" t="s">
        <v>3784</v>
      </c>
    </row>
    <row r="266" spans="1:62" s="85" customFormat="1" ht="21.6" x14ac:dyDescent="0.3">
      <c r="A266" s="173"/>
      <c r="B266" s="137" t="s">
        <v>600</v>
      </c>
      <c r="C266" s="483" t="s">
        <v>601</v>
      </c>
      <c r="D266" s="483"/>
      <c r="E266" s="483"/>
      <c r="F266" s="138" t="s">
        <v>67</v>
      </c>
      <c r="G266" s="195" t="s">
        <v>5389</v>
      </c>
      <c r="H266" s="175"/>
      <c r="I266" s="175"/>
      <c r="J266" s="140"/>
      <c r="K266" s="140"/>
      <c r="L266" s="140"/>
      <c r="M266" s="176"/>
      <c r="BE266" s="220"/>
      <c r="BF266" s="225"/>
      <c r="BG266" s="226"/>
      <c r="BH266" s="227"/>
      <c r="BI266" s="228"/>
      <c r="BJ266" s="228" t="s">
        <v>601</v>
      </c>
    </row>
    <row r="267" spans="1:62" s="85" customFormat="1" ht="21.6" x14ac:dyDescent="0.3">
      <c r="A267" s="173"/>
      <c r="B267" s="137" t="s">
        <v>3787</v>
      </c>
      <c r="C267" s="483" t="s">
        <v>3788</v>
      </c>
      <c r="D267" s="483"/>
      <c r="E267" s="483"/>
      <c r="F267" s="138" t="s">
        <v>67</v>
      </c>
      <c r="G267" s="195" t="s">
        <v>5273</v>
      </c>
      <c r="H267" s="175"/>
      <c r="I267" s="175"/>
      <c r="J267" s="140"/>
      <c r="K267" s="140"/>
      <c r="L267" s="140"/>
      <c r="M267" s="176"/>
      <c r="BE267" s="220"/>
      <c r="BF267" s="225"/>
      <c r="BG267" s="226"/>
      <c r="BH267" s="227"/>
      <c r="BI267" s="228"/>
      <c r="BJ267" s="228" t="s">
        <v>3788</v>
      </c>
    </row>
    <row r="268" spans="1:62" s="85" customFormat="1" ht="21.6" x14ac:dyDescent="0.3">
      <c r="A268" s="173"/>
      <c r="B268" s="137" t="s">
        <v>3789</v>
      </c>
      <c r="C268" s="483" t="s">
        <v>3790</v>
      </c>
      <c r="D268" s="483"/>
      <c r="E268" s="483"/>
      <c r="F268" s="138" t="s">
        <v>67</v>
      </c>
      <c r="G268" s="195" t="s">
        <v>5390</v>
      </c>
      <c r="H268" s="175"/>
      <c r="I268" s="175"/>
      <c r="J268" s="140"/>
      <c r="K268" s="140"/>
      <c r="L268" s="140"/>
      <c r="M268" s="176"/>
      <c r="BE268" s="220"/>
      <c r="BF268" s="225"/>
      <c r="BG268" s="226"/>
      <c r="BH268" s="227"/>
      <c r="BI268" s="228"/>
      <c r="BJ268" s="228" t="s">
        <v>3790</v>
      </c>
    </row>
    <row r="269" spans="1:62" s="85" customFormat="1" ht="20.399999999999999" x14ac:dyDescent="0.3">
      <c r="A269" s="173"/>
      <c r="B269" s="137" t="s">
        <v>3792</v>
      </c>
      <c r="C269" s="483" t="s">
        <v>3793</v>
      </c>
      <c r="D269" s="483"/>
      <c r="E269" s="483"/>
      <c r="F269" s="138" t="s">
        <v>67</v>
      </c>
      <c r="G269" s="195" t="s">
        <v>5391</v>
      </c>
      <c r="H269" s="175"/>
      <c r="I269" s="175"/>
      <c r="J269" s="140"/>
      <c r="K269" s="140"/>
      <c r="L269" s="140"/>
      <c r="M269" s="176"/>
      <c r="BE269" s="220"/>
      <c r="BF269" s="225"/>
      <c r="BG269" s="226"/>
      <c r="BH269" s="227"/>
      <c r="BI269" s="228"/>
      <c r="BJ269" s="228" t="s">
        <v>3793</v>
      </c>
    </row>
    <row r="270" spans="1:62" s="85" customFormat="1" ht="20.399999999999999" x14ac:dyDescent="0.3">
      <c r="A270" s="173"/>
      <c r="B270" s="137" t="s">
        <v>3795</v>
      </c>
      <c r="C270" s="483" t="s">
        <v>3796</v>
      </c>
      <c r="D270" s="483"/>
      <c r="E270" s="483"/>
      <c r="F270" s="138" t="s">
        <v>25</v>
      </c>
      <c r="G270" s="195" t="s">
        <v>1423</v>
      </c>
      <c r="H270" s="175"/>
      <c r="I270" s="175"/>
      <c r="J270" s="140"/>
      <c r="K270" s="140"/>
      <c r="L270" s="140"/>
      <c r="M270" s="176"/>
      <c r="BE270" s="220"/>
      <c r="BF270" s="225"/>
      <c r="BG270" s="226"/>
      <c r="BH270" s="227"/>
      <c r="BI270" s="228"/>
      <c r="BJ270" s="228" t="s">
        <v>3796</v>
      </c>
    </row>
    <row r="271" spans="1:62" s="85" customFormat="1" ht="21.6" x14ac:dyDescent="0.3">
      <c r="A271" s="173"/>
      <c r="B271" s="137" t="s">
        <v>3798</v>
      </c>
      <c r="C271" s="483" t="s">
        <v>3799</v>
      </c>
      <c r="D271" s="483"/>
      <c r="E271" s="483"/>
      <c r="F271" s="138" t="s">
        <v>72</v>
      </c>
      <c r="G271" s="195" t="s">
        <v>5392</v>
      </c>
      <c r="H271" s="175"/>
      <c r="I271" s="175"/>
      <c r="J271" s="140"/>
      <c r="K271" s="140"/>
      <c r="L271" s="140"/>
      <c r="M271" s="176"/>
      <c r="BE271" s="220"/>
      <c r="BF271" s="225"/>
      <c r="BG271" s="226"/>
      <c r="BH271" s="227"/>
      <c r="BI271" s="228"/>
      <c r="BJ271" s="228" t="s">
        <v>3799</v>
      </c>
    </row>
    <row r="272" spans="1:62" s="85" customFormat="1" ht="20.399999999999999" x14ac:dyDescent="0.3">
      <c r="A272" s="173"/>
      <c r="B272" s="137" t="s">
        <v>3801</v>
      </c>
      <c r="C272" s="483" t="s">
        <v>3802</v>
      </c>
      <c r="D272" s="483"/>
      <c r="E272" s="483"/>
      <c r="F272" s="138" t="s">
        <v>1046</v>
      </c>
      <c r="G272" s="195" t="s">
        <v>1391</v>
      </c>
      <c r="H272" s="175"/>
      <c r="I272" s="175"/>
      <c r="J272" s="140"/>
      <c r="K272" s="140"/>
      <c r="L272" s="140"/>
      <c r="M272" s="176"/>
      <c r="BE272" s="220"/>
      <c r="BF272" s="225"/>
      <c r="BG272" s="226"/>
      <c r="BH272" s="227"/>
      <c r="BI272" s="228"/>
      <c r="BJ272" s="228" t="s">
        <v>3802</v>
      </c>
    </row>
    <row r="273" spans="1:62" s="85" customFormat="1" ht="20.399999999999999" x14ac:dyDescent="0.3">
      <c r="A273" s="173"/>
      <c r="B273" s="137" t="s">
        <v>3803</v>
      </c>
      <c r="C273" s="483" t="s">
        <v>3804</v>
      </c>
      <c r="D273" s="483"/>
      <c r="E273" s="483"/>
      <c r="F273" s="138" t="s">
        <v>38</v>
      </c>
      <c r="G273" s="195" t="s">
        <v>1423</v>
      </c>
      <c r="H273" s="175"/>
      <c r="I273" s="175"/>
      <c r="J273" s="140"/>
      <c r="K273" s="140"/>
      <c r="L273" s="140"/>
      <c r="M273" s="176"/>
      <c r="BE273" s="220"/>
      <c r="BF273" s="225"/>
      <c r="BG273" s="226"/>
      <c r="BH273" s="227"/>
      <c r="BI273" s="228"/>
      <c r="BJ273" s="228" t="s">
        <v>3804</v>
      </c>
    </row>
    <row r="274" spans="1:62" s="85" customFormat="1" ht="31.8" x14ac:dyDescent="0.3">
      <c r="A274" s="173"/>
      <c r="B274" s="137" t="s">
        <v>3805</v>
      </c>
      <c r="C274" s="483" t="s">
        <v>3806</v>
      </c>
      <c r="D274" s="483"/>
      <c r="E274" s="483"/>
      <c r="F274" s="138" t="s">
        <v>38</v>
      </c>
      <c r="G274" s="195" t="s">
        <v>5393</v>
      </c>
      <c r="H274" s="175"/>
      <c r="I274" s="175"/>
      <c r="J274" s="140"/>
      <c r="K274" s="140"/>
      <c r="L274" s="140"/>
      <c r="M274" s="176"/>
      <c r="BE274" s="220"/>
      <c r="BF274" s="225"/>
      <c r="BG274" s="226"/>
      <c r="BH274" s="227"/>
      <c r="BI274" s="228"/>
      <c r="BJ274" s="228" t="s">
        <v>3806</v>
      </c>
    </row>
    <row r="275" spans="1:62" s="85" customFormat="1" ht="21.6" x14ac:dyDescent="0.3">
      <c r="A275" s="173"/>
      <c r="B275" s="137" t="s">
        <v>604</v>
      </c>
      <c r="C275" s="483" t="s">
        <v>605</v>
      </c>
      <c r="D275" s="483"/>
      <c r="E275" s="483"/>
      <c r="F275" s="138" t="s">
        <v>606</v>
      </c>
      <c r="G275" s="195" t="s">
        <v>5394</v>
      </c>
      <c r="H275" s="175"/>
      <c r="I275" s="175"/>
      <c r="J275" s="140"/>
      <c r="K275" s="140"/>
      <c r="L275" s="140"/>
      <c r="M275" s="176"/>
      <c r="BE275" s="220"/>
      <c r="BF275" s="225"/>
      <c r="BG275" s="226"/>
      <c r="BH275" s="227"/>
      <c r="BI275" s="228"/>
      <c r="BJ275" s="228" t="s">
        <v>605</v>
      </c>
    </row>
    <row r="276" spans="1:62" s="85" customFormat="1" ht="15" customHeight="1" x14ac:dyDescent="0.3">
      <c r="A276" s="497" t="s">
        <v>5395</v>
      </c>
      <c r="B276" s="462"/>
      <c r="C276" s="462"/>
      <c r="D276" s="462"/>
      <c r="E276" s="462"/>
      <c r="F276" s="462"/>
      <c r="G276" s="462"/>
      <c r="H276" s="221"/>
      <c r="I276" s="221"/>
      <c r="J276" s="221"/>
      <c r="K276" s="221"/>
      <c r="L276" s="221"/>
      <c r="M276" s="223"/>
      <c r="BE276" s="220"/>
      <c r="BF276" s="225" t="s">
        <v>5395</v>
      </c>
      <c r="BG276" s="226"/>
      <c r="BH276" s="227"/>
      <c r="BI276" s="228"/>
      <c r="BJ276" s="228"/>
    </row>
    <row r="277" spans="1:62" s="85" customFormat="1" ht="31.8" x14ac:dyDescent="0.3">
      <c r="A277" s="121" t="s">
        <v>3088</v>
      </c>
      <c r="B277" s="120" t="s">
        <v>3990</v>
      </c>
      <c r="C277" s="466" t="s">
        <v>3991</v>
      </c>
      <c r="D277" s="466"/>
      <c r="E277" s="466"/>
      <c r="F277" s="121" t="s">
        <v>38</v>
      </c>
      <c r="G277" s="134">
        <v>7</v>
      </c>
      <c r="H277" s="123"/>
      <c r="I277" s="123"/>
      <c r="J277" s="124"/>
      <c r="K277" s="124"/>
      <c r="L277" s="124"/>
      <c r="M277" s="124"/>
      <c r="BE277" s="220"/>
      <c r="BF277" s="225"/>
      <c r="BG277" s="226" t="s">
        <v>3991</v>
      </c>
      <c r="BH277" s="227"/>
      <c r="BI277" s="228"/>
      <c r="BJ277" s="228"/>
    </row>
    <row r="278" spans="1:62" s="85" customFormat="1" ht="21.6" x14ac:dyDescent="0.3">
      <c r="A278" s="173"/>
      <c r="B278" s="137" t="s">
        <v>3992</v>
      </c>
      <c r="C278" s="483" t="s">
        <v>3993</v>
      </c>
      <c r="D278" s="483"/>
      <c r="E278" s="483"/>
      <c r="F278" s="138" t="s">
        <v>67</v>
      </c>
      <c r="G278" s="195" t="s">
        <v>33</v>
      </c>
      <c r="H278" s="175"/>
      <c r="I278" s="175"/>
      <c r="J278" s="140"/>
      <c r="K278" s="140"/>
      <c r="L278" s="140"/>
      <c r="M278" s="176"/>
      <c r="BE278" s="220"/>
      <c r="BF278" s="225"/>
      <c r="BG278" s="226"/>
      <c r="BH278" s="227"/>
      <c r="BI278" s="228"/>
      <c r="BJ278" s="228" t="s">
        <v>3993</v>
      </c>
    </row>
    <row r="279" spans="1:62" s="85" customFormat="1" ht="20.399999999999999" x14ac:dyDescent="0.3">
      <c r="A279" s="173"/>
      <c r="B279" s="137" t="s">
        <v>70</v>
      </c>
      <c r="C279" s="483" t="s">
        <v>71</v>
      </c>
      <c r="D279" s="483"/>
      <c r="E279" s="483"/>
      <c r="F279" s="138" t="s">
        <v>72</v>
      </c>
      <c r="G279" s="195" t="s">
        <v>33</v>
      </c>
      <c r="H279" s="175"/>
      <c r="I279" s="175"/>
      <c r="J279" s="140"/>
      <c r="K279" s="140"/>
      <c r="L279" s="140"/>
      <c r="M279" s="176"/>
      <c r="BE279" s="220"/>
      <c r="BF279" s="225"/>
      <c r="BG279" s="226"/>
      <c r="BH279" s="227"/>
      <c r="BI279" s="228"/>
      <c r="BJ279" s="228" t="s">
        <v>71</v>
      </c>
    </row>
    <row r="280" spans="1:62" s="85" customFormat="1" ht="20.399999999999999" x14ac:dyDescent="0.3">
      <c r="A280" s="173"/>
      <c r="B280" s="137" t="s">
        <v>3996</v>
      </c>
      <c r="C280" s="483" t="s">
        <v>3997</v>
      </c>
      <c r="D280" s="483"/>
      <c r="E280" s="483"/>
      <c r="F280" s="138" t="s">
        <v>72</v>
      </c>
      <c r="G280" s="195" t="s">
        <v>33</v>
      </c>
      <c r="H280" s="175"/>
      <c r="I280" s="175"/>
      <c r="J280" s="140"/>
      <c r="K280" s="140"/>
      <c r="L280" s="140"/>
      <c r="M280" s="176"/>
      <c r="BE280" s="220"/>
      <c r="BF280" s="225"/>
      <c r="BG280" s="226"/>
      <c r="BH280" s="227"/>
      <c r="BI280" s="228"/>
      <c r="BJ280" s="228" t="s">
        <v>3997</v>
      </c>
    </row>
    <row r="281" spans="1:62" s="85" customFormat="1" ht="21.6" x14ac:dyDescent="0.3">
      <c r="A281" s="173"/>
      <c r="B281" s="137" t="s">
        <v>604</v>
      </c>
      <c r="C281" s="483" t="s">
        <v>605</v>
      </c>
      <c r="D281" s="483"/>
      <c r="E281" s="483"/>
      <c r="F281" s="138" t="s">
        <v>606</v>
      </c>
      <c r="G281" s="195" t="s">
        <v>33</v>
      </c>
      <c r="H281" s="175"/>
      <c r="I281" s="175"/>
      <c r="J281" s="140"/>
      <c r="K281" s="140"/>
      <c r="L281" s="140"/>
      <c r="M281" s="176"/>
      <c r="BE281" s="220"/>
      <c r="BF281" s="225"/>
      <c r="BG281" s="226"/>
      <c r="BH281" s="227"/>
      <c r="BI281" s="228"/>
      <c r="BJ281" s="228" t="s">
        <v>605</v>
      </c>
    </row>
    <row r="282" spans="1:62" s="85" customFormat="1" ht="21.6" x14ac:dyDescent="0.3">
      <c r="A282" s="121" t="s">
        <v>3091</v>
      </c>
      <c r="B282" s="120" t="s">
        <v>3737</v>
      </c>
      <c r="C282" s="466" t="s">
        <v>3738</v>
      </c>
      <c r="D282" s="466"/>
      <c r="E282" s="466"/>
      <c r="F282" s="121" t="s">
        <v>1457</v>
      </c>
      <c r="G282" s="134">
        <v>7</v>
      </c>
      <c r="H282" s="123"/>
      <c r="I282" s="123"/>
      <c r="J282" s="124"/>
      <c r="K282" s="124"/>
      <c r="L282" s="124"/>
      <c r="M282" s="124"/>
      <c r="BE282" s="220"/>
      <c r="BF282" s="225"/>
      <c r="BG282" s="226" t="s">
        <v>3738</v>
      </c>
      <c r="BH282" s="227"/>
      <c r="BI282" s="228"/>
      <c r="BJ282" s="228"/>
    </row>
    <row r="283" spans="1:62" s="85" customFormat="1" ht="15" customHeight="1" x14ac:dyDescent="0.3">
      <c r="A283" s="497" t="s">
        <v>5396</v>
      </c>
      <c r="B283" s="462"/>
      <c r="C283" s="462"/>
      <c r="D283" s="462"/>
      <c r="E283" s="462"/>
      <c r="F283" s="462"/>
      <c r="G283" s="462"/>
      <c r="H283" s="221"/>
      <c r="I283" s="221"/>
      <c r="J283" s="221"/>
      <c r="K283" s="221"/>
      <c r="L283" s="221"/>
      <c r="M283" s="223"/>
      <c r="BE283" s="220"/>
      <c r="BF283" s="225" t="s">
        <v>5396</v>
      </c>
      <c r="BG283" s="226"/>
      <c r="BH283" s="227"/>
      <c r="BI283" s="228"/>
      <c r="BJ283" s="228"/>
    </row>
    <row r="284" spans="1:62" s="85" customFormat="1" ht="31.8" x14ac:dyDescent="0.3">
      <c r="A284" s="121" t="s">
        <v>3106</v>
      </c>
      <c r="B284" s="120" t="s">
        <v>5397</v>
      </c>
      <c r="C284" s="466" t="s">
        <v>5396</v>
      </c>
      <c r="D284" s="466"/>
      <c r="E284" s="466"/>
      <c r="F284" s="121" t="s">
        <v>4863</v>
      </c>
      <c r="G284" s="134">
        <v>4</v>
      </c>
      <c r="H284" s="123"/>
      <c r="I284" s="123"/>
      <c r="J284" s="124"/>
      <c r="K284" s="124"/>
      <c r="L284" s="124"/>
      <c r="M284" s="124"/>
      <c r="BE284" s="220"/>
      <c r="BF284" s="225"/>
      <c r="BG284" s="226" t="s">
        <v>5396</v>
      </c>
      <c r="BH284" s="227"/>
      <c r="BI284" s="228"/>
      <c r="BJ284" s="228"/>
    </row>
    <row r="285" spans="1:62" s="85" customFormat="1" ht="21.6" x14ac:dyDescent="0.3">
      <c r="A285" s="173"/>
      <c r="B285" s="137" t="s">
        <v>604</v>
      </c>
      <c r="C285" s="483" t="s">
        <v>605</v>
      </c>
      <c r="D285" s="483"/>
      <c r="E285" s="483"/>
      <c r="F285" s="138" t="s">
        <v>606</v>
      </c>
      <c r="G285" s="195" t="s">
        <v>5398</v>
      </c>
      <c r="H285" s="175"/>
      <c r="I285" s="175"/>
      <c r="J285" s="140"/>
      <c r="K285" s="140"/>
      <c r="L285" s="140"/>
      <c r="M285" s="176"/>
      <c r="BE285" s="220"/>
      <c r="BF285" s="225"/>
      <c r="BG285" s="226"/>
      <c r="BH285" s="227"/>
      <c r="BI285" s="228"/>
      <c r="BJ285" s="228" t="s">
        <v>605</v>
      </c>
    </row>
    <row r="286" spans="1:62" s="85" customFormat="1" ht="15" customHeight="1" x14ac:dyDescent="0.3">
      <c r="A286" s="497" t="s">
        <v>5399</v>
      </c>
      <c r="B286" s="462"/>
      <c r="C286" s="462"/>
      <c r="D286" s="462"/>
      <c r="E286" s="462"/>
      <c r="F286" s="462"/>
      <c r="G286" s="462"/>
      <c r="H286" s="221"/>
      <c r="I286" s="221"/>
      <c r="J286" s="221"/>
      <c r="K286" s="221"/>
      <c r="L286" s="221"/>
      <c r="M286" s="223"/>
      <c r="BE286" s="220"/>
      <c r="BF286" s="225" t="s">
        <v>5399</v>
      </c>
      <c r="BG286" s="226"/>
      <c r="BH286" s="227"/>
      <c r="BI286" s="228"/>
      <c r="BJ286" s="228"/>
    </row>
    <row r="287" spans="1:62" s="85" customFormat="1" ht="14.4" x14ac:dyDescent="0.3">
      <c r="A287" s="121" t="s">
        <v>3120</v>
      </c>
      <c r="B287" s="120" t="s">
        <v>5400</v>
      </c>
      <c r="C287" s="466" t="s">
        <v>5401</v>
      </c>
      <c r="D287" s="466"/>
      <c r="E287" s="466"/>
      <c r="F287" s="121" t="s">
        <v>5402</v>
      </c>
      <c r="G287" s="134">
        <v>16</v>
      </c>
      <c r="H287" s="123"/>
      <c r="I287" s="123"/>
      <c r="J287" s="124"/>
      <c r="K287" s="124"/>
      <c r="L287" s="124"/>
      <c r="M287" s="124"/>
      <c r="BE287" s="220"/>
      <c r="BF287" s="225"/>
      <c r="BG287" s="226" t="s">
        <v>5401</v>
      </c>
      <c r="BH287" s="227"/>
      <c r="BI287" s="228"/>
      <c r="BJ287" s="228"/>
    </row>
    <row r="288" spans="1:62" s="85" customFormat="1" ht="21.6" x14ac:dyDescent="0.3">
      <c r="A288" s="173"/>
      <c r="B288" s="137" t="s">
        <v>4533</v>
      </c>
      <c r="C288" s="483" t="s">
        <v>4534</v>
      </c>
      <c r="D288" s="483"/>
      <c r="E288" s="483"/>
      <c r="F288" s="138" t="s">
        <v>72</v>
      </c>
      <c r="G288" s="195" t="s">
        <v>5403</v>
      </c>
      <c r="H288" s="175"/>
      <c r="I288" s="175"/>
      <c r="J288" s="140"/>
      <c r="K288" s="140"/>
      <c r="L288" s="140"/>
      <c r="M288" s="176"/>
      <c r="BE288" s="220"/>
      <c r="BF288" s="225"/>
      <c r="BG288" s="226"/>
      <c r="BH288" s="227"/>
      <c r="BI288" s="228"/>
      <c r="BJ288" s="228" t="s">
        <v>4534</v>
      </c>
    </row>
    <row r="289" spans="1:62" s="85" customFormat="1" ht="21.6" x14ac:dyDescent="0.3">
      <c r="A289" s="173"/>
      <c r="B289" s="137" t="s">
        <v>5404</v>
      </c>
      <c r="C289" s="483" t="s">
        <v>5405</v>
      </c>
      <c r="D289" s="483"/>
      <c r="E289" s="483"/>
      <c r="F289" s="138" t="s">
        <v>38</v>
      </c>
      <c r="G289" s="195" t="s">
        <v>5406</v>
      </c>
      <c r="H289" s="175"/>
      <c r="I289" s="175"/>
      <c r="J289" s="140"/>
      <c r="K289" s="140"/>
      <c r="L289" s="140"/>
      <c r="M289" s="176"/>
      <c r="BE289" s="220"/>
      <c r="BF289" s="225"/>
      <c r="BG289" s="226"/>
      <c r="BH289" s="227"/>
      <c r="BI289" s="228"/>
      <c r="BJ289" s="228" t="s">
        <v>5405</v>
      </c>
    </row>
    <row r="290" spans="1:62" s="85" customFormat="1" ht="31.8" x14ac:dyDescent="0.3">
      <c r="A290" s="173"/>
      <c r="B290" s="137" t="s">
        <v>5407</v>
      </c>
      <c r="C290" s="483" t="s">
        <v>5408</v>
      </c>
      <c r="D290" s="483"/>
      <c r="E290" s="483"/>
      <c r="F290" s="138" t="s">
        <v>1083</v>
      </c>
      <c r="G290" s="195" t="s">
        <v>5409</v>
      </c>
      <c r="H290" s="175"/>
      <c r="I290" s="175"/>
      <c r="J290" s="140"/>
      <c r="K290" s="140"/>
      <c r="L290" s="140"/>
      <c r="M290" s="176"/>
      <c r="BE290" s="220"/>
      <c r="BF290" s="225"/>
      <c r="BG290" s="226"/>
      <c r="BH290" s="227"/>
      <c r="BI290" s="228"/>
      <c r="BJ290" s="228" t="s">
        <v>5408</v>
      </c>
    </row>
    <row r="291" spans="1:62" s="85" customFormat="1" ht="21.6" x14ac:dyDescent="0.3">
      <c r="A291" s="173"/>
      <c r="B291" s="137" t="s">
        <v>604</v>
      </c>
      <c r="C291" s="483" t="s">
        <v>605</v>
      </c>
      <c r="D291" s="483"/>
      <c r="E291" s="483"/>
      <c r="F291" s="138" t="s">
        <v>606</v>
      </c>
      <c r="G291" s="195" t="s">
        <v>5410</v>
      </c>
      <c r="H291" s="175"/>
      <c r="I291" s="175"/>
      <c r="J291" s="140"/>
      <c r="K291" s="140"/>
      <c r="L291" s="140"/>
      <c r="M291" s="176"/>
      <c r="BE291" s="220"/>
      <c r="BF291" s="225"/>
      <c r="BG291" s="226"/>
      <c r="BH291" s="227"/>
      <c r="BI291" s="228"/>
      <c r="BJ291" s="228" t="s">
        <v>605</v>
      </c>
    </row>
    <row r="292" spans="1:62" s="85" customFormat="1" ht="15" customHeight="1" x14ac:dyDescent="0.3">
      <c r="A292" s="497" t="s">
        <v>5411</v>
      </c>
      <c r="B292" s="462"/>
      <c r="C292" s="462"/>
      <c r="D292" s="462"/>
      <c r="E292" s="462"/>
      <c r="F292" s="462"/>
      <c r="G292" s="462"/>
      <c r="H292" s="221"/>
      <c r="I292" s="221"/>
      <c r="J292" s="221"/>
      <c r="K292" s="221"/>
      <c r="L292" s="221"/>
      <c r="M292" s="223"/>
      <c r="BE292" s="220"/>
      <c r="BF292" s="225" t="s">
        <v>5411</v>
      </c>
      <c r="BG292" s="226"/>
      <c r="BH292" s="227"/>
      <c r="BI292" s="228"/>
      <c r="BJ292" s="228"/>
    </row>
    <row r="293" spans="1:62" s="85" customFormat="1" ht="42" x14ac:dyDescent="0.3">
      <c r="A293" s="121" t="s">
        <v>3122</v>
      </c>
      <c r="B293" s="120" t="s">
        <v>5412</v>
      </c>
      <c r="C293" s="466" t="s">
        <v>5413</v>
      </c>
      <c r="D293" s="466"/>
      <c r="E293" s="466"/>
      <c r="F293" s="121" t="s">
        <v>4733</v>
      </c>
      <c r="G293" s="153">
        <v>0.02</v>
      </c>
      <c r="H293" s="123"/>
      <c r="I293" s="123"/>
      <c r="J293" s="124"/>
      <c r="K293" s="124"/>
      <c r="L293" s="124"/>
      <c r="M293" s="124"/>
      <c r="BE293" s="220"/>
      <c r="BF293" s="225"/>
      <c r="BG293" s="226" t="s">
        <v>5413</v>
      </c>
      <c r="BH293" s="227"/>
      <c r="BI293" s="228"/>
      <c r="BJ293" s="228"/>
    </row>
    <row r="294" spans="1:62" s="85" customFormat="1" ht="21.6" x14ac:dyDescent="0.3">
      <c r="A294" s="173"/>
      <c r="B294" s="137" t="s">
        <v>4533</v>
      </c>
      <c r="C294" s="483" t="s">
        <v>4534</v>
      </c>
      <c r="D294" s="483"/>
      <c r="E294" s="483"/>
      <c r="F294" s="138" t="s">
        <v>72</v>
      </c>
      <c r="G294" s="195" t="s">
        <v>5414</v>
      </c>
      <c r="H294" s="175"/>
      <c r="I294" s="175"/>
      <c r="J294" s="140"/>
      <c r="K294" s="140"/>
      <c r="L294" s="140"/>
      <c r="M294" s="176"/>
      <c r="BE294" s="220"/>
      <c r="BF294" s="225"/>
      <c r="BG294" s="226"/>
      <c r="BH294" s="227"/>
      <c r="BI294" s="228"/>
      <c r="BJ294" s="228" t="s">
        <v>4534</v>
      </c>
    </row>
    <row r="295" spans="1:62" s="85" customFormat="1" ht="21.6" x14ac:dyDescent="0.3">
      <c r="A295" s="173"/>
      <c r="B295" s="137" t="s">
        <v>604</v>
      </c>
      <c r="C295" s="483" t="s">
        <v>605</v>
      </c>
      <c r="D295" s="483"/>
      <c r="E295" s="483"/>
      <c r="F295" s="138" t="s">
        <v>606</v>
      </c>
      <c r="G295" s="195" t="s">
        <v>5415</v>
      </c>
      <c r="H295" s="175"/>
      <c r="I295" s="175"/>
      <c r="J295" s="140"/>
      <c r="K295" s="140"/>
      <c r="L295" s="140"/>
      <c r="M295" s="176"/>
      <c r="BE295" s="220"/>
      <c r="BF295" s="225"/>
      <c r="BG295" s="226"/>
      <c r="BH295" s="227"/>
      <c r="BI295" s="228"/>
      <c r="BJ295" s="228" t="s">
        <v>605</v>
      </c>
    </row>
    <row r="296" spans="1:62" s="85" customFormat="1" ht="15" customHeight="1" x14ac:dyDescent="0.3">
      <c r="A296" s="497" t="s">
        <v>5416</v>
      </c>
      <c r="B296" s="462"/>
      <c r="C296" s="462"/>
      <c r="D296" s="462"/>
      <c r="E296" s="462"/>
      <c r="F296" s="462"/>
      <c r="G296" s="462"/>
      <c r="H296" s="221"/>
      <c r="I296" s="221"/>
      <c r="J296" s="221"/>
      <c r="K296" s="221"/>
      <c r="L296" s="221"/>
      <c r="M296" s="223"/>
      <c r="BE296" s="220"/>
      <c r="BF296" s="225" t="s">
        <v>5416</v>
      </c>
      <c r="BG296" s="226"/>
      <c r="BH296" s="227"/>
      <c r="BI296" s="228"/>
      <c r="BJ296" s="228"/>
    </row>
    <row r="297" spans="1:62" s="85" customFormat="1" ht="31.8" x14ac:dyDescent="0.3">
      <c r="A297" s="121" t="s">
        <v>3128</v>
      </c>
      <c r="B297" s="120" t="s">
        <v>5417</v>
      </c>
      <c r="C297" s="466" t="s">
        <v>5418</v>
      </c>
      <c r="D297" s="466"/>
      <c r="E297" s="466"/>
      <c r="F297" s="121" t="s">
        <v>5419</v>
      </c>
      <c r="G297" s="134">
        <v>3</v>
      </c>
      <c r="H297" s="123"/>
      <c r="I297" s="123"/>
      <c r="J297" s="124"/>
      <c r="K297" s="124"/>
      <c r="L297" s="124"/>
      <c r="M297" s="124"/>
      <c r="BE297" s="220"/>
      <c r="BF297" s="225"/>
      <c r="BG297" s="226" t="s">
        <v>5418</v>
      </c>
      <c r="BH297" s="227"/>
      <c r="BI297" s="228"/>
      <c r="BJ297" s="228"/>
    </row>
    <row r="298" spans="1:62" s="85" customFormat="1" ht="21.6" x14ac:dyDescent="0.3">
      <c r="A298" s="173"/>
      <c r="B298" s="137" t="s">
        <v>604</v>
      </c>
      <c r="C298" s="483" t="s">
        <v>605</v>
      </c>
      <c r="D298" s="483"/>
      <c r="E298" s="483"/>
      <c r="F298" s="138" t="s">
        <v>606</v>
      </c>
      <c r="G298" s="195" t="s">
        <v>5420</v>
      </c>
      <c r="H298" s="175"/>
      <c r="I298" s="175"/>
      <c r="J298" s="140"/>
      <c r="K298" s="140"/>
      <c r="L298" s="140"/>
      <c r="M298" s="176"/>
      <c r="BE298" s="220"/>
      <c r="BF298" s="225"/>
      <c r="BG298" s="226"/>
      <c r="BH298" s="227"/>
      <c r="BI298" s="228"/>
      <c r="BJ298" s="228" t="s">
        <v>605</v>
      </c>
    </row>
    <row r="299" spans="1:62" s="85" customFormat="1" ht="15" customHeight="1" x14ac:dyDescent="0.3">
      <c r="A299" s="495" t="s">
        <v>5421</v>
      </c>
      <c r="B299" s="496"/>
      <c r="C299" s="496"/>
      <c r="D299" s="496"/>
      <c r="E299" s="496"/>
      <c r="F299" s="496"/>
      <c r="G299" s="496"/>
      <c r="H299" s="191"/>
      <c r="I299" s="191"/>
      <c r="J299" s="191"/>
      <c r="K299" s="191"/>
      <c r="L299" s="191"/>
      <c r="M299" s="193"/>
      <c r="BE299" s="220" t="s">
        <v>5421</v>
      </c>
      <c r="BF299" s="225"/>
      <c r="BG299" s="226"/>
      <c r="BH299" s="227"/>
      <c r="BI299" s="228"/>
      <c r="BJ299" s="228"/>
    </row>
    <row r="300" spans="1:62" s="85" customFormat="1" ht="15" customHeight="1" x14ac:dyDescent="0.3">
      <c r="A300" s="497" t="s">
        <v>5422</v>
      </c>
      <c r="B300" s="462"/>
      <c r="C300" s="462"/>
      <c r="D300" s="462"/>
      <c r="E300" s="462"/>
      <c r="F300" s="462"/>
      <c r="G300" s="462"/>
      <c r="H300" s="221"/>
      <c r="I300" s="221"/>
      <c r="J300" s="221"/>
      <c r="K300" s="221"/>
      <c r="L300" s="221"/>
      <c r="M300" s="223"/>
      <c r="BE300" s="220"/>
      <c r="BF300" s="225" t="s">
        <v>5422</v>
      </c>
      <c r="BG300" s="226"/>
      <c r="BH300" s="227"/>
      <c r="BI300" s="228"/>
      <c r="BJ300" s="228"/>
    </row>
    <row r="301" spans="1:62" s="85" customFormat="1" ht="31.8" x14ac:dyDescent="0.3">
      <c r="A301" s="121" t="s">
        <v>3131</v>
      </c>
      <c r="B301" s="120" t="s">
        <v>1729</v>
      </c>
      <c r="C301" s="466" t="s">
        <v>1730</v>
      </c>
      <c r="D301" s="466"/>
      <c r="E301" s="466"/>
      <c r="F301" s="121" t="s">
        <v>122</v>
      </c>
      <c r="G301" s="122">
        <v>2.4E-2</v>
      </c>
      <c r="H301" s="123"/>
      <c r="I301" s="123"/>
      <c r="J301" s="124"/>
      <c r="K301" s="124"/>
      <c r="L301" s="124"/>
      <c r="M301" s="124"/>
      <c r="BE301" s="220"/>
      <c r="BF301" s="225"/>
      <c r="BG301" s="226" t="s">
        <v>1730</v>
      </c>
      <c r="BH301" s="227"/>
      <c r="BI301" s="228"/>
      <c r="BJ301" s="228"/>
    </row>
    <row r="302" spans="1:62" s="85" customFormat="1" ht="15" customHeight="1" x14ac:dyDescent="0.3">
      <c r="A302" s="497" t="s">
        <v>5423</v>
      </c>
      <c r="B302" s="462"/>
      <c r="C302" s="462"/>
      <c r="D302" s="462"/>
      <c r="E302" s="462"/>
      <c r="F302" s="462"/>
      <c r="G302" s="462"/>
      <c r="H302" s="221"/>
      <c r="I302" s="221"/>
      <c r="J302" s="221"/>
      <c r="K302" s="221"/>
      <c r="L302" s="221"/>
      <c r="M302" s="223"/>
      <c r="BE302" s="220"/>
      <c r="BF302" s="225" t="s">
        <v>5423</v>
      </c>
      <c r="BG302" s="226"/>
      <c r="BH302" s="227"/>
      <c r="BI302" s="228"/>
      <c r="BJ302" s="228"/>
    </row>
    <row r="303" spans="1:62" s="85" customFormat="1" ht="21.6" x14ac:dyDescent="0.3">
      <c r="A303" s="121" t="s">
        <v>3144</v>
      </c>
      <c r="B303" s="120" t="s">
        <v>5424</v>
      </c>
      <c r="C303" s="466" t="s">
        <v>5425</v>
      </c>
      <c r="D303" s="466"/>
      <c r="E303" s="466"/>
      <c r="F303" s="121" t="s">
        <v>38</v>
      </c>
      <c r="G303" s="134">
        <v>6</v>
      </c>
      <c r="H303" s="123"/>
      <c r="I303" s="123"/>
      <c r="J303" s="124"/>
      <c r="K303" s="124"/>
      <c r="L303" s="124"/>
      <c r="M303" s="124"/>
      <c r="BE303" s="220"/>
      <c r="BF303" s="225"/>
      <c r="BG303" s="226" t="s">
        <v>5425</v>
      </c>
      <c r="BH303" s="227"/>
      <c r="BI303" s="228"/>
      <c r="BJ303" s="228"/>
    </row>
    <row r="304" spans="1:62" s="85" customFormat="1" ht="20.399999999999999" x14ac:dyDescent="0.3">
      <c r="A304" s="173"/>
      <c r="B304" s="137" t="s">
        <v>274</v>
      </c>
      <c r="C304" s="483" t="s">
        <v>275</v>
      </c>
      <c r="D304" s="483"/>
      <c r="E304" s="483"/>
      <c r="F304" s="138" t="s">
        <v>67</v>
      </c>
      <c r="G304" s="195" t="s">
        <v>5426</v>
      </c>
      <c r="H304" s="175"/>
      <c r="I304" s="175"/>
      <c r="J304" s="140"/>
      <c r="K304" s="140"/>
      <c r="L304" s="140"/>
      <c r="M304" s="176"/>
      <c r="BE304" s="220"/>
      <c r="BF304" s="225"/>
      <c r="BG304" s="226"/>
      <c r="BH304" s="227"/>
      <c r="BI304" s="228"/>
      <c r="BJ304" s="228" t="s">
        <v>275</v>
      </c>
    </row>
    <row r="305" spans="1:62" s="85" customFormat="1" ht="21.6" x14ac:dyDescent="0.3">
      <c r="A305" s="173"/>
      <c r="B305" s="137" t="s">
        <v>5427</v>
      </c>
      <c r="C305" s="483" t="s">
        <v>5428</v>
      </c>
      <c r="D305" s="483"/>
      <c r="E305" s="483"/>
      <c r="F305" s="138" t="s">
        <v>67</v>
      </c>
      <c r="G305" s="195" t="s">
        <v>5429</v>
      </c>
      <c r="H305" s="175"/>
      <c r="I305" s="175"/>
      <c r="J305" s="140"/>
      <c r="K305" s="140"/>
      <c r="L305" s="140"/>
      <c r="M305" s="176"/>
      <c r="BE305" s="220"/>
      <c r="BF305" s="225"/>
      <c r="BG305" s="226"/>
      <c r="BH305" s="227"/>
      <c r="BI305" s="228"/>
      <c r="BJ305" s="228" t="s">
        <v>5428</v>
      </c>
    </row>
    <row r="306" spans="1:62" s="85" customFormat="1" ht="15" customHeight="1" x14ac:dyDescent="0.3">
      <c r="A306" s="497" t="s">
        <v>1731</v>
      </c>
      <c r="B306" s="462"/>
      <c r="C306" s="462"/>
      <c r="D306" s="462"/>
      <c r="E306" s="462"/>
      <c r="F306" s="462"/>
      <c r="G306" s="462"/>
      <c r="H306" s="221"/>
      <c r="I306" s="221"/>
      <c r="J306" s="221"/>
      <c r="K306" s="221"/>
      <c r="L306" s="221"/>
      <c r="M306" s="223"/>
      <c r="BE306" s="220"/>
      <c r="BF306" s="225" t="s">
        <v>1731</v>
      </c>
      <c r="BG306" s="226"/>
      <c r="BH306" s="227"/>
      <c r="BI306" s="228"/>
      <c r="BJ306" s="228"/>
    </row>
    <row r="307" spans="1:62" s="85" customFormat="1" ht="21.6" x14ac:dyDescent="0.3">
      <c r="A307" s="121" t="s">
        <v>3147</v>
      </c>
      <c r="B307" s="120" t="s">
        <v>1732</v>
      </c>
      <c r="C307" s="466" t="s">
        <v>1733</v>
      </c>
      <c r="D307" s="466"/>
      <c r="E307" s="466"/>
      <c r="F307" s="121" t="s">
        <v>64</v>
      </c>
      <c r="G307" s="153">
        <v>0.13</v>
      </c>
      <c r="H307" s="123"/>
      <c r="I307" s="123"/>
      <c r="J307" s="124"/>
      <c r="K307" s="124"/>
      <c r="L307" s="124"/>
      <c r="M307" s="124"/>
      <c r="BE307" s="220"/>
      <c r="BF307" s="225"/>
      <c r="BG307" s="226" t="s">
        <v>1733</v>
      </c>
      <c r="BH307" s="227"/>
      <c r="BI307" s="228"/>
      <c r="BJ307" s="228"/>
    </row>
    <row r="308" spans="1:62" s="85" customFormat="1" ht="20.399999999999999" x14ac:dyDescent="0.3">
      <c r="A308" s="173"/>
      <c r="B308" s="137" t="s">
        <v>1690</v>
      </c>
      <c r="C308" s="483" t="s">
        <v>1691</v>
      </c>
      <c r="D308" s="483"/>
      <c r="E308" s="483"/>
      <c r="F308" s="138" t="s">
        <v>72</v>
      </c>
      <c r="G308" s="195" t="s">
        <v>5430</v>
      </c>
      <c r="H308" s="175"/>
      <c r="I308" s="175"/>
      <c r="J308" s="140"/>
      <c r="K308" s="140"/>
      <c r="L308" s="140"/>
      <c r="M308" s="176"/>
      <c r="BE308" s="220"/>
      <c r="BF308" s="225"/>
      <c r="BG308" s="226"/>
      <c r="BH308" s="227"/>
      <c r="BI308" s="228"/>
      <c r="BJ308" s="228" t="s">
        <v>1691</v>
      </c>
    </row>
    <row r="309" spans="1:62" s="85" customFormat="1" ht="20.399999999999999" x14ac:dyDescent="0.3">
      <c r="A309" s="173"/>
      <c r="B309" s="137" t="s">
        <v>1735</v>
      </c>
      <c r="C309" s="483" t="s">
        <v>1736</v>
      </c>
      <c r="D309" s="483"/>
      <c r="E309" s="483"/>
      <c r="F309" s="138" t="s">
        <v>72</v>
      </c>
      <c r="G309" s="195" t="s">
        <v>5431</v>
      </c>
      <c r="H309" s="175"/>
      <c r="I309" s="175"/>
      <c r="J309" s="140"/>
      <c r="K309" s="140"/>
      <c r="L309" s="140"/>
      <c r="M309" s="176"/>
      <c r="BE309" s="220"/>
      <c r="BF309" s="225"/>
      <c r="BG309" s="226"/>
      <c r="BH309" s="227"/>
      <c r="BI309" s="228"/>
      <c r="BJ309" s="228" t="s">
        <v>1736</v>
      </c>
    </row>
    <row r="310" spans="1:62" s="85" customFormat="1" ht="21.6" x14ac:dyDescent="0.3">
      <c r="A310" s="173"/>
      <c r="B310" s="137" t="s">
        <v>604</v>
      </c>
      <c r="C310" s="483" t="s">
        <v>605</v>
      </c>
      <c r="D310" s="483"/>
      <c r="E310" s="483"/>
      <c r="F310" s="138" t="s">
        <v>606</v>
      </c>
      <c r="G310" s="195" t="s">
        <v>5432</v>
      </c>
      <c r="H310" s="175"/>
      <c r="I310" s="175"/>
      <c r="J310" s="140"/>
      <c r="K310" s="140"/>
      <c r="L310" s="140"/>
      <c r="M310" s="176"/>
      <c r="BE310" s="220"/>
      <c r="BF310" s="225"/>
      <c r="BG310" s="226"/>
      <c r="BH310" s="227"/>
      <c r="BI310" s="228"/>
      <c r="BJ310" s="228" t="s">
        <v>605</v>
      </c>
    </row>
    <row r="311" spans="1:62" s="85" customFormat="1" ht="21.6" x14ac:dyDescent="0.3">
      <c r="A311" s="121" t="s">
        <v>3150</v>
      </c>
      <c r="B311" s="120" t="s">
        <v>5433</v>
      </c>
      <c r="C311" s="466" t="s">
        <v>4426</v>
      </c>
      <c r="D311" s="466"/>
      <c r="E311" s="466"/>
      <c r="F311" s="121" t="s">
        <v>67</v>
      </c>
      <c r="G311" s="303">
        <v>1.6327999999999999E-2</v>
      </c>
      <c r="H311" s="123"/>
      <c r="I311" s="123"/>
      <c r="J311" s="124"/>
      <c r="K311" s="124"/>
      <c r="L311" s="124"/>
      <c r="M311" s="124"/>
      <c r="BE311" s="220"/>
      <c r="BF311" s="225"/>
      <c r="BG311" s="226" t="s">
        <v>4426</v>
      </c>
      <c r="BH311" s="227"/>
      <c r="BI311" s="228"/>
      <c r="BJ311" s="228"/>
    </row>
    <row r="312" spans="1:62" s="85" customFormat="1" ht="15" customHeight="1" x14ac:dyDescent="0.3">
      <c r="A312" s="497" t="s">
        <v>5434</v>
      </c>
      <c r="B312" s="462"/>
      <c r="C312" s="462"/>
      <c r="D312" s="462"/>
      <c r="E312" s="462"/>
      <c r="F312" s="462"/>
      <c r="G312" s="462"/>
      <c r="H312" s="221"/>
      <c r="I312" s="221"/>
      <c r="J312" s="221"/>
      <c r="K312" s="221"/>
      <c r="L312" s="221"/>
      <c r="M312" s="223"/>
      <c r="BE312" s="220"/>
      <c r="BF312" s="225" t="s">
        <v>5434</v>
      </c>
      <c r="BG312" s="226"/>
      <c r="BH312" s="227"/>
      <c r="BI312" s="228"/>
      <c r="BJ312" s="228"/>
    </row>
    <row r="313" spans="1:62" s="85" customFormat="1" ht="21.6" x14ac:dyDescent="0.3">
      <c r="A313" s="121" t="s">
        <v>3155</v>
      </c>
      <c r="B313" s="120" t="s">
        <v>120</v>
      </c>
      <c r="C313" s="466" t="s">
        <v>121</v>
      </c>
      <c r="D313" s="466"/>
      <c r="E313" s="466"/>
      <c r="F313" s="121" t="s">
        <v>122</v>
      </c>
      <c r="G313" s="122">
        <v>2.4E-2</v>
      </c>
      <c r="H313" s="123"/>
      <c r="I313" s="123"/>
      <c r="J313" s="124"/>
      <c r="K313" s="124"/>
      <c r="L313" s="124"/>
      <c r="M313" s="124"/>
      <c r="BE313" s="220"/>
      <c r="BF313" s="225"/>
      <c r="BG313" s="226" t="s">
        <v>121</v>
      </c>
      <c r="BH313" s="227"/>
      <c r="BI313" s="228"/>
      <c r="BJ313" s="228"/>
    </row>
    <row r="314" spans="1:62" s="85" customFormat="1" ht="20.25" customHeight="1" x14ac:dyDescent="0.3">
      <c r="A314" s="470" t="s">
        <v>57</v>
      </c>
      <c r="B314" s="471"/>
      <c r="C314" s="471"/>
      <c r="D314" s="471"/>
      <c r="E314" s="471"/>
      <c r="F314" s="471"/>
      <c r="G314" s="471"/>
      <c r="H314" s="154"/>
      <c r="I314" s="154">
        <f>SUM(I13:I313)</f>
        <v>0</v>
      </c>
      <c r="J314" s="156">
        <f>SUM(J13:J313)</f>
        <v>0</v>
      </c>
      <c r="K314" s="155"/>
      <c r="L314" s="155">
        <f>SUM(L13:L313)</f>
        <v>0</v>
      </c>
      <c r="M314" s="156">
        <f>SUM(M13:M313)</f>
        <v>0</v>
      </c>
    </row>
    <row r="315" spans="1:62" s="145" customFormat="1" ht="20.25" customHeight="1" x14ac:dyDescent="0.3">
      <c r="A315" s="472" t="s">
        <v>5712</v>
      </c>
      <c r="B315" s="473"/>
      <c r="C315" s="473"/>
      <c r="D315" s="473"/>
      <c r="E315" s="473"/>
      <c r="F315" s="473"/>
      <c r="G315" s="473"/>
      <c r="H315" s="160"/>
      <c r="I315" s="463">
        <f>I314+L314</f>
        <v>0</v>
      </c>
      <c r="J315" s="464"/>
      <c r="K315" s="464"/>
      <c r="L315" s="464"/>
      <c r="M315" s="465"/>
    </row>
    <row r="316" spans="1:62" s="145" customFormat="1" ht="20.25" customHeight="1" x14ac:dyDescent="0.3">
      <c r="A316" s="472" t="s">
        <v>5713</v>
      </c>
      <c r="B316" s="473"/>
      <c r="C316" s="473"/>
      <c r="D316" s="473"/>
      <c r="E316" s="473"/>
      <c r="F316" s="473"/>
      <c r="G316" s="473"/>
      <c r="H316" s="160"/>
      <c r="I316" s="498">
        <f>J314+M314</f>
        <v>0</v>
      </c>
      <c r="J316" s="499"/>
      <c r="K316" s="499"/>
      <c r="L316" s="499"/>
      <c r="M316" s="500"/>
    </row>
  </sheetData>
  <autoFilter ref="A10:M316">
    <filterColumn colId="0">
      <filters blank="1">
        <filter val="1"/>
        <filter val="10"/>
        <filter val="11"/>
        <filter val="12"/>
        <filter val="13"/>
        <filter val="14"/>
        <filter val="15_x000a_О"/>
        <filter val="16_x000a_О"/>
        <filter val="17"/>
        <filter val="18_x000a_О"/>
        <filter val="19"/>
        <filter val="2"/>
        <filter val="20_x000a_О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_x000a_О"/>
        <filter val="31"/>
        <filter val="32_x000a_О"/>
        <filter val="33"/>
        <filter val="34_x000a_О"/>
        <filter val="35"/>
        <filter val="36_x000a_О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_x000a_О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Ввод оптических кабелей с числом волокон 4 в здание КПП"/>
        <filter val="ВСЕГО , без НДС"/>
        <filter val="ВСЕГО , с НДС"/>
        <filter val="ВСЕГО по смете"/>
        <filter val="Д"/>
        <filter val="Доработка траншеи вручную, грунт II группы"/>
        <filter val="Забивка вертикальных электродов из круга стального d=16мм на глубину 3 м"/>
        <filter val="Измерение на проложенной строительной длине волоконно-оптического кабеля в2 направлениях с числом волокон: 8 на двух длинах волн"/>
        <filter val="Измерение сопротивления изоляции проводов и кабелей"/>
        <filter val="Измерение сопротивления шлейфа, сопротивления изоляции и омической асимметрии"/>
        <filter val="Монтаж гильз из ст. труб 50х3,5 в проектное положение в фундаментных блоках перед началами работ по заливке бетоном"/>
        <filter val="Монтаж коммутационного шнура категории 5e U/UTP, 2,0 м"/>
        <filter val="Монтаж короба с крышкой с направляющими для установки разделителей 60х40"/>
        <filter val="Монтаж мини-канала 25x17 мм без перегородки"/>
        <filter val="Монтаж патч-корда оптического, 1 м"/>
        <filter val="Монтаж ПНД труб d=50мм в траншее"/>
        <filter val="Монтаж розетки RJ-45 на стену, 5e"/>
        <filter val="Монтаж трубы ПВХ гибкой гофр. д.20мм"/>
        <filter val="Монтаж трубы ст. 50х3,5 в траншее"/>
        <filter val="Монтаж шкафа телекоммуникационный напольного 18U (600 × 600) дверь перфорированная"/>
        <filter val="Обратная засыпка грунтом группы II"/>
        <filter val="Обратная засыпка песком строительным средней крупности"/>
        <filter val="Обратная засыпка траншеи под горизонтальный заземлитель грунта группы I"/>
        <filter val="Присоединение бронепокрова оптических кабелей к ГЗШ с помощью провода ПУгВ 1х4 (учтено в ФЕРм10-07-058-01 в п.77)"/>
        <filter val="Прокладка горизонтального заземлителя из стальной полосы 40х5 мм"/>
        <filter val="Прокладка кабелей в грунте"/>
        <filter val="Прокладка кабелей в ПВХ коробе"/>
        <filter val="Прокладка кабелей в трубе"/>
        <filter val="Прокладка кабелей в шкафу"/>
        <filter val="Проход в стене, монтаж гильзы из ст. трубы"/>
        <filter val="Раздел 1. Разработка траншей"/>
        <filter val="Раздел 2. Монтаж оборудования"/>
        <filter val="Раздел 3. Монтаж материалов"/>
        <filter val="Раздел 4. Прокладка кабельных линий"/>
        <filter val="Раздел 5. Заземление"/>
        <filter val="Разработка вручную траншеи 0,4х0,5 м под горизонтальный заземлитель грунта группы II"/>
        <filter val="Разработка грунта для прокладки кабелей в траншее экскаватором емкостью ковша до 1 м3 в отвал, грунт II группы: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Сварка оптических волокон"/>
        <filter val="Укладка сигнальной ленты в траншею"/>
        <filter val="Установка SFP модуля"/>
        <filter val="Установка АРМ"/>
        <filter val="Установка в шкаф выключателя автоматического"/>
        <filter val="Установка в шкаф горизонтального кабельного органайзера 19&quot; 1U, 4 кольца"/>
        <filter val="Установка в шкаф источника бесперебойного питания 1000 В•А/900 Вт + 2 х 9 А•ч"/>
        <filter val="Установка в шкаф коммутатора, 24 порта 1000Base-X(SFP)"/>
        <filter val="Установка в шкаф коммутационной панели категории 5е"/>
        <filter val="Установка в шкаф кросса 8ОВ полной комплектации"/>
        <filter val="Установка в шкаф модуля вентиляторного, блока розеток и щеточного ввода"/>
        <filter val="Установка в шкаф панели и шины заземления"/>
        <filter val="Установка источник бесперебойного питания 600 В•А/350 Вт"/>
        <filter val="Установка ПВЦ-01К"/>
        <filter val="Установка стоек Янтарь-1Ж с предустановленным комплектом видеонаблюдения"/>
        <filter val="Устройство песчаного основания из песка строительного средней крупности"/>
      </filters>
    </filterColumn>
  </autoFilter>
  <mergeCells count="315">
    <mergeCell ref="C310:E310"/>
    <mergeCell ref="C109:E109"/>
    <mergeCell ref="C253:E253"/>
    <mergeCell ref="C250:E250"/>
    <mergeCell ref="C247:E247"/>
    <mergeCell ref="C245:E245"/>
    <mergeCell ref="C248:E248"/>
    <mergeCell ref="C141:E141"/>
    <mergeCell ref="A302:G302"/>
    <mergeCell ref="C189:E189"/>
    <mergeCell ref="C241:E241"/>
    <mergeCell ref="C200:E200"/>
    <mergeCell ref="C249:E249"/>
    <mergeCell ref="A168:G168"/>
    <mergeCell ref="C309:E309"/>
    <mergeCell ref="C304:E304"/>
    <mergeCell ref="C223:E223"/>
    <mergeCell ref="C177:E177"/>
    <mergeCell ref="C238:E238"/>
    <mergeCell ref="A202:G202"/>
    <mergeCell ref="C246:E246"/>
    <mergeCell ref="C297:E297"/>
    <mergeCell ref="C120:E120"/>
    <mergeCell ref="C272:E272"/>
    <mergeCell ref="C133:E133"/>
    <mergeCell ref="C233:E233"/>
    <mergeCell ref="C278:E278"/>
    <mergeCell ref="A172:G172"/>
    <mergeCell ref="C136:E136"/>
    <mergeCell ref="C207:E207"/>
    <mergeCell ref="C170:E170"/>
    <mergeCell ref="C179:E179"/>
    <mergeCell ref="C182:E182"/>
    <mergeCell ref="A190:G190"/>
    <mergeCell ref="C178:E178"/>
    <mergeCell ref="C142:E142"/>
    <mergeCell ref="C180:E180"/>
    <mergeCell ref="A161:G161"/>
    <mergeCell ref="C162:E162"/>
    <mergeCell ref="A167:G167"/>
    <mergeCell ref="C234:E234"/>
    <mergeCell ref="C210:E210"/>
    <mergeCell ref="C303:E303"/>
    <mergeCell ref="C98:E98"/>
    <mergeCell ref="C198:E198"/>
    <mergeCell ref="C103:E103"/>
    <mergeCell ref="C265:E265"/>
    <mergeCell ref="C127:E127"/>
    <mergeCell ref="C104:E104"/>
    <mergeCell ref="C112:E112"/>
    <mergeCell ref="C169:E169"/>
    <mergeCell ref="C263:E263"/>
    <mergeCell ref="C148:E148"/>
    <mergeCell ref="C160:E160"/>
    <mergeCell ref="C216:E216"/>
    <mergeCell ref="A218:G218"/>
    <mergeCell ref="C183:E183"/>
    <mergeCell ref="C192:E192"/>
    <mergeCell ref="C173:E173"/>
    <mergeCell ref="A134:G134"/>
    <mergeCell ref="C269:E269"/>
    <mergeCell ref="C149:E149"/>
    <mergeCell ref="C147:E147"/>
    <mergeCell ref="C137:E137"/>
    <mergeCell ref="C201:E201"/>
    <mergeCell ref="C215:E215"/>
    <mergeCell ref="C298:E298"/>
    <mergeCell ref="C239:E239"/>
    <mergeCell ref="C15:E15"/>
    <mergeCell ref="A312:G312"/>
    <mergeCell ref="C187:E187"/>
    <mergeCell ref="A296:G296"/>
    <mergeCell ref="A42:G42"/>
    <mergeCell ref="C113:E113"/>
    <mergeCell ref="C74:E74"/>
    <mergeCell ref="C88:E88"/>
    <mergeCell ref="C96:E96"/>
    <mergeCell ref="C78:E78"/>
    <mergeCell ref="A184:G184"/>
    <mergeCell ref="A299:G299"/>
    <mergeCell ref="C155:E155"/>
    <mergeCell ref="C29:E29"/>
    <mergeCell ref="C67:E67"/>
    <mergeCell ref="C58:E58"/>
    <mergeCell ref="C65:E65"/>
    <mergeCell ref="C66:E66"/>
    <mergeCell ref="C22:E22"/>
    <mergeCell ref="C228:E228"/>
    <mergeCell ref="A219:G219"/>
    <mergeCell ref="C130:E130"/>
    <mergeCell ref="A11:G11"/>
    <mergeCell ref="C119:E119"/>
    <mergeCell ref="A176:G176"/>
    <mergeCell ref="C145:E145"/>
    <mergeCell ref="C117:E117"/>
    <mergeCell ref="C61:E61"/>
    <mergeCell ref="C211:E211"/>
    <mergeCell ref="C28:E28"/>
    <mergeCell ref="C194:E194"/>
    <mergeCell ref="C208:E208"/>
    <mergeCell ref="C199:E199"/>
    <mergeCell ref="C13:E13"/>
    <mergeCell ref="A59:G59"/>
    <mergeCell ref="C47:E47"/>
    <mergeCell ref="A73:G73"/>
    <mergeCell ref="C48:E48"/>
    <mergeCell ref="C95:E95"/>
    <mergeCell ref="A121:G121"/>
    <mergeCell ref="C101:E101"/>
    <mergeCell ref="C150:E150"/>
    <mergeCell ref="C151:E151"/>
    <mergeCell ref="A116:G116"/>
    <mergeCell ref="C124:E124"/>
    <mergeCell ref="C131:E131"/>
    <mergeCell ref="A314:G314"/>
    <mergeCell ref="C225:E225"/>
    <mergeCell ref="C30:E30"/>
    <mergeCell ref="A37:G37"/>
    <mergeCell ref="C89:E89"/>
    <mergeCell ref="C24:E24"/>
    <mergeCell ref="C71:E71"/>
    <mergeCell ref="C301:E301"/>
    <mergeCell ref="A300:G300"/>
    <mergeCell ref="A306:G306"/>
    <mergeCell ref="A276:G276"/>
    <mergeCell ref="C229:E229"/>
    <mergeCell ref="C230:E230"/>
    <mergeCell ref="C244:E244"/>
    <mergeCell ref="C252:E252"/>
    <mergeCell ref="A256:G256"/>
    <mergeCell ref="C282:E282"/>
    <mergeCell ref="C258:E258"/>
    <mergeCell ref="C268:E268"/>
    <mergeCell ref="C262:E262"/>
    <mergeCell ref="C266:E266"/>
    <mergeCell ref="A286:G286"/>
    <mergeCell ref="C264:E264"/>
    <mergeCell ref="C235:E235"/>
    <mergeCell ref="C115:E115"/>
    <mergeCell ref="C288:E288"/>
    <mergeCell ref="C273:E273"/>
    <mergeCell ref="C165:E165"/>
    <mergeCell ref="C279:E279"/>
    <mergeCell ref="C159:E159"/>
    <mergeCell ref="C291:E291"/>
    <mergeCell ref="C290:E290"/>
    <mergeCell ref="C224:E224"/>
    <mergeCell ref="C217:E217"/>
    <mergeCell ref="C222:E222"/>
    <mergeCell ref="C287:E287"/>
    <mergeCell ref="C280:E280"/>
    <mergeCell ref="C274:E274"/>
    <mergeCell ref="C259:E259"/>
    <mergeCell ref="C270:E270"/>
    <mergeCell ref="C281:E281"/>
    <mergeCell ref="A242:G242"/>
    <mergeCell ref="C166:E166"/>
    <mergeCell ref="C193:E193"/>
    <mergeCell ref="C129:E129"/>
    <mergeCell ref="C209:E209"/>
    <mergeCell ref="C213:E213"/>
    <mergeCell ref="C255:E255"/>
    <mergeCell ref="C156:E156"/>
    <mergeCell ref="A153:G153"/>
    <mergeCell ref="C144:E144"/>
    <mergeCell ref="C175:E175"/>
    <mergeCell ref="C267:E267"/>
    <mergeCell ref="C226:E226"/>
    <mergeCell ref="C240:E240"/>
    <mergeCell ref="C236:E236"/>
    <mergeCell ref="A292:G292"/>
    <mergeCell ref="C188:E188"/>
    <mergeCell ref="C232:E232"/>
    <mergeCell ref="C254:E254"/>
    <mergeCell ref="I315:M315"/>
    <mergeCell ref="C146:E146"/>
    <mergeCell ref="I316:M316"/>
    <mergeCell ref="C7:G7"/>
    <mergeCell ref="C68:E68"/>
    <mergeCell ref="C60:E60"/>
    <mergeCell ref="C43:E43"/>
    <mergeCell ref="C51:E51"/>
    <mergeCell ref="C45:E45"/>
    <mergeCell ref="C40:E40"/>
    <mergeCell ref="C311:E311"/>
    <mergeCell ref="C157:E157"/>
    <mergeCell ref="A55:G55"/>
    <mergeCell ref="C126:E126"/>
    <mergeCell ref="C26:E26"/>
    <mergeCell ref="C72:E72"/>
    <mergeCell ref="C83:E83"/>
    <mergeCell ref="C91:E91"/>
    <mergeCell ref="C106:E106"/>
    <mergeCell ref="A283:G283"/>
    <mergeCell ref="C295:E295"/>
    <mergeCell ref="A315:G315"/>
    <mergeCell ref="C289:E289"/>
    <mergeCell ref="C205:E205"/>
    <mergeCell ref="C10:E10"/>
    <mergeCell ref="C313:E313"/>
    <mergeCell ref="C206:E206"/>
    <mergeCell ref="C195:E195"/>
    <mergeCell ref="C181:E181"/>
    <mergeCell ref="C164:E164"/>
    <mergeCell ref="C284:E284"/>
    <mergeCell ref="C203:E203"/>
    <mergeCell ref="C57:E57"/>
    <mergeCell ref="C214:E214"/>
    <mergeCell ref="C128:E128"/>
    <mergeCell ref="C185:E185"/>
    <mergeCell ref="C122:E122"/>
    <mergeCell ref="A227:G227"/>
    <mergeCell ref="C277:E277"/>
    <mergeCell ref="C186:E186"/>
    <mergeCell ref="C294:E294"/>
    <mergeCell ref="C191:E191"/>
    <mergeCell ref="C111:E111"/>
    <mergeCell ref="C143:E143"/>
    <mergeCell ref="C197:E197"/>
    <mergeCell ref="C118:E118"/>
    <mergeCell ref="C261:E261"/>
    <mergeCell ref="C260:E260"/>
    <mergeCell ref="A316:G316"/>
    <mergeCell ref="C80:E80"/>
    <mergeCell ref="C32:E32"/>
    <mergeCell ref="C135:E135"/>
    <mergeCell ref="C220:E220"/>
    <mergeCell ref="C31:E31"/>
    <mergeCell ref="C132:E132"/>
    <mergeCell ref="C44:E44"/>
    <mergeCell ref="C243:E243"/>
    <mergeCell ref="C257:E257"/>
    <mergeCell ref="C307:E307"/>
    <mergeCell ref="C305:E305"/>
    <mergeCell ref="C204:E204"/>
    <mergeCell ref="C41:E41"/>
    <mergeCell ref="C158:E158"/>
    <mergeCell ref="C39:E39"/>
    <mergeCell ref="C221:E221"/>
    <mergeCell ref="C174:E174"/>
    <mergeCell ref="C34:E34"/>
    <mergeCell ref="C90:E90"/>
    <mergeCell ref="C308:E308"/>
    <mergeCell ref="C163:E163"/>
    <mergeCell ref="C123:E123"/>
    <mergeCell ref="C285:E285"/>
    <mergeCell ref="C139:E139"/>
    <mergeCell ref="C108:E108"/>
    <mergeCell ref="C110:E110"/>
    <mergeCell ref="A140:G140"/>
    <mergeCell ref="C97:E97"/>
    <mergeCell ref="C107:E107"/>
    <mergeCell ref="A77:G77"/>
    <mergeCell ref="C27:E27"/>
    <mergeCell ref="C293:E293"/>
    <mergeCell ref="C231:E231"/>
    <mergeCell ref="C70:E70"/>
    <mergeCell ref="C105:E105"/>
    <mergeCell ref="C102:E102"/>
    <mergeCell ref="A100:G100"/>
    <mergeCell ref="A196:G196"/>
    <mergeCell ref="A251:G251"/>
    <mergeCell ref="C237:E237"/>
    <mergeCell ref="A125:G125"/>
    <mergeCell ref="C75:E75"/>
    <mergeCell ref="C212:E212"/>
    <mergeCell ref="C114:E114"/>
    <mergeCell ref="C275:E275"/>
    <mergeCell ref="C154:E154"/>
    <mergeCell ref="C271:E271"/>
    <mergeCell ref="C16:E16"/>
    <mergeCell ref="C50:E50"/>
    <mergeCell ref="C76:E76"/>
    <mergeCell ref="C79:E79"/>
    <mergeCell ref="A93:G93"/>
    <mergeCell ref="A56:G56"/>
    <mergeCell ref="C63:E63"/>
    <mergeCell ref="C62:E62"/>
    <mergeCell ref="C36:E36"/>
    <mergeCell ref="C52:E52"/>
    <mergeCell ref="C81:E81"/>
    <mergeCell ref="A46:G46"/>
    <mergeCell ref="A69:G69"/>
    <mergeCell ref="A49:G49"/>
    <mergeCell ref="A23:G23"/>
    <mergeCell ref="C25:E25"/>
    <mergeCell ref="C64:E64"/>
    <mergeCell ref="A53:G53"/>
    <mergeCell ref="C21:E21"/>
    <mergeCell ref="C20:E20"/>
    <mergeCell ref="C18:E18"/>
    <mergeCell ref="A2:M2"/>
    <mergeCell ref="A6:M6"/>
    <mergeCell ref="A5:M5"/>
    <mergeCell ref="A3:M3"/>
    <mergeCell ref="C99:E99"/>
    <mergeCell ref="C9:E9"/>
    <mergeCell ref="C152:E152"/>
    <mergeCell ref="C138:E138"/>
    <mergeCell ref="C171:E171"/>
    <mergeCell ref="C33:E33"/>
    <mergeCell ref="C54:E54"/>
    <mergeCell ref="C94:E94"/>
    <mergeCell ref="C86:E86"/>
    <mergeCell ref="C92:E92"/>
    <mergeCell ref="C85:E85"/>
    <mergeCell ref="C84:E84"/>
    <mergeCell ref="C82:E82"/>
    <mergeCell ref="C87:E87"/>
    <mergeCell ref="A12:G12"/>
    <mergeCell ref="A17:G17"/>
    <mergeCell ref="A14:G14"/>
    <mergeCell ref="A19:G19"/>
    <mergeCell ref="C38:E38"/>
    <mergeCell ref="C35:E3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4"/>
  <sheetViews>
    <sheetView topLeftCell="A10" workbookViewId="0">
      <selection activeCell="A9" sqref="A9:M9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34.109375" style="80" customWidth="1"/>
    <col min="6" max="7" width="10.6640625" style="80" customWidth="1"/>
    <col min="8" max="8" width="15.109375" style="81" customWidth="1"/>
    <col min="9" max="9" width="14.5546875" style="80" customWidth="1"/>
    <col min="10" max="10" width="14.5546875" style="82" customWidth="1"/>
    <col min="11" max="11" width="18.6640625" style="83" customWidth="1"/>
    <col min="12" max="12" width="16.88671875" style="83" customWidth="1"/>
    <col min="13" max="13" width="16.88671875" style="84" customWidth="1"/>
    <col min="14" max="14" width="13" style="80" customWidth="1"/>
    <col min="15" max="16384" width="9.109375" style="80"/>
  </cols>
  <sheetData>
    <row r="1" spans="1:13" s="85" customFormat="1" ht="14.4" x14ac:dyDescent="0.3">
      <c r="A1" s="86" t="s">
        <v>5457</v>
      </c>
      <c r="B1" s="87"/>
      <c r="C1" s="87"/>
      <c r="D1" s="87"/>
      <c r="E1" s="87"/>
      <c r="F1" s="87"/>
      <c r="G1" s="87"/>
      <c r="H1" s="81"/>
      <c r="I1" s="87"/>
      <c r="J1" s="88"/>
      <c r="K1" s="89"/>
      <c r="L1" s="89"/>
      <c r="M1" s="90"/>
    </row>
    <row r="2" spans="1:13" s="85" customFormat="1" ht="30.7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13" s="85" customFormat="1" ht="14.4" x14ac:dyDescent="0.3">
      <c r="A4" s="481" t="s">
        <v>3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</row>
    <row r="5" spans="1:13" s="85" customFormat="1" ht="15.75" customHeight="1" x14ac:dyDescent="0.3">
      <c r="A5" s="467" t="s">
        <v>4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13" s="85" customFormat="1" ht="14.4" x14ac:dyDescent="0.3">
      <c r="A6" s="87"/>
      <c r="B6" s="91" t="s">
        <v>5</v>
      </c>
      <c r="C6" s="468" t="s">
        <v>6</v>
      </c>
      <c r="D6" s="468"/>
      <c r="E6" s="468"/>
      <c r="F6" s="468"/>
      <c r="G6" s="468"/>
      <c r="H6" s="92"/>
      <c r="I6" s="93"/>
      <c r="J6" s="94"/>
      <c r="K6" s="95"/>
      <c r="L6" s="95"/>
      <c r="M6" s="96"/>
    </row>
    <row r="7" spans="1:13" s="85" customFormat="1" ht="6" customHeight="1" x14ac:dyDescent="0.3">
      <c r="A7" s="97"/>
      <c r="H7" s="98"/>
      <c r="J7" s="99"/>
      <c r="K7" s="100"/>
      <c r="L7" s="100"/>
      <c r="M7" s="101"/>
    </row>
    <row r="8" spans="1:13" s="85" customFormat="1" ht="36" customHeight="1" x14ac:dyDescent="0.3">
      <c r="A8" s="102" t="s">
        <v>7</v>
      </c>
      <c r="B8" s="103" t="s">
        <v>8</v>
      </c>
      <c r="C8" s="475" t="s">
        <v>9</v>
      </c>
      <c r="D8" s="476"/>
      <c r="E8" s="477"/>
      <c r="F8" s="104" t="s">
        <v>10</v>
      </c>
      <c r="G8" s="105" t="s">
        <v>11</v>
      </c>
      <c r="H8" s="106" t="s">
        <v>5706</v>
      </c>
      <c r="I8" s="106" t="s">
        <v>5707</v>
      </c>
      <c r="J8" s="107" t="s">
        <v>5710</v>
      </c>
      <c r="K8" s="106" t="s">
        <v>5708</v>
      </c>
      <c r="L8" s="108" t="s">
        <v>5709</v>
      </c>
      <c r="M8" s="109" t="s">
        <v>5711</v>
      </c>
    </row>
    <row r="9" spans="1:13" s="85" customFormat="1" ht="14.4" x14ac:dyDescent="0.3">
      <c r="A9" s="110">
        <v>1</v>
      </c>
      <c r="B9" s="111">
        <v>2</v>
      </c>
      <c r="C9" s="469">
        <v>3</v>
      </c>
      <c r="D9" s="469"/>
      <c r="E9" s="469"/>
      <c r="F9" s="112">
        <v>4</v>
      </c>
      <c r="G9" s="111">
        <v>5</v>
      </c>
      <c r="H9" s="111">
        <v>6</v>
      </c>
      <c r="I9" s="113" t="s">
        <v>47</v>
      </c>
      <c r="J9" s="113" t="s">
        <v>52</v>
      </c>
      <c r="K9" s="113" t="s">
        <v>55</v>
      </c>
      <c r="L9" s="113" t="s">
        <v>56</v>
      </c>
      <c r="M9" s="113" t="s">
        <v>163</v>
      </c>
    </row>
    <row r="10" spans="1:13" s="85" customFormat="1" ht="14.4" x14ac:dyDescent="0.3">
      <c r="A10" s="478" t="s">
        <v>12</v>
      </c>
      <c r="B10" s="479"/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80"/>
    </row>
    <row r="11" spans="1:13" s="85" customFormat="1" ht="15" customHeight="1" x14ac:dyDescent="0.3">
      <c r="A11" s="461" t="s">
        <v>13</v>
      </c>
      <c r="B11" s="462"/>
      <c r="C11" s="462"/>
      <c r="D11" s="462"/>
      <c r="E11" s="462"/>
      <c r="F11" s="462"/>
      <c r="G11" s="114"/>
      <c r="H11" s="114"/>
      <c r="I11" s="114"/>
      <c r="J11" s="115"/>
      <c r="K11" s="116"/>
      <c r="L11" s="117"/>
      <c r="M11" s="118"/>
    </row>
    <row r="12" spans="1:13" s="85" customFormat="1" ht="15" customHeight="1" x14ac:dyDescent="0.3">
      <c r="A12" s="461" t="s">
        <v>14</v>
      </c>
      <c r="B12" s="462"/>
      <c r="C12" s="462"/>
      <c r="D12" s="462"/>
      <c r="E12" s="462"/>
      <c r="F12" s="462"/>
      <c r="G12" s="114"/>
      <c r="H12" s="114"/>
      <c r="I12" s="114"/>
      <c r="J12" s="115"/>
      <c r="K12" s="116"/>
      <c r="L12" s="117"/>
      <c r="M12" s="118"/>
    </row>
    <row r="13" spans="1:13" s="85" customFormat="1" ht="25.5" customHeight="1" x14ac:dyDescent="0.3">
      <c r="A13" s="119" t="s">
        <v>15</v>
      </c>
      <c r="B13" s="120" t="s">
        <v>16</v>
      </c>
      <c r="C13" s="466" t="s">
        <v>17</v>
      </c>
      <c r="D13" s="466"/>
      <c r="E13" s="466"/>
      <c r="F13" s="121" t="s">
        <v>18</v>
      </c>
      <c r="G13" s="122">
        <v>0.46200000000000002</v>
      </c>
      <c r="H13" s="123"/>
      <c r="I13" s="124"/>
      <c r="J13" s="125"/>
      <c r="K13" s="123"/>
      <c r="L13" s="126"/>
      <c r="M13" s="127"/>
    </row>
    <row r="14" spans="1:13" s="85" customFormat="1" ht="15" customHeight="1" x14ac:dyDescent="0.3">
      <c r="A14" s="461" t="s">
        <v>19</v>
      </c>
      <c r="B14" s="462"/>
      <c r="C14" s="462"/>
      <c r="D14" s="462"/>
      <c r="E14" s="462"/>
      <c r="F14" s="462"/>
      <c r="G14" s="128"/>
      <c r="H14" s="129"/>
      <c r="I14" s="130"/>
      <c r="J14" s="131"/>
      <c r="K14" s="129"/>
      <c r="L14" s="132"/>
      <c r="M14" s="133"/>
    </row>
    <row r="15" spans="1:13" s="85" customFormat="1" ht="25.5" customHeight="1" x14ac:dyDescent="0.3">
      <c r="A15" s="119" t="s">
        <v>20</v>
      </c>
      <c r="B15" s="120" t="s">
        <v>16</v>
      </c>
      <c r="C15" s="466" t="s">
        <v>17</v>
      </c>
      <c r="D15" s="466"/>
      <c r="E15" s="466"/>
      <c r="F15" s="121" t="s">
        <v>18</v>
      </c>
      <c r="G15" s="122">
        <v>1.454</v>
      </c>
      <c r="H15" s="123"/>
      <c r="I15" s="124"/>
      <c r="J15" s="125"/>
      <c r="K15" s="123"/>
      <c r="L15" s="126"/>
      <c r="M15" s="127"/>
    </row>
    <row r="16" spans="1:13" s="85" customFormat="1" ht="15" customHeight="1" x14ac:dyDescent="0.3">
      <c r="A16" s="461" t="s">
        <v>21</v>
      </c>
      <c r="B16" s="462"/>
      <c r="C16" s="462"/>
      <c r="D16" s="462"/>
      <c r="E16" s="462"/>
      <c r="F16" s="462"/>
      <c r="G16" s="128"/>
      <c r="H16" s="129"/>
      <c r="I16" s="130"/>
      <c r="J16" s="131"/>
      <c r="K16" s="129"/>
      <c r="L16" s="132"/>
      <c r="M16" s="133"/>
    </row>
    <row r="17" spans="1:13" s="85" customFormat="1" ht="21.75" customHeight="1" x14ac:dyDescent="0.3">
      <c r="A17" s="119" t="s">
        <v>22</v>
      </c>
      <c r="B17" s="120" t="s">
        <v>23</v>
      </c>
      <c r="C17" s="466" t="s">
        <v>24</v>
      </c>
      <c r="D17" s="466"/>
      <c r="E17" s="466"/>
      <c r="F17" s="121" t="s">
        <v>25</v>
      </c>
      <c r="G17" s="134">
        <v>15</v>
      </c>
      <c r="H17" s="123"/>
      <c r="I17" s="124"/>
      <c r="J17" s="125"/>
      <c r="K17" s="123"/>
      <c r="L17" s="126"/>
      <c r="M17" s="127"/>
    </row>
    <row r="18" spans="1:13" s="85" customFormat="1" ht="15" customHeight="1" x14ac:dyDescent="0.3">
      <c r="A18" s="461" t="s">
        <v>26</v>
      </c>
      <c r="B18" s="462"/>
      <c r="C18" s="462"/>
      <c r="D18" s="462"/>
      <c r="E18" s="462"/>
      <c r="F18" s="462"/>
      <c r="G18" s="128"/>
      <c r="H18" s="129"/>
      <c r="I18" s="130"/>
      <c r="J18" s="131"/>
      <c r="K18" s="129"/>
      <c r="L18" s="132"/>
      <c r="M18" s="133"/>
    </row>
    <row r="19" spans="1:13" s="85" customFormat="1" ht="30" customHeight="1" x14ac:dyDescent="0.3">
      <c r="A19" s="119" t="s">
        <v>27</v>
      </c>
      <c r="B19" s="120" t="s">
        <v>28</v>
      </c>
      <c r="C19" s="466" t="s">
        <v>29</v>
      </c>
      <c r="D19" s="466"/>
      <c r="E19" s="466"/>
      <c r="F19" s="121" t="s">
        <v>30</v>
      </c>
      <c r="G19" s="135">
        <v>0.1</v>
      </c>
      <c r="H19" s="123"/>
      <c r="I19" s="124"/>
      <c r="J19" s="125"/>
      <c r="K19" s="123"/>
      <c r="L19" s="126"/>
      <c r="M19" s="127"/>
    </row>
    <row r="20" spans="1:13" s="85" customFormat="1" ht="15" customHeight="1" x14ac:dyDescent="0.3">
      <c r="A20" s="461" t="s">
        <v>34</v>
      </c>
      <c r="B20" s="462"/>
      <c r="C20" s="462"/>
      <c r="D20" s="462"/>
      <c r="E20" s="462"/>
      <c r="F20" s="462"/>
      <c r="G20" s="128"/>
      <c r="H20" s="129"/>
      <c r="I20" s="130"/>
      <c r="J20" s="131"/>
      <c r="K20" s="129"/>
      <c r="L20" s="132"/>
      <c r="M20" s="133"/>
    </row>
    <row r="21" spans="1:13" s="85" customFormat="1" ht="18.75" customHeight="1" x14ac:dyDescent="0.3">
      <c r="A21" s="119" t="s">
        <v>35</v>
      </c>
      <c r="B21" s="120" t="s">
        <v>36</v>
      </c>
      <c r="C21" s="466" t="s">
        <v>37</v>
      </c>
      <c r="D21" s="466"/>
      <c r="E21" s="466"/>
      <c r="F21" s="121" t="s">
        <v>38</v>
      </c>
      <c r="G21" s="134">
        <v>10</v>
      </c>
      <c r="H21" s="123"/>
      <c r="I21" s="124"/>
      <c r="J21" s="125"/>
      <c r="K21" s="123"/>
      <c r="L21" s="126"/>
      <c r="M21" s="127"/>
    </row>
    <row r="22" spans="1:13" s="85" customFormat="1" ht="15" customHeight="1" x14ac:dyDescent="0.3">
      <c r="A22" s="461" t="s">
        <v>39</v>
      </c>
      <c r="B22" s="462"/>
      <c r="C22" s="462"/>
      <c r="D22" s="462"/>
      <c r="E22" s="462"/>
      <c r="F22" s="462"/>
      <c r="G22" s="128"/>
      <c r="H22" s="129"/>
      <c r="I22" s="130"/>
      <c r="J22" s="131"/>
      <c r="K22" s="129"/>
      <c r="L22" s="132"/>
      <c r="M22" s="133"/>
    </row>
    <row r="23" spans="1:13" s="85" customFormat="1" ht="34.5" customHeight="1" x14ac:dyDescent="0.3">
      <c r="A23" s="119" t="s">
        <v>40</v>
      </c>
      <c r="B23" s="120" t="s">
        <v>41</v>
      </c>
      <c r="C23" s="466" t="s">
        <v>42</v>
      </c>
      <c r="D23" s="466"/>
      <c r="E23" s="466"/>
      <c r="F23" s="121" t="s">
        <v>43</v>
      </c>
      <c r="G23" s="135">
        <v>0.2</v>
      </c>
      <c r="H23" s="123"/>
      <c r="I23" s="124"/>
      <c r="J23" s="125"/>
      <c r="K23" s="123"/>
      <c r="L23" s="126"/>
      <c r="M23" s="127"/>
    </row>
    <row r="24" spans="1:13" s="85" customFormat="1" ht="22.5" customHeight="1" x14ac:dyDescent="0.3">
      <c r="A24" s="136"/>
      <c r="B24" s="137" t="s">
        <v>44</v>
      </c>
      <c r="C24" s="483" t="s">
        <v>45</v>
      </c>
      <c r="D24" s="483"/>
      <c r="E24" s="483"/>
      <c r="F24" s="138" t="s">
        <v>46</v>
      </c>
      <c r="G24" s="139" t="s">
        <v>5456</v>
      </c>
      <c r="H24" s="123"/>
      <c r="I24" s="140"/>
      <c r="J24" s="141"/>
      <c r="K24" s="123"/>
      <c r="L24" s="142"/>
      <c r="M24" s="143"/>
    </row>
    <row r="25" spans="1:13" s="85" customFormat="1" ht="35.25" customHeight="1" x14ac:dyDescent="0.3">
      <c r="A25" s="119" t="s">
        <v>47</v>
      </c>
      <c r="B25" s="120" t="s">
        <v>48</v>
      </c>
      <c r="C25" s="466" t="s">
        <v>49</v>
      </c>
      <c r="D25" s="466"/>
      <c r="E25" s="466"/>
      <c r="F25" s="121" t="s">
        <v>50</v>
      </c>
      <c r="G25" s="134">
        <v>400</v>
      </c>
      <c r="H25" s="123"/>
      <c r="I25" s="124"/>
      <c r="J25" s="125"/>
      <c r="K25" s="123"/>
      <c r="L25" s="126"/>
      <c r="M25" s="127"/>
    </row>
    <row r="26" spans="1:13" s="85" customFormat="1" ht="15" customHeight="1" x14ac:dyDescent="0.3">
      <c r="A26" s="461" t="s">
        <v>51</v>
      </c>
      <c r="B26" s="462"/>
      <c r="C26" s="462"/>
      <c r="D26" s="462"/>
      <c r="E26" s="462"/>
      <c r="F26" s="462"/>
      <c r="G26" s="128"/>
      <c r="H26" s="129"/>
      <c r="I26" s="130"/>
      <c r="J26" s="131"/>
      <c r="K26" s="129"/>
      <c r="L26" s="117"/>
      <c r="M26" s="118"/>
    </row>
    <row r="27" spans="1:13" s="85" customFormat="1" ht="32.25" customHeight="1" x14ac:dyDescent="0.3">
      <c r="A27" s="119" t="s">
        <v>52</v>
      </c>
      <c r="B27" s="120" t="s">
        <v>53</v>
      </c>
      <c r="C27" s="466" t="s">
        <v>54</v>
      </c>
      <c r="D27" s="466"/>
      <c r="E27" s="466"/>
      <c r="F27" s="121" t="s">
        <v>43</v>
      </c>
      <c r="G27" s="144">
        <v>1.9512</v>
      </c>
      <c r="H27" s="123"/>
      <c r="I27" s="124"/>
      <c r="J27" s="125"/>
      <c r="K27" s="123"/>
      <c r="L27" s="126"/>
      <c r="M27" s="127"/>
    </row>
    <row r="28" spans="1:13" s="85" customFormat="1" ht="40.5" customHeight="1" x14ac:dyDescent="0.3">
      <c r="A28" s="119" t="s">
        <v>55</v>
      </c>
      <c r="B28" s="120" t="s">
        <v>41</v>
      </c>
      <c r="C28" s="466" t="s">
        <v>42</v>
      </c>
      <c r="D28" s="466"/>
      <c r="E28" s="466"/>
      <c r="F28" s="121" t="s">
        <v>43</v>
      </c>
      <c r="G28" s="144">
        <v>1.9512</v>
      </c>
      <c r="H28" s="123"/>
      <c r="I28" s="124"/>
      <c r="J28" s="125"/>
      <c r="K28" s="123"/>
      <c r="L28" s="126"/>
      <c r="M28" s="127"/>
    </row>
    <row r="29" spans="1:13" s="145" customFormat="1" ht="24.9" customHeight="1" x14ac:dyDescent="0.3">
      <c r="A29" s="146"/>
      <c r="B29" s="147" t="s">
        <v>44</v>
      </c>
      <c r="C29" s="482" t="s">
        <v>45</v>
      </c>
      <c r="D29" s="482"/>
      <c r="E29" s="482"/>
      <c r="F29" s="147" t="s">
        <v>46</v>
      </c>
      <c r="G29" s="148" t="s">
        <v>5455</v>
      </c>
      <c r="H29" s="123"/>
      <c r="I29" s="149"/>
      <c r="J29" s="150"/>
      <c r="K29" s="123"/>
      <c r="L29" s="151"/>
      <c r="M29" s="152"/>
    </row>
    <row r="30" spans="1:13" s="85" customFormat="1" ht="42" customHeight="1" x14ac:dyDescent="0.3">
      <c r="A30" s="119" t="s">
        <v>56</v>
      </c>
      <c r="B30" s="120" t="s">
        <v>48</v>
      </c>
      <c r="C30" s="466" t="s">
        <v>49</v>
      </c>
      <c r="D30" s="466"/>
      <c r="E30" s="466"/>
      <c r="F30" s="121" t="s">
        <v>50</v>
      </c>
      <c r="G30" s="153">
        <v>2731.68</v>
      </c>
      <c r="H30" s="123"/>
      <c r="I30" s="124"/>
      <c r="J30" s="125"/>
      <c r="K30" s="123"/>
      <c r="L30" s="126"/>
      <c r="M30" s="127"/>
    </row>
    <row r="31" spans="1:13" s="85" customFormat="1" ht="20.25" customHeight="1" x14ac:dyDescent="0.3">
      <c r="A31" s="470" t="s">
        <v>57</v>
      </c>
      <c r="B31" s="471"/>
      <c r="C31" s="471"/>
      <c r="D31" s="471"/>
      <c r="E31" s="471"/>
      <c r="F31" s="471"/>
      <c r="G31" s="471"/>
      <c r="H31" s="154"/>
      <c r="I31" s="155">
        <f>SUM(I12:I30)</f>
        <v>0</v>
      </c>
      <c r="J31" s="156">
        <f>SUM(J12:J30)</f>
        <v>0</v>
      </c>
      <c r="K31" s="157"/>
      <c r="L31" s="158">
        <f>SUM(L12:L30)</f>
        <v>0</v>
      </c>
      <c r="M31" s="159">
        <f>SUM(M12:M30)</f>
        <v>0</v>
      </c>
    </row>
    <row r="32" spans="1:13" s="145" customFormat="1" ht="20.25" customHeight="1" x14ac:dyDescent="0.3">
      <c r="A32" s="472" t="s">
        <v>5714</v>
      </c>
      <c r="B32" s="473"/>
      <c r="C32" s="473"/>
      <c r="D32" s="473"/>
      <c r="E32" s="473"/>
      <c r="F32" s="473"/>
      <c r="G32" s="473"/>
      <c r="H32" s="160"/>
      <c r="I32" s="463">
        <f>I31+L31</f>
        <v>0</v>
      </c>
      <c r="J32" s="464"/>
      <c r="K32" s="464"/>
      <c r="L32" s="464"/>
      <c r="M32" s="465"/>
    </row>
    <row r="33" spans="1:13" s="145" customFormat="1" ht="20.25" customHeight="1" x14ac:dyDescent="0.3">
      <c r="A33" s="472" t="s">
        <v>5715</v>
      </c>
      <c r="B33" s="473"/>
      <c r="C33" s="473"/>
      <c r="D33" s="473"/>
      <c r="E33" s="473"/>
      <c r="F33" s="473"/>
      <c r="G33" s="473"/>
      <c r="H33" s="160"/>
      <c r="I33" s="458">
        <f>J31+M31</f>
        <v>0</v>
      </c>
      <c r="J33" s="459"/>
      <c r="K33" s="459"/>
      <c r="L33" s="459"/>
      <c r="M33" s="460"/>
    </row>
    <row r="34" spans="1:13" s="85" customFormat="1" ht="14.4" x14ac:dyDescent="0.3">
      <c r="A34" s="87"/>
      <c r="B34" s="87"/>
      <c r="C34" s="87"/>
      <c r="D34" s="87"/>
      <c r="E34" s="87"/>
      <c r="F34" s="87"/>
      <c r="G34" s="87"/>
      <c r="H34" s="81"/>
      <c r="I34" s="87"/>
      <c r="J34" s="88"/>
      <c r="K34" s="89"/>
      <c r="L34" s="89"/>
      <c r="M34" s="90"/>
    </row>
  </sheetData>
  <autoFilter ref="A9:M33"/>
  <mergeCells count="33">
    <mergeCell ref="C30:E30"/>
    <mergeCell ref="C19:E19"/>
    <mergeCell ref="A26:F26"/>
    <mergeCell ref="A20:F20"/>
    <mergeCell ref="C29:E29"/>
    <mergeCell ref="C25:E25"/>
    <mergeCell ref="C27:E27"/>
    <mergeCell ref="C28:E28"/>
    <mergeCell ref="C24:E24"/>
    <mergeCell ref="C21:E21"/>
    <mergeCell ref="A2:M2"/>
    <mergeCell ref="A16:F16"/>
    <mergeCell ref="C8:E8"/>
    <mergeCell ref="A10:M10"/>
    <mergeCell ref="A4:M4"/>
    <mergeCell ref="A14:F14"/>
    <mergeCell ref="C15:E15"/>
    <mergeCell ref="I33:M33"/>
    <mergeCell ref="A22:F22"/>
    <mergeCell ref="I32:M32"/>
    <mergeCell ref="C17:E17"/>
    <mergeCell ref="A3:M3"/>
    <mergeCell ref="C6:G6"/>
    <mergeCell ref="A5:M5"/>
    <mergeCell ref="A12:F12"/>
    <mergeCell ref="C9:E9"/>
    <mergeCell ref="A11:F11"/>
    <mergeCell ref="C13:E13"/>
    <mergeCell ref="A18:F18"/>
    <mergeCell ref="A31:G31"/>
    <mergeCell ref="A32:G32"/>
    <mergeCell ref="C23:E23"/>
    <mergeCell ref="A33:G33"/>
  </mergeCells>
  <printOptions horizontalCentered="1"/>
  <pageMargins left="0.39370077848434498" right="0.39370077848434498" top="0.35433071851730302" bottom="0.31496062874794001" header="0.118110239505768" footer="0.118110239505768"/>
  <pageSetup paperSize="9" scale="83" orientation="landscape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D8D8D8"/>
    <pageSetUpPr fitToPage="1"/>
  </sheetPr>
  <dimension ref="A1:BL122"/>
  <sheetViews>
    <sheetView topLeftCell="A7" workbookViewId="0">
      <selection activeCell="BM19" sqref="BM19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4.44140625" style="80" customWidth="1"/>
    <col min="4" max="4" width="15.44140625" style="80" customWidth="1"/>
    <col min="5" max="5" width="23.88671875" style="80" customWidth="1"/>
    <col min="6" max="7" width="10.6640625" style="80" customWidth="1"/>
    <col min="8" max="9" width="15.6640625" style="81" customWidth="1"/>
    <col min="10" max="10" width="15.6640625" style="198" customWidth="1"/>
    <col min="11" max="11" width="15.6640625" style="81" customWidth="1"/>
    <col min="12" max="12" width="19.44140625" style="81" customWidth="1"/>
    <col min="13" max="13" width="19.44140625" style="198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1" width="34.109375" style="199" hidden="1" customWidth="1"/>
    <col min="62" max="64" width="127.5546875" style="199" hidden="1" customWidth="1"/>
    <col min="65" max="16384" width="9.109375" style="80"/>
  </cols>
  <sheetData>
    <row r="1" spans="1:58" s="85" customFormat="1" ht="14.4" x14ac:dyDescent="0.3">
      <c r="A1" s="86" t="s">
        <v>5556</v>
      </c>
      <c r="B1" s="87"/>
      <c r="C1" s="87"/>
      <c r="D1" s="87"/>
      <c r="E1" s="87"/>
      <c r="F1" s="87"/>
      <c r="G1" s="87"/>
      <c r="H1" s="81"/>
      <c r="I1" s="81"/>
      <c r="J1" s="198"/>
      <c r="K1" s="260"/>
      <c r="L1" s="81"/>
      <c r="M1" s="198"/>
    </row>
    <row r="2" spans="1:58" s="85" customFormat="1" ht="36.7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3"/>
      <c r="K4" s="202"/>
      <c r="L4" s="81"/>
      <c r="M4" s="198"/>
    </row>
    <row r="5" spans="1:58" s="85" customFormat="1" ht="24" customHeight="1" x14ac:dyDescent="0.3">
      <c r="A5" s="481" t="s">
        <v>919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919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30.75" customHeight="1" x14ac:dyDescent="0.3">
      <c r="A7" s="87"/>
      <c r="B7" s="91" t="s">
        <v>5</v>
      </c>
      <c r="C7" s="468" t="s">
        <v>609</v>
      </c>
      <c r="D7" s="468"/>
      <c r="E7" s="468"/>
      <c r="F7" s="468"/>
      <c r="G7" s="468"/>
      <c r="H7" s="92"/>
      <c r="I7" s="204"/>
      <c r="J7" s="205"/>
      <c r="K7" s="204"/>
      <c r="L7" s="204"/>
      <c r="M7" s="205"/>
    </row>
    <row r="8" spans="1:58" s="85" customFormat="1" ht="14.4" x14ac:dyDescent="0.3">
      <c r="A8" s="97"/>
      <c r="H8" s="98"/>
      <c r="I8" s="98"/>
      <c r="J8" s="206"/>
      <c r="K8" s="98"/>
      <c r="L8" s="98"/>
      <c r="M8" s="206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111">
        <v>2</v>
      </c>
      <c r="C10" s="486">
        <v>3</v>
      </c>
      <c r="D10" s="487"/>
      <c r="E10" s="488"/>
      <c r="F10" s="112">
        <v>4</v>
      </c>
      <c r="G10" s="111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5" customHeight="1" x14ac:dyDescent="0.3">
      <c r="A11" s="495" t="s">
        <v>610</v>
      </c>
      <c r="B11" s="496"/>
      <c r="C11" s="496"/>
      <c r="D11" s="496"/>
      <c r="E11" s="496"/>
      <c r="F11" s="496"/>
      <c r="G11" s="496"/>
      <c r="H11" s="191"/>
      <c r="I11" s="191"/>
      <c r="J11" s="192"/>
      <c r="K11" s="191"/>
      <c r="L11" s="193"/>
      <c r="M11" s="194"/>
      <c r="BD11" s="220" t="s">
        <v>610</v>
      </c>
    </row>
    <row r="12" spans="1:58" s="85" customFormat="1" ht="15" customHeight="1" x14ac:dyDescent="0.3">
      <c r="A12" s="497" t="s">
        <v>611</v>
      </c>
      <c r="B12" s="462"/>
      <c r="C12" s="462"/>
      <c r="D12" s="462"/>
      <c r="E12" s="462"/>
      <c r="F12" s="462"/>
      <c r="G12" s="462"/>
      <c r="H12" s="221"/>
      <c r="I12" s="221"/>
      <c r="J12" s="222"/>
      <c r="K12" s="221"/>
      <c r="L12" s="223"/>
      <c r="M12" s="224"/>
      <c r="BD12" s="220"/>
      <c r="BE12" s="225" t="s">
        <v>611</v>
      </c>
    </row>
    <row r="13" spans="1:58" s="85" customFormat="1" ht="31.8" x14ac:dyDescent="0.3">
      <c r="A13" s="121" t="s">
        <v>15</v>
      </c>
      <c r="B13" s="120" t="s">
        <v>612</v>
      </c>
      <c r="C13" s="466" t="s">
        <v>613</v>
      </c>
      <c r="D13" s="466"/>
      <c r="E13" s="466"/>
      <c r="F13" s="121" t="s">
        <v>43</v>
      </c>
      <c r="G13" s="243">
        <v>0.47875000000000001</v>
      </c>
      <c r="H13" s="123"/>
      <c r="I13" s="124"/>
      <c r="J13" s="125"/>
      <c r="K13" s="265"/>
      <c r="L13" s="124"/>
      <c r="M13" s="125"/>
      <c r="BD13" s="220"/>
      <c r="BE13" s="225"/>
      <c r="BF13" s="226" t="s">
        <v>613</v>
      </c>
    </row>
    <row r="14" spans="1:58" s="85" customFormat="1" ht="42" x14ac:dyDescent="0.3">
      <c r="A14" s="121" t="s">
        <v>20</v>
      </c>
      <c r="B14" s="120" t="s">
        <v>614</v>
      </c>
      <c r="C14" s="466" t="s">
        <v>615</v>
      </c>
      <c r="D14" s="466"/>
      <c r="E14" s="466"/>
      <c r="F14" s="121" t="s">
        <v>43</v>
      </c>
      <c r="G14" s="243">
        <v>0.32774999999999999</v>
      </c>
      <c r="H14" s="123"/>
      <c r="I14" s="124"/>
      <c r="J14" s="125"/>
      <c r="K14" s="265"/>
      <c r="L14" s="124"/>
      <c r="M14" s="125"/>
      <c r="BD14" s="220"/>
      <c r="BE14" s="225"/>
      <c r="BF14" s="226" t="s">
        <v>615</v>
      </c>
    </row>
    <row r="15" spans="1:58" s="85" customFormat="1" ht="42" x14ac:dyDescent="0.3">
      <c r="A15" s="121" t="s">
        <v>22</v>
      </c>
      <c r="B15" s="120" t="s">
        <v>48</v>
      </c>
      <c r="C15" s="466" t="s">
        <v>49</v>
      </c>
      <c r="D15" s="466"/>
      <c r="E15" s="466"/>
      <c r="F15" s="121" t="s">
        <v>50</v>
      </c>
      <c r="G15" s="135">
        <v>655.5</v>
      </c>
      <c r="H15" s="123"/>
      <c r="I15" s="124"/>
      <c r="J15" s="125"/>
      <c r="K15" s="265"/>
      <c r="L15" s="124"/>
      <c r="M15" s="125"/>
      <c r="BD15" s="220"/>
      <c r="BE15" s="225"/>
      <c r="BF15" s="226" t="s">
        <v>49</v>
      </c>
    </row>
    <row r="16" spans="1:58" s="85" customFormat="1" ht="15" customHeight="1" x14ac:dyDescent="0.3">
      <c r="A16" s="497" t="s">
        <v>616</v>
      </c>
      <c r="B16" s="462"/>
      <c r="C16" s="462"/>
      <c r="D16" s="462"/>
      <c r="E16" s="462"/>
      <c r="F16" s="462"/>
      <c r="G16" s="462"/>
      <c r="H16" s="221"/>
      <c r="I16" s="221"/>
      <c r="J16" s="222"/>
      <c r="K16" s="221"/>
      <c r="L16" s="223"/>
      <c r="M16" s="224"/>
      <c r="BD16" s="220"/>
      <c r="BE16" s="225" t="s">
        <v>616</v>
      </c>
      <c r="BF16" s="226"/>
    </row>
    <row r="17" spans="1:61" s="85" customFormat="1" ht="21.6" x14ac:dyDescent="0.3">
      <c r="A17" s="121" t="s">
        <v>27</v>
      </c>
      <c r="B17" s="120" t="s">
        <v>617</v>
      </c>
      <c r="C17" s="466" t="s">
        <v>618</v>
      </c>
      <c r="D17" s="466"/>
      <c r="E17" s="466"/>
      <c r="F17" s="121" t="s">
        <v>186</v>
      </c>
      <c r="G17" s="243">
        <v>2.5054699999999999</v>
      </c>
      <c r="H17" s="123"/>
      <c r="I17" s="124"/>
      <c r="J17" s="125"/>
      <c r="K17" s="265"/>
      <c r="L17" s="124"/>
      <c r="M17" s="125"/>
      <c r="BD17" s="220"/>
      <c r="BE17" s="225"/>
      <c r="BF17" s="226" t="s">
        <v>618</v>
      </c>
    </row>
    <row r="18" spans="1:61" s="85" customFormat="1" ht="15" customHeight="1" x14ac:dyDescent="0.3">
      <c r="A18" s="497" t="s">
        <v>619</v>
      </c>
      <c r="B18" s="462"/>
      <c r="C18" s="462"/>
      <c r="D18" s="462"/>
      <c r="E18" s="462"/>
      <c r="F18" s="462"/>
      <c r="G18" s="462"/>
      <c r="H18" s="221"/>
      <c r="I18" s="221"/>
      <c r="J18" s="222"/>
      <c r="K18" s="221"/>
      <c r="L18" s="223"/>
      <c r="M18" s="224"/>
      <c r="BD18" s="220"/>
      <c r="BE18" s="225" t="s">
        <v>619</v>
      </c>
      <c r="BF18" s="226"/>
    </row>
    <row r="19" spans="1:61" s="85" customFormat="1" ht="42" x14ac:dyDescent="0.3">
      <c r="A19" s="121" t="s">
        <v>35</v>
      </c>
      <c r="B19" s="120" t="s">
        <v>620</v>
      </c>
      <c r="C19" s="466" t="s">
        <v>621</v>
      </c>
      <c r="D19" s="466"/>
      <c r="E19" s="466"/>
      <c r="F19" s="121" t="s">
        <v>43</v>
      </c>
      <c r="G19" s="313">
        <v>0.62636749999999997</v>
      </c>
      <c r="H19" s="123"/>
      <c r="I19" s="124"/>
      <c r="J19" s="125"/>
      <c r="K19" s="265"/>
      <c r="L19" s="124"/>
      <c r="M19" s="125"/>
      <c r="BD19" s="220"/>
      <c r="BE19" s="225"/>
      <c r="BF19" s="226" t="s">
        <v>621</v>
      </c>
    </row>
    <row r="20" spans="1:61" s="85" customFormat="1" ht="21.6" x14ac:dyDescent="0.3">
      <c r="A20" s="121" t="s">
        <v>40</v>
      </c>
      <c r="B20" s="120" t="s">
        <v>622</v>
      </c>
      <c r="C20" s="466" t="s">
        <v>623</v>
      </c>
      <c r="D20" s="466"/>
      <c r="E20" s="466"/>
      <c r="F20" s="121" t="s">
        <v>43</v>
      </c>
      <c r="G20" s="313">
        <v>0.62636749999999997</v>
      </c>
      <c r="H20" s="123"/>
      <c r="I20" s="124"/>
      <c r="J20" s="125"/>
      <c r="K20" s="265"/>
      <c r="L20" s="124"/>
      <c r="M20" s="125"/>
      <c r="BD20" s="220"/>
      <c r="BE20" s="225"/>
      <c r="BF20" s="226" t="s">
        <v>623</v>
      </c>
    </row>
    <row r="21" spans="1:61" s="85" customFormat="1" ht="15" customHeight="1" x14ac:dyDescent="0.3">
      <c r="A21" s="495" t="s">
        <v>624</v>
      </c>
      <c r="B21" s="496"/>
      <c r="C21" s="496"/>
      <c r="D21" s="496"/>
      <c r="E21" s="496"/>
      <c r="F21" s="496"/>
      <c r="G21" s="496"/>
      <c r="H21" s="191"/>
      <c r="I21" s="191"/>
      <c r="J21" s="192"/>
      <c r="K21" s="191"/>
      <c r="L21" s="193"/>
      <c r="M21" s="194"/>
      <c r="BD21" s="220" t="s">
        <v>624</v>
      </c>
      <c r="BE21" s="225"/>
      <c r="BF21" s="226"/>
    </row>
    <row r="22" spans="1:61" s="85" customFormat="1" ht="26.25" customHeight="1" x14ac:dyDescent="0.3">
      <c r="A22" s="497" t="s">
        <v>625</v>
      </c>
      <c r="B22" s="462"/>
      <c r="C22" s="462"/>
      <c r="D22" s="462"/>
      <c r="E22" s="462"/>
      <c r="F22" s="462"/>
      <c r="G22" s="462"/>
      <c r="H22" s="221"/>
      <c r="I22" s="221"/>
      <c r="J22" s="222"/>
      <c r="K22" s="221"/>
      <c r="L22" s="223"/>
      <c r="M22" s="224"/>
      <c r="BD22" s="220"/>
      <c r="BE22" s="225" t="s">
        <v>625</v>
      </c>
      <c r="BF22" s="226"/>
    </row>
    <row r="23" spans="1:61" s="85" customFormat="1" ht="42" x14ac:dyDescent="0.3">
      <c r="A23" s="121" t="s">
        <v>47</v>
      </c>
      <c r="B23" s="120" t="s">
        <v>626</v>
      </c>
      <c r="C23" s="466" t="s">
        <v>627</v>
      </c>
      <c r="D23" s="466"/>
      <c r="E23" s="466"/>
      <c r="F23" s="121" t="s">
        <v>186</v>
      </c>
      <c r="G23" s="243">
        <v>2.0107499999999998</v>
      </c>
      <c r="H23" s="123"/>
      <c r="I23" s="124"/>
      <c r="J23" s="125"/>
      <c r="K23" s="265"/>
      <c r="L23" s="124"/>
      <c r="M23" s="125"/>
      <c r="BD23" s="220"/>
      <c r="BE23" s="225"/>
      <c r="BF23" s="226" t="s">
        <v>627</v>
      </c>
    </row>
    <row r="24" spans="1:61" s="85" customFormat="1" ht="20.399999999999999" x14ac:dyDescent="0.3">
      <c r="A24" s="173"/>
      <c r="B24" s="137" t="s">
        <v>628</v>
      </c>
      <c r="C24" s="483" t="s">
        <v>629</v>
      </c>
      <c r="D24" s="483"/>
      <c r="E24" s="483"/>
      <c r="F24" s="138" t="s">
        <v>67</v>
      </c>
      <c r="G24" s="195" t="s">
        <v>920</v>
      </c>
      <c r="H24" s="123"/>
      <c r="I24" s="140"/>
      <c r="J24" s="141"/>
      <c r="K24" s="265"/>
      <c r="L24" s="176"/>
      <c r="M24" s="177"/>
      <c r="BD24" s="220"/>
      <c r="BE24" s="225"/>
      <c r="BF24" s="226"/>
      <c r="BG24" s="228" t="s">
        <v>629</v>
      </c>
    </row>
    <row r="25" spans="1:61" s="85" customFormat="1" ht="20.399999999999999" x14ac:dyDescent="0.3">
      <c r="A25" s="173"/>
      <c r="B25" s="137" t="s">
        <v>631</v>
      </c>
      <c r="C25" s="483" t="s">
        <v>632</v>
      </c>
      <c r="D25" s="483"/>
      <c r="E25" s="483"/>
      <c r="F25" s="138" t="s">
        <v>46</v>
      </c>
      <c r="G25" s="195" t="s">
        <v>921</v>
      </c>
      <c r="H25" s="123"/>
      <c r="I25" s="140"/>
      <c r="J25" s="141"/>
      <c r="K25" s="265"/>
      <c r="L25" s="176"/>
      <c r="M25" s="177"/>
      <c r="BD25" s="220"/>
      <c r="BE25" s="225"/>
      <c r="BF25" s="226"/>
      <c r="BG25" s="228" t="s">
        <v>632</v>
      </c>
    </row>
    <row r="26" spans="1:61" s="85" customFormat="1" ht="20.399999999999999" x14ac:dyDescent="0.3">
      <c r="A26" s="173"/>
      <c r="B26" s="137" t="s">
        <v>634</v>
      </c>
      <c r="C26" s="483" t="s">
        <v>635</v>
      </c>
      <c r="D26" s="483"/>
      <c r="E26" s="483"/>
      <c r="F26" s="138" t="s">
        <v>67</v>
      </c>
      <c r="G26" s="195" t="s">
        <v>922</v>
      </c>
      <c r="H26" s="123"/>
      <c r="I26" s="140"/>
      <c r="J26" s="141"/>
      <c r="K26" s="265"/>
      <c r="L26" s="176"/>
      <c r="M26" s="177"/>
      <c r="BD26" s="220"/>
      <c r="BE26" s="225"/>
      <c r="BF26" s="226"/>
      <c r="BG26" s="228" t="s">
        <v>635</v>
      </c>
    </row>
    <row r="27" spans="1:61" s="85" customFormat="1" ht="20.399999999999999" x14ac:dyDescent="0.3">
      <c r="A27" s="173"/>
      <c r="B27" s="137" t="s">
        <v>637</v>
      </c>
      <c r="C27" s="483" t="s">
        <v>638</v>
      </c>
      <c r="D27" s="483"/>
      <c r="E27" s="483"/>
      <c r="F27" s="138" t="s">
        <v>67</v>
      </c>
      <c r="G27" s="195" t="s">
        <v>923</v>
      </c>
      <c r="H27" s="123"/>
      <c r="I27" s="140"/>
      <c r="J27" s="141"/>
      <c r="K27" s="265"/>
      <c r="L27" s="176"/>
      <c r="M27" s="177"/>
      <c r="BD27" s="220"/>
      <c r="BE27" s="225"/>
      <c r="BF27" s="226"/>
      <c r="BG27" s="228" t="s">
        <v>638</v>
      </c>
    </row>
    <row r="28" spans="1:61" s="85" customFormat="1" ht="21.6" x14ac:dyDescent="0.3">
      <c r="A28" s="173"/>
      <c r="B28" s="137" t="s">
        <v>640</v>
      </c>
      <c r="C28" s="483" t="s">
        <v>641</v>
      </c>
      <c r="D28" s="483"/>
      <c r="E28" s="483"/>
      <c r="F28" s="138" t="s">
        <v>38</v>
      </c>
      <c r="G28" s="195" t="s">
        <v>924</v>
      </c>
      <c r="H28" s="123"/>
      <c r="I28" s="140"/>
      <c r="J28" s="141"/>
      <c r="K28" s="265"/>
      <c r="L28" s="176"/>
      <c r="M28" s="177"/>
      <c r="BD28" s="220"/>
      <c r="BE28" s="225"/>
      <c r="BF28" s="226"/>
      <c r="BG28" s="228" t="s">
        <v>641</v>
      </c>
    </row>
    <row r="29" spans="1:61" s="85" customFormat="1" ht="20.399999999999999" hidden="1" x14ac:dyDescent="0.3">
      <c r="A29" s="178" t="s">
        <v>75</v>
      </c>
      <c r="B29" s="179" t="s">
        <v>643</v>
      </c>
      <c r="C29" s="489" t="s">
        <v>644</v>
      </c>
      <c r="D29" s="489"/>
      <c r="E29" s="489"/>
      <c r="F29" s="231" t="s">
        <v>67</v>
      </c>
      <c r="G29" s="181" t="s">
        <v>33</v>
      </c>
      <c r="H29" s="123"/>
      <c r="I29" s="183"/>
      <c r="J29" s="184"/>
      <c r="K29" s="265"/>
      <c r="L29" s="185"/>
      <c r="M29" s="186"/>
      <c r="BD29" s="220"/>
      <c r="BE29" s="225"/>
      <c r="BF29" s="226"/>
      <c r="BG29" s="228"/>
      <c r="BH29" s="227" t="s">
        <v>644</v>
      </c>
    </row>
    <row r="30" spans="1:61" s="85" customFormat="1" ht="20.399999999999999" x14ac:dyDescent="0.3">
      <c r="A30" s="173"/>
      <c r="B30" s="137" t="s">
        <v>645</v>
      </c>
      <c r="C30" s="483" t="s">
        <v>646</v>
      </c>
      <c r="D30" s="483"/>
      <c r="E30" s="483"/>
      <c r="F30" s="138" t="s">
        <v>67</v>
      </c>
      <c r="G30" s="195" t="s">
        <v>925</v>
      </c>
      <c r="H30" s="123"/>
      <c r="I30" s="140"/>
      <c r="J30" s="141"/>
      <c r="K30" s="265"/>
      <c r="L30" s="176"/>
      <c r="M30" s="177"/>
      <c r="BD30" s="220"/>
      <c r="BE30" s="225"/>
      <c r="BF30" s="226"/>
      <c r="BG30" s="228" t="s">
        <v>646</v>
      </c>
      <c r="BH30" s="227"/>
    </row>
    <row r="31" spans="1:61" s="85" customFormat="1" ht="21.6" x14ac:dyDescent="0.3">
      <c r="A31" s="173"/>
      <c r="B31" s="137" t="s">
        <v>648</v>
      </c>
      <c r="C31" s="483" t="s">
        <v>649</v>
      </c>
      <c r="D31" s="483"/>
      <c r="E31" s="483"/>
      <c r="F31" s="138" t="s">
        <v>67</v>
      </c>
      <c r="G31" s="195" t="s">
        <v>925</v>
      </c>
      <c r="H31" s="123"/>
      <c r="I31" s="140"/>
      <c r="J31" s="141"/>
      <c r="K31" s="265"/>
      <c r="L31" s="176"/>
      <c r="M31" s="177"/>
      <c r="BD31" s="220"/>
      <c r="BE31" s="225"/>
      <c r="BF31" s="226"/>
      <c r="BG31" s="228" t="s">
        <v>649</v>
      </c>
      <c r="BH31" s="227"/>
    </row>
    <row r="32" spans="1:61" s="85" customFormat="1" ht="21.6" x14ac:dyDescent="0.3">
      <c r="A32" s="173" t="s">
        <v>126</v>
      </c>
      <c r="B32" s="137" t="s">
        <v>650</v>
      </c>
      <c r="C32" s="483" t="s">
        <v>651</v>
      </c>
      <c r="D32" s="483"/>
      <c r="E32" s="483"/>
      <c r="F32" s="138" t="s">
        <v>67</v>
      </c>
      <c r="G32" s="195" t="s">
        <v>926</v>
      </c>
      <c r="H32" s="123"/>
      <c r="I32" s="140"/>
      <c r="J32" s="141"/>
      <c r="K32" s="265"/>
      <c r="L32" s="176"/>
      <c r="M32" s="177"/>
      <c r="BD32" s="220"/>
      <c r="BE32" s="225"/>
      <c r="BF32" s="226"/>
      <c r="BG32" s="228"/>
      <c r="BH32" s="227"/>
      <c r="BI32" s="228" t="s">
        <v>651</v>
      </c>
    </row>
    <row r="33" spans="1:61" s="85" customFormat="1" ht="31.8" x14ac:dyDescent="0.3">
      <c r="A33" s="121" t="s">
        <v>52</v>
      </c>
      <c r="B33" s="120" t="s">
        <v>653</v>
      </c>
      <c r="C33" s="466" t="s">
        <v>654</v>
      </c>
      <c r="D33" s="466"/>
      <c r="E33" s="466"/>
      <c r="F33" s="121" t="s">
        <v>186</v>
      </c>
      <c r="G33" s="243">
        <v>2.0107499999999998</v>
      </c>
      <c r="H33" s="123"/>
      <c r="I33" s="124"/>
      <c r="J33" s="125"/>
      <c r="K33" s="265"/>
      <c r="L33" s="124"/>
      <c r="M33" s="125"/>
      <c r="BD33" s="220"/>
      <c r="BE33" s="225"/>
      <c r="BF33" s="226" t="s">
        <v>654</v>
      </c>
      <c r="BG33" s="228"/>
      <c r="BH33" s="227"/>
      <c r="BI33" s="228"/>
    </row>
    <row r="34" spans="1:61" s="85" customFormat="1" ht="20.399999999999999" x14ac:dyDescent="0.3">
      <c r="A34" s="173"/>
      <c r="B34" s="137" t="s">
        <v>628</v>
      </c>
      <c r="C34" s="483" t="s">
        <v>629</v>
      </c>
      <c r="D34" s="483"/>
      <c r="E34" s="483"/>
      <c r="F34" s="138" t="s">
        <v>67</v>
      </c>
      <c r="G34" s="195" t="s">
        <v>927</v>
      </c>
      <c r="H34" s="123"/>
      <c r="I34" s="140"/>
      <c r="J34" s="141"/>
      <c r="K34" s="265"/>
      <c r="L34" s="176"/>
      <c r="M34" s="177"/>
      <c r="BD34" s="220"/>
      <c r="BE34" s="225"/>
      <c r="BF34" s="226"/>
      <c r="BG34" s="228" t="s">
        <v>629</v>
      </c>
      <c r="BH34" s="227"/>
      <c r="BI34" s="228"/>
    </row>
    <row r="35" spans="1:61" s="85" customFormat="1" ht="20.399999999999999" x14ac:dyDescent="0.3">
      <c r="A35" s="173"/>
      <c r="B35" s="137" t="s">
        <v>631</v>
      </c>
      <c r="C35" s="483" t="s">
        <v>632</v>
      </c>
      <c r="D35" s="483"/>
      <c r="E35" s="483"/>
      <c r="F35" s="138" t="s">
        <v>46</v>
      </c>
      <c r="G35" s="195" t="s">
        <v>928</v>
      </c>
      <c r="H35" s="123"/>
      <c r="I35" s="140"/>
      <c r="J35" s="141"/>
      <c r="K35" s="265"/>
      <c r="L35" s="176"/>
      <c r="M35" s="177"/>
      <c r="BD35" s="220"/>
      <c r="BE35" s="225"/>
      <c r="BF35" s="226"/>
      <c r="BG35" s="228" t="s">
        <v>632</v>
      </c>
      <c r="BH35" s="227"/>
      <c r="BI35" s="228"/>
    </row>
    <row r="36" spans="1:61" s="85" customFormat="1" ht="20.399999999999999" hidden="1" x14ac:dyDescent="0.3">
      <c r="A36" s="178" t="s">
        <v>75</v>
      </c>
      <c r="B36" s="179" t="s">
        <v>643</v>
      </c>
      <c r="C36" s="489" t="s">
        <v>644</v>
      </c>
      <c r="D36" s="489"/>
      <c r="E36" s="489"/>
      <c r="F36" s="231" t="s">
        <v>67</v>
      </c>
      <c r="G36" s="181" t="s">
        <v>33</v>
      </c>
      <c r="H36" s="123"/>
      <c r="I36" s="183"/>
      <c r="J36" s="184"/>
      <c r="K36" s="265"/>
      <c r="L36" s="185"/>
      <c r="M36" s="186"/>
      <c r="BD36" s="220"/>
      <c r="BE36" s="225"/>
      <c r="BF36" s="226"/>
      <c r="BG36" s="228"/>
      <c r="BH36" s="227" t="s">
        <v>644</v>
      </c>
      <c r="BI36" s="228"/>
    </row>
    <row r="37" spans="1:61" s="85" customFormat="1" ht="21.6" x14ac:dyDescent="0.3">
      <c r="A37" s="173" t="s">
        <v>126</v>
      </c>
      <c r="B37" s="137" t="s">
        <v>650</v>
      </c>
      <c r="C37" s="483" t="s">
        <v>651</v>
      </c>
      <c r="D37" s="483"/>
      <c r="E37" s="483"/>
      <c r="F37" s="138" t="s">
        <v>67</v>
      </c>
      <c r="G37" s="195" t="s">
        <v>929</v>
      </c>
      <c r="H37" s="123"/>
      <c r="I37" s="140"/>
      <c r="J37" s="141"/>
      <c r="K37" s="265"/>
      <c r="L37" s="176"/>
      <c r="M37" s="177"/>
      <c r="BD37" s="220"/>
      <c r="BE37" s="225"/>
      <c r="BF37" s="226"/>
      <c r="BG37" s="228"/>
      <c r="BH37" s="227"/>
      <c r="BI37" s="228" t="s">
        <v>651</v>
      </c>
    </row>
    <row r="38" spans="1:61" s="85" customFormat="1" ht="15" customHeight="1" x14ac:dyDescent="0.3">
      <c r="A38" s="497" t="s">
        <v>658</v>
      </c>
      <c r="B38" s="462"/>
      <c r="C38" s="462"/>
      <c r="D38" s="462"/>
      <c r="E38" s="462"/>
      <c r="F38" s="462"/>
      <c r="G38" s="462"/>
      <c r="H38" s="221"/>
      <c r="I38" s="221"/>
      <c r="J38" s="222"/>
      <c r="K38" s="221"/>
      <c r="L38" s="223"/>
      <c r="M38" s="224"/>
      <c r="BD38" s="220"/>
      <c r="BE38" s="225" t="s">
        <v>658</v>
      </c>
      <c r="BF38" s="226"/>
      <c r="BG38" s="228"/>
      <c r="BH38" s="227"/>
      <c r="BI38" s="228"/>
    </row>
    <row r="39" spans="1:61" s="85" customFormat="1" ht="31.8" x14ac:dyDescent="0.3">
      <c r="A39" s="121" t="s">
        <v>55</v>
      </c>
      <c r="B39" s="120" t="s">
        <v>659</v>
      </c>
      <c r="C39" s="466" t="s">
        <v>660</v>
      </c>
      <c r="D39" s="466"/>
      <c r="E39" s="466"/>
      <c r="F39" s="121" t="s">
        <v>67</v>
      </c>
      <c r="G39" s="153">
        <v>0.83</v>
      </c>
      <c r="H39" s="123"/>
      <c r="I39" s="124"/>
      <c r="J39" s="125"/>
      <c r="K39" s="265"/>
      <c r="L39" s="124"/>
      <c r="M39" s="125"/>
      <c r="BD39" s="220"/>
      <c r="BE39" s="225"/>
      <c r="BF39" s="226" t="s">
        <v>660</v>
      </c>
      <c r="BG39" s="228"/>
      <c r="BH39" s="227"/>
      <c r="BI39" s="228"/>
    </row>
    <row r="40" spans="1:61" s="85" customFormat="1" ht="20.399999999999999" x14ac:dyDescent="0.3">
      <c r="A40" s="173"/>
      <c r="B40" s="137" t="s">
        <v>628</v>
      </c>
      <c r="C40" s="483" t="s">
        <v>629</v>
      </c>
      <c r="D40" s="483"/>
      <c r="E40" s="483"/>
      <c r="F40" s="138" t="s">
        <v>67</v>
      </c>
      <c r="G40" s="195" t="s">
        <v>930</v>
      </c>
      <c r="H40" s="123"/>
      <c r="I40" s="140"/>
      <c r="J40" s="141"/>
      <c r="K40" s="265"/>
      <c r="L40" s="176"/>
      <c r="M40" s="177"/>
      <c r="BD40" s="220"/>
      <c r="BE40" s="225"/>
      <c r="BF40" s="226"/>
      <c r="BG40" s="228" t="s">
        <v>629</v>
      </c>
      <c r="BH40" s="227"/>
      <c r="BI40" s="228"/>
    </row>
    <row r="41" spans="1:61" s="85" customFormat="1" ht="30.75" customHeight="1" x14ac:dyDescent="0.3">
      <c r="A41" s="497" t="s">
        <v>662</v>
      </c>
      <c r="B41" s="462"/>
      <c r="C41" s="462"/>
      <c r="D41" s="462"/>
      <c r="E41" s="462"/>
      <c r="F41" s="462"/>
      <c r="G41" s="462"/>
      <c r="H41" s="221"/>
      <c r="I41" s="221"/>
      <c r="J41" s="222"/>
      <c r="K41" s="221"/>
      <c r="L41" s="223"/>
      <c r="M41" s="224"/>
      <c r="BD41" s="220"/>
      <c r="BE41" s="225" t="s">
        <v>662</v>
      </c>
      <c r="BF41" s="226"/>
      <c r="BG41" s="228"/>
      <c r="BH41" s="227"/>
      <c r="BI41" s="228"/>
    </row>
    <row r="42" spans="1:61" s="85" customFormat="1" ht="42" x14ac:dyDescent="0.3">
      <c r="A42" s="121" t="s">
        <v>56</v>
      </c>
      <c r="B42" s="120" t="s">
        <v>626</v>
      </c>
      <c r="C42" s="466" t="s">
        <v>627</v>
      </c>
      <c r="D42" s="466"/>
      <c r="E42" s="466"/>
      <c r="F42" s="121" t="s">
        <v>186</v>
      </c>
      <c r="G42" s="243">
        <v>2.0107499999999998</v>
      </c>
      <c r="H42" s="123"/>
      <c r="I42" s="124"/>
      <c r="J42" s="125"/>
      <c r="K42" s="265"/>
      <c r="L42" s="124"/>
      <c r="M42" s="125"/>
      <c r="BD42" s="220"/>
      <c r="BE42" s="225"/>
      <c r="BF42" s="226" t="s">
        <v>627</v>
      </c>
      <c r="BG42" s="228"/>
      <c r="BH42" s="227"/>
      <c r="BI42" s="228"/>
    </row>
    <row r="43" spans="1:61" s="85" customFormat="1" ht="20.399999999999999" x14ac:dyDescent="0.3">
      <c r="A43" s="173"/>
      <c r="B43" s="137" t="s">
        <v>628</v>
      </c>
      <c r="C43" s="483" t="s">
        <v>629</v>
      </c>
      <c r="D43" s="483"/>
      <c r="E43" s="483"/>
      <c r="F43" s="138" t="s">
        <v>67</v>
      </c>
      <c r="G43" s="195" t="s">
        <v>920</v>
      </c>
      <c r="H43" s="123"/>
      <c r="I43" s="140"/>
      <c r="J43" s="141"/>
      <c r="K43" s="265"/>
      <c r="L43" s="176"/>
      <c r="M43" s="177"/>
      <c r="BD43" s="220"/>
      <c r="BE43" s="225"/>
      <c r="BF43" s="226"/>
      <c r="BG43" s="228" t="s">
        <v>629</v>
      </c>
      <c r="BH43" s="227"/>
      <c r="BI43" s="228"/>
    </row>
    <row r="44" spans="1:61" s="85" customFormat="1" ht="20.399999999999999" x14ac:dyDescent="0.3">
      <c r="A44" s="173"/>
      <c r="B44" s="137" t="s">
        <v>631</v>
      </c>
      <c r="C44" s="483" t="s">
        <v>632</v>
      </c>
      <c r="D44" s="483"/>
      <c r="E44" s="483"/>
      <c r="F44" s="138" t="s">
        <v>46</v>
      </c>
      <c r="G44" s="195" t="s">
        <v>921</v>
      </c>
      <c r="H44" s="123"/>
      <c r="I44" s="140"/>
      <c r="J44" s="141"/>
      <c r="K44" s="265"/>
      <c r="L44" s="176"/>
      <c r="M44" s="177"/>
      <c r="BD44" s="220"/>
      <c r="BE44" s="225"/>
      <c r="BF44" s="226"/>
      <c r="BG44" s="228" t="s">
        <v>632</v>
      </c>
      <c r="BH44" s="227"/>
      <c r="BI44" s="228"/>
    </row>
    <row r="45" spans="1:61" s="85" customFormat="1" ht="20.399999999999999" x14ac:dyDescent="0.3">
      <c r="A45" s="173"/>
      <c r="B45" s="137" t="s">
        <v>634</v>
      </c>
      <c r="C45" s="483" t="s">
        <v>635</v>
      </c>
      <c r="D45" s="483"/>
      <c r="E45" s="483"/>
      <c r="F45" s="138" t="s">
        <v>67</v>
      </c>
      <c r="G45" s="195" t="s">
        <v>922</v>
      </c>
      <c r="H45" s="123"/>
      <c r="I45" s="140"/>
      <c r="J45" s="141"/>
      <c r="K45" s="265"/>
      <c r="L45" s="176"/>
      <c r="M45" s="177"/>
      <c r="BD45" s="220"/>
      <c r="BE45" s="225"/>
      <c r="BF45" s="226"/>
      <c r="BG45" s="228" t="s">
        <v>635</v>
      </c>
      <c r="BH45" s="227"/>
      <c r="BI45" s="228"/>
    </row>
    <row r="46" spans="1:61" s="85" customFormat="1" ht="20.399999999999999" x14ac:dyDescent="0.3">
      <c r="A46" s="173"/>
      <c r="B46" s="137" t="s">
        <v>637</v>
      </c>
      <c r="C46" s="483" t="s">
        <v>638</v>
      </c>
      <c r="D46" s="483"/>
      <c r="E46" s="483"/>
      <c r="F46" s="138" t="s">
        <v>67</v>
      </c>
      <c r="G46" s="195" t="s">
        <v>923</v>
      </c>
      <c r="H46" s="123"/>
      <c r="I46" s="140"/>
      <c r="J46" s="141"/>
      <c r="K46" s="265"/>
      <c r="L46" s="176"/>
      <c r="M46" s="177"/>
      <c r="BD46" s="220"/>
      <c r="BE46" s="225"/>
      <c r="BF46" s="226"/>
      <c r="BG46" s="228" t="s">
        <v>638</v>
      </c>
      <c r="BH46" s="227"/>
      <c r="BI46" s="228"/>
    </row>
    <row r="47" spans="1:61" s="85" customFormat="1" ht="21.6" x14ac:dyDescent="0.3">
      <c r="A47" s="173"/>
      <c r="B47" s="137" t="s">
        <v>640</v>
      </c>
      <c r="C47" s="483" t="s">
        <v>641</v>
      </c>
      <c r="D47" s="483"/>
      <c r="E47" s="483"/>
      <c r="F47" s="138" t="s">
        <v>38</v>
      </c>
      <c r="G47" s="195" t="s">
        <v>924</v>
      </c>
      <c r="H47" s="123"/>
      <c r="I47" s="140"/>
      <c r="J47" s="141"/>
      <c r="K47" s="265"/>
      <c r="L47" s="176"/>
      <c r="M47" s="177"/>
      <c r="BD47" s="220"/>
      <c r="BE47" s="225"/>
      <c r="BF47" s="226"/>
      <c r="BG47" s="228" t="s">
        <v>641</v>
      </c>
      <c r="BH47" s="227"/>
      <c r="BI47" s="228"/>
    </row>
    <row r="48" spans="1:61" s="85" customFormat="1" ht="20.399999999999999" hidden="1" x14ac:dyDescent="0.3">
      <c r="A48" s="178" t="s">
        <v>75</v>
      </c>
      <c r="B48" s="179" t="s">
        <v>643</v>
      </c>
      <c r="C48" s="489" t="s">
        <v>644</v>
      </c>
      <c r="D48" s="489"/>
      <c r="E48" s="489"/>
      <c r="F48" s="231" t="s">
        <v>67</v>
      </c>
      <c r="G48" s="181" t="s">
        <v>33</v>
      </c>
      <c r="H48" s="123"/>
      <c r="I48" s="183"/>
      <c r="J48" s="184"/>
      <c r="K48" s="265"/>
      <c r="L48" s="185"/>
      <c r="M48" s="186"/>
      <c r="BD48" s="220"/>
      <c r="BE48" s="225"/>
      <c r="BF48" s="226"/>
      <c r="BG48" s="228"/>
      <c r="BH48" s="227" t="s">
        <v>644</v>
      </c>
      <c r="BI48" s="228"/>
    </row>
    <row r="49" spans="1:61" s="85" customFormat="1" ht="20.399999999999999" x14ac:dyDescent="0.3">
      <c r="A49" s="173"/>
      <c r="B49" s="137" t="s">
        <v>645</v>
      </c>
      <c r="C49" s="483" t="s">
        <v>646</v>
      </c>
      <c r="D49" s="483"/>
      <c r="E49" s="483"/>
      <c r="F49" s="138" t="s">
        <v>67</v>
      </c>
      <c r="G49" s="195" t="s">
        <v>925</v>
      </c>
      <c r="H49" s="123"/>
      <c r="I49" s="140"/>
      <c r="J49" s="141"/>
      <c r="K49" s="265"/>
      <c r="L49" s="176"/>
      <c r="M49" s="177"/>
      <c r="BD49" s="220"/>
      <c r="BE49" s="225"/>
      <c r="BF49" s="226"/>
      <c r="BG49" s="228" t="s">
        <v>646</v>
      </c>
      <c r="BH49" s="227"/>
      <c r="BI49" s="228"/>
    </row>
    <row r="50" spans="1:61" s="85" customFormat="1" ht="21.6" x14ac:dyDescent="0.3">
      <c r="A50" s="173"/>
      <c r="B50" s="137" t="s">
        <v>648</v>
      </c>
      <c r="C50" s="483" t="s">
        <v>649</v>
      </c>
      <c r="D50" s="483"/>
      <c r="E50" s="483"/>
      <c r="F50" s="138" t="s">
        <v>67</v>
      </c>
      <c r="G50" s="195" t="s">
        <v>925</v>
      </c>
      <c r="H50" s="123"/>
      <c r="I50" s="140"/>
      <c r="J50" s="141"/>
      <c r="K50" s="265"/>
      <c r="L50" s="176"/>
      <c r="M50" s="177"/>
      <c r="BD50" s="220"/>
      <c r="BE50" s="225"/>
      <c r="BF50" s="226"/>
      <c r="BG50" s="228" t="s">
        <v>649</v>
      </c>
      <c r="BH50" s="227"/>
      <c r="BI50" s="228"/>
    </row>
    <row r="51" spans="1:61" s="85" customFormat="1" ht="21.6" x14ac:dyDescent="0.3">
      <c r="A51" s="173" t="s">
        <v>126</v>
      </c>
      <c r="B51" s="137" t="s">
        <v>663</v>
      </c>
      <c r="C51" s="483" t="s">
        <v>664</v>
      </c>
      <c r="D51" s="483"/>
      <c r="E51" s="483"/>
      <c r="F51" s="138" t="s">
        <v>67</v>
      </c>
      <c r="G51" s="195" t="s">
        <v>931</v>
      </c>
      <c r="H51" s="123"/>
      <c r="I51" s="140"/>
      <c r="J51" s="141"/>
      <c r="K51" s="265"/>
      <c r="L51" s="176"/>
      <c r="M51" s="177"/>
      <c r="BD51" s="220"/>
      <c r="BE51" s="225"/>
      <c r="BF51" s="226"/>
      <c r="BG51" s="228"/>
      <c r="BH51" s="227"/>
      <c r="BI51" s="228" t="s">
        <v>664</v>
      </c>
    </row>
    <row r="52" spans="1:61" s="85" customFormat="1" ht="31.8" x14ac:dyDescent="0.3">
      <c r="A52" s="121" t="s">
        <v>163</v>
      </c>
      <c r="B52" s="120" t="s">
        <v>653</v>
      </c>
      <c r="C52" s="466" t="s">
        <v>654</v>
      </c>
      <c r="D52" s="466"/>
      <c r="E52" s="466"/>
      <c r="F52" s="121" t="s">
        <v>186</v>
      </c>
      <c r="G52" s="243">
        <v>2.0107499999999998</v>
      </c>
      <c r="H52" s="123"/>
      <c r="I52" s="124"/>
      <c r="J52" s="125"/>
      <c r="K52" s="265"/>
      <c r="L52" s="124"/>
      <c r="M52" s="125"/>
      <c r="BD52" s="220"/>
      <c r="BE52" s="225"/>
      <c r="BF52" s="226" t="s">
        <v>654</v>
      </c>
      <c r="BG52" s="228"/>
      <c r="BH52" s="227"/>
      <c r="BI52" s="228"/>
    </row>
    <row r="53" spans="1:61" s="85" customFormat="1" ht="20.399999999999999" x14ac:dyDescent="0.3">
      <c r="A53" s="173"/>
      <c r="B53" s="137" t="s">
        <v>628</v>
      </c>
      <c r="C53" s="483" t="s">
        <v>629</v>
      </c>
      <c r="D53" s="483"/>
      <c r="E53" s="483"/>
      <c r="F53" s="138" t="s">
        <v>67</v>
      </c>
      <c r="G53" s="195" t="s">
        <v>932</v>
      </c>
      <c r="H53" s="123"/>
      <c r="I53" s="140"/>
      <c r="J53" s="141"/>
      <c r="K53" s="265"/>
      <c r="L53" s="176"/>
      <c r="M53" s="177"/>
      <c r="BD53" s="220"/>
      <c r="BE53" s="225"/>
      <c r="BF53" s="226"/>
      <c r="BG53" s="228" t="s">
        <v>629</v>
      </c>
      <c r="BH53" s="227"/>
      <c r="BI53" s="228"/>
    </row>
    <row r="54" spans="1:61" s="85" customFormat="1" ht="20.399999999999999" x14ac:dyDescent="0.3">
      <c r="A54" s="173"/>
      <c r="B54" s="137" t="s">
        <v>631</v>
      </c>
      <c r="C54" s="483" t="s">
        <v>632</v>
      </c>
      <c r="D54" s="483"/>
      <c r="E54" s="483"/>
      <c r="F54" s="138" t="s">
        <v>46</v>
      </c>
      <c r="G54" s="195" t="s">
        <v>933</v>
      </c>
      <c r="H54" s="123"/>
      <c r="I54" s="140"/>
      <c r="J54" s="141"/>
      <c r="K54" s="265"/>
      <c r="L54" s="176"/>
      <c r="M54" s="177"/>
      <c r="BD54" s="220"/>
      <c r="BE54" s="225"/>
      <c r="BF54" s="226"/>
      <c r="BG54" s="228" t="s">
        <v>632</v>
      </c>
      <c r="BH54" s="227"/>
      <c r="BI54" s="228"/>
    </row>
    <row r="55" spans="1:61" s="85" customFormat="1" ht="20.399999999999999" hidden="1" x14ac:dyDescent="0.3">
      <c r="A55" s="178" t="s">
        <v>75</v>
      </c>
      <c r="B55" s="179" t="s">
        <v>643</v>
      </c>
      <c r="C55" s="489" t="s">
        <v>644</v>
      </c>
      <c r="D55" s="489"/>
      <c r="E55" s="489"/>
      <c r="F55" s="231" t="s">
        <v>67</v>
      </c>
      <c r="G55" s="181" t="s">
        <v>33</v>
      </c>
      <c r="H55" s="123"/>
      <c r="I55" s="183"/>
      <c r="J55" s="184"/>
      <c r="K55" s="265"/>
      <c r="L55" s="185"/>
      <c r="M55" s="186"/>
      <c r="BD55" s="220"/>
      <c r="BE55" s="225"/>
      <c r="BF55" s="226"/>
      <c r="BG55" s="228"/>
      <c r="BH55" s="227" t="s">
        <v>644</v>
      </c>
      <c r="BI55" s="228"/>
    </row>
    <row r="56" spans="1:61" s="85" customFormat="1" ht="21.6" x14ac:dyDescent="0.3">
      <c r="A56" s="173" t="s">
        <v>126</v>
      </c>
      <c r="B56" s="137" t="s">
        <v>663</v>
      </c>
      <c r="C56" s="483" t="s">
        <v>664</v>
      </c>
      <c r="D56" s="483"/>
      <c r="E56" s="483"/>
      <c r="F56" s="138" t="s">
        <v>67</v>
      </c>
      <c r="G56" s="195" t="s">
        <v>934</v>
      </c>
      <c r="H56" s="123"/>
      <c r="I56" s="140"/>
      <c r="J56" s="141"/>
      <c r="K56" s="265"/>
      <c r="L56" s="176"/>
      <c r="M56" s="177"/>
      <c r="BD56" s="220"/>
      <c r="BE56" s="225"/>
      <c r="BF56" s="226"/>
      <c r="BG56" s="228"/>
      <c r="BH56" s="227"/>
      <c r="BI56" s="228" t="s">
        <v>664</v>
      </c>
    </row>
    <row r="57" spans="1:61" s="85" customFormat="1" ht="15" customHeight="1" x14ac:dyDescent="0.3">
      <c r="A57" s="497" t="s">
        <v>669</v>
      </c>
      <c r="B57" s="462"/>
      <c r="C57" s="462"/>
      <c r="D57" s="462"/>
      <c r="E57" s="462"/>
      <c r="F57" s="462"/>
      <c r="G57" s="462"/>
      <c r="H57" s="221"/>
      <c r="I57" s="221"/>
      <c r="J57" s="222"/>
      <c r="K57" s="221"/>
      <c r="L57" s="223"/>
      <c r="M57" s="224"/>
      <c r="BD57" s="220"/>
      <c r="BE57" s="225" t="s">
        <v>669</v>
      </c>
      <c r="BF57" s="226"/>
      <c r="BG57" s="228"/>
      <c r="BH57" s="227"/>
      <c r="BI57" s="228"/>
    </row>
    <row r="58" spans="1:61" s="85" customFormat="1" ht="31.8" x14ac:dyDescent="0.3">
      <c r="A58" s="121" t="s">
        <v>166</v>
      </c>
      <c r="B58" s="120" t="s">
        <v>659</v>
      </c>
      <c r="C58" s="466" t="s">
        <v>660</v>
      </c>
      <c r="D58" s="466"/>
      <c r="E58" s="466"/>
      <c r="F58" s="121" t="s">
        <v>67</v>
      </c>
      <c r="G58" s="153">
        <v>0.83</v>
      </c>
      <c r="H58" s="123"/>
      <c r="I58" s="124"/>
      <c r="J58" s="125"/>
      <c r="K58" s="265"/>
      <c r="L58" s="124"/>
      <c r="M58" s="125"/>
      <c r="BD58" s="220"/>
      <c r="BE58" s="225"/>
      <c r="BF58" s="226" t="s">
        <v>660</v>
      </c>
      <c r="BG58" s="228"/>
      <c r="BH58" s="227"/>
      <c r="BI58" s="228"/>
    </row>
    <row r="59" spans="1:61" s="85" customFormat="1" ht="20.399999999999999" x14ac:dyDescent="0.3">
      <c r="A59" s="173"/>
      <c r="B59" s="137" t="s">
        <v>628</v>
      </c>
      <c r="C59" s="483" t="s">
        <v>629</v>
      </c>
      <c r="D59" s="483"/>
      <c r="E59" s="483"/>
      <c r="F59" s="138" t="s">
        <v>67</v>
      </c>
      <c r="G59" s="195" t="s">
        <v>930</v>
      </c>
      <c r="H59" s="123"/>
      <c r="I59" s="140"/>
      <c r="J59" s="141"/>
      <c r="K59" s="265"/>
      <c r="L59" s="176"/>
      <c r="M59" s="177"/>
      <c r="BD59" s="220"/>
      <c r="BE59" s="225"/>
      <c r="BF59" s="226"/>
      <c r="BG59" s="228" t="s">
        <v>629</v>
      </c>
      <c r="BH59" s="227"/>
      <c r="BI59" s="228"/>
    </row>
    <row r="60" spans="1:61" s="85" customFormat="1" ht="15" customHeight="1" x14ac:dyDescent="0.3">
      <c r="A60" s="497" t="s">
        <v>670</v>
      </c>
      <c r="B60" s="462"/>
      <c r="C60" s="462"/>
      <c r="D60" s="462"/>
      <c r="E60" s="462"/>
      <c r="F60" s="462"/>
      <c r="G60" s="462"/>
      <c r="H60" s="221"/>
      <c r="I60" s="221"/>
      <c r="J60" s="222"/>
      <c r="K60" s="221"/>
      <c r="L60" s="223"/>
      <c r="M60" s="224"/>
      <c r="BD60" s="220"/>
      <c r="BE60" s="225" t="s">
        <v>670</v>
      </c>
      <c r="BF60" s="226"/>
      <c r="BG60" s="228"/>
      <c r="BH60" s="227"/>
      <c r="BI60" s="228"/>
    </row>
    <row r="61" spans="1:61" s="85" customFormat="1" ht="62.4" x14ac:dyDescent="0.3">
      <c r="A61" s="121" t="s">
        <v>167</v>
      </c>
      <c r="B61" s="120" t="s">
        <v>671</v>
      </c>
      <c r="C61" s="466" t="s">
        <v>672</v>
      </c>
      <c r="D61" s="466"/>
      <c r="E61" s="466"/>
      <c r="F61" s="121" t="s">
        <v>186</v>
      </c>
      <c r="G61" s="243">
        <v>2.2419899999999999</v>
      </c>
      <c r="H61" s="123"/>
      <c r="I61" s="124"/>
      <c r="J61" s="125"/>
      <c r="K61" s="265"/>
      <c r="L61" s="124"/>
      <c r="M61" s="125"/>
      <c r="BD61" s="220"/>
      <c r="BE61" s="225"/>
      <c r="BF61" s="226" t="s">
        <v>672</v>
      </c>
      <c r="BG61" s="228"/>
      <c r="BH61" s="227"/>
      <c r="BI61" s="228"/>
    </row>
    <row r="62" spans="1:61" s="85" customFormat="1" ht="20.399999999999999" x14ac:dyDescent="0.3">
      <c r="A62" s="173"/>
      <c r="B62" s="137" t="s">
        <v>151</v>
      </c>
      <c r="C62" s="483" t="s">
        <v>152</v>
      </c>
      <c r="D62" s="483"/>
      <c r="E62" s="483"/>
      <c r="F62" s="138" t="s">
        <v>46</v>
      </c>
      <c r="G62" s="195" t="s">
        <v>935</v>
      </c>
      <c r="H62" s="123"/>
      <c r="I62" s="140"/>
      <c r="J62" s="141"/>
      <c r="K62" s="265"/>
      <c r="L62" s="176"/>
      <c r="M62" s="177"/>
      <c r="BD62" s="220"/>
      <c r="BE62" s="225"/>
      <c r="BF62" s="226"/>
      <c r="BG62" s="228" t="s">
        <v>152</v>
      </c>
      <c r="BH62" s="227"/>
      <c r="BI62" s="228"/>
    </row>
    <row r="63" spans="1:61" s="85" customFormat="1" ht="20.399999999999999" x14ac:dyDescent="0.3">
      <c r="A63" s="173"/>
      <c r="B63" s="137" t="s">
        <v>674</v>
      </c>
      <c r="C63" s="483" t="s">
        <v>675</v>
      </c>
      <c r="D63" s="483"/>
      <c r="E63" s="483"/>
      <c r="F63" s="138" t="s">
        <v>46</v>
      </c>
      <c r="G63" s="195" t="s">
        <v>936</v>
      </c>
      <c r="H63" s="123"/>
      <c r="I63" s="140"/>
      <c r="J63" s="141"/>
      <c r="K63" s="265"/>
      <c r="L63" s="176"/>
      <c r="M63" s="177"/>
      <c r="BD63" s="220"/>
      <c r="BE63" s="225"/>
      <c r="BF63" s="226"/>
      <c r="BG63" s="228" t="s">
        <v>675</v>
      </c>
      <c r="BH63" s="227"/>
      <c r="BI63" s="228"/>
    </row>
    <row r="64" spans="1:61" s="85" customFormat="1" ht="20.399999999999999" x14ac:dyDescent="0.3">
      <c r="A64" s="173"/>
      <c r="B64" s="137" t="s">
        <v>677</v>
      </c>
      <c r="C64" s="483" t="s">
        <v>678</v>
      </c>
      <c r="D64" s="483"/>
      <c r="E64" s="483"/>
      <c r="F64" s="138" t="s">
        <v>46</v>
      </c>
      <c r="G64" s="195" t="s">
        <v>937</v>
      </c>
      <c r="H64" s="123"/>
      <c r="I64" s="140"/>
      <c r="J64" s="141"/>
      <c r="K64" s="265"/>
      <c r="L64" s="176"/>
      <c r="M64" s="177"/>
      <c r="BD64" s="220"/>
      <c r="BE64" s="225"/>
      <c r="BF64" s="226"/>
      <c r="BG64" s="228" t="s">
        <v>678</v>
      </c>
      <c r="BH64" s="227"/>
      <c r="BI64" s="228"/>
    </row>
    <row r="65" spans="1:61" s="85" customFormat="1" ht="15" customHeight="1" x14ac:dyDescent="0.3">
      <c r="A65" s="497" t="s">
        <v>680</v>
      </c>
      <c r="B65" s="462"/>
      <c r="C65" s="462"/>
      <c r="D65" s="462"/>
      <c r="E65" s="462"/>
      <c r="F65" s="462"/>
      <c r="G65" s="462"/>
      <c r="H65" s="221"/>
      <c r="I65" s="221"/>
      <c r="J65" s="222"/>
      <c r="K65" s="221"/>
      <c r="L65" s="223"/>
      <c r="M65" s="224"/>
      <c r="BD65" s="220"/>
      <c r="BE65" s="225" t="s">
        <v>680</v>
      </c>
      <c r="BF65" s="226"/>
      <c r="BG65" s="228"/>
      <c r="BH65" s="227"/>
      <c r="BI65" s="228"/>
    </row>
    <row r="66" spans="1:61" s="85" customFormat="1" ht="21.6" x14ac:dyDescent="0.3">
      <c r="A66" s="121" t="s">
        <v>170</v>
      </c>
      <c r="B66" s="120" t="s">
        <v>681</v>
      </c>
      <c r="C66" s="466" t="s">
        <v>682</v>
      </c>
      <c r="D66" s="466"/>
      <c r="E66" s="466"/>
      <c r="F66" s="121" t="s">
        <v>186</v>
      </c>
      <c r="G66" s="243">
        <v>2.31385</v>
      </c>
      <c r="H66" s="123"/>
      <c r="I66" s="124"/>
      <c r="J66" s="125"/>
      <c r="K66" s="265"/>
      <c r="L66" s="124"/>
      <c r="M66" s="125"/>
      <c r="BD66" s="220"/>
      <c r="BE66" s="225"/>
      <c r="BF66" s="226" t="s">
        <v>682</v>
      </c>
      <c r="BG66" s="228"/>
      <c r="BH66" s="227"/>
      <c r="BI66" s="228"/>
    </row>
    <row r="67" spans="1:61" s="85" customFormat="1" ht="20.399999999999999" hidden="1" x14ac:dyDescent="0.3">
      <c r="A67" s="178" t="s">
        <v>75</v>
      </c>
      <c r="B67" s="179" t="s">
        <v>683</v>
      </c>
      <c r="C67" s="489" t="s">
        <v>684</v>
      </c>
      <c r="D67" s="489"/>
      <c r="E67" s="489"/>
      <c r="F67" s="231" t="s">
        <v>155</v>
      </c>
      <c r="G67" s="181" t="s">
        <v>33</v>
      </c>
      <c r="H67" s="123"/>
      <c r="I67" s="183"/>
      <c r="J67" s="184"/>
      <c r="K67" s="265"/>
      <c r="L67" s="185"/>
      <c r="M67" s="186"/>
      <c r="BD67" s="220"/>
      <c r="BE67" s="225"/>
      <c r="BF67" s="226"/>
      <c r="BG67" s="228"/>
      <c r="BH67" s="227" t="s">
        <v>684</v>
      </c>
      <c r="BI67" s="228"/>
    </row>
    <row r="68" spans="1:61" s="85" customFormat="1" ht="21.6" x14ac:dyDescent="0.3">
      <c r="A68" s="173"/>
      <c r="B68" s="137" t="s">
        <v>685</v>
      </c>
      <c r="C68" s="483" t="s">
        <v>686</v>
      </c>
      <c r="D68" s="483"/>
      <c r="E68" s="483"/>
      <c r="F68" s="138" t="s">
        <v>72</v>
      </c>
      <c r="G68" s="195" t="s">
        <v>938</v>
      </c>
      <c r="H68" s="123"/>
      <c r="I68" s="140"/>
      <c r="J68" s="141"/>
      <c r="K68" s="265"/>
      <c r="L68" s="176"/>
      <c r="M68" s="177"/>
      <c r="BD68" s="220"/>
      <c r="BE68" s="225"/>
      <c r="BF68" s="226"/>
      <c r="BG68" s="228" t="s">
        <v>686</v>
      </c>
      <c r="BH68" s="227"/>
      <c r="BI68" s="228"/>
    </row>
    <row r="69" spans="1:61" s="85" customFormat="1" ht="21.6" x14ac:dyDescent="0.3">
      <c r="A69" s="173" t="s">
        <v>126</v>
      </c>
      <c r="B69" s="137" t="s">
        <v>688</v>
      </c>
      <c r="C69" s="483" t="s">
        <v>689</v>
      </c>
      <c r="D69" s="483"/>
      <c r="E69" s="483"/>
      <c r="F69" s="138" t="s">
        <v>155</v>
      </c>
      <c r="G69" s="195" t="s">
        <v>939</v>
      </c>
      <c r="H69" s="123"/>
      <c r="I69" s="140"/>
      <c r="J69" s="141"/>
      <c r="K69" s="265"/>
      <c r="L69" s="176"/>
      <c r="M69" s="177"/>
      <c r="BD69" s="220"/>
      <c r="BE69" s="225"/>
      <c r="BF69" s="226"/>
      <c r="BG69" s="228"/>
      <c r="BH69" s="227"/>
      <c r="BI69" s="228" t="s">
        <v>689</v>
      </c>
    </row>
    <row r="70" spans="1:61" s="85" customFormat="1" ht="15" customHeight="1" x14ac:dyDescent="0.3">
      <c r="A70" s="497" t="s">
        <v>690</v>
      </c>
      <c r="B70" s="462"/>
      <c r="C70" s="462"/>
      <c r="D70" s="462"/>
      <c r="E70" s="462"/>
      <c r="F70" s="462"/>
      <c r="G70" s="462"/>
      <c r="H70" s="221"/>
      <c r="I70" s="221"/>
      <c r="J70" s="222"/>
      <c r="K70" s="221"/>
      <c r="L70" s="223"/>
      <c r="M70" s="224"/>
      <c r="BD70" s="220"/>
      <c r="BE70" s="225" t="s">
        <v>690</v>
      </c>
      <c r="BF70" s="226"/>
      <c r="BG70" s="228"/>
      <c r="BH70" s="227"/>
      <c r="BI70" s="228"/>
    </row>
    <row r="71" spans="1:61" s="85" customFormat="1" ht="62.4" x14ac:dyDescent="0.3">
      <c r="A71" s="121" t="s">
        <v>173</v>
      </c>
      <c r="B71" s="120" t="s">
        <v>691</v>
      </c>
      <c r="C71" s="466" t="s">
        <v>692</v>
      </c>
      <c r="D71" s="466"/>
      <c r="E71" s="466"/>
      <c r="F71" s="121" t="s">
        <v>186</v>
      </c>
      <c r="G71" s="243">
        <v>2.4096600000000001</v>
      </c>
      <c r="H71" s="123"/>
      <c r="I71" s="124"/>
      <c r="J71" s="125"/>
      <c r="K71" s="265"/>
      <c r="L71" s="124"/>
      <c r="M71" s="125"/>
      <c r="BD71" s="220"/>
      <c r="BE71" s="225"/>
      <c r="BF71" s="226" t="s">
        <v>692</v>
      </c>
      <c r="BG71" s="228"/>
      <c r="BH71" s="227"/>
      <c r="BI71" s="228"/>
    </row>
    <row r="72" spans="1:61" s="85" customFormat="1" ht="20.399999999999999" x14ac:dyDescent="0.3">
      <c r="A72" s="173"/>
      <c r="B72" s="137" t="s">
        <v>151</v>
      </c>
      <c r="C72" s="483" t="s">
        <v>152</v>
      </c>
      <c r="D72" s="483"/>
      <c r="E72" s="483"/>
      <c r="F72" s="138" t="s">
        <v>46</v>
      </c>
      <c r="G72" s="195" t="s">
        <v>940</v>
      </c>
      <c r="H72" s="123"/>
      <c r="I72" s="140"/>
      <c r="J72" s="141"/>
      <c r="K72" s="265"/>
      <c r="L72" s="176"/>
      <c r="M72" s="177"/>
      <c r="BD72" s="220"/>
      <c r="BE72" s="225"/>
      <c r="BF72" s="226"/>
      <c r="BG72" s="228" t="s">
        <v>152</v>
      </c>
      <c r="BH72" s="227"/>
      <c r="BI72" s="228"/>
    </row>
    <row r="73" spans="1:61" s="85" customFormat="1" ht="20.399999999999999" x14ac:dyDescent="0.3">
      <c r="A73" s="173"/>
      <c r="B73" s="137" t="s">
        <v>677</v>
      </c>
      <c r="C73" s="483" t="s">
        <v>678</v>
      </c>
      <c r="D73" s="483"/>
      <c r="E73" s="483"/>
      <c r="F73" s="138" t="s">
        <v>46</v>
      </c>
      <c r="G73" s="195" t="s">
        <v>941</v>
      </c>
      <c r="H73" s="123"/>
      <c r="I73" s="140"/>
      <c r="J73" s="141"/>
      <c r="K73" s="265"/>
      <c r="L73" s="176"/>
      <c r="M73" s="177"/>
      <c r="BD73" s="220"/>
      <c r="BE73" s="225"/>
      <c r="BF73" s="226"/>
      <c r="BG73" s="228" t="s">
        <v>678</v>
      </c>
      <c r="BH73" s="227"/>
      <c r="BI73" s="228"/>
    </row>
    <row r="74" spans="1:61" s="85" customFormat="1" ht="31.8" x14ac:dyDescent="0.3">
      <c r="A74" s="121" t="s">
        <v>174</v>
      </c>
      <c r="B74" s="120" t="s">
        <v>695</v>
      </c>
      <c r="C74" s="466" t="s">
        <v>696</v>
      </c>
      <c r="D74" s="466"/>
      <c r="E74" s="466"/>
      <c r="F74" s="121" t="s">
        <v>186</v>
      </c>
      <c r="G74" s="243">
        <v>2.4096600000000001</v>
      </c>
      <c r="H74" s="123"/>
      <c r="I74" s="124"/>
      <c r="J74" s="125"/>
      <c r="K74" s="265"/>
      <c r="L74" s="124"/>
      <c r="M74" s="125"/>
      <c r="BD74" s="220"/>
      <c r="BE74" s="225"/>
      <c r="BF74" s="226" t="s">
        <v>696</v>
      </c>
      <c r="BG74" s="228"/>
      <c r="BH74" s="227"/>
      <c r="BI74" s="228"/>
    </row>
    <row r="75" spans="1:61" s="85" customFormat="1" ht="20.399999999999999" x14ac:dyDescent="0.3">
      <c r="A75" s="173"/>
      <c r="B75" s="137" t="s">
        <v>677</v>
      </c>
      <c r="C75" s="483" t="s">
        <v>678</v>
      </c>
      <c r="D75" s="483"/>
      <c r="E75" s="483"/>
      <c r="F75" s="138" t="s">
        <v>46</v>
      </c>
      <c r="G75" s="195" t="s">
        <v>942</v>
      </c>
      <c r="H75" s="123"/>
      <c r="I75" s="140"/>
      <c r="J75" s="141"/>
      <c r="K75" s="265"/>
      <c r="L75" s="176"/>
      <c r="M75" s="177"/>
      <c r="BD75" s="220"/>
      <c r="BE75" s="225"/>
      <c r="BF75" s="226"/>
      <c r="BG75" s="228" t="s">
        <v>678</v>
      </c>
      <c r="BH75" s="227"/>
      <c r="BI75" s="228"/>
    </row>
    <row r="76" spans="1:61" s="85" customFormat="1" ht="15" customHeight="1" x14ac:dyDescent="0.3">
      <c r="A76" s="497" t="s">
        <v>698</v>
      </c>
      <c r="B76" s="462"/>
      <c r="C76" s="462"/>
      <c r="D76" s="462"/>
      <c r="E76" s="462"/>
      <c r="F76" s="462"/>
      <c r="G76" s="462"/>
      <c r="H76" s="221"/>
      <c r="I76" s="221"/>
      <c r="J76" s="222"/>
      <c r="K76" s="221"/>
      <c r="L76" s="223"/>
      <c r="M76" s="224"/>
      <c r="BD76" s="220"/>
      <c r="BE76" s="225" t="s">
        <v>698</v>
      </c>
      <c r="BF76" s="226"/>
      <c r="BG76" s="228"/>
      <c r="BH76" s="227"/>
      <c r="BI76" s="228"/>
    </row>
    <row r="77" spans="1:61" s="85" customFormat="1" ht="15" customHeight="1" x14ac:dyDescent="0.3">
      <c r="A77" s="497" t="s">
        <v>680</v>
      </c>
      <c r="B77" s="462"/>
      <c r="C77" s="462"/>
      <c r="D77" s="462"/>
      <c r="E77" s="462"/>
      <c r="F77" s="462"/>
      <c r="G77" s="462"/>
      <c r="H77" s="221"/>
      <c r="I77" s="221"/>
      <c r="J77" s="222"/>
      <c r="K77" s="221"/>
      <c r="L77" s="223"/>
      <c r="M77" s="224"/>
      <c r="BD77" s="220"/>
      <c r="BE77" s="225" t="s">
        <v>680</v>
      </c>
      <c r="BF77" s="226"/>
      <c r="BG77" s="228"/>
      <c r="BH77" s="227"/>
      <c r="BI77" s="228"/>
    </row>
    <row r="78" spans="1:61" s="85" customFormat="1" ht="21.6" x14ac:dyDescent="0.3">
      <c r="A78" s="121" t="s">
        <v>177</v>
      </c>
      <c r="B78" s="120" t="s">
        <v>681</v>
      </c>
      <c r="C78" s="466" t="s">
        <v>682</v>
      </c>
      <c r="D78" s="466"/>
      <c r="E78" s="466"/>
      <c r="F78" s="121" t="s">
        <v>186</v>
      </c>
      <c r="G78" s="243">
        <v>2.5054699999999999</v>
      </c>
      <c r="H78" s="123"/>
      <c r="I78" s="124"/>
      <c r="J78" s="125"/>
      <c r="K78" s="265"/>
      <c r="L78" s="124"/>
      <c r="M78" s="125"/>
      <c r="BD78" s="220"/>
      <c r="BE78" s="225"/>
      <c r="BF78" s="226" t="s">
        <v>682</v>
      </c>
      <c r="BG78" s="228"/>
      <c r="BH78" s="227"/>
      <c r="BI78" s="228"/>
    </row>
    <row r="79" spans="1:61" s="85" customFormat="1" ht="20.399999999999999" hidden="1" x14ac:dyDescent="0.3">
      <c r="A79" s="178" t="s">
        <v>75</v>
      </c>
      <c r="B79" s="179" t="s">
        <v>683</v>
      </c>
      <c r="C79" s="489" t="s">
        <v>684</v>
      </c>
      <c r="D79" s="489"/>
      <c r="E79" s="489"/>
      <c r="F79" s="231" t="s">
        <v>155</v>
      </c>
      <c r="G79" s="181" t="s">
        <v>33</v>
      </c>
      <c r="H79" s="123"/>
      <c r="I79" s="183"/>
      <c r="J79" s="184"/>
      <c r="K79" s="265"/>
      <c r="L79" s="185"/>
      <c r="M79" s="186"/>
      <c r="BD79" s="220"/>
      <c r="BE79" s="225"/>
      <c r="BF79" s="226"/>
      <c r="BG79" s="228"/>
      <c r="BH79" s="227" t="s">
        <v>684</v>
      </c>
      <c r="BI79" s="228"/>
    </row>
    <row r="80" spans="1:61" s="85" customFormat="1" ht="21.6" x14ac:dyDescent="0.3">
      <c r="A80" s="173"/>
      <c r="B80" s="137" t="s">
        <v>685</v>
      </c>
      <c r="C80" s="483" t="s">
        <v>686</v>
      </c>
      <c r="D80" s="483"/>
      <c r="E80" s="483"/>
      <c r="F80" s="138" t="s">
        <v>72</v>
      </c>
      <c r="G80" s="195" t="s">
        <v>943</v>
      </c>
      <c r="H80" s="123"/>
      <c r="I80" s="140"/>
      <c r="J80" s="141"/>
      <c r="K80" s="265"/>
      <c r="L80" s="176"/>
      <c r="M80" s="177"/>
      <c r="BD80" s="220"/>
      <c r="BE80" s="225"/>
      <c r="BF80" s="226"/>
      <c r="BG80" s="228" t="s">
        <v>686</v>
      </c>
      <c r="BH80" s="227"/>
      <c r="BI80" s="228"/>
    </row>
    <row r="81" spans="1:61" s="85" customFormat="1" ht="21.6" x14ac:dyDescent="0.3">
      <c r="A81" s="173" t="s">
        <v>126</v>
      </c>
      <c r="B81" s="137" t="s">
        <v>688</v>
      </c>
      <c r="C81" s="483" t="s">
        <v>689</v>
      </c>
      <c r="D81" s="483"/>
      <c r="E81" s="483"/>
      <c r="F81" s="138" t="s">
        <v>155</v>
      </c>
      <c r="G81" s="195" t="s">
        <v>944</v>
      </c>
      <c r="H81" s="123"/>
      <c r="I81" s="140"/>
      <c r="J81" s="141"/>
      <c r="K81" s="265"/>
      <c r="L81" s="176"/>
      <c r="M81" s="177"/>
      <c r="BD81" s="220"/>
      <c r="BE81" s="225"/>
      <c r="BF81" s="226"/>
      <c r="BG81" s="228"/>
      <c r="BH81" s="227"/>
      <c r="BI81" s="228" t="s">
        <v>689</v>
      </c>
    </row>
    <row r="82" spans="1:61" s="85" customFormat="1" ht="15" customHeight="1" x14ac:dyDescent="0.3">
      <c r="A82" s="497" t="s">
        <v>742</v>
      </c>
      <c r="B82" s="462"/>
      <c r="C82" s="462"/>
      <c r="D82" s="462"/>
      <c r="E82" s="462"/>
      <c r="F82" s="462"/>
      <c r="G82" s="462"/>
      <c r="H82" s="221"/>
      <c r="I82" s="221"/>
      <c r="J82" s="222"/>
      <c r="K82" s="221"/>
      <c r="L82" s="223"/>
      <c r="M82" s="224"/>
      <c r="BD82" s="220"/>
      <c r="BE82" s="225" t="s">
        <v>742</v>
      </c>
      <c r="BF82" s="226"/>
      <c r="BG82" s="228"/>
      <c r="BH82" s="227"/>
      <c r="BI82" s="228"/>
    </row>
    <row r="83" spans="1:61" s="85" customFormat="1" ht="21.6" x14ac:dyDescent="0.3">
      <c r="A83" s="121" t="s">
        <v>179</v>
      </c>
      <c r="B83" s="120" t="s">
        <v>743</v>
      </c>
      <c r="C83" s="466" t="s">
        <v>744</v>
      </c>
      <c r="D83" s="466"/>
      <c r="E83" s="466"/>
      <c r="F83" s="121" t="s">
        <v>186</v>
      </c>
      <c r="G83" s="144">
        <v>0.41770000000000002</v>
      </c>
      <c r="H83" s="123"/>
      <c r="I83" s="124"/>
      <c r="J83" s="125"/>
      <c r="K83" s="265"/>
      <c r="L83" s="124"/>
      <c r="M83" s="125"/>
      <c r="BD83" s="220"/>
      <c r="BE83" s="225"/>
      <c r="BF83" s="226" t="s">
        <v>744</v>
      </c>
      <c r="BG83" s="228"/>
      <c r="BH83" s="227"/>
      <c r="BI83" s="228"/>
    </row>
    <row r="84" spans="1:61" s="85" customFormat="1" ht="20.399999999999999" x14ac:dyDescent="0.3">
      <c r="A84" s="173"/>
      <c r="B84" s="137" t="s">
        <v>151</v>
      </c>
      <c r="C84" s="483" t="s">
        <v>152</v>
      </c>
      <c r="D84" s="483"/>
      <c r="E84" s="483"/>
      <c r="F84" s="138" t="s">
        <v>46</v>
      </c>
      <c r="G84" s="195" t="s">
        <v>945</v>
      </c>
      <c r="H84" s="123"/>
      <c r="I84" s="140"/>
      <c r="J84" s="141"/>
      <c r="K84" s="265"/>
      <c r="L84" s="176"/>
      <c r="M84" s="177"/>
      <c r="BD84" s="220"/>
      <c r="BE84" s="225"/>
      <c r="BF84" s="226"/>
      <c r="BG84" s="228" t="s">
        <v>152</v>
      </c>
      <c r="BH84" s="227"/>
      <c r="BI84" s="228"/>
    </row>
    <row r="85" spans="1:61" s="85" customFormat="1" ht="21.6" hidden="1" x14ac:dyDescent="0.3">
      <c r="A85" s="178" t="s">
        <v>140</v>
      </c>
      <c r="B85" s="179" t="s">
        <v>76</v>
      </c>
      <c r="C85" s="489" t="s">
        <v>746</v>
      </c>
      <c r="D85" s="489"/>
      <c r="E85" s="489"/>
      <c r="F85" s="231" t="s">
        <v>46</v>
      </c>
      <c r="G85" s="181" t="s">
        <v>946</v>
      </c>
      <c r="H85" s="123"/>
      <c r="I85" s="183"/>
      <c r="J85" s="184"/>
      <c r="K85" s="265"/>
      <c r="L85" s="185"/>
      <c r="M85" s="186"/>
      <c r="BD85" s="220"/>
      <c r="BE85" s="225"/>
      <c r="BF85" s="226"/>
      <c r="BG85" s="228"/>
      <c r="BH85" s="227" t="s">
        <v>746</v>
      </c>
      <c r="BI85" s="228"/>
    </row>
    <row r="86" spans="1:61" s="85" customFormat="1" ht="21.6" hidden="1" x14ac:dyDescent="0.3">
      <c r="A86" s="178" t="s">
        <v>140</v>
      </c>
      <c r="B86" s="179" t="s">
        <v>76</v>
      </c>
      <c r="C86" s="489" t="s">
        <v>748</v>
      </c>
      <c r="D86" s="489"/>
      <c r="E86" s="489"/>
      <c r="F86" s="231" t="s">
        <v>46</v>
      </c>
      <c r="G86" s="181" t="s">
        <v>947</v>
      </c>
      <c r="H86" s="123"/>
      <c r="I86" s="183"/>
      <c r="J86" s="184"/>
      <c r="K86" s="265"/>
      <c r="L86" s="185"/>
      <c r="M86" s="186"/>
      <c r="BD86" s="220"/>
      <c r="BE86" s="225"/>
      <c r="BF86" s="226"/>
      <c r="BG86" s="228"/>
      <c r="BH86" s="227" t="s">
        <v>748</v>
      </c>
      <c r="BI86" s="228"/>
    </row>
    <row r="87" spans="1:61" s="85" customFormat="1" ht="21.6" hidden="1" x14ac:dyDescent="0.3">
      <c r="A87" s="178" t="s">
        <v>140</v>
      </c>
      <c r="B87" s="179" t="s">
        <v>76</v>
      </c>
      <c r="C87" s="489" t="s">
        <v>750</v>
      </c>
      <c r="D87" s="489"/>
      <c r="E87" s="489"/>
      <c r="F87" s="231" t="s">
        <v>46</v>
      </c>
      <c r="G87" s="181" t="s">
        <v>948</v>
      </c>
      <c r="H87" s="123"/>
      <c r="I87" s="183"/>
      <c r="J87" s="184"/>
      <c r="K87" s="265"/>
      <c r="L87" s="185"/>
      <c r="M87" s="186"/>
      <c r="BD87" s="220"/>
      <c r="BE87" s="225"/>
      <c r="BF87" s="226"/>
      <c r="BG87" s="228"/>
      <c r="BH87" s="227" t="s">
        <v>750</v>
      </c>
      <c r="BI87" s="228"/>
    </row>
    <row r="88" spans="1:61" s="85" customFormat="1" ht="20.399999999999999" x14ac:dyDescent="0.3">
      <c r="A88" s="173" t="s">
        <v>126</v>
      </c>
      <c r="B88" s="137" t="s">
        <v>752</v>
      </c>
      <c r="C88" s="483" t="s">
        <v>675</v>
      </c>
      <c r="D88" s="483"/>
      <c r="E88" s="483"/>
      <c r="F88" s="138" t="s">
        <v>46</v>
      </c>
      <c r="G88" s="195" t="s">
        <v>946</v>
      </c>
      <c r="H88" s="123"/>
      <c r="I88" s="140"/>
      <c r="J88" s="141"/>
      <c r="K88" s="265"/>
      <c r="L88" s="176"/>
      <c r="M88" s="177"/>
      <c r="BD88" s="220"/>
      <c r="BE88" s="225"/>
      <c r="BF88" s="226"/>
      <c r="BG88" s="228"/>
      <c r="BH88" s="227"/>
      <c r="BI88" s="228" t="s">
        <v>675</v>
      </c>
    </row>
    <row r="89" spans="1:61" s="85" customFormat="1" ht="20.399999999999999" x14ac:dyDescent="0.3">
      <c r="A89" s="173" t="s">
        <v>126</v>
      </c>
      <c r="B89" s="137" t="s">
        <v>753</v>
      </c>
      <c r="C89" s="483" t="s">
        <v>678</v>
      </c>
      <c r="D89" s="483"/>
      <c r="E89" s="483"/>
      <c r="F89" s="138" t="s">
        <v>46</v>
      </c>
      <c r="G89" s="195" t="s">
        <v>947</v>
      </c>
      <c r="H89" s="123"/>
      <c r="I89" s="140"/>
      <c r="J89" s="141"/>
      <c r="K89" s="265"/>
      <c r="L89" s="176"/>
      <c r="M89" s="177"/>
      <c r="BD89" s="220"/>
      <c r="BE89" s="225"/>
      <c r="BF89" s="226"/>
      <c r="BG89" s="228"/>
      <c r="BH89" s="227"/>
      <c r="BI89" s="228" t="s">
        <v>678</v>
      </c>
    </row>
    <row r="90" spans="1:61" s="85" customFormat="1" ht="20.399999999999999" x14ac:dyDescent="0.3">
      <c r="A90" s="173" t="s">
        <v>126</v>
      </c>
      <c r="B90" s="137" t="s">
        <v>754</v>
      </c>
      <c r="C90" s="483" t="s">
        <v>755</v>
      </c>
      <c r="D90" s="483"/>
      <c r="E90" s="483"/>
      <c r="F90" s="138" t="s">
        <v>46</v>
      </c>
      <c r="G90" s="195" t="s">
        <v>948</v>
      </c>
      <c r="H90" s="123"/>
      <c r="I90" s="140"/>
      <c r="J90" s="141"/>
      <c r="K90" s="265"/>
      <c r="L90" s="176"/>
      <c r="M90" s="177"/>
      <c r="BD90" s="220"/>
      <c r="BE90" s="225"/>
      <c r="BF90" s="226"/>
      <c r="BG90" s="228"/>
      <c r="BH90" s="227"/>
      <c r="BI90" s="228" t="s">
        <v>755</v>
      </c>
    </row>
    <row r="91" spans="1:61" s="85" customFormat="1" ht="31.8" x14ac:dyDescent="0.3">
      <c r="A91" s="121" t="s">
        <v>183</v>
      </c>
      <c r="B91" s="120" t="s">
        <v>756</v>
      </c>
      <c r="C91" s="466" t="s">
        <v>757</v>
      </c>
      <c r="D91" s="466"/>
      <c r="E91" s="466"/>
      <c r="F91" s="121" t="s">
        <v>186</v>
      </c>
      <c r="G91" s="144">
        <v>-0.41770000000000002</v>
      </c>
      <c r="H91" s="123"/>
      <c r="I91" s="124"/>
      <c r="J91" s="125"/>
      <c r="K91" s="265"/>
      <c r="L91" s="124"/>
      <c r="M91" s="125"/>
      <c r="BD91" s="220"/>
      <c r="BE91" s="225"/>
      <c r="BF91" s="226" t="s">
        <v>757</v>
      </c>
      <c r="BG91" s="228"/>
      <c r="BH91" s="227"/>
      <c r="BI91" s="228"/>
    </row>
    <row r="92" spans="1:61" s="85" customFormat="1" ht="21.6" hidden="1" x14ac:dyDescent="0.3">
      <c r="A92" s="178" t="s">
        <v>140</v>
      </c>
      <c r="B92" s="179" t="s">
        <v>76</v>
      </c>
      <c r="C92" s="489" t="s">
        <v>748</v>
      </c>
      <c r="D92" s="489"/>
      <c r="E92" s="489"/>
      <c r="F92" s="231" t="s">
        <v>46</v>
      </c>
      <c r="G92" s="181" t="s">
        <v>949</v>
      </c>
      <c r="H92" s="123"/>
      <c r="I92" s="183"/>
      <c r="J92" s="184"/>
      <c r="K92" s="265"/>
      <c r="L92" s="185"/>
      <c r="M92" s="186"/>
      <c r="BD92" s="220"/>
      <c r="BE92" s="225"/>
      <c r="BF92" s="226"/>
      <c r="BG92" s="228"/>
      <c r="BH92" s="227" t="s">
        <v>748</v>
      </c>
      <c r="BI92" s="228"/>
    </row>
    <row r="93" spans="1:61" s="85" customFormat="1" ht="20.399999999999999" x14ac:dyDescent="0.3">
      <c r="A93" s="173" t="s">
        <v>126</v>
      </c>
      <c r="B93" s="137" t="s">
        <v>753</v>
      </c>
      <c r="C93" s="483" t="s">
        <v>678</v>
      </c>
      <c r="D93" s="483"/>
      <c r="E93" s="483"/>
      <c r="F93" s="138" t="s">
        <v>46</v>
      </c>
      <c r="G93" s="195" t="s">
        <v>949</v>
      </c>
      <c r="H93" s="123"/>
      <c r="I93" s="140"/>
      <c r="J93" s="141"/>
      <c r="K93" s="265"/>
      <c r="L93" s="176"/>
      <c r="M93" s="177"/>
      <c r="BD93" s="220"/>
      <c r="BE93" s="225"/>
      <c r="BF93" s="226"/>
      <c r="BG93" s="228"/>
      <c r="BH93" s="227"/>
      <c r="BI93" s="228" t="s">
        <v>678</v>
      </c>
    </row>
    <row r="94" spans="1:61" s="85" customFormat="1" ht="15" customHeight="1" x14ac:dyDescent="0.3">
      <c r="A94" s="497" t="s">
        <v>759</v>
      </c>
      <c r="B94" s="462"/>
      <c r="C94" s="462"/>
      <c r="D94" s="462"/>
      <c r="E94" s="462"/>
      <c r="F94" s="462"/>
      <c r="G94" s="462"/>
      <c r="H94" s="221"/>
      <c r="I94" s="221"/>
      <c r="J94" s="222"/>
      <c r="K94" s="221"/>
      <c r="L94" s="223"/>
      <c r="M94" s="224"/>
      <c r="BD94" s="220"/>
      <c r="BE94" s="225" t="s">
        <v>759</v>
      </c>
      <c r="BF94" s="226"/>
      <c r="BG94" s="228"/>
      <c r="BH94" s="227"/>
      <c r="BI94" s="228"/>
    </row>
    <row r="95" spans="1:61" s="85" customFormat="1" ht="15" customHeight="1" x14ac:dyDescent="0.3">
      <c r="A95" s="497" t="s">
        <v>760</v>
      </c>
      <c r="B95" s="462"/>
      <c r="C95" s="462"/>
      <c r="D95" s="462"/>
      <c r="E95" s="462"/>
      <c r="F95" s="462"/>
      <c r="G95" s="462"/>
      <c r="H95" s="221"/>
      <c r="I95" s="221"/>
      <c r="J95" s="222"/>
      <c r="K95" s="221"/>
      <c r="L95" s="223"/>
      <c r="M95" s="224"/>
      <c r="BD95" s="220"/>
      <c r="BE95" s="225" t="s">
        <v>760</v>
      </c>
      <c r="BF95" s="226"/>
      <c r="BG95" s="228"/>
      <c r="BH95" s="227"/>
      <c r="BI95" s="228"/>
    </row>
    <row r="96" spans="1:61" s="85" customFormat="1" ht="31.8" x14ac:dyDescent="0.3">
      <c r="A96" s="121" t="s">
        <v>189</v>
      </c>
      <c r="B96" s="120" t="s">
        <v>761</v>
      </c>
      <c r="C96" s="466" t="s">
        <v>762</v>
      </c>
      <c r="D96" s="466"/>
      <c r="E96" s="466"/>
      <c r="F96" s="121" t="s">
        <v>122</v>
      </c>
      <c r="G96" s="144">
        <v>1.3196000000000001</v>
      </c>
      <c r="H96" s="123"/>
      <c r="I96" s="124"/>
      <c r="J96" s="125"/>
      <c r="K96" s="265"/>
      <c r="L96" s="124"/>
      <c r="M96" s="125"/>
      <c r="BD96" s="220"/>
      <c r="BE96" s="225"/>
      <c r="BF96" s="226" t="s">
        <v>762</v>
      </c>
      <c r="BG96" s="228"/>
      <c r="BH96" s="227"/>
      <c r="BI96" s="228"/>
    </row>
    <row r="97" spans="1:61" s="85" customFormat="1" ht="20.399999999999999" x14ac:dyDescent="0.3">
      <c r="A97" s="173"/>
      <c r="B97" s="137" t="s">
        <v>151</v>
      </c>
      <c r="C97" s="483" t="s">
        <v>152</v>
      </c>
      <c r="D97" s="483"/>
      <c r="E97" s="483"/>
      <c r="F97" s="138" t="s">
        <v>46</v>
      </c>
      <c r="G97" s="195" t="s">
        <v>950</v>
      </c>
      <c r="H97" s="123"/>
      <c r="I97" s="140"/>
      <c r="J97" s="141"/>
      <c r="K97" s="265"/>
      <c r="L97" s="176"/>
      <c r="M97" s="177"/>
      <c r="BD97" s="220"/>
      <c r="BE97" s="225"/>
      <c r="BF97" s="226"/>
      <c r="BG97" s="228" t="s">
        <v>152</v>
      </c>
      <c r="BH97" s="227"/>
      <c r="BI97" s="228"/>
    </row>
    <row r="98" spans="1:61" s="85" customFormat="1" ht="20.399999999999999" hidden="1" x14ac:dyDescent="0.3">
      <c r="A98" s="178" t="s">
        <v>75</v>
      </c>
      <c r="B98" s="179" t="s">
        <v>764</v>
      </c>
      <c r="C98" s="489" t="s">
        <v>765</v>
      </c>
      <c r="D98" s="489"/>
      <c r="E98" s="489"/>
      <c r="F98" s="231" t="s">
        <v>46</v>
      </c>
      <c r="G98" s="181" t="s">
        <v>33</v>
      </c>
      <c r="H98" s="123"/>
      <c r="I98" s="183"/>
      <c r="J98" s="184"/>
      <c r="K98" s="265"/>
      <c r="L98" s="185"/>
      <c r="M98" s="186"/>
      <c r="BD98" s="220"/>
      <c r="BE98" s="225"/>
      <c r="BF98" s="226"/>
      <c r="BG98" s="228"/>
      <c r="BH98" s="227" t="s">
        <v>765</v>
      </c>
      <c r="BI98" s="228"/>
    </row>
    <row r="99" spans="1:61" s="85" customFormat="1" ht="21.6" x14ac:dyDescent="0.3">
      <c r="A99" s="173" t="s">
        <v>126</v>
      </c>
      <c r="B99" s="137" t="s">
        <v>202</v>
      </c>
      <c r="C99" s="483" t="s">
        <v>79</v>
      </c>
      <c r="D99" s="483"/>
      <c r="E99" s="483"/>
      <c r="F99" s="138" t="s">
        <v>46</v>
      </c>
      <c r="G99" s="195" t="s">
        <v>951</v>
      </c>
      <c r="H99" s="123"/>
      <c r="I99" s="140"/>
      <c r="J99" s="141"/>
      <c r="K99" s="265"/>
      <c r="L99" s="176"/>
      <c r="M99" s="177"/>
      <c r="BD99" s="220"/>
      <c r="BE99" s="225"/>
      <c r="BF99" s="226"/>
      <c r="BG99" s="228"/>
      <c r="BH99" s="227"/>
      <c r="BI99" s="228" t="s">
        <v>79</v>
      </c>
    </row>
    <row r="100" spans="1:61" s="85" customFormat="1" ht="15" customHeight="1" x14ac:dyDescent="0.3">
      <c r="A100" s="497" t="s">
        <v>767</v>
      </c>
      <c r="B100" s="462"/>
      <c r="C100" s="462"/>
      <c r="D100" s="462"/>
      <c r="E100" s="462"/>
      <c r="F100" s="462"/>
      <c r="G100" s="462"/>
      <c r="H100" s="221"/>
      <c r="I100" s="221"/>
      <c r="J100" s="222"/>
      <c r="K100" s="221"/>
      <c r="L100" s="223"/>
      <c r="M100" s="224"/>
      <c r="BD100" s="220"/>
      <c r="BE100" s="225" t="s">
        <v>767</v>
      </c>
      <c r="BF100" s="226"/>
      <c r="BG100" s="228"/>
      <c r="BH100" s="227"/>
      <c r="BI100" s="228"/>
    </row>
    <row r="101" spans="1:61" s="85" customFormat="1" ht="15" customHeight="1" x14ac:dyDescent="0.3">
      <c r="A101" s="497" t="s">
        <v>701</v>
      </c>
      <c r="B101" s="462"/>
      <c r="C101" s="462"/>
      <c r="D101" s="462"/>
      <c r="E101" s="462"/>
      <c r="F101" s="462"/>
      <c r="G101" s="462"/>
      <c r="H101" s="221"/>
      <c r="I101" s="221"/>
      <c r="J101" s="222"/>
      <c r="K101" s="221"/>
      <c r="L101" s="223"/>
      <c r="M101" s="224"/>
      <c r="BD101" s="220"/>
      <c r="BE101" s="225" t="s">
        <v>701</v>
      </c>
      <c r="BF101" s="226"/>
      <c r="BG101" s="228"/>
      <c r="BH101" s="227"/>
      <c r="BI101" s="228"/>
    </row>
    <row r="102" spans="1:61" s="85" customFormat="1" ht="21.6" x14ac:dyDescent="0.3">
      <c r="A102" s="121" t="s">
        <v>193</v>
      </c>
      <c r="B102" s="120" t="s">
        <v>702</v>
      </c>
      <c r="C102" s="466" t="s">
        <v>703</v>
      </c>
      <c r="D102" s="466"/>
      <c r="E102" s="466"/>
      <c r="F102" s="121" t="s">
        <v>64</v>
      </c>
      <c r="G102" s="122">
        <v>8.5879999999999992</v>
      </c>
      <c r="H102" s="123"/>
      <c r="I102" s="124"/>
      <c r="J102" s="125"/>
      <c r="K102" s="265"/>
      <c r="L102" s="124"/>
      <c r="M102" s="125"/>
      <c r="BD102" s="220"/>
      <c r="BE102" s="225"/>
      <c r="BF102" s="226" t="s">
        <v>703</v>
      </c>
      <c r="BG102" s="228"/>
      <c r="BH102" s="227"/>
      <c r="BI102" s="228"/>
    </row>
    <row r="103" spans="1:61" s="85" customFormat="1" ht="20.399999999999999" x14ac:dyDescent="0.3">
      <c r="A103" s="173"/>
      <c r="B103" s="137" t="s">
        <v>73</v>
      </c>
      <c r="C103" s="483" t="s">
        <v>74</v>
      </c>
      <c r="D103" s="483"/>
      <c r="E103" s="483"/>
      <c r="F103" s="138" t="s">
        <v>67</v>
      </c>
      <c r="G103" s="195" t="s">
        <v>952</v>
      </c>
      <c r="H103" s="123"/>
      <c r="I103" s="140"/>
      <c r="J103" s="141"/>
      <c r="K103" s="265"/>
      <c r="L103" s="176"/>
      <c r="M103" s="177"/>
      <c r="BD103" s="220"/>
      <c r="BE103" s="225"/>
      <c r="BF103" s="226"/>
      <c r="BG103" s="228" t="s">
        <v>74</v>
      </c>
      <c r="BH103" s="227"/>
      <c r="BI103" s="228"/>
    </row>
    <row r="104" spans="1:61" s="85" customFormat="1" ht="21.6" x14ac:dyDescent="0.3">
      <c r="A104" s="173"/>
      <c r="B104" s="137" t="s">
        <v>104</v>
      </c>
      <c r="C104" s="483" t="s">
        <v>105</v>
      </c>
      <c r="D104" s="483"/>
      <c r="E104" s="483"/>
      <c r="F104" s="138" t="s">
        <v>46</v>
      </c>
      <c r="G104" s="195" t="s">
        <v>953</v>
      </c>
      <c r="H104" s="123"/>
      <c r="I104" s="140"/>
      <c r="J104" s="141"/>
      <c r="K104" s="265"/>
      <c r="L104" s="176"/>
      <c r="M104" s="177"/>
      <c r="BD104" s="220"/>
      <c r="BE104" s="225"/>
      <c r="BF104" s="226"/>
      <c r="BG104" s="228" t="s">
        <v>105</v>
      </c>
      <c r="BH104" s="227"/>
      <c r="BI104" s="228"/>
    </row>
    <row r="105" spans="1:61" s="85" customFormat="1" ht="20.399999999999999" x14ac:dyDescent="0.3">
      <c r="A105" s="173"/>
      <c r="B105" s="137" t="s">
        <v>706</v>
      </c>
      <c r="C105" s="483" t="s">
        <v>707</v>
      </c>
      <c r="D105" s="483"/>
      <c r="E105" s="483"/>
      <c r="F105" s="138" t="s">
        <v>46</v>
      </c>
      <c r="G105" s="195" t="s">
        <v>954</v>
      </c>
      <c r="H105" s="123"/>
      <c r="I105" s="140"/>
      <c r="J105" s="141"/>
      <c r="K105" s="265"/>
      <c r="L105" s="176"/>
      <c r="M105" s="177"/>
      <c r="BD105" s="220"/>
      <c r="BE105" s="225"/>
      <c r="BF105" s="226"/>
      <c r="BG105" s="228" t="s">
        <v>707</v>
      </c>
      <c r="BH105" s="227"/>
      <c r="BI105" s="228"/>
    </row>
    <row r="106" spans="1:61" s="85" customFormat="1" ht="31.8" x14ac:dyDescent="0.3">
      <c r="A106" s="173"/>
      <c r="B106" s="137" t="s">
        <v>709</v>
      </c>
      <c r="C106" s="483" t="s">
        <v>710</v>
      </c>
      <c r="D106" s="483"/>
      <c r="E106" s="483"/>
      <c r="F106" s="138" t="s">
        <v>46</v>
      </c>
      <c r="G106" s="195" t="s">
        <v>955</v>
      </c>
      <c r="H106" s="123"/>
      <c r="I106" s="140"/>
      <c r="J106" s="141"/>
      <c r="K106" s="265"/>
      <c r="L106" s="176"/>
      <c r="M106" s="177"/>
      <c r="BD106" s="220"/>
      <c r="BE106" s="225"/>
      <c r="BF106" s="226"/>
      <c r="BG106" s="228" t="s">
        <v>710</v>
      </c>
      <c r="BH106" s="227"/>
      <c r="BI106" s="228"/>
    </row>
    <row r="107" spans="1:61" s="85" customFormat="1" ht="20.399999999999999" hidden="1" x14ac:dyDescent="0.3">
      <c r="A107" s="178" t="s">
        <v>140</v>
      </c>
      <c r="B107" s="179" t="s">
        <v>712</v>
      </c>
      <c r="C107" s="489" t="s">
        <v>713</v>
      </c>
      <c r="D107" s="489"/>
      <c r="E107" s="489"/>
      <c r="F107" s="231" t="s">
        <v>112</v>
      </c>
      <c r="G107" s="181" t="s">
        <v>956</v>
      </c>
      <c r="H107" s="123"/>
      <c r="I107" s="183"/>
      <c r="J107" s="184"/>
      <c r="K107" s="265"/>
      <c r="L107" s="185"/>
      <c r="M107" s="186"/>
      <c r="BD107" s="220"/>
      <c r="BE107" s="225"/>
      <c r="BF107" s="226"/>
      <c r="BG107" s="228"/>
      <c r="BH107" s="227" t="s">
        <v>713</v>
      </c>
      <c r="BI107" s="228"/>
    </row>
    <row r="108" spans="1:61" s="85" customFormat="1" ht="21.6" x14ac:dyDescent="0.3">
      <c r="A108" s="173" t="s">
        <v>126</v>
      </c>
      <c r="B108" s="137" t="s">
        <v>715</v>
      </c>
      <c r="C108" s="483" t="s">
        <v>716</v>
      </c>
      <c r="D108" s="483"/>
      <c r="E108" s="483"/>
      <c r="F108" s="138" t="s">
        <v>38</v>
      </c>
      <c r="G108" s="195" t="s">
        <v>957</v>
      </c>
      <c r="H108" s="123"/>
      <c r="I108" s="140"/>
      <c r="J108" s="141"/>
      <c r="K108" s="265"/>
      <c r="L108" s="176"/>
      <c r="M108" s="177"/>
      <c r="BD108" s="220"/>
      <c r="BE108" s="225"/>
      <c r="BF108" s="226"/>
      <c r="BG108" s="228"/>
      <c r="BH108" s="227"/>
      <c r="BI108" s="228" t="s">
        <v>716</v>
      </c>
    </row>
    <row r="109" spans="1:61" s="85" customFormat="1" ht="15" customHeight="1" x14ac:dyDescent="0.3">
      <c r="A109" s="497" t="s">
        <v>958</v>
      </c>
      <c r="B109" s="462"/>
      <c r="C109" s="462"/>
      <c r="D109" s="462"/>
      <c r="E109" s="462"/>
      <c r="F109" s="462"/>
      <c r="G109" s="462"/>
      <c r="H109" s="221"/>
      <c r="I109" s="221"/>
      <c r="J109" s="222"/>
      <c r="K109" s="221"/>
      <c r="L109" s="223"/>
      <c r="M109" s="224"/>
      <c r="BD109" s="220"/>
      <c r="BE109" s="225" t="s">
        <v>958</v>
      </c>
      <c r="BF109" s="226"/>
      <c r="BG109" s="228"/>
      <c r="BH109" s="227"/>
      <c r="BI109" s="228"/>
    </row>
    <row r="110" spans="1:61" s="85" customFormat="1" ht="21.6" x14ac:dyDescent="0.3">
      <c r="A110" s="121" t="s">
        <v>195</v>
      </c>
      <c r="B110" s="120" t="s">
        <v>120</v>
      </c>
      <c r="C110" s="466" t="s">
        <v>121</v>
      </c>
      <c r="D110" s="466"/>
      <c r="E110" s="466"/>
      <c r="F110" s="121" t="s">
        <v>122</v>
      </c>
      <c r="G110" s="153">
        <v>1.51</v>
      </c>
      <c r="H110" s="123"/>
      <c r="I110" s="124"/>
      <c r="J110" s="125"/>
      <c r="K110" s="265"/>
      <c r="L110" s="124"/>
      <c r="M110" s="125"/>
      <c r="BD110" s="220"/>
      <c r="BE110" s="225"/>
      <c r="BF110" s="226" t="s">
        <v>121</v>
      </c>
      <c r="BG110" s="228"/>
      <c r="BH110" s="227"/>
      <c r="BI110" s="228"/>
    </row>
    <row r="111" spans="1:61" s="85" customFormat="1" ht="31.5" customHeight="1" x14ac:dyDescent="0.3">
      <c r="A111" s="497" t="s">
        <v>959</v>
      </c>
      <c r="B111" s="462"/>
      <c r="C111" s="462"/>
      <c r="D111" s="462"/>
      <c r="E111" s="462"/>
      <c r="F111" s="462"/>
      <c r="G111" s="462"/>
      <c r="H111" s="221"/>
      <c r="I111" s="221"/>
      <c r="J111" s="222"/>
      <c r="K111" s="221"/>
      <c r="L111" s="223"/>
      <c r="M111" s="224"/>
      <c r="BD111" s="220"/>
      <c r="BE111" s="225" t="s">
        <v>959</v>
      </c>
      <c r="BF111" s="226"/>
      <c r="BG111" s="228"/>
      <c r="BH111" s="227"/>
      <c r="BI111" s="228"/>
    </row>
    <row r="112" spans="1:61" s="85" customFormat="1" ht="42" x14ac:dyDescent="0.3">
      <c r="A112" s="121" t="s">
        <v>198</v>
      </c>
      <c r="B112" s="120" t="s">
        <v>960</v>
      </c>
      <c r="C112" s="466" t="s">
        <v>961</v>
      </c>
      <c r="D112" s="466"/>
      <c r="E112" s="466"/>
      <c r="F112" s="121" t="s">
        <v>186</v>
      </c>
      <c r="G112" s="313">
        <v>0.63333329999999999</v>
      </c>
      <c r="H112" s="123"/>
      <c r="I112" s="124"/>
      <c r="J112" s="125"/>
      <c r="K112" s="265"/>
      <c r="L112" s="124"/>
      <c r="M112" s="125"/>
      <c r="BD112" s="220"/>
      <c r="BE112" s="225"/>
      <c r="BF112" s="226" t="s">
        <v>961</v>
      </c>
      <c r="BG112" s="228"/>
      <c r="BH112" s="227"/>
      <c r="BI112" s="228"/>
    </row>
    <row r="113" spans="1:64" s="85" customFormat="1" ht="20.399999999999999" x14ac:dyDescent="0.3">
      <c r="A113" s="173"/>
      <c r="B113" s="137" t="s">
        <v>151</v>
      </c>
      <c r="C113" s="483" t="s">
        <v>152</v>
      </c>
      <c r="D113" s="483"/>
      <c r="E113" s="483"/>
      <c r="F113" s="138" t="s">
        <v>46</v>
      </c>
      <c r="G113" s="195" t="s">
        <v>962</v>
      </c>
      <c r="H113" s="123"/>
      <c r="I113" s="140"/>
      <c r="J113" s="141"/>
      <c r="K113" s="265"/>
      <c r="L113" s="176"/>
      <c r="M113" s="177"/>
      <c r="BD113" s="220"/>
      <c r="BE113" s="225"/>
      <c r="BF113" s="226"/>
      <c r="BG113" s="228" t="s">
        <v>152</v>
      </c>
      <c r="BH113" s="227"/>
      <c r="BI113" s="228"/>
    </row>
    <row r="114" spans="1:64" s="85" customFormat="1" ht="20.399999999999999" x14ac:dyDescent="0.3">
      <c r="A114" s="173"/>
      <c r="B114" s="137" t="s">
        <v>963</v>
      </c>
      <c r="C114" s="483" t="s">
        <v>755</v>
      </c>
      <c r="D114" s="483"/>
      <c r="E114" s="483"/>
      <c r="F114" s="138" t="s">
        <v>46</v>
      </c>
      <c r="G114" s="195" t="s">
        <v>964</v>
      </c>
      <c r="H114" s="123"/>
      <c r="I114" s="140"/>
      <c r="J114" s="141"/>
      <c r="K114" s="265"/>
      <c r="L114" s="176"/>
      <c r="M114" s="177"/>
      <c r="BD114" s="220"/>
      <c r="BE114" s="225"/>
      <c r="BF114" s="226"/>
      <c r="BG114" s="228" t="s">
        <v>755</v>
      </c>
      <c r="BH114" s="227"/>
      <c r="BI114" s="228"/>
    </row>
    <row r="115" spans="1:64" s="85" customFormat="1" ht="20.399999999999999" x14ac:dyDescent="0.3">
      <c r="A115" s="173"/>
      <c r="B115" s="137" t="s">
        <v>674</v>
      </c>
      <c r="C115" s="483" t="s">
        <v>675</v>
      </c>
      <c r="D115" s="483"/>
      <c r="E115" s="483"/>
      <c r="F115" s="138" t="s">
        <v>46</v>
      </c>
      <c r="G115" s="195" t="s">
        <v>965</v>
      </c>
      <c r="H115" s="123"/>
      <c r="I115" s="140"/>
      <c r="J115" s="141"/>
      <c r="K115" s="265"/>
      <c r="L115" s="176"/>
      <c r="M115" s="177"/>
      <c r="BD115" s="220"/>
      <c r="BE115" s="225"/>
      <c r="BF115" s="226"/>
      <c r="BG115" s="228" t="s">
        <v>675</v>
      </c>
      <c r="BH115" s="227"/>
      <c r="BI115" s="228"/>
    </row>
    <row r="116" spans="1:64" s="85" customFormat="1" ht="20.399999999999999" x14ac:dyDescent="0.3">
      <c r="A116" s="173"/>
      <c r="B116" s="137" t="s">
        <v>677</v>
      </c>
      <c r="C116" s="483" t="s">
        <v>678</v>
      </c>
      <c r="D116" s="483"/>
      <c r="E116" s="483"/>
      <c r="F116" s="138" t="s">
        <v>46</v>
      </c>
      <c r="G116" s="195" t="s">
        <v>966</v>
      </c>
      <c r="H116" s="123"/>
      <c r="I116" s="140"/>
      <c r="J116" s="141"/>
      <c r="K116" s="265"/>
      <c r="L116" s="176"/>
      <c r="M116" s="177"/>
      <c r="BD116" s="220"/>
      <c r="BE116" s="225"/>
      <c r="BF116" s="226"/>
      <c r="BG116" s="228" t="s">
        <v>678</v>
      </c>
      <c r="BH116" s="227"/>
      <c r="BI116" s="228"/>
    </row>
    <row r="117" spans="1:64" s="85" customFormat="1" ht="20.25" customHeight="1" x14ac:dyDescent="0.3">
      <c r="A117" s="470" t="s">
        <v>57</v>
      </c>
      <c r="B117" s="471"/>
      <c r="C117" s="471"/>
      <c r="D117" s="471"/>
      <c r="E117" s="471"/>
      <c r="F117" s="471"/>
      <c r="G117" s="471"/>
      <c r="H117" s="154"/>
      <c r="I117" s="155">
        <f>SUM(I13:I116)</f>
        <v>0</v>
      </c>
      <c r="J117" s="156">
        <f>SUM(J13:J116)</f>
        <v>0</v>
      </c>
      <c r="K117" s="157"/>
      <c r="L117" s="155">
        <f>SUM(L13:L116)</f>
        <v>0</v>
      </c>
      <c r="M117" s="156">
        <f>SUM(M13:M116)</f>
        <v>0</v>
      </c>
    </row>
    <row r="118" spans="1:64" s="145" customFormat="1" ht="20.25" customHeight="1" x14ac:dyDescent="0.3">
      <c r="A118" s="472" t="s">
        <v>5712</v>
      </c>
      <c r="B118" s="473"/>
      <c r="C118" s="473"/>
      <c r="D118" s="473"/>
      <c r="E118" s="473"/>
      <c r="F118" s="473"/>
      <c r="G118" s="473"/>
      <c r="H118" s="160"/>
      <c r="I118" s="463">
        <f>I117+L117</f>
        <v>0</v>
      </c>
      <c r="J118" s="464"/>
      <c r="K118" s="464"/>
      <c r="L118" s="464"/>
      <c r="M118" s="465"/>
    </row>
    <row r="119" spans="1:64" s="145" customFormat="1" ht="20.25" customHeight="1" x14ac:dyDescent="0.3">
      <c r="A119" s="472" t="s">
        <v>5713</v>
      </c>
      <c r="B119" s="473"/>
      <c r="C119" s="473"/>
      <c r="D119" s="473"/>
      <c r="E119" s="473"/>
      <c r="F119" s="473"/>
      <c r="G119" s="473"/>
      <c r="H119" s="160"/>
      <c r="I119" s="498">
        <f>J117+M117</f>
        <v>0</v>
      </c>
      <c r="J119" s="499"/>
      <c r="K119" s="499"/>
      <c r="L119" s="499"/>
      <c r="M119" s="500"/>
    </row>
    <row r="120" spans="1:64" s="85" customFormat="1" ht="53.25" customHeight="1" x14ac:dyDescent="0.3">
      <c r="A120" s="87"/>
      <c r="B120" s="87"/>
      <c r="C120" s="87"/>
      <c r="D120" s="87"/>
      <c r="E120" s="87"/>
      <c r="F120" s="87"/>
      <c r="G120" s="87"/>
      <c r="H120" s="81"/>
      <c r="I120" s="81"/>
      <c r="J120" s="198"/>
      <c r="K120" s="81"/>
      <c r="L120" s="81"/>
      <c r="M120" s="198"/>
    </row>
    <row r="121" spans="1:64" s="248" customFormat="1" ht="13.5" customHeight="1" x14ac:dyDescent="0.3">
      <c r="A121" s="91"/>
      <c r="B121" s="91"/>
      <c r="C121" s="91"/>
      <c r="D121" s="91"/>
      <c r="E121" s="91"/>
      <c r="F121" s="91"/>
      <c r="G121" s="91"/>
      <c r="H121" s="253"/>
      <c r="I121" s="254"/>
      <c r="J121" s="255"/>
      <c r="K121" s="253"/>
      <c r="L121" s="253"/>
      <c r="M121" s="198"/>
      <c r="N121" s="85"/>
      <c r="O121" s="85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</row>
    <row r="122" spans="1:64" s="85" customFormat="1" ht="14.4" x14ac:dyDescent="0.3">
      <c r="A122" s="87"/>
      <c r="B122" s="87"/>
      <c r="C122" s="87"/>
      <c r="D122" s="87"/>
      <c r="E122" s="87"/>
      <c r="F122" s="87"/>
      <c r="G122" s="87"/>
      <c r="H122" s="81"/>
      <c r="I122" s="256"/>
      <c r="J122" s="257"/>
      <c r="K122" s="81"/>
      <c r="L122" s="81"/>
      <c r="M122" s="198"/>
    </row>
  </sheetData>
  <autoFilter ref="A10:M11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сыпка дренирующим грунтом (местный грунт), (между 8 ж.д путем и пожарным проездом)"/>
        <filter val="Засыпка (между 8 ж.д путем и пожарным проездом) щебнем, фракции 40-70 мм, марки не менее М800, с заклинкой фракционным мелким щебнем, ГОСТ 8267-93, толщиной 0,15 м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</autoFilter>
  <mergeCells count="118">
    <mergeCell ref="C23:E23"/>
    <mergeCell ref="C47:E47"/>
    <mergeCell ref="C25:E25"/>
    <mergeCell ref="C30:E30"/>
    <mergeCell ref="C40:E40"/>
    <mergeCell ref="C44:E44"/>
    <mergeCell ref="C31:E31"/>
    <mergeCell ref="C35:E35"/>
    <mergeCell ref="C27:E27"/>
    <mergeCell ref="A41:G41"/>
    <mergeCell ref="A60:G60"/>
    <mergeCell ref="A109:G109"/>
    <mergeCell ref="C55:E55"/>
    <mergeCell ref="C98:E98"/>
    <mergeCell ref="C102:E102"/>
    <mergeCell ref="C67:E67"/>
    <mergeCell ref="C69:E69"/>
    <mergeCell ref="C83:E83"/>
    <mergeCell ref="C75:E75"/>
    <mergeCell ref="C73:E73"/>
    <mergeCell ref="C86:E86"/>
    <mergeCell ref="C87:E87"/>
    <mergeCell ref="C20:E20"/>
    <mergeCell ref="C17:E17"/>
    <mergeCell ref="C53:E53"/>
    <mergeCell ref="C84:E84"/>
    <mergeCell ref="A38:G38"/>
    <mergeCell ref="C116:E116"/>
    <mergeCell ref="C93:E93"/>
    <mergeCell ref="C92:E92"/>
    <mergeCell ref="C99:E99"/>
    <mergeCell ref="C96:E96"/>
    <mergeCell ref="C110:E110"/>
    <mergeCell ref="C112:E112"/>
    <mergeCell ref="A70:G70"/>
    <mergeCell ref="A95:G95"/>
    <mergeCell ref="A82:G82"/>
    <mergeCell ref="A101:G101"/>
    <mergeCell ref="C91:E91"/>
    <mergeCell ref="A94:G94"/>
    <mergeCell ref="C74:E74"/>
    <mergeCell ref="C115:E115"/>
    <mergeCell ref="C103:E103"/>
    <mergeCell ref="C78:E78"/>
    <mergeCell ref="A22:G22"/>
    <mergeCell ref="C46:E46"/>
    <mergeCell ref="C88:E88"/>
    <mergeCell ref="C33:E33"/>
    <mergeCell ref="I119:M119"/>
    <mergeCell ref="C62:E62"/>
    <mergeCell ref="A76:G76"/>
    <mergeCell ref="C107:E107"/>
    <mergeCell ref="A117:G117"/>
    <mergeCell ref="C106:E106"/>
    <mergeCell ref="I118:M118"/>
    <mergeCell ref="A119:G119"/>
    <mergeCell ref="A118:G118"/>
    <mergeCell ref="C90:E90"/>
    <mergeCell ref="C85:E85"/>
    <mergeCell ref="C89:E89"/>
    <mergeCell ref="C97:E97"/>
    <mergeCell ref="A111:G111"/>
    <mergeCell ref="A100:G100"/>
    <mergeCell ref="C113:E113"/>
    <mergeCell ref="C114:E114"/>
    <mergeCell ref="C104:E104"/>
    <mergeCell ref="C108:E108"/>
    <mergeCell ref="C105:E105"/>
    <mergeCell ref="C54:E54"/>
    <mergeCell ref="C36:E36"/>
    <mergeCell ref="C42:E42"/>
    <mergeCell ref="A77:G77"/>
    <mergeCell ref="C7:G7"/>
    <mergeCell ref="C59:E59"/>
    <mergeCell ref="C79:E79"/>
    <mergeCell ref="C71:E71"/>
    <mergeCell ref="C49:E49"/>
    <mergeCell ref="C10:E10"/>
    <mergeCell ref="C45:E45"/>
    <mergeCell ref="C50:E50"/>
    <mergeCell ref="C52:E52"/>
    <mergeCell ref="A12:G12"/>
    <mergeCell ref="C37:E37"/>
    <mergeCell ref="A11:G11"/>
    <mergeCell ref="C13:E13"/>
    <mergeCell ref="C28:E28"/>
    <mergeCell ref="C72:E72"/>
    <mergeCell ref="C39:E39"/>
    <mergeCell ref="C32:E32"/>
    <mergeCell ref="C63:E63"/>
    <mergeCell ref="C9:E9"/>
    <mergeCell ref="C14:E14"/>
    <mergeCell ref="A16:G16"/>
    <mergeCell ref="A21:G21"/>
    <mergeCell ref="A2:M2"/>
    <mergeCell ref="C81:E81"/>
    <mergeCell ref="A6:M6"/>
    <mergeCell ref="C80:E80"/>
    <mergeCell ref="C68:E68"/>
    <mergeCell ref="C66:E66"/>
    <mergeCell ref="C61:E61"/>
    <mergeCell ref="A5:M5"/>
    <mergeCell ref="A3:M3"/>
    <mergeCell ref="C24:E24"/>
    <mergeCell ref="C19:E19"/>
    <mergeCell ref="C64:E64"/>
    <mergeCell ref="C29:E29"/>
    <mergeCell ref="C43:E43"/>
    <mergeCell ref="A57:G57"/>
    <mergeCell ref="C58:E58"/>
    <mergeCell ref="A65:G65"/>
    <mergeCell ref="C51:E51"/>
    <mergeCell ref="A18:G18"/>
    <mergeCell ref="C56:E56"/>
    <mergeCell ref="C34:E34"/>
    <mergeCell ref="C26:E26"/>
    <mergeCell ref="C48:E48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orientation="landscape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D8D8D8"/>
    <pageSetUpPr fitToPage="1"/>
  </sheetPr>
  <dimension ref="A1:BM92"/>
  <sheetViews>
    <sheetView topLeftCell="A74" workbookViewId="0">
      <selection activeCell="A91" sqref="A91:XFD92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32.33203125" style="80" customWidth="1"/>
    <col min="6" max="7" width="10.6640625" style="80" customWidth="1"/>
    <col min="8" max="9" width="15.5546875" style="81" customWidth="1"/>
    <col min="10" max="10" width="15.5546875" style="198" customWidth="1"/>
    <col min="11" max="12" width="15.5546875" style="81" customWidth="1"/>
    <col min="13" max="13" width="18.44140625" style="198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5549</v>
      </c>
      <c r="B1" s="87"/>
      <c r="C1" s="87"/>
      <c r="D1" s="87"/>
      <c r="E1" s="87"/>
      <c r="F1" s="87"/>
      <c r="G1" s="87"/>
      <c r="H1" s="81"/>
      <c r="I1" s="81"/>
      <c r="J1" s="198"/>
      <c r="K1" s="81"/>
      <c r="L1" s="81"/>
      <c r="M1" s="198"/>
    </row>
    <row r="2" spans="1:59" s="85" customFormat="1" ht="33.7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3"/>
      <c r="K4" s="202"/>
      <c r="L4" s="202"/>
      <c r="M4" s="198"/>
    </row>
    <row r="5" spans="1:59" s="85" customFormat="1" ht="14.4" x14ac:dyDescent="0.3">
      <c r="A5" s="481" t="s">
        <v>608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608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30.75" customHeight="1" x14ac:dyDescent="0.3">
      <c r="A7" s="87"/>
      <c r="B7" s="91" t="s">
        <v>5</v>
      </c>
      <c r="C7" s="468" t="s">
        <v>609</v>
      </c>
      <c r="D7" s="468"/>
      <c r="E7" s="468"/>
      <c r="F7" s="468"/>
      <c r="G7" s="468"/>
      <c r="H7" s="92"/>
      <c r="I7" s="92"/>
      <c r="J7" s="205"/>
      <c r="K7" s="204"/>
      <c r="L7" s="204"/>
      <c r="M7" s="205"/>
    </row>
    <row r="8" spans="1:59" s="85" customFormat="1" ht="14.4" x14ac:dyDescent="0.3">
      <c r="A8" s="97"/>
      <c r="H8" s="98"/>
      <c r="I8" s="98"/>
      <c r="J8" s="206"/>
      <c r="K8" s="98"/>
      <c r="L8" s="98"/>
      <c r="M8" s="206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519" t="s">
        <v>610</v>
      </c>
      <c r="B11" s="494"/>
      <c r="C11" s="494"/>
      <c r="D11" s="494"/>
      <c r="E11" s="494"/>
      <c r="F11" s="494"/>
      <c r="G11" s="494"/>
      <c r="H11" s="191"/>
      <c r="I11" s="191"/>
      <c r="J11" s="192"/>
      <c r="K11" s="191"/>
      <c r="L11" s="191"/>
      <c r="M11" s="245"/>
      <c r="BE11" s="220" t="s">
        <v>610</v>
      </c>
    </row>
    <row r="12" spans="1:59" s="85" customFormat="1" ht="15" customHeight="1" x14ac:dyDescent="0.3">
      <c r="A12" s="461" t="s">
        <v>611</v>
      </c>
      <c r="B12" s="462"/>
      <c r="C12" s="462"/>
      <c r="D12" s="462"/>
      <c r="E12" s="462"/>
      <c r="F12" s="462"/>
      <c r="G12" s="462"/>
      <c r="H12" s="221"/>
      <c r="I12" s="221"/>
      <c r="J12" s="222"/>
      <c r="K12" s="221"/>
      <c r="L12" s="221"/>
      <c r="M12" s="235"/>
      <c r="BE12" s="220"/>
      <c r="BF12" s="225" t="s">
        <v>611</v>
      </c>
    </row>
    <row r="13" spans="1:59" s="85" customFormat="1" ht="31.8" x14ac:dyDescent="0.3">
      <c r="A13" s="119" t="s">
        <v>15</v>
      </c>
      <c r="B13" s="120" t="s">
        <v>612</v>
      </c>
      <c r="C13" s="466" t="s">
        <v>613</v>
      </c>
      <c r="D13" s="466"/>
      <c r="E13" s="466"/>
      <c r="F13" s="121" t="s">
        <v>43</v>
      </c>
      <c r="G13" s="243">
        <v>0.41766999999999999</v>
      </c>
      <c r="H13" s="123"/>
      <c r="I13" s="123"/>
      <c r="J13" s="125"/>
      <c r="K13" s="124"/>
      <c r="L13" s="306"/>
      <c r="M13" s="237"/>
      <c r="BE13" s="220"/>
      <c r="BF13" s="225"/>
      <c r="BG13" s="226" t="s">
        <v>613</v>
      </c>
    </row>
    <row r="14" spans="1:59" s="85" customFormat="1" ht="42" x14ac:dyDescent="0.3">
      <c r="A14" s="119" t="s">
        <v>20</v>
      </c>
      <c r="B14" s="120" t="s">
        <v>614</v>
      </c>
      <c r="C14" s="466" t="s">
        <v>615</v>
      </c>
      <c r="D14" s="466"/>
      <c r="E14" s="466"/>
      <c r="F14" s="121" t="s">
        <v>43</v>
      </c>
      <c r="G14" s="243">
        <v>0.41766999999999999</v>
      </c>
      <c r="H14" s="123"/>
      <c r="I14" s="123"/>
      <c r="J14" s="125"/>
      <c r="K14" s="124"/>
      <c r="L14" s="306"/>
      <c r="M14" s="237"/>
      <c r="BE14" s="220"/>
      <c r="BF14" s="225"/>
      <c r="BG14" s="226" t="s">
        <v>615</v>
      </c>
    </row>
    <row r="15" spans="1:59" s="85" customFormat="1" ht="42" x14ac:dyDescent="0.3">
      <c r="A15" s="119" t="s">
        <v>22</v>
      </c>
      <c r="B15" s="120" t="s">
        <v>48</v>
      </c>
      <c r="C15" s="466" t="s">
        <v>49</v>
      </c>
      <c r="D15" s="466"/>
      <c r="E15" s="466"/>
      <c r="F15" s="121" t="s">
        <v>50</v>
      </c>
      <c r="G15" s="153">
        <v>835.34</v>
      </c>
      <c r="H15" s="123"/>
      <c r="I15" s="123"/>
      <c r="J15" s="125"/>
      <c r="K15" s="124"/>
      <c r="L15" s="306"/>
      <c r="M15" s="237"/>
      <c r="BE15" s="220"/>
      <c r="BF15" s="225"/>
      <c r="BG15" s="226" t="s">
        <v>49</v>
      </c>
    </row>
    <row r="16" spans="1:59" s="85" customFormat="1" ht="15" customHeight="1" x14ac:dyDescent="0.3">
      <c r="A16" s="461" t="s">
        <v>616</v>
      </c>
      <c r="B16" s="462"/>
      <c r="C16" s="462"/>
      <c r="D16" s="462"/>
      <c r="E16" s="462"/>
      <c r="F16" s="462"/>
      <c r="G16" s="462"/>
      <c r="H16" s="221"/>
      <c r="I16" s="221"/>
      <c r="J16" s="222"/>
      <c r="K16" s="221"/>
      <c r="L16" s="221"/>
      <c r="M16" s="235"/>
      <c r="BE16" s="220"/>
      <c r="BF16" s="225" t="s">
        <v>616</v>
      </c>
      <c r="BG16" s="226"/>
    </row>
    <row r="17" spans="1:62" s="85" customFormat="1" ht="21.6" x14ac:dyDescent="0.3">
      <c r="A17" s="119" t="s">
        <v>27</v>
      </c>
      <c r="B17" s="120" t="s">
        <v>617</v>
      </c>
      <c r="C17" s="466" t="s">
        <v>618</v>
      </c>
      <c r="D17" s="466"/>
      <c r="E17" s="466"/>
      <c r="F17" s="121" t="s">
        <v>186</v>
      </c>
      <c r="G17" s="243">
        <v>0.79339000000000004</v>
      </c>
      <c r="H17" s="123"/>
      <c r="I17" s="123"/>
      <c r="J17" s="125"/>
      <c r="K17" s="124"/>
      <c r="L17" s="306"/>
      <c r="M17" s="237"/>
      <c r="BE17" s="220"/>
      <c r="BF17" s="225"/>
      <c r="BG17" s="226" t="s">
        <v>618</v>
      </c>
    </row>
    <row r="18" spans="1:62" s="85" customFormat="1" ht="15" customHeight="1" x14ac:dyDescent="0.3">
      <c r="A18" s="461" t="s">
        <v>619</v>
      </c>
      <c r="B18" s="462"/>
      <c r="C18" s="462"/>
      <c r="D18" s="462"/>
      <c r="E18" s="462"/>
      <c r="F18" s="462"/>
      <c r="G18" s="462"/>
      <c r="H18" s="221"/>
      <c r="I18" s="221"/>
      <c r="J18" s="222"/>
      <c r="K18" s="221"/>
      <c r="L18" s="221"/>
      <c r="M18" s="235"/>
      <c r="BE18" s="220"/>
      <c r="BF18" s="225" t="s">
        <v>619</v>
      </c>
      <c r="BG18" s="226"/>
    </row>
    <row r="19" spans="1:62" s="85" customFormat="1" ht="42" x14ac:dyDescent="0.3">
      <c r="A19" s="119" t="s">
        <v>35</v>
      </c>
      <c r="B19" s="120" t="s">
        <v>620</v>
      </c>
      <c r="C19" s="466" t="s">
        <v>621</v>
      </c>
      <c r="D19" s="466"/>
      <c r="E19" s="466"/>
      <c r="F19" s="121" t="s">
        <v>43</v>
      </c>
      <c r="G19" s="313">
        <v>0.19834750000000001</v>
      </c>
      <c r="H19" s="123"/>
      <c r="I19" s="123"/>
      <c r="J19" s="125"/>
      <c r="K19" s="124"/>
      <c r="L19" s="306"/>
      <c r="M19" s="237"/>
      <c r="BE19" s="220"/>
      <c r="BF19" s="225"/>
      <c r="BG19" s="226" t="s">
        <v>621</v>
      </c>
    </row>
    <row r="20" spans="1:62" s="85" customFormat="1" ht="21.6" x14ac:dyDescent="0.3">
      <c r="A20" s="119" t="s">
        <v>40</v>
      </c>
      <c r="B20" s="120" t="s">
        <v>622</v>
      </c>
      <c r="C20" s="466" t="s">
        <v>623</v>
      </c>
      <c r="D20" s="466"/>
      <c r="E20" s="466"/>
      <c r="F20" s="121" t="s">
        <v>43</v>
      </c>
      <c r="G20" s="313">
        <v>0.19834750000000001</v>
      </c>
      <c r="H20" s="123"/>
      <c r="I20" s="123"/>
      <c r="J20" s="125"/>
      <c r="K20" s="124"/>
      <c r="L20" s="306"/>
      <c r="M20" s="237"/>
      <c r="BE20" s="220"/>
      <c r="BF20" s="225"/>
      <c r="BG20" s="226" t="s">
        <v>623</v>
      </c>
    </row>
    <row r="21" spans="1:62" s="85" customFormat="1" ht="15" customHeight="1" x14ac:dyDescent="0.3">
      <c r="A21" s="503" t="s">
        <v>624</v>
      </c>
      <c r="B21" s="496"/>
      <c r="C21" s="496"/>
      <c r="D21" s="496"/>
      <c r="E21" s="496"/>
      <c r="F21" s="496"/>
      <c r="G21" s="496"/>
      <c r="H21" s="314"/>
      <c r="I21" s="315"/>
      <c r="J21" s="192"/>
      <c r="K21" s="229"/>
      <c r="L21" s="316"/>
      <c r="M21" s="245"/>
      <c r="BE21" s="220" t="s">
        <v>624</v>
      </c>
      <c r="BF21" s="225"/>
      <c r="BG21" s="226"/>
    </row>
    <row r="22" spans="1:62" s="85" customFormat="1" ht="15" customHeight="1" x14ac:dyDescent="0.3">
      <c r="A22" s="461" t="s">
        <v>625</v>
      </c>
      <c r="B22" s="462"/>
      <c r="C22" s="462"/>
      <c r="D22" s="462"/>
      <c r="E22" s="462"/>
      <c r="F22" s="462"/>
      <c r="G22" s="462"/>
      <c r="H22" s="221"/>
      <c r="I22" s="221"/>
      <c r="J22" s="222"/>
      <c r="K22" s="221"/>
      <c r="L22" s="221"/>
      <c r="M22" s="235"/>
      <c r="BE22" s="220"/>
      <c r="BF22" s="225" t="s">
        <v>625</v>
      </c>
      <c r="BG22" s="226"/>
    </row>
    <row r="23" spans="1:62" s="85" customFormat="1" ht="42" x14ac:dyDescent="0.3">
      <c r="A23" s="119" t="s">
        <v>47</v>
      </c>
      <c r="B23" s="120" t="s">
        <v>626</v>
      </c>
      <c r="C23" s="466" t="s">
        <v>627</v>
      </c>
      <c r="D23" s="466"/>
      <c r="E23" s="466"/>
      <c r="F23" s="121" t="s">
        <v>186</v>
      </c>
      <c r="G23" s="243">
        <v>0.64514000000000005</v>
      </c>
      <c r="H23" s="123"/>
      <c r="I23" s="123"/>
      <c r="J23" s="125"/>
      <c r="K23" s="124"/>
      <c r="L23" s="306"/>
      <c r="M23" s="237"/>
      <c r="BE23" s="220"/>
      <c r="BF23" s="225"/>
      <c r="BG23" s="226" t="s">
        <v>627</v>
      </c>
    </row>
    <row r="24" spans="1:62" s="85" customFormat="1" ht="20.399999999999999" x14ac:dyDescent="0.3">
      <c r="A24" s="136"/>
      <c r="B24" s="137" t="s">
        <v>628</v>
      </c>
      <c r="C24" s="483" t="s">
        <v>629</v>
      </c>
      <c r="D24" s="483"/>
      <c r="E24" s="483"/>
      <c r="F24" s="138" t="s">
        <v>67</v>
      </c>
      <c r="G24" s="195" t="s">
        <v>630</v>
      </c>
      <c r="H24" s="123"/>
      <c r="I24" s="286"/>
      <c r="J24" s="141"/>
      <c r="K24" s="124"/>
      <c r="L24" s="309"/>
      <c r="M24" s="242"/>
      <c r="BE24" s="220"/>
      <c r="BF24" s="225"/>
      <c r="BG24" s="226"/>
      <c r="BH24" s="228" t="s">
        <v>629</v>
      </c>
    </row>
    <row r="25" spans="1:62" s="85" customFormat="1" ht="20.399999999999999" x14ac:dyDescent="0.3">
      <c r="A25" s="136"/>
      <c r="B25" s="137" t="s">
        <v>631</v>
      </c>
      <c r="C25" s="483" t="s">
        <v>632</v>
      </c>
      <c r="D25" s="483"/>
      <c r="E25" s="483"/>
      <c r="F25" s="138" t="s">
        <v>46</v>
      </c>
      <c r="G25" s="195" t="s">
        <v>633</v>
      </c>
      <c r="H25" s="123"/>
      <c r="I25" s="286"/>
      <c r="J25" s="141"/>
      <c r="K25" s="124"/>
      <c r="L25" s="309"/>
      <c r="M25" s="242"/>
      <c r="BE25" s="220"/>
      <c r="BF25" s="225"/>
      <c r="BG25" s="226"/>
      <c r="BH25" s="228" t="s">
        <v>632</v>
      </c>
    </row>
    <row r="26" spans="1:62" s="85" customFormat="1" ht="20.399999999999999" x14ac:dyDescent="0.3">
      <c r="A26" s="136"/>
      <c r="B26" s="137" t="s">
        <v>634</v>
      </c>
      <c r="C26" s="483" t="s">
        <v>635</v>
      </c>
      <c r="D26" s="483"/>
      <c r="E26" s="483"/>
      <c r="F26" s="138" t="s">
        <v>67</v>
      </c>
      <c r="G26" s="195" t="s">
        <v>636</v>
      </c>
      <c r="H26" s="123"/>
      <c r="I26" s="286"/>
      <c r="J26" s="141"/>
      <c r="K26" s="124"/>
      <c r="L26" s="309"/>
      <c r="M26" s="242"/>
      <c r="BE26" s="220"/>
      <c r="BF26" s="225"/>
      <c r="BG26" s="226"/>
      <c r="BH26" s="228" t="s">
        <v>635</v>
      </c>
    </row>
    <row r="27" spans="1:62" s="85" customFormat="1" ht="20.399999999999999" x14ac:dyDescent="0.3">
      <c r="A27" s="136"/>
      <c r="B27" s="137" t="s">
        <v>637</v>
      </c>
      <c r="C27" s="483" t="s">
        <v>638</v>
      </c>
      <c r="D27" s="483"/>
      <c r="E27" s="483"/>
      <c r="F27" s="138" t="s">
        <v>67</v>
      </c>
      <c r="G27" s="195" t="s">
        <v>639</v>
      </c>
      <c r="H27" s="123"/>
      <c r="I27" s="286"/>
      <c r="J27" s="141"/>
      <c r="K27" s="124"/>
      <c r="L27" s="309"/>
      <c r="M27" s="242"/>
      <c r="BE27" s="220"/>
      <c r="BF27" s="225"/>
      <c r="BG27" s="226"/>
      <c r="BH27" s="228" t="s">
        <v>638</v>
      </c>
    </row>
    <row r="28" spans="1:62" s="85" customFormat="1" ht="21.6" x14ac:dyDescent="0.3">
      <c r="A28" s="136"/>
      <c r="B28" s="137" t="s">
        <v>640</v>
      </c>
      <c r="C28" s="483" t="s">
        <v>641</v>
      </c>
      <c r="D28" s="483"/>
      <c r="E28" s="483"/>
      <c r="F28" s="138" t="s">
        <v>38</v>
      </c>
      <c r="G28" s="195" t="s">
        <v>642</v>
      </c>
      <c r="H28" s="123"/>
      <c r="I28" s="286"/>
      <c r="J28" s="141"/>
      <c r="K28" s="124"/>
      <c r="L28" s="309"/>
      <c r="M28" s="242"/>
      <c r="BE28" s="220"/>
      <c r="BF28" s="225"/>
      <c r="BG28" s="226"/>
      <c r="BH28" s="228" t="s">
        <v>641</v>
      </c>
    </row>
    <row r="29" spans="1:62" s="85" customFormat="1" ht="20.399999999999999" hidden="1" x14ac:dyDescent="0.3">
      <c r="A29" s="238" t="s">
        <v>75</v>
      </c>
      <c r="B29" s="179" t="s">
        <v>643</v>
      </c>
      <c r="C29" s="489" t="s">
        <v>644</v>
      </c>
      <c r="D29" s="489"/>
      <c r="E29" s="489"/>
      <c r="F29" s="231" t="s">
        <v>67</v>
      </c>
      <c r="G29" s="181" t="s">
        <v>33</v>
      </c>
      <c r="H29" s="123"/>
      <c r="I29" s="286"/>
      <c r="J29" s="184"/>
      <c r="K29" s="124"/>
      <c r="L29" s="309"/>
      <c r="M29" s="240"/>
      <c r="BE29" s="220"/>
      <c r="BF29" s="225"/>
      <c r="BG29" s="226"/>
      <c r="BH29" s="228"/>
      <c r="BI29" s="227" t="s">
        <v>644</v>
      </c>
    </row>
    <row r="30" spans="1:62" s="85" customFormat="1" ht="20.399999999999999" x14ac:dyDescent="0.3">
      <c r="A30" s="136"/>
      <c r="B30" s="137" t="s">
        <v>645</v>
      </c>
      <c r="C30" s="483" t="s">
        <v>646</v>
      </c>
      <c r="D30" s="483"/>
      <c r="E30" s="483"/>
      <c r="F30" s="138" t="s">
        <v>67</v>
      </c>
      <c r="G30" s="195" t="s">
        <v>647</v>
      </c>
      <c r="H30" s="123"/>
      <c r="I30" s="286"/>
      <c r="J30" s="141"/>
      <c r="K30" s="124"/>
      <c r="L30" s="309"/>
      <c r="M30" s="242"/>
      <c r="BE30" s="220"/>
      <c r="BF30" s="225"/>
      <c r="BG30" s="226"/>
      <c r="BH30" s="228" t="s">
        <v>646</v>
      </c>
      <c r="BI30" s="227"/>
    </row>
    <row r="31" spans="1:62" s="85" customFormat="1" ht="21.6" x14ac:dyDescent="0.3">
      <c r="A31" s="136"/>
      <c r="B31" s="137" t="s">
        <v>648</v>
      </c>
      <c r="C31" s="483" t="s">
        <v>649</v>
      </c>
      <c r="D31" s="483"/>
      <c r="E31" s="483"/>
      <c r="F31" s="138" t="s">
        <v>67</v>
      </c>
      <c r="G31" s="195" t="s">
        <v>647</v>
      </c>
      <c r="H31" s="123"/>
      <c r="I31" s="286"/>
      <c r="J31" s="141"/>
      <c r="K31" s="124"/>
      <c r="L31" s="309"/>
      <c r="M31" s="242"/>
      <c r="BE31" s="220"/>
      <c r="BF31" s="225"/>
      <c r="BG31" s="226"/>
      <c r="BH31" s="228" t="s">
        <v>649</v>
      </c>
      <c r="BI31" s="227"/>
    </row>
    <row r="32" spans="1:62" s="85" customFormat="1" ht="21.6" x14ac:dyDescent="0.3">
      <c r="A32" s="136" t="s">
        <v>126</v>
      </c>
      <c r="B32" s="137" t="s">
        <v>650</v>
      </c>
      <c r="C32" s="483" t="s">
        <v>651</v>
      </c>
      <c r="D32" s="483"/>
      <c r="E32" s="483"/>
      <c r="F32" s="138" t="s">
        <v>67</v>
      </c>
      <c r="G32" s="195" t="s">
        <v>652</v>
      </c>
      <c r="H32" s="123"/>
      <c r="I32" s="286"/>
      <c r="J32" s="141"/>
      <c r="K32" s="124"/>
      <c r="L32" s="309"/>
      <c r="M32" s="242"/>
      <c r="BE32" s="220"/>
      <c r="BF32" s="225"/>
      <c r="BG32" s="226"/>
      <c r="BH32" s="228"/>
      <c r="BI32" s="227"/>
      <c r="BJ32" s="228" t="s">
        <v>651</v>
      </c>
    </row>
    <row r="33" spans="1:62" s="85" customFormat="1" ht="31.8" x14ac:dyDescent="0.3">
      <c r="A33" s="119" t="s">
        <v>52</v>
      </c>
      <c r="B33" s="120" t="s">
        <v>653</v>
      </c>
      <c r="C33" s="466" t="s">
        <v>654</v>
      </c>
      <c r="D33" s="466"/>
      <c r="E33" s="466"/>
      <c r="F33" s="121" t="s">
        <v>186</v>
      </c>
      <c r="G33" s="243">
        <v>0.64514000000000005</v>
      </c>
      <c r="H33" s="123"/>
      <c r="I33" s="123"/>
      <c r="J33" s="125"/>
      <c r="K33" s="124"/>
      <c r="L33" s="306"/>
      <c r="M33" s="237"/>
      <c r="BE33" s="220"/>
      <c r="BF33" s="225"/>
      <c r="BG33" s="226" t="s">
        <v>654</v>
      </c>
      <c r="BH33" s="228"/>
      <c r="BI33" s="227"/>
      <c r="BJ33" s="228"/>
    </row>
    <row r="34" spans="1:62" s="85" customFormat="1" ht="20.399999999999999" x14ac:dyDescent="0.3">
      <c r="A34" s="136"/>
      <c r="B34" s="137" t="s">
        <v>628</v>
      </c>
      <c r="C34" s="483" t="s">
        <v>629</v>
      </c>
      <c r="D34" s="483"/>
      <c r="E34" s="483"/>
      <c r="F34" s="138" t="s">
        <v>67</v>
      </c>
      <c r="G34" s="195" t="s">
        <v>655</v>
      </c>
      <c r="H34" s="123"/>
      <c r="I34" s="286"/>
      <c r="J34" s="141"/>
      <c r="K34" s="124"/>
      <c r="L34" s="309"/>
      <c r="M34" s="242"/>
      <c r="BE34" s="220"/>
      <c r="BF34" s="225"/>
      <c r="BG34" s="226"/>
      <c r="BH34" s="228" t="s">
        <v>629</v>
      </c>
      <c r="BI34" s="227"/>
      <c r="BJ34" s="228"/>
    </row>
    <row r="35" spans="1:62" s="85" customFormat="1" ht="20.399999999999999" x14ac:dyDescent="0.3">
      <c r="A35" s="136"/>
      <c r="B35" s="137" t="s">
        <v>631</v>
      </c>
      <c r="C35" s="483" t="s">
        <v>632</v>
      </c>
      <c r="D35" s="483"/>
      <c r="E35" s="483"/>
      <c r="F35" s="138" t="s">
        <v>46</v>
      </c>
      <c r="G35" s="195" t="s">
        <v>656</v>
      </c>
      <c r="H35" s="123"/>
      <c r="I35" s="286"/>
      <c r="J35" s="141"/>
      <c r="K35" s="124"/>
      <c r="L35" s="309"/>
      <c r="M35" s="242"/>
      <c r="BE35" s="220"/>
      <c r="BF35" s="225"/>
      <c r="BG35" s="226"/>
      <c r="BH35" s="228" t="s">
        <v>632</v>
      </c>
      <c r="BI35" s="227"/>
      <c r="BJ35" s="228"/>
    </row>
    <row r="36" spans="1:62" s="85" customFormat="1" ht="20.399999999999999" hidden="1" x14ac:dyDescent="0.3">
      <c r="A36" s="238" t="s">
        <v>75</v>
      </c>
      <c r="B36" s="179" t="s">
        <v>643</v>
      </c>
      <c r="C36" s="489" t="s">
        <v>644</v>
      </c>
      <c r="D36" s="489"/>
      <c r="E36" s="489"/>
      <c r="F36" s="231" t="s">
        <v>67</v>
      </c>
      <c r="G36" s="181" t="s">
        <v>33</v>
      </c>
      <c r="H36" s="123"/>
      <c r="I36" s="286"/>
      <c r="J36" s="184"/>
      <c r="K36" s="124"/>
      <c r="L36" s="309"/>
      <c r="M36" s="240"/>
      <c r="BE36" s="220"/>
      <c r="BF36" s="225"/>
      <c r="BG36" s="226"/>
      <c r="BH36" s="228"/>
      <c r="BI36" s="227" t="s">
        <v>644</v>
      </c>
      <c r="BJ36" s="228"/>
    </row>
    <row r="37" spans="1:62" s="85" customFormat="1" ht="21.6" x14ac:dyDescent="0.3">
      <c r="A37" s="136" t="s">
        <v>126</v>
      </c>
      <c r="B37" s="137" t="s">
        <v>650</v>
      </c>
      <c r="C37" s="483" t="s">
        <v>651</v>
      </c>
      <c r="D37" s="483"/>
      <c r="E37" s="483"/>
      <c r="F37" s="138" t="s">
        <v>67</v>
      </c>
      <c r="G37" s="195" t="s">
        <v>657</v>
      </c>
      <c r="H37" s="123"/>
      <c r="I37" s="286"/>
      <c r="J37" s="141"/>
      <c r="K37" s="124"/>
      <c r="L37" s="309"/>
      <c r="M37" s="242"/>
      <c r="BE37" s="220"/>
      <c r="BF37" s="225"/>
      <c r="BG37" s="226"/>
      <c r="BH37" s="228"/>
      <c r="BI37" s="227"/>
      <c r="BJ37" s="228" t="s">
        <v>651</v>
      </c>
    </row>
    <row r="38" spans="1:62" s="85" customFormat="1" ht="15" customHeight="1" x14ac:dyDescent="0.3">
      <c r="A38" s="461" t="s">
        <v>658</v>
      </c>
      <c r="B38" s="462"/>
      <c r="C38" s="462"/>
      <c r="D38" s="462"/>
      <c r="E38" s="462"/>
      <c r="F38" s="462"/>
      <c r="G38" s="462"/>
      <c r="H38" s="221"/>
      <c r="I38" s="221"/>
      <c r="J38" s="222"/>
      <c r="K38" s="221"/>
      <c r="L38" s="221"/>
      <c r="M38" s="235"/>
      <c r="BE38" s="220"/>
      <c r="BF38" s="225" t="s">
        <v>658</v>
      </c>
      <c r="BG38" s="226"/>
      <c r="BH38" s="228"/>
      <c r="BI38" s="227"/>
      <c r="BJ38" s="228"/>
    </row>
    <row r="39" spans="1:62" s="85" customFormat="1" ht="31.8" x14ac:dyDescent="0.3">
      <c r="A39" s="119" t="s">
        <v>55</v>
      </c>
      <c r="B39" s="120" t="s">
        <v>659</v>
      </c>
      <c r="C39" s="466" t="s">
        <v>660</v>
      </c>
      <c r="D39" s="466"/>
      <c r="E39" s="466"/>
      <c r="F39" s="121" t="s">
        <v>67</v>
      </c>
      <c r="G39" s="153">
        <v>0.27</v>
      </c>
      <c r="H39" s="123"/>
      <c r="I39" s="123"/>
      <c r="J39" s="125"/>
      <c r="K39" s="124"/>
      <c r="L39" s="306"/>
      <c r="M39" s="237"/>
      <c r="BE39" s="220"/>
      <c r="BF39" s="225"/>
      <c r="BG39" s="226" t="s">
        <v>660</v>
      </c>
      <c r="BH39" s="228"/>
      <c r="BI39" s="227"/>
      <c r="BJ39" s="228"/>
    </row>
    <row r="40" spans="1:62" s="85" customFormat="1" ht="20.399999999999999" x14ac:dyDescent="0.3">
      <c r="A40" s="136"/>
      <c r="B40" s="137" t="s">
        <v>628</v>
      </c>
      <c r="C40" s="483" t="s">
        <v>629</v>
      </c>
      <c r="D40" s="483"/>
      <c r="E40" s="483"/>
      <c r="F40" s="138" t="s">
        <v>67</v>
      </c>
      <c r="G40" s="195" t="s">
        <v>661</v>
      </c>
      <c r="H40" s="123"/>
      <c r="I40" s="286"/>
      <c r="J40" s="141"/>
      <c r="K40" s="124"/>
      <c r="L40" s="309"/>
      <c r="M40" s="242"/>
      <c r="BE40" s="220"/>
      <c r="BF40" s="225"/>
      <c r="BG40" s="226"/>
      <c r="BH40" s="228" t="s">
        <v>629</v>
      </c>
      <c r="BI40" s="227"/>
      <c r="BJ40" s="228"/>
    </row>
    <row r="41" spans="1:62" s="85" customFormat="1" ht="28.5" customHeight="1" x14ac:dyDescent="0.3">
      <c r="A41" s="461" t="s">
        <v>662</v>
      </c>
      <c r="B41" s="462"/>
      <c r="C41" s="462"/>
      <c r="D41" s="462"/>
      <c r="E41" s="462"/>
      <c r="F41" s="462"/>
      <c r="G41" s="462"/>
      <c r="H41" s="221"/>
      <c r="I41" s="221"/>
      <c r="J41" s="222"/>
      <c r="K41" s="221"/>
      <c r="L41" s="221"/>
      <c r="M41" s="235"/>
      <c r="BE41" s="220"/>
      <c r="BF41" s="225" t="s">
        <v>662</v>
      </c>
      <c r="BG41" s="226"/>
      <c r="BH41" s="228"/>
      <c r="BI41" s="227"/>
      <c r="BJ41" s="228"/>
    </row>
    <row r="42" spans="1:62" s="85" customFormat="1" ht="42" x14ac:dyDescent="0.3">
      <c r="A42" s="119" t="s">
        <v>56</v>
      </c>
      <c r="B42" s="120" t="s">
        <v>626</v>
      </c>
      <c r="C42" s="466" t="s">
        <v>627</v>
      </c>
      <c r="D42" s="466"/>
      <c r="E42" s="466"/>
      <c r="F42" s="121" t="s">
        <v>186</v>
      </c>
      <c r="G42" s="243">
        <v>0.64514000000000005</v>
      </c>
      <c r="H42" s="123"/>
      <c r="I42" s="123"/>
      <c r="J42" s="125"/>
      <c r="K42" s="124"/>
      <c r="L42" s="306"/>
      <c r="M42" s="237"/>
      <c r="BE42" s="220"/>
      <c r="BF42" s="225"/>
      <c r="BG42" s="226" t="s">
        <v>627</v>
      </c>
      <c r="BH42" s="228"/>
      <c r="BI42" s="227"/>
      <c r="BJ42" s="228"/>
    </row>
    <row r="43" spans="1:62" s="85" customFormat="1" ht="20.399999999999999" x14ac:dyDescent="0.3">
      <c r="A43" s="136"/>
      <c r="B43" s="137" t="s">
        <v>628</v>
      </c>
      <c r="C43" s="483" t="s">
        <v>629</v>
      </c>
      <c r="D43" s="483"/>
      <c r="E43" s="483"/>
      <c r="F43" s="138" t="s">
        <v>67</v>
      </c>
      <c r="G43" s="195" t="s">
        <v>630</v>
      </c>
      <c r="H43" s="123"/>
      <c r="I43" s="286"/>
      <c r="J43" s="141"/>
      <c r="K43" s="124"/>
      <c r="L43" s="309"/>
      <c r="M43" s="242"/>
      <c r="BE43" s="220"/>
      <c r="BF43" s="225"/>
      <c r="BG43" s="226"/>
      <c r="BH43" s="228" t="s">
        <v>629</v>
      </c>
      <c r="BI43" s="227"/>
      <c r="BJ43" s="228"/>
    </row>
    <row r="44" spans="1:62" s="85" customFormat="1" ht="20.399999999999999" x14ac:dyDescent="0.3">
      <c r="A44" s="136"/>
      <c r="B44" s="137" t="s">
        <v>631</v>
      </c>
      <c r="C44" s="483" t="s">
        <v>632</v>
      </c>
      <c r="D44" s="483"/>
      <c r="E44" s="483"/>
      <c r="F44" s="138" t="s">
        <v>46</v>
      </c>
      <c r="G44" s="195" t="s">
        <v>633</v>
      </c>
      <c r="H44" s="123"/>
      <c r="I44" s="286"/>
      <c r="J44" s="141"/>
      <c r="K44" s="124"/>
      <c r="L44" s="309"/>
      <c r="M44" s="242"/>
      <c r="BE44" s="220"/>
      <c r="BF44" s="225"/>
      <c r="BG44" s="226"/>
      <c r="BH44" s="228" t="s">
        <v>632</v>
      </c>
      <c r="BI44" s="227"/>
      <c r="BJ44" s="228"/>
    </row>
    <row r="45" spans="1:62" s="85" customFormat="1" ht="20.399999999999999" x14ac:dyDescent="0.3">
      <c r="A45" s="136"/>
      <c r="B45" s="137" t="s">
        <v>634</v>
      </c>
      <c r="C45" s="483" t="s">
        <v>635</v>
      </c>
      <c r="D45" s="483"/>
      <c r="E45" s="483"/>
      <c r="F45" s="138" t="s">
        <v>67</v>
      </c>
      <c r="G45" s="195" t="s">
        <v>636</v>
      </c>
      <c r="H45" s="123"/>
      <c r="I45" s="286"/>
      <c r="J45" s="141"/>
      <c r="K45" s="124"/>
      <c r="L45" s="309"/>
      <c r="M45" s="242"/>
      <c r="BE45" s="220"/>
      <c r="BF45" s="225"/>
      <c r="BG45" s="226"/>
      <c r="BH45" s="228" t="s">
        <v>635</v>
      </c>
      <c r="BI45" s="227"/>
      <c r="BJ45" s="228"/>
    </row>
    <row r="46" spans="1:62" s="85" customFormat="1" ht="20.399999999999999" x14ac:dyDescent="0.3">
      <c r="A46" s="136"/>
      <c r="B46" s="137" t="s">
        <v>637</v>
      </c>
      <c r="C46" s="483" t="s">
        <v>638</v>
      </c>
      <c r="D46" s="483"/>
      <c r="E46" s="483"/>
      <c r="F46" s="138" t="s">
        <v>67</v>
      </c>
      <c r="G46" s="195" t="s">
        <v>639</v>
      </c>
      <c r="H46" s="123"/>
      <c r="I46" s="286"/>
      <c r="J46" s="141"/>
      <c r="K46" s="124"/>
      <c r="L46" s="309"/>
      <c r="M46" s="242"/>
      <c r="BE46" s="220"/>
      <c r="BF46" s="225"/>
      <c r="BG46" s="226"/>
      <c r="BH46" s="228" t="s">
        <v>638</v>
      </c>
      <c r="BI46" s="227"/>
      <c r="BJ46" s="228"/>
    </row>
    <row r="47" spans="1:62" s="85" customFormat="1" ht="21.6" x14ac:dyDescent="0.3">
      <c r="A47" s="136"/>
      <c r="B47" s="137" t="s">
        <v>640</v>
      </c>
      <c r="C47" s="483" t="s">
        <v>641</v>
      </c>
      <c r="D47" s="483"/>
      <c r="E47" s="483"/>
      <c r="F47" s="138" t="s">
        <v>38</v>
      </c>
      <c r="G47" s="195" t="s">
        <v>642</v>
      </c>
      <c r="H47" s="123"/>
      <c r="I47" s="286"/>
      <c r="J47" s="141"/>
      <c r="K47" s="124"/>
      <c r="L47" s="309"/>
      <c r="M47" s="242"/>
      <c r="BE47" s="220"/>
      <c r="BF47" s="225"/>
      <c r="BG47" s="226"/>
      <c r="BH47" s="228" t="s">
        <v>641</v>
      </c>
      <c r="BI47" s="227"/>
      <c r="BJ47" s="228"/>
    </row>
    <row r="48" spans="1:62" s="85" customFormat="1" ht="20.399999999999999" hidden="1" x14ac:dyDescent="0.3">
      <c r="A48" s="238" t="s">
        <v>75</v>
      </c>
      <c r="B48" s="179" t="s">
        <v>643</v>
      </c>
      <c r="C48" s="489" t="s">
        <v>644</v>
      </c>
      <c r="D48" s="489"/>
      <c r="E48" s="489"/>
      <c r="F48" s="231" t="s">
        <v>67</v>
      </c>
      <c r="G48" s="181" t="s">
        <v>33</v>
      </c>
      <c r="H48" s="123"/>
      <c r="I48" s="286"/>
      <c r="J48" s="184"/>
      <c r="K48" s="124"/>
      <c r="L48" s="309"/>
      <c r="M48" s="240"/>
      <c r="BE48" s="220"/>
      <c r="BF48" s="225"/>
      <c r="BG48" s="226"/>
      <c r="BH48" s="228"/>
      <c r="BI48" s="227" t="s">
        <v>644</v>
      </c>
      <c r="BJ48" s="228"/>
    </row>
    <row r="49" spans="1:62" s="85" customFormat="1" ht="20.399999999999999" x14ac:dyDescent="0.3">
      <c r="A49" s="136"/>
      <c r="B49" s="137" t="s">
        <v>645</v>
      </c>
      <c r="C49" s="483" t="s">
        <v>646</v>
      </c>
      <c r="D49" s="483"/>
      <c r="E49" s="483"/>
      <c r="F49" s="138" t="s">
        <v>67</v>
      </c>
      <c r="G49" s="195" t="s">
        <v>647</v>
      </c>
      <c r="H49" s="123"/>
      <c r="I49" s="286"/>
      <c r="J49" s="141"/>
      <c r="K49" s="124"/>
      <c r="L49" s="309"/>
      <c r="M49" s="242"/>
      <c r="BE49" s="220"/>
      <c r="BF49" s="225"/>
      <c r="BG49" s="226"/>
      <c r="BH49" s="228" t="s">
        <v>646</v>
      </c>
      <c r="BI49" s="227"/>
      <c r="BJ49" s="228"/>
    </row>
    <row r="50" spans="1:62" s="85" customFormat="1" ht="21.6" x14ac:dyDescent="0.3">
      <c r="A50" s="136"/>
      <c r="B50" s="137" t="s">
        <v>648</v>
      </c>
      <c r="C50" s="483" t="s">
        <v>649</v>
      </c>
      <c r="D50" s="483"/>
      <c r="E50" s="483"/>
      <c r="F50" s="138" t="s">
        <v>67</v>
      </c>
      <c r="G50" s="195" t="s">
        <v>647</v>
      </c>
      <c r="H50" s="123"/>
      <c r="I50" s="286"/>
      <c r="J50" s="141"/>
      <c r="K50" s="124"/>
      <c r="L50" s="309"/>
      <c r="M50" s="242"/>
      <c r="BE50" s="220"/>
      <c r="BF50" s="225"/>
      <c r="BG50" s="226"/>
      <c r="BH50" s="228" t="s">
        <v>649</v>
      </c>
      <c r="BI50" s="227"/>
      <c r="BJ50" s="228"/>
    </row>
    <row r="51" spans="1:62" s="85" customFormat="1" ht="21.6" x14ac:dyDescent="0.3">
      <c r="A51" s="136" t="s">
        <v>126</v>
      </c>
      <c r="B51" s="137" t="s">
        <v>663</v>
      </c>
      <c r="C51" s="483" t="s">
        <v>664</v>
      </c>
      <c r="D51" s="483"/>
      <c r="E51" s="483"/>
      <c r="F51" s="138" t="s">
        <v>67</v>
      </c>
      <c r="G51" s="195" t="s">
        <v>665</v>
      </c>
      <c r="H51" s="123"/>
      <c r="I51" s="286"/>
      <c r="J51" s="141"/>
      <c r="K51" s="124"/>
      <c r="L51" s="309"/>
      <c r="M51" s="242"/>
      <c r="BE51" s="220"/>
      <c r="BF51" s="225"/>
      <c r="BG51" s="226"/>
      <c r="BH51" s="228"/>
      <c r="BI51" s="227"/>
      <c r="BJ51" s="228" t="s">
        <v>664</v>
      </c>
    </row>
    <row r="52" spans="1:62" s="85" customFormat="1" ht="31.8" x14ac:dyDescent="0.3">
      <c r="A52" s="119" t="s">
        <v>163</v>
      </c>
      <c r="B52" s="120" t="s">
        <v>653</v>
      </c>
      <c r="C52" s="466" t="s">
        <v>654</v>
      </c>
      <c r="D52" s="466"/>
      <c r="E52" s="466"/>
      <c r="F52" s="121" t="s">
        <v>186</v>
      </c>
      <c r="G52" s="243">
        <v>0.64514000000000005</v>
      </c>
      <c r="H52" s="123"/>
      <c r="I52" s="123"/>
      <c r="J52" s="125"/>
      <c r="K52" s="124"/>
      <c r="L52" s="306"/>
      <c r="M52" s="237"/>
      <c r="BE52" s="220"/>
      <c r="BF52" s="225"/>
      <c r="BG52" s="226" t="s">
        <v>654</v>
      </c>
      <c r="BH52" s="228"/>
      <c r="BI52" s="227"/>
      <c r="BJ52" s="228"/>
    </row>
    <row r="53" spans="1:62" s="85" customFormat="1" ht="20.399999999999999" x14ac:dyDescent="0.3">
      <c r="A53" s="136"/>
      <c r="B53" s="137" t="s">
        <v>628</v>
      </c>
      <c r="C53" s="483" t="s">
        <v>629</v>
      </c>
      <c r="D53" s="483"/>
      <c r="E53" s="483"/>
      <c r="F53" s="138" t="s">
        <v>67</v>
      </c>
      <c r="G53" s="195" t="s">
        <v>666</v>
      </c>
      <c r="H53" s="123"/>
      <c r="I53" s="286"/>
      <c r="J53" s="141"/>
      <c r="K53" s="124"/>
      <c r="L53" s="309"/>
      <c r="M53" s="242"/>
      <c r="BE53" s="220"/>
      <c r="BF53" s="225"/>
      <c r="BG53" s="226"/>
      <c r="BH53" s="228" t="s">
        <v>629</v>
      </c>
      <c r="BI53" s="227"/>
      <c r="BJ53" s="228"/>
    </row>
    <row r="54" spans="1:62" s="85" customFormat="1" ht="20.399999999999999" x14ac:dyDescent="0.3">
      <c r="A54" s="136"/>
      <c r="B54" s="137" t="s">
        <v>631</v>
      </c>
      <c r="C54" s="483" t="s">
        <v>632</v>
      </c>
      <c r="D54" s="483"/>
      <c r="E54" s="483"/>
      <c r="F54" s="138" t="s">
        <v>46</v>
      </c>
      <c r="G54" s="195" t="s">
        <v>667</v>
      </c>
      <c r="H54" s="123"/>
      <c r="I54" s="286"/>
      <c r="J54" s="141"/>
      <c r="K54" s="124"/>
      <c r="L54" s="309"/>
      <c r="M54" s="242"/>
      <c r="BE54" s="220"/>
      <c r="BF54" s="225"/>
      <c r="BG54" s="226"/>
      <c r="BH54" s="228" t="s">
        <v>632</v>
      </c>
      <c r="BI54" s="227"/>
      <c r="BJ54" s="228"/>
    </row>
    <row r="55" spans="1:62" s="85" customFormat="1" ht="20.399999999999999" hidden="1" x14ac:dyDescent="0.3">
      <c r="A55" s="238" t="s">
        <v>75</v>
      </c>
      <c r="B55" s="179" t="s">
        <v>643</v>
      </c>
      <c r="C55" s="489" t="s">
        <v>644</v>
      </c>
      <c r="D55" s="489"/>
      <c r="E55" s="489"/>
      <c r="F55" s="231" t="s">
        <v>67</v>
      </c>
      <c r="G55" s="181" t="s">
        <v>33</v>
      </c>
      <c r="H55" s="123"/>
      <c r="I55" s="286"/>
      <c r="J55" s="184"/>
      <c r="K55" s="124"/>
      <c r="L55" s="309"/>
      <c r="M55" s="240"/>
      <c r="BE55" s="220"/>
      <c r="BF55" s="225"/>
      <c r="BG55" s="226"/>
      <c r="BH55" s="228"/>
      <c r="BI55" s="227" t="s">
        <v>644</v>
      </c>
      <c r="BJ55" s="228"/>
    </row>
    <row r="56" spans="1:62" s="85" customFormat="1" ht="21.6" x14ac:dyDescent="0.3">
      <c r="A56" s="136" t="s">
        <v>126</v>
      </c>
      <c r="B56" s="137" t="s">
        <v>663</v>
      </c>
      <c r="C56" s="483" t="s">
        <v>664</v>
      </c>
      <c r="D56" s="483"/>
      <c r="E56" s="483"/>
      <c r="F56" s="138" t="s">
        <v>67</v>
      </c>
      <c r="G56" s="195" t="s">
        <v>668</v>
      </c>
      <c r="H56" s="123"/>
      <c r="I56" s="286"/>
      <c r="J56" s="141"/>
      <c r="K56" s="124"/>
      <c r="L56" s="309"/>
      <c r="M56" s="242"/>
      <c r="BE56" s="220"/>
      <c r="BF56" s="225"/>
      <c r="BG56" s="226"/>
      <c r="BH56" s="228"/>
      <c r="BI56" s="227"/>
      <c r="BJ56" s="228" t="s">
        <v>664</v>
      </c>
    </row>
    <row r="57" spans="1:62" s="85" customFormat="1" ht="15" customHeight="1" x14ac:dyDescent="0.3">
      <c r="A57" s="461" t="s">
        <v>669</v>
      </c>
      <c r="B57" s="462"/>
      <c r="C57" s="462"/>
      <c r="D57" s="462"/>
      <c r="E57" s="462"/>
      <c r="F57" s="462"/>
      <c r="G57" s="462"/>
      <c r="H57" s="221"/>
      <c r="I57" s="221"/>
      <c r="J57" s="222"/>
      <c r="K57" s="221"/>
      <c r="L57" s="221"/>
      <c r="M57" s="235"/>
      <c r="BE57" s="220"/>
      <c r="BF57" s="225" t="s">
        <v>669</v>
      </c>
      <c r="BG57" s="226"/>
      <c r="BH57" s="228"/>
      <c r="BI57" s="227"/>
      <c r="BJ57" s="228"/>
    </row>
    <row r="58" spans="1:62" s="85" customFormat="1" ht="31.8" x14ac:dyDescent="0.3">
      <c r="A58" s="119" t="s">
        <v>166</v>
      </c>
      <c r="B58" s="120" t="s">
        <v>659</v>
      </c>
      <c r="C58" s="466" t="s">
        <v>660</v>
      </c>
      <c r="D58" s="466"/>
      <c r="E58" s="466"/>
      <c r="F58" s="121" t="s">
        <v>67</v>
      </c>
      <c r="G58" s="153">
        <v>0.27</v>
      </c>
      <c r="H58" s="123"/>
      <c r="I58" s="123"/>
      <c r="J58" s="125"/>
      <c r="K58" s="124"/>
      <c r="L58" s="306"/>
      <c r="M58" s="237"/>
      <c r="BE58" s="220"/>
      <c r="BF58" s="225"/>
      <c r="BG58" s="226" t="s">
        <v>660</v>
      </c>
      <c r="BH58" s="228"/>
      <c r="BI58" s="227"/>
      <c r="BJ58" s="228"/>
    </row>
    <row r="59" spans="1:62" s="85" customFormat="1" ht="20.399999999999999" x14ac:dyDescent="0.3">
      <c r="A59" s="136"/>
      <c r="B59" s="137" t="s">
        <v>628</v>
      </c>
      <c r="C59" s="483" t="s">
        <v>629</v>
      </c>
      <c r="D59" s="483"/>
      <c r="E59" s="483"/>
      <c r="F59" s="138" t="s">
        <v>67</v>
      </c>
      <c r="G59" s="195" t="s">
        <v>661</v>
      </c>
      <c r="H59" s="123"/>
      <c r="I59" s="286"/>
      <c r="J59" s="141"/>
      <c r="K59" s="124"/>
      <c r="L59" s="309"/>
      <c r="M59" s="242"/>
      <c r="BE59" s="220"/>
      <c r="BF59" s="225"/>
      <c r="BG59" s="226"/>
      <c r="BH59" s="228" t="s">
        <v>629</v>
      </c>
      <c r="BI59" s="227"/>
      <c r="BJ59" s="228"/>
    </row>
    <row r="60" spans="1:62" s="85" customFormat="1" ht="22.5" customHeight="1" x14ac:dyDescent="0.3">
      <c r="A60" s="461" t="s">
        <v>670</v>
      </c>
      <c r="B60" s="462"/>
      <c r="C60" s="462"/>
      <c r="D60" s="462"/>
      <c r="E60" s="462"/>
      <c r="F60" s="462"/>
      <c r="G60" s="462"/>
      <c r="H60" s="221"/>
      <c r="I60" s="221"/>
      <c r="J60" s="222"/>
      <c r="K60" s="221"/>
      <c r="L60" s="221"/>
      <c r="M60" s="235"/>
      <c r="BE60" s="220"/>
      <c r="BF60" s="225" t="s">
        <v>670</v>
      </c>
      <c r="BG60" s="226"/>
      <c r="BH60" s="228"/>
      <c r="BI60" s="227"/>
      <c r="BJ60" s="228"/>
    </row>
    <row r="61" spans="1:62" s="85" customFormat="1" ht="62.4" x14ac:dyDescent="0.3">
      <c r="A61" s="119" t="s">
        <v>167</v>
      </c>
      <c r="B61" s="120" t="s">
        <v>671</v>
      </c>
      <c r="C61" s="466" t="s">
        <v>672</v>
      </c>
      <c r="D61" s="466"/>
      <c r="E61" s="466"/>
      <c r="F61" s="121" t="s">
        <v>186</v>
      </c>
      <c r="G61" s="243">
        <v>0.70038</v>
      </c>
      <c r="H61" s="123"/>
      <c r="I61" s="123"/>
      <c r="J61" s="125"/>
      <c r="K61" s="124"/>
      <c r="L61" s="306"/>
      <c r="M61" s="237"/>
      <c r="BE61" s="220"/>
      <c r="BF61" s="225"/>
      <c r="BG61" s="226" t="s">
        <v>672</v>
      </c>
      <c r="BH61" s="228"/>
      <c r="BI61" s="227"/>
      <c r="BJ61" s="228"/>
    </row>
    <row r="62" spans="1:62" s="85" customFormat="1" ht="20.399999999999999" x14ac:dyDescent="0.3">
      <c r="A62" s="136"/>
      <c r="B62" s="137" t="s">
        <v>151</v>
      </c>
      <c r="C62" s="483" t="s">
        <v>152</v>
      </c>
      <c r="D62" s="483"/>
      <c r="E62" s="483"/>
      <c r="F62" s="138" t="s">
        <v>46</v>
      </c>
      <c r="G62" s="195" t="s">
        <v>673</v>
      </c>
      <c r="H62" s="123"/>
      <c r="I62" s="286"/>
      <c r="J62" s="141"/>
      <c r="K62" s="124"/>
      <c r="L62" s="309"/>
      <c r="M62" s="242"/>
      <c r="BE62" s="220"/>
      <c r="BF62" s="225"/>
      <c r="BG62" s="226"/>
      <c r="BH62" s="228" t="s">
        <v>152</v>
      </c>
      <c r="BI62" s="227"/>
      <c r="BJ62" s="228"/>
    </row>
    <row r="63" spans="1:62" s="85" customFormat="1" ht="20.399999999999999" x14ac:dyDescent="0.3">
      <c r="A63" s="136"/>
      <c r="B63" s="137" t="s">
        <v>674</v>
      </c>
      <c r="C63" s="483" t="s">
        <v>675</v>
      </c>
      <c r="D63" s="483"/>
      <c r="E63" s="483"/>
      <c r="F63" s="138" t="s">
        <v>46</v>
      </c>
      <c r="G63" s="195" t="s">
        <v>676</v>
      </c>
      <c r="H63" s="123"/>
      <c r="I63" s="286"/>
      <c r="J63" s="141"/>
      <c r="K63" s="124"/>
      <c r="L63" s="309"/>
      <c r="M63" s="242"/>
      <c r="BE63" s="220"/>
      <c r="BF63" s="225"/>
      <c r="BG63" s="226"/>
      <c r="BH63" s="228" t="s">
        <v>675</v>
      </c>
      <c r="BI63" s="227"/>
      <c r="BJ63" s="228"/>
    </row>
    <row r="64" spans="1:62" s="85" customFormat="1" ht="20.399999999999999" x14ac:dyDescent="0.3">
      <c r="A64" s="136"/>
      <c r="B64" s="137" t="s">
        <v>677</v>
      </c>
      <c r="C64" s="483" t="s">
        <v>678</v>
      </c>
      <c r="D64" s="483"/>
      <c r="E64" s="483"/>
      <c r="F64" s="138" t="s">
        <v>46</v>
      </c>
      <c r="G64" s="195" t="s">
        <v>679</v>
      </c>
      <c r="H64" s="123"/>
      <c r="I64" s="286"/>
      <c r="J64" s="141"/>
      <c r="K64" s="124"/>
      <c r="L64" s="309"/>
      <c r="M64" s="242"/>
      <c r="BE64" s="220"/>
      <c r="BF64" s="225"/>
      <c r="BG64" s="226"/>
      <c r="BH64" s="228" t="s">
        <v>678</v>
      </c>
      <c r="BI64" s="227"/>
      <c r="BJ64" s="228"/>
    </row>
    <row r="65" spans="1:62" s="85" customFormat="1" ht="15" customHeight="1" x14ac:dyDescent="0.3">
      <c r="A65" s="461" t="s">
        <v>680</v>
      </c>
      <c r="B65" s="462"/>
      <c r="C65" s="462"/>
      <c r="D65" s="462"/>
      <c r="E65" s="462"/>
      <c r="F65" s="462"/>
      <c r="G65" s="462"/>
      <c r="H65" s="221"/>
      <c r="I65" s="221"/>
      <c r="J65" s="222"/>
      <c r="K65" s="221"/>
      <c r="L65" s="221"/>
      <c r="M65" s="235"/>
      <c r="BE65" s="220"/>
      <c r="BF65" s="225" t="s">
        <v>680</v>
      </c>
      <c r="BG65" s="226"/>
      <c r="BH65" s="228"/>
      <c r="BI65" s="227"/>
      <c r="BJ65" s="228"/>
    </row>
    <row r="66" spans="1:62" s="85" customFormat="1" ht="21.6" x14ac:dyDescent="0.3">
      <c r="A66" s="119" t="s">
        <v>170</v>
      </c>
      <c r="B66" s="120" t="s">
        <v>681</v>
      </c>
      <c r="C66" s="466" t="s">
        <v>682</v>
      </c>
      <c r="D66" s="466"/>
      <c r="E66" s="466"/>
      <c r="F66" s="121" t="s">
        <v>186</v>
      </c>
      <c r="G66" s="243">
        <v>0.72452000000000005</v>
      </c>
      <c r="H66" s="123"/>
      <c r="I66" s="123"/>
      <c r="J66" s="125"/>
      <c r="K66" s="124"/>
      <c r="L66" s="306"/>
      <c r="M66" s="237"/>
      <c r="BE66" s="220"/>
      <c r="BF66" s="225"/>
      <c r="BG66" s="226" t="s">
        <v>682</v>
      </c>
      <c r="BH66" s="228"/>
      <c r="BI66" s="227"/>
      <c r="BJ66" s="228"/>
    </row>
    <row r="67" spans="1:62" s="85" customFormat="1" ht="20.399999999999999" hidden="1" x14ac:dyDescent="0.3">
      <c r="A67" s="238" t="s">
        <v>75</v>
      </c>
      <c r="B67" s="179" t="s">
        <v>683</v>
      </c>
      <c r="C67" s="489" t="s">
        <v>684</v>
      </c>
      <c r="D67" s="489"/>
      <c r="E67" s="489"/>
      <c r="F67" s="231" t="s">
        <v>155</v>
      </c>
      <c r="G67" s="181" t="s">
        <v>33</v>
      </c>
      <c r="H67" s="123"/>
      <c r="I67" s="286"/>
      <c r="J67" s="184"/>
      <c r="K67" s="124"/>
      <c r="L67" s="309"/>
      <c r="M67" s="240"/>
      <c r="BE67" s="220"/>
      <c r="BF67" s="225"/>
      <c r="BG67" s="226"/>
      <c r="BH67" s="228"/>
      <c r="BI67" s="227" t="s">
        <v>684</v>
      </c>
      <c r="BJ67" s="228"/>
    </row>
    <row r="68" spans="1:62" s="85" customFormat="1" ht="21.6" x14ac:dyDescent="0.3">
      <c r="A68" s="136"/>
      <c r="B68" s="137" t="s">
        <v>685</v>
      </c>
      <c r="C68" s="483" t="s">
        <v>686</v>
      </c>
      <c r="D68" s="483"/>
      <c r="E68" s="483"/>
      <c r="F68" s="138" t="s">
        <v>72</v>
      </c>
      <c r="G68" s="195" t="s">
        <v>687</v>
      </c>
      <c r="H68" s="123"/>
      <c r="I68" s="286"/>
      <c r="J68" s="141"/>
      <c r="K68" s="124"/>
      <c r="L68" s="309"/>
      <c r="M68" s="242"/>
      <c r="BE68" s="220"/>
      <c r="BF68" s="225"/>
      <c r="BG68" s="226"/>
      <c r="BH68" s="228" t="s">
        <v>686</v>
      </c>
      <c r="BI68" s="227"/>
      <c r="BJ68" s="228"/>
    </row>
    <row r="69" spans="1:62" s="85" customFormat="1" ht="31.8" x14ac:dyDescent="0.3">
      <c r="A69" s="119" t="s">
        <v>173</v>
      </c>
      <c r="B69" s="120" t="s">
        <v>688</v>
      </c>
      <c r="C69" s="466" t="s">
        <v>689</v>
      </c>
      <c r="D69" s="466"/>
      <c r="E69" s="466"/>
      <c r="F69" s="121" t="s">
        <v>155</v>
      </c>
      <c r="G69" s="153">
        <v>796.97</v>
      </c>
      <c r="H69" s="123"/>
      <c r="I69" s="123"/>
      <c r="J69" s="125"/>
      <c r="K69" s="124"/>
      <c r="L69" s="306"/>
      <c r="M69" s="237"/>
      <c r="BE69" s="220"/>
      <c r="BF69" s="225"/>
      <c r="BG69" s="226" t="s">
        <v>689</v>
      </c>
      <c r="BH69" s="228"/>
      <c r="BI69" s="227"/>
      <c r="BJ69" s="228"/>
    </row>
    <row r="70" spans="1:62" s="85" customFormat="1" ht="24" customHeight="1" x14ac:dyDescent="0.3">
      <c r="A70" s="461" t="s">
        <v>690</v>
      </c>
      <c r="B70" s="462"/>
      <c r="C70" s="462"/>
      <c r="D70" s="462"/>
      <c r="E70" s="462"/>
      <c r="F70" s="462"/>
      <c r="G70" s="462"/>
      <c r="H70" s="221"/>
      <c r="I70" s="221"/>
      <c r="J70" s="222"/>
      <c r="K70" s="221"/>
      <c r="L70" s="221"/>
      <c r="M70" s="235"/>
      <c r="BE70" s="220"/>
      <c r="BF70" s="225" t="s">
        <v>690</v>
      </c>
      <c r="BG70" s="226"/>
      <c r="BH70" s="228"/>
      <c r="BI70" s="227"/>
      <c r="BJ70" s="228"/>
    </row>
    <row r="71" spans="1:62" s="85" customFormat="1" ht="62.4" x14ac:dyDescent="0.3">
      <c r="A71" s="119" t="s">
        <v>174</v>
      </c>
      <c r="B71" s="120" t="s">
        <v>691</v>
      </c>
      <c r="C71" s="466" t="s">
        <v>692</v>
      </c>
      <c r="D71" s="466"/>
      <c r="E71" s="466"/>
      <c r="F71" s="121" t="s">
        <v>186</v>
      </c>
      <c r="G71" s="243">
        <v>0.76241999999999999</v>
      </c>
      <c r="H71" s="123"/>
      <c r="I71" s="123"/>
      <c r="J71" s="125"/>
      <c r="K71" s="124"/>
      <c r="L71" s="306"/>
      <c r="M71" s="237"/>
      <c r="BE71" s="220"/>
      <c r="BF71" s="225"/>
      <c r="BG71" s="226" t="s">
        <v>692</v>
      </c>
      <c r="BH71" s="228"/>
      <c r="BI71" s="227"/>
      <c r="BJ71" s="228"/>
    </row>
    <row r="72" spans="1:62" s="85" customFormat="1" ht="20.399999999999999" x14ac:dyDescent="0.3">
      <c r="A72" s="136"/>
      <c r="B72" s="137" t="s">
        <v>151</v>
      </c>
      <c r="C72" s="483" t="s">
        <v>152</v>
      </c>
      <c r="D72" s="483"/>
      <c r="E72" s="483"/>
      <c r="F72" s="138" t="s">
        <v>46</v>
      </c>
      <c r="G72" s="195" t="s">
        <v>693</v>
      </c>
      <c r="H72" s="123"/>
      <c r="I72" s="286"/>
      <c r="J72" s="141"/>
      <c r="K72" s="124"/>
      <c r="L72" s="309"/>
      <c r="M72" s="242"/>
      <c r="BE72" s="220"/>
      <c r="BF72" s="225"/>
      <c r="BG72" s="226"/>
      <c r="BH72" s="228" t="s">
        <v>152</v>
      </c>
      <c r="BI72" s="227"/>
      <c r="BJ72" s="228"/>
    </row>
    <row r="73" spans="1:62" s="85" customFormat="1" ht="20.399999999999999" x14ac:dyDescent="0.3">
      <c r="A73" s="136"/>
      <c r="B73" s="137" t="s">
        <v>677</v>
      </c>
      <c r="C73" s="483" t="s">
        <v>678</v>
      </c>
      <c r="D73" s="483"/>
      <c r="E73" s="483"/>
      <c r="F73" s="138" t="s">
        <v>46</v>
      </c>
      <c r="G73" s="195" t="s">
        <v>694</v>
      </c>
      <c r="H73" s="123"/>
      <c r="I73" s="286"/>
      <c r="J73" s="141"/>
      <c r="K73" s="124"/>
      <c r="L73" s="309"/>
      <c r="M73" s="242"/>
      <c r="BE73" s="220"/>
      <c r="BF73" s="225"/>
      <c r="BG73" s="226"/>
      <c r="BH73" s="228" t="s">
        <v>678</v>
      </c>
      <c r="BI73" s="227"/>
      <c r="BJ73" s="228"/>
    </row>
    <row r="74" spans="1:62" s="85" customFormat="1" ht="31.8" x14ac:dyDescent="0.3">
      <c r="A74" s="119" t="s">
        <v>177</v>
      </c>
      <c r="B74" s="120" t="s">
        <v>695</v>
      </c>
      <c r="C74" s="466" t="s">
        <v>696</v>
      </c>
      <c r="D74" s="466"/>
      <c r="E74" s="466"/>
      <c r="F74" s="121" t="s">
        <v>186</v>
      </c>
      <c r="G74" s="243">
        <v>0.76241999999999999</v>
      </c>
      <c r="H74" s="123"/>
      <c r="I74" s="123"/>
      <c r="J74" s="125"/>
      <c r="K74" s="124"/>
      <c r="L74" s="306"/>
      <c r="M74" s="237"/>
      <c r="BE74" s="220"/>
      <c r="BF74" s="225"/>
      <c r="BG74" s="226" t="s">
        <v>696</v>
      </c>
      <c r="BH74" s="228"/>
      <c r="BI74" s="227"/>
      <c r="BJ74" s="228"/>
    </row>
    <row r="75" spans="1:62" s="85" customFormat="1" ht="20.399999999999999" x14ac:dyDescent="0.3">
      <c r="A75" s="136"/>
      <c r="B75" s="137" t="s">
        <v>677</v>
      </c>
      <c r="C75" s="483" t="s">
        <v>678</v>
      </c>
      <c r="D75" s="483"/>
      <c r="E75" s="483"/>
      <c r="F75" s="138" t="s">
        <v>46</v>
      </c>
      <c r="G75" s="195" t="s">
        <v>697</v>
      </c>
      <c r="H75" s="123"/>
      <c r="I75" s="286"/>
      <c r="J75" s="141"/>
      <c r="K75" s="124"/>
      <c r="L75" s="309"/>
      <c r="M75" s="242"/>
      <c r="BE75" s="220"/>
      <c r="BF75" s="225"/>
      <c r="BG75" s="226"/>
      <c r="BH75" s="228" t="s">
        <v>678</v>
      </c>
      <c r="BI75" s="227"/>
      <c r="BJ75" s="228"/>
    </row>
    <row r="76" spans="1:62" s="85" customFormat="1" ht="25.5" customHeight="1" x14ac:dyDescent="0.3">
      <c r="A76" s="461" t="s">
        <v>698</v>
      </c>
      <c r="B76" s="462"/>
      <c r="C76" s="462"/>
      <c r="D76" s="462"/>
      <c r="E76" s="462"/>
      <c r="F76" s="462"/>
      <c r="G76" s="462"/>
      <c r="H76" s="221"/>
      <c r="I76" s="221"/>
      <c r="J76" s="222"/>
      <c r="K76" s="221"/>
      <c r="L76" s="221"/>
      <c r="M76" s="235"/>
      <c r="BE76" s="220"/>
      <c r="BF76" s="225" t="s">
        <v>698</v>
      </c>
      <c r="BG76" s="226"/>
      <c r="BH76" s="228"/>
      <c r="BI76" s="227"/>
      <c r="BJ76" s="228"/>
    </row>
    <row r="77" spans="1:62" s="85" customFormat="1" ht="21.75" customHeight="1" x14ac:dyDescent="0.3">
      <c r="A77" s="461" t="s">
        <v>680</v>
      </c>
      <c r="B77" s="462"/>
      <c r="C77" s="462"/>
      <c r="D77" s="462"/>
      <c r="E77" s="462"/>
      <c r="F77" s="462"/>
      <c r="G77" s="462"/>
      <c r="H77" s="221"/>
      <c r="I77" s="221"/>
      <c r="J77" s="222"/>
      <c r="K77" s="221"/>
      <c r="L77" s="221"/>
      <c r="M77" s="235"/>
      <c r="BE77" s="220"/>
      <c r="BF77" s="225" t="s">
        <v>680</v>
      </c>
      <c r="BG77" s="226"/>
      <c r="BH77" s="228"/>
      <c r="BI77" s="227"/>
      <c r="BJ77" s="228"/>
    </row>
    <row r="78" spans="1:62" s="85" customFormat="1" ht="21.6" x14ac:dyDescent="0.3">
      <c r="A78" s="119" t="s">
        <v>179</v>
      </c>
      <c r="B78" s="120" t="s">
        <v>681</v>
      </c>
      <c r="C78" s="466" t="s">
        <v>682</v>
      </c>
      <c r="D78" s="466"/>
      <c r="E78" s="466"/>
      <c r="F78" s="121" t="s">
        <v>186</v>
      </c>
      <c r="G78" s="243">
        <v>0.79339000000000004</v>
      </c>
      <c r="H78" s="123"/>
      <c r="I78" s="123"/>
      <c r="J78" s="125"/>
      <c r="K78" s="124"/>
      <c r="L78" s="306"/>
      <c r="M78" s="237"/>
      <c r="BE78" s="220"/>
      <c r="BF78" s="225"/>
      <c r="BG78" s="226" t="s">
        <v>682</v>
      </c>
      <c r="BH78" s="228"/>
      <c r="BI78" s="227"/>
      <c r="BJ78" s="228"/>
    </row>
    <row r="79" spans="1:62" s="85" customFormat="1" ht="20.399999999999999" hidden="1" x14ac:dyDescent="0.3">
      <c r="A79" s="238" t="s">
        <v>75</v>
      </c>
      <c r="B79" s="179" t="s">
        <v>683</v>
      </c>
      <c r="C79" s="489" t="s">
        <v>684</v>
      </c>
      <c r="D79" s="489"/>
      <c r="E79" s="489"/>
      <c r="F79" s="231" t="s">
        <v>155</v>
      </c>
      <c r="G79" s="181" t="s">
        <v>33</v>
      </c>
      <c r="H79" s="123"/>
      <c r="I79" s="286"/>
      <c r="J79" s="184"/>
      <c r="K79" s="124"/>
      <c r="L79" s="309"/>
      <c r="M79" s="240"/>
      <c r="BE79" s="220"/>
      <c r="BF79" s="225"/>
      <c r="BG79" s="226"/>
      <c r="BH79" s="228"/>
      <c r="BI79" s="227" t="s">
        <v>684</v>
      </c>
      <c r="BJ79" s="228"/>
    </row>
    <row r="80" spans="1:62" s="85" customFormat="1" ht="21.6" x14ac:dyDescent="0.3">
      <c r="A80" s="136"/>
      <c r="B80" s="137" t="s">
        <v>685</v>
      </c>
      <c r="C80" s="483" t="s">
        <v>686</v>
      </c>
      <c r="D80" s="483"/>
      <c r="E80" s="483"/>
      <c r="F80" s="138" t="s">
        <v>72</v>
      </c>
      <c r="G80" s="195" t="s">
        <v>699</v>
      </c>
      <c r="H80" s="123"/>
      <c r="I80" s="286"/>
      <c r="J80" s="141"/>
      <c r="K80" s="124"/>
      <c r="L80" s="309"/>
      <c r="M80" s="242"/>
      <c r="BE80" s="220"/>
      <c r="BF80" s="225"/>
      <c r="BG80" s="226"/>
      <c r="BH80" s="228" t="s">
        <v>686</v>
      </c>
      <c r="BI80" s="227"/>
      <c r="BJ80" s="228"/>
    </row>
    <row r="81" spans="1:62" s="85" customFormat="1" ht="21.6" x14ac:dyDescent="0.3">
      <c r="A81" s="136" t="s">
        <v>126</v>
      </c>
      <c r="B81" s="137" t="s">
        <v>688</v>
      </c>
      <c r="C81" s="483" t="s">
        <v>689</v>
      </c>
      <c r="D81" s="483"/>
      <c r="E81" s="483"/>
      <c r="F81" s="138" t="s">
        <v>155</v>
      </c>
      <c r="G81" s="195" t="s">
        <v>700</v>
      </c>
      <c r="H81" s="123"/>
      <c r="I81" s="286"/>
      <c r="J81" s="141"/>
      <c r="K81" s="124"/>
      <c r="L81" s="309"/>
      <c r="M81" s="242"/>
      <c r="BE81" s="220"/>
      <c r="BF81" s="225"/>
      <c r="BG81" s="226"/>
      <c r="BH81" s="228"/>
      <c r="BI81" s="227"/>
      <c r="BJ81" s="228" t="s">
        <v>689</v>
      </c>
    </row>
    <row r="82" spans="1:62" s="85" customFormat="1" ht="15" customHeight="1" x14ac:dyDescent="0.3">
      <c r="A82" s="461" t="s">
        <v>701</v>
      </c>
      <c r="B82" s="462"/>
      <c r="C82" s="462"/>
      <c r="D82" s="462"/>
      <c r="E82" s="462"/>
      <c r="F82" s="462"/>
      <c r="G82" s="462"/>
      <c r="H82" s="221"/>
      <c r="I82" s="221"/>
      <c r="J82" s="222"/>
      <c r="K82" s="221"/>
      <c r="L82" s="221"/>
      <c r="M82" s="235"/>
      <c r="BE82" s="220"/>
      <c r="BF82" s="225" t="s">
        <v>701</v>
      </c>
      <c r="BG82" s="226"/>
      <c r="BH82" s="228"/>
      <c r="BI82" s="227"/>
      <c r="BJ82" s="228"/>
    </row>
    <row r="83" spans="1:62" s="85" customFormat="1" ht="21.6" x14ac:dyDescent="0.3">
      <c r="A83" s="119" t="s">
        <v>183</v>
      </c>
      <c r="B83" s="120" t="s">
        <v>702</v>
      </c>
      <c r="C83" s="466" t="s">
        <v>703</v>
      </c>
      <c r="D83" s="466"/>
      <c r="E83" s="466"/>
      <c r="F83" s="121" t="s">
        <v>64</v>
      </c>
      <c r="G83" s="153">
        <v>3.05</v>
      </c>
      <c r="H83" s="123"/>
      <c r="I83" s="123"/>
      <c r="J83" s="125"/>
      <c r="K83" s="124"/>
      <c r="L83" s="306"/>
      <c r="M83" s="237"/>
      <c r="BE83" s="220"/>
      <c r="BF83" s="225"/>
      <c r="BG83" s="226" t="s">
        <v>703</v>
      </c>
      <c r="BH83" s="228"/>
      <c r="BI83" s="227"/>
      <c r="BJ83" s="228"/>
    </row>
    <row r="84" spans="1:62" s="85" customFormat="1" ht="20.399999999999999" x14ac:dyDescent="0.3">
      <c r="A84" s="136"/>
      <c r="B84" s="137" t="s">
        <v>73</v>
      </c>
      <c r="C84" s="483" t="s">
        <v>74</v>
      </c>
      <c r="D84" s="483"/>
      <c r="E84" s="483"/>
      <c r="F84" s="138" t="s">
        <v>67</v>
      </c>
      <c r="G84" s="195" t="s">
        <v>704</v>
      </c>
      <c r="H84" s="175"/>
      <c r="I84" s="175"/>
      <c r="J84" s="141"/>
      <c r="K84" s="124"/>
      <c r="L84" s="309"/>
      <c r="M84" s="242"/>
      <c r="BE84" s="220"/>
      <c r="BF84" s="225"/>
      <c r="BG84" s="226"/>
      <c r="BH84" s="228" t="s">
        <v>74</v>
      </c>
      <c r="BI84" s="227"/>
      <c r="BJ84" s="228"/>
    </row>
    <row r="85" spans="1:62" s="85" customFormat="1" ht="21.6" x14ac:dyDescent="0.3">
      <c r="A85" s="136"/>
      <c r="B85" s="137" t="s">
        <v>104</v>
      </c>
      <c r="C85" s="483" t="s">
        <v>105</v>
      </c>
      <c r="D85" s="483"/>
      <c r="E85" s="483"/>
      <c r="F85" s="138" t="s">
        <v>46</v>
      </c>
      <c r="G85" s="195" t="s">
        <v>705</v>
      </c>
      <c r="H85" s="175"/>
      <c r="I85" s="175"/>
      <c r="J85" s="141"/>
      <c r="K85" s="124"/>
      <c r="L85" s="309"/>
      <c r="M85" s="242"/>
      <c r="BE85" s="220"/>
      <c r="BF85" s="225"/>
      <c r="BG85" s="226"/>
      <c r="BH85" s="228" t="s">
        <v>105</v>
      </c>
      <c r="BI85" s="227"/>
      <c r="BJ85" s="228"/>
    </row>
    <row r="86" spans="1:62" s="85" customFormat="1" ht="20.399999999999999" x14ac:dyDescent="0.3">
      <c r="A86" s="136"/>
      <c r="B86" s="137" t="s">
        <v>706</v>
      </c>
      <c r="C86" s="483" t="s">
        <v>707</v>
      </c>
      <c r="D86" s="483"/>
      <c r="E86" s="483"/>
      <c r="F86" s="138" t="s">
        <v>46</v>
      </c>
      <c r="G86" s="195" t="s">
        <v>708</v>
      </c>
      <c r="H86" s="175"/>
      <c r="I86" s="175"/>
      <c r="J86" s="141"/>
      <c r="K86" s="124"/>
      <c r="L86" s="309"/>
      <c r="M86" s="242"/>
      <c r="BE86" s="220"/>
      <c r="BF86" s="225"/>
      <c r="BG86" s="226"/>
      <c r="BH86" s="228" t="s">
        <v>707</v>
      </c>
      <c r="BI86" s="227"/>
      <c r="BJ86" s="228"/>
    </row>
    <row r="87" spans="1:62" s="85" customFormat="1" ht="31.8" x14ac:dyDescent="0.3">
      <c r="A87" s="136"/>
      <c r="B87" s="137" t="s">
        <v>709</v>
      </c>
      <c r="C87" s="483" t="s">
        <v>710</v>
      </c>
      <c r="D87" s="483"/>
      <c r="E87" s="483"/>
      <c r="F87" s="138" t="s">
        <v>46</v>
      </c>
      <c r="G87" s="195" t="s">
        <v>711</v>
      </c>
      <c r="H87" s="175"/>
      <c r="I87" s="175"/>
      <c r="J87" s="141"/>
      <c r="K87" s="124"/>
      <c r="L87" s="309"/>
      <c r="M87" s="242"/>
      <c r="BE87" s="220"/>
      <c r="BF87" s="225"/>
      <c r="BG87" s="226"/>
      <c r="BH87" s="228" t="s">
        <v>710</v>
      </c>
      <c r="BI87" s="227"/>
      <c r="BJ87" s="228"/>
    </row>
    <row r="88" spans="1:62" s="85" customFormat="1" ht="20.399999999999999" hidden="1" x14ac:dyDescent="0.3">
      <c r="A88" s="238" t="s">
        <v>140</v>
      </c>
      <c r="B88" s="179" t="s">
        <v>712</v>
      </c>
      <c r="C88" s="489" t="s">
        <v>713</v>
      </c>
      <c r="D88" s="489"/>
      <c r="E88" s="489"/>
      <c r="F88" s="231" t="s">
        <v>112</v>
      </c>
      <c r="G88" s="181" t="s">
        <v>714</v>
      </c>
      <c r="H88" s="182"/>
      <c r="I88" s="182"/>
      <c r="J88" s="184"/>
      <c r="K88" s="124"/>
      <c r="L88" s="309"/>
      <c r="M88" s="240"/>
      <c r="BE88" s="220"/>
      <c r="BF88" s="225"/>
      <c r="BG88" s="226"/>
      <c r="BH88" s="228"/>
      <c r="BI88" s="227" t="s">
        <v>713</v>
      </c>
      <c r="BJ88" s="228"/>
    </row>
    <row r="89" spans="1:62" s="85" customFormat="1" ht="21.6" x14ac:dyDescent="0.3">
      <c r="A89" s="136" t="s">
        <v>126</v>
      </c>
      <c r="B89" s="137" t="s">
        <v>715</v>
      </c>
      <c r="C89" s="483" t="s">
        <v>716</v>
      </c>
      <c r="D89" s="483"/>
      <c r="E89" s="483"/>
      <c r="F89" s="138" t="s">
        <v>38</v>
      </c>
      <c r="G89" s="195" t="s">
        <v>714</v>
      </c>
      <c r="H89" s="175"/>
      <c r="I89" s="175"/>
      <c r="J89" s="141"/>
      <c r="K89" s="124"/>
      <c r="L89" s="309"/>
      <c r="M89" s="242"/>
      <c r="O89" s="98"/>
      <c r="BE89" s="220"/>
      <c r="BF89" s="225"/>
      <c r="BG89" s="226"/>
      <c r="BH89" s="228"/>
      <c r="BI89" s="227"/>
      <c r="BJ89" s="228" t="s">
        <v>716</v>
      </c>
    </row>
    <row r="90" spans="1:62" s="85" customFormat="1" ht="20.25" customHeight="1" x14ac:dyDescent="0.3">
      <c r="A90" s="470" t="s">
        <v>57</v>
      </c>
      <c r="B90" s="471"/>
      <c r="C90" s="471"/>
      <c r="D90" s="471"/>
      <c r="E90" s="471"/>
      <c r="F90" s="471"/>
      <c r="G90" s="471"/>
      <c r="H90" s="154"/>
      <c r="I90" s="275">
        <f>SUM(I13:I89)</f>
        <v>0</v>
      </c>
      <c r="J90" s="317">
        <f>SUM(J13:J89)</f>
        <v>0</v>
      </c>
      <c r="K90" s="275"/>
      <c r="L90" s="318">
        <f>SUM(L13:L89)</f>
        <v>0</v>
      </c>
      <c r="M90" s="319">
        <f>SUM(M13:M89)</f>
        <v>0</v>
      </c>
    </row>
    <row r="91" spans="1:62" s="145" customFormat="1" ht="20.25" customHeight="1" x14ac:dyDescent="0.3">
      <c r="A91" s="472" t="s">
        <v>5712</v>
      </c>
      <c r="B91" s="473"/>
      <c r="C91" s="473"/>
      <c r="D91" s="473"/>
      <c r="E91" s="473"/>
      <c r="F91" s="473"/>
      <c r="G91" s="473"/>
      <c r="H91" s="160"/>
      <c r="I91" s="463">
        <f>I90+L90</f>
        <v>0</v>
      </c>
      <c r="J91" s="464"/>
      <c r="K91" s="464"/>
      <c r="L91" s="464"/>
      <c r="M91" s="465"/>
    </row>
    <row r="92" spans="1:62" s="145" customFormat="1" ht="20.25" customHeight="1" x14ac:dyDescent="0.3">
      <c r="A92" s="472" t="s">
        <v>5713</v>
      </c>
      <c r="B92" s="473"/>
      <c r="C92" s="473"/>
      <c r="D92" s="473"/>
      <c r="E92" s="473"/>
      <c r="F92" s="473"/>
      <c r="G92" s="473"/>
      <c r="H92" s="160"/>
      <c r="I92" s="498">
        <f>J90+M90</f>
        <v>0</v>
      </c>
      <c r="J92" s="499"/>
      <c r="K92" s="499"/>
      <c r="L92" s="499"/>
      <c r="M92" s="500"/>
    </row>
  </sheetData>
  <autoFilter ref="A10:BS92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снования прицепными катками массой 25 т, до 10 проходов по 1 следу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</filters>
    </filterColumn>
  </autoFilter>
  <mergeCells count="91">
    <mergeCell ref="C36:E36"/>
    <mergeCell ref="C51:E51"/>
    <mergeCell ref="C48:E48"/>
    <mergeCell ref="C47:E47"/>
    <mergeCell ref="C46:E46"/>
    <mergeCell ref="C43:E43"/>
    <mergeCell ref="C44:E44"/>
    <mergeCell ref="C37:E37"/>
    <mergeCell ref="A38:G38"/>
    <mergeCell ref="C49:E49"/>
    <mergeCell ref="C50:E50"/>
    <mergeCell ref="C39:E39"/>
    <mergeCell ref="C42:E42"/>
    <mergeCell ref="C80:E80"/>
    <mergeCell ref="C79:E79"/>
    <mergeCell ref="C74:E74"/>
    <mergeCell ref="A82:G82"/>
    <mergeCell ref="C69:E69"/>
    <mergeCell ref="C52:E52"/>
    <mergeCell ref="A65:G65"/>
    <mergeCell ref="C68:E68"/>
    <mergeCell ref="A57:G57"/>
    <mergeCell ref="A60:G60"/>
    <mergeCell ref="C61:E61"/>
    <mergeCell ref="C54:E54"/>
    <mergeCell ref="C67:E67"/>
    <mergeCell ref="C64:E64"/>
    <mergeCell ref="A16:G16"/>
    <mergeCell ref="C7:G7"/>
    <mergeCell ref="C13:E13"/>
    <mergeCell ref="C17:E17"/>
    <mergeCell ref="C75:E75"/>
    <mergeCell ref="C55:E55"/>
    <mergeCell ref="C19:E19"/>
    <mergeCell ref="C71:E71"/>
    <mergeCell ref="C53:E53"/>
    <mergeCell ref="C40:E40"/>
    <mergeCell ref="C28:E28"/>
    <mergeCell ref="C34:E34"/>
    <mergeCell ref="C32:E32"/>
    <mergeCell ref="C30:E30"/>
    <mergeCell ref="C33:E33"/>
    <mergeCell ref="C35:E35"/>
    <mergeCell ref="I91:M91"/>
    <mergeCell ref="A41:G41"/>
    <mergeCell ref="C85:E85"/>
    <mergeCell ref="C72:E72"/>
    <mergeCell ref="C56:E56"/>
    <mergeCell ref="C63:E63"/>
    <mergeCell ref="C58:E58"/>
    <mergeCell ref="C62:E62"/>
    <mergeCell ref="C59:E59"/>
    <mergeCell ref="C87:E87"/>
    <mergeCell ref="A70:G70"/>
    <mergeCell ref="C84:E84"/>
    <mergeCell ref="C86:E86"/>
    <mergeCell ref="C73:E73"/>
    <mergeCell ref="C81:E81"/>
    <mergeCell ref="C83:E83"/>
    <mergeCell ref="A2:M2"/>
    <mergeCell ref="C24:E24"/>
    <mergeCell ref="A3:M3"/>
    <mergeCell ref="A5:M5"/>
    <mergeCell ref="A90:G90"/>
    <mergeCell ref="C88:E88"/>
    <mergeCell ref="C45:E45"/>
    <mergeCell ref="C10:E10"/>
    <mergeCell ref="A11:G11"/>
    <mergeCell ref="C23:E23"/>
    <mergeCell ref="C9:E9"/>
    <mergeCell ref="C20:E20"/>
    <mergeCell ref="C14:E14"/>
    <mergeCell ref="A18:G18"/>
    <mergeCell ref="A21:G21"/>
    <mergeCell ref="C15:E15"/>
    <mergeCell ref="I92:M92"/>
    <mergeCell ref="A22:G22"/>
    <mergeCell ref="A6:M6"/>
    <mergeCell ref="C26:E26"/>
    <mergeCell ref="A12:G12"/>
    <mergeCell ref="C89:E89"/>
    <mergeCell ref="C31:E31"/>
    <mergeCell ref="A92:G92"/>
    <mergeCell ref="C66:E66"/>
    <mergeCell ref="C29:E29"/>
    <mergeCell ref="C25:E25"/>
    <mergeCell ref="C78:E78"/>
    <mergeCell ref="C27:E27"/>
    <mergeCell ref="A91:G91"/>
    <mergeCell ref="A77:G77"/>
    <mergeCell ref="A76:G76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orientation="landscape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D8D8D8"/>
    <pageSetUpPr fitToPage="1"/>
  </sheetPr>
  <dimension ref="A1:BM128"/>
  <sheetViews>
    <sheetView workbookViewId="0">
      <selection activeCell="I134" sqref="I134:I135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25.44140625" style="80" customWidth="1"/>
    <col min="6" max="7" width="10.6640625" style="80" customWidth="1"/>
    <col min="8" max="13" width="17.44140625" style="81" customWidth="1"/>
    <col min="14" max="14" width="10.6640625" style="80" customWidth="1"/>
    <col min="15" max="15" width="15.109375" style="80" customWidth="1"/>
    <col min="16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5550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36.7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717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717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609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97"/>
      <c r="H8" s="98"/>
      <c r="I8" s="98"/>
      <c r="J8" s="98"/>
      <c r="K8" s="98"/>
      <c r="L8" s="98"/>
      <c r="M8" s="98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4.4" x14ac:dyDescent="0.3">
      <c r="A11" s="209"/>
      <c r="B11" s="209"/>
      <c r="C11" s="209"/>
      <c r="D11" s="209"/>
      <c r="E11" s="209"/>
      <c r="F11" s="210"/>
      <c r="G11" s="209"/>
      <c r="H11" s="211"/>
      <c r="I11" s="211"/>
      <c r="J11" s="212"/>
      <c r="K11" s="212"/>
      <c r="L11" s="212"/>
      <c r="M11" s="214"/>
    </row>
    <row r="12" spans="1:59" s="85" customFormat="1" ht="15" customHeight="1" x14ac:dyDescent="0.3">
      <c r="A12" s="495" t="s">
        <v>610</v>
      </c>
      <c r="B12" s="496"/>
      <c r="C12" s="496"/>
      <c r="D12" s="496"/>
      <c r="E12" s="496"/>
      <c r="F12" s="496"/>
      <c r="G12" s="496"/>
      <c r="H12" s="191"/>
      <c r="I12" s="191"/>
      <c r="J12" s="191"/>
      <c r="K12" s="191"/>
      <c r="L12" s="191"/>
      <c r="M12" s="193"/>
      <c r="BE12" s="220" t="s">
        <v>610</v>
      </c>
    </row>
    <row r="13" spans="1:59" s="85" customFormat="1" ht="15" customHeight="1" x14ac:dyDescent="0.3">
      <c r="A13" s="497" t="s">
        <v>611</v>
      </c>
      <c r="B13" s="462"/>
      <c r="C13" s="462"/>
      <c r="D13" s="462"/>
      <c r="E13" s="462"/>
      <c r="F13" s="462"/>
      <c r="G13" s="462"/>
      <c r="H13" s="221"/>
      <c r="I13" s="221"/>
      <c r="J13" s="221"/>
      <c r="K13" s="221"/>
      <c r="L13" s="221"/>
      <c r="M13" s="223"/>
      <c r="BE13" s="220"/>
      <c r="BF13" s="225" t="s">
        <v>611</v>
      </c>
    </row>
    <row r="14" spans="1:59" s="85" customFormat="1" ht="31.8" x14ac:dyDescent="0.3">
      <c r="A14" s="121" t="s">
        <v>15</v>
      </c>
      <c r="B14" s="120" t="s">
        <v>612</v>
      </c>
      <c r="C14" s="466" t="s">
        <v>613</v>
      </c>
      <c r="D14" s="466"/>
      <c r="E14" s="466"/>
      <c r="F14" s="121" t="s">
        <v>43</v>
      </c>
      <c r="G14" s="144">
        <v>0.38850000000000001</v>
      </c>
      <c r="H14" s="123"/>
      <c r="I14" s="123"/>
      <c r="J14" s="124"/>
      <c r="K14" s="124"/>
      <c r="L14" s="124"/>
      <c r="M14" s="124"/>
      <c r="BE14" s="220"/>
      <c r="BF14" s="225"/>
      <c r="BG14" s="226" t="s">
        <v>613</v>
      </c>
    </row>
    <row r="15" spans="1:59" s="85" customFormat="1" ht="42" x14ac:dyDescent="0.3">
      <c r="A15" s="121" t="s">
        <v>20</v>
      </c>
      <c r="B15" s="120" t="s">
        <v>614</v>
      </c>
      <c r="C15" s="466" t="s">
        <v>615</v>
      </c>
      <c r="D15" s="466"/>
      <c r="E15" s="466"/>
      <c r="F15" s="121" t="s">
        <v>43</v>
      </c>
      <c r="G15" s="144">
        <v>0.38850000000000001</v>
      </c>
      <c r="H15" s="123"/>
      <c r="I15" s="123"/>
      <c r="J15" s="124"/>
      <c r="K15" s="124"/>
      <c r="L15" s="124"/>
      <c r="M15" s="124"/>
      <c r="BE15" s="220"/>
      <c r="BF15" s="225"/>
      <c r="BG15" s="226" t="s">
        <v>615</v>
      </c>
    </row>
    <row r="16" spans="1:59" s="85" customFormat="1" ht="42" x14ac:dyDescent="0.3">
      <c r="A16" s="121" t="s">
        <v>22</v>
      </c>
      <c r="B16" s="120" t="s">
        <v>48</v>
      </c>
      <c r="C16" s="466" t="s">
        <v>49</v>
      </c>
      <c r="D16" s="466"/>
      <c r="E16" s="466"/>
      <c r="F16" s="121" t="s">
        <v>50</v>
      </c>
      <c r="G16" s="134">
        <v>777</v>
      </c>
      <c r="H16" s="123"/>
      <c r="I16" s="123"/>
      <c r="J16" s="124"/>
      <c r="K16" s="124"/>
      <c r="L16" s="124"/>
      <c r="M16" s="124"/>
      <c r="BE16" s="220"/>
      <c r="BF16" s="225"/>
      <c r="BG16" s="226" t="s">
        <v>49</v>
      </c>
    </row>
    <row r="17" spans="1:61" s="85" customFormat="1" ht="15" customHeight="1" x14ac:dyDescent="0.3">
      <c r="A17" s="497" t="s">
        <v>616</v>
      </c>
      <c r="B17" s="462"/>
      <c r="C17" s="462"/>
      <c r="D17" s="462"/>
      <c r="E17" s="462"/>
      <c r="F17" s="462"/>
      <c r="G17" s="462"/>
      <c r="H17" s="221"/>
      <c r="I17" s="221"/>
      <c r="J17" s="221"/>
      <c r="K17" s="221"/>
      <c r="L17" s="221"/>
      <c r="M17" s="223"/>
      <c r="BE17" s="220"/>
      <c r="BF17" s="225" t="s">
        <v>616</v>
      </c>
      <c r="BG17" s="226"/>
    </row>
    <row r="18" spans="1:61" s="85" customFormat="1" ht="21.6" x14ac:dyDescent="0.3">
      <c r="A18" s="121" t="s">
        <v>27</v>
      </c>
      <c r="B18" s="120" t="s">
        <v>617</v>
      </c>
      <c r="C18" s="466" t="s">
        <v>618</v>
      </c>
      <c r="D18" s="466"/>
      <c r="E18" s="466"/>
      <c r="F18" s="121" t="s">
        <v>186</v>
      </c>
      <c r="G18" s="243">
        <v>0.69421999999999995</v>
      </c>
      <c r="H18" s="123"/>
      <c r="I18" s="123"/>
      <c r="J18" s="124"/>
      <c r="K18" s="124"/>
      <c r="L18" s="124"/>
      <c r="M18" s="124"/>
      <c r="BE18" s="220"/>
      <c r="BF18" s="225"/>
      <c r="BG18" s="226" t="s">
        <v>618</v>
      </c>
    </row>
    <row r="19" spans="1:61" s="85" customFormat="1" ht="15" customHeight="1" x14ac:dyDescent="0.3">
      <c r="A19" s="497" t="s">
        <v>619</v>
      </c>
      <c r="B19" s="462"/>
      <c r="C19" s="462"/>
      <c r="D19" s="462"/>
      <c r="E19" s="462"/>
      <c r="F19" s="462"/>
      <c r="G19" s="462"/>
      <c r="H19" s="221"/>
      <c r="I19" s="221"/>
      <c r="J19" s="221"/>
      <c r="K19" s="221"/>
      <c r="L19" s="221"/>
      <c r="M19" s="223"/>
      <c r="BE19" s="220"/>
      <c r="BF19" s="225" t="s">
        <v>619</v>
      </c>
      <c r="BG19" s="226"/>
    </row>
    <row r="20" spans="1:61" s="85" customFormat="1" ht="42" x14ac:dyDescent="0.3">
      <c r="A20" s="121" t="s">
        <v>35</v>
      </c>
      <c r="B20" s="120" t="s">
        <v>620</v>
      </c>
      <c r="C20" s="466" t="s">
        <v>621</v>
      </c>
      <c r="D20" s="466"/>
      <c r="E20" s="466"/>
      <c r="F20" s="121" t="s">
        <v>43</v>
      </c>
      <c r="G20" s="303">
        <v>0.17355499999999999</v>
      </c>
      <c r="H20" s="123"/>
      <c r="I20" s="123"/>
      <c r="J20" s="124"/>
      <c r="K20" s="124"/>
      <c r="L20" s="124"/>
      <c r="M20" s="124"/>
      <c r="BE20" s="220"/>
      <c r="BF20" s="225"/>
      <c r="BG20" s="226" t="s">
        <v>621</v>
      </c>
    </row>
    <row r="21" spans="1:61" s="85" customFormat="1" ht="21.6" x14ac:dyDescent="0.3">
      <c r="A21" s="121" t="s">
        <v>40</v>
      </c>
      <c r="B21" s="120" t="s">
        <v>622</v>
      </c>
      <c r="C21" s="466" t="s">
        <v>623</v>
      </c>
      <c r="D21" s="466"/>
      <c r="E21" s="466"/>
      <c r="F21" s="121" t="s">
        <v>43</v>
      </c>
      <c r="G21" s="303">
        <v>0.17355499999999999</v>
      </c>
      <c r="H21" s="123"/>
      <c r="I21" s="123"/>
      <c r="J21" s="124"/>
      <c r="K21" s="124"/>
      <c r="L21" s="124"/>
      <c r="M21" s="124"/>
      <c r="BE21" s="220"/>
      <c r="BF21" s="225"/>
      <c r="BG21" s="226" t="s">
        <v>623</v>
      </c>
    </row>
    <row r="22" spans="1:61" s="85" customFormat="1" ht="15" customHeight="1" x14ac:dyDescent="0.3">
      <c r="A22" s="495" t="s">
        <v>624</v>
      </c>
      <c r="B22" s="496"/>
      <c r="C22" s="496"/>
      <c r="D22" s="496"/>
      <c r="E22" s="496"/>
      <c r="F22" s="496"/>
      <c r="G22" s="496"/>
      <c r="H22" s="191"/>
      <c r="I22" s="191"/>
      <c r="J22" s="191"/>
      <c r="K22" s="191"/>
      <c r="L22" s="191"/>
      <c r="M22" s="193"/>
      <c r="BE22" s="220" t="s">
        <v>624</v>
      </c>
      <c r="BF22" s="225"/>
      <c r="BG22" s="226"/>
    </row>
    <row r="23" spans="1:61" s="85" customFormat="1" ht="51" customHeight="1" x14ac:dyDescent="0.3">
      <c r="A23" s="497" t="s">
        <v>625</v>
      </c>
      <c r="B23" s="462"/>
      <c r="C23" s="462"/>
      <c r="D23" s="462"/>
      <c r="E23" s="462"/>
      <c r="F23" s="462"/>
      <c r="G23" s="462"/>
      <c r="H23" s="221"/>
      <c r="I23" s="221"/>
      <c r="J23" s="221"/>
      <c r="K23" s="221"/>
      <c r="L23" s="221"/>
      <c r="M23" s="223"/>
      <c r="BE23" s="220"/>
      <c r="BF23" s="225" t="s">
        <v>625</v>
      </c>
      <c r="BG23" s="226"/>
    </row>
    <row r="24" spans="1:61" s="85" customFormat="1" ht="42" x14ac:dyDescent="0.3">
      <c r="A24" s="121" t="s">
        <v>47</v>
      </c>
      <c r="B24" s="120" t="s">
        <v>626</v>
      </c>
      <c r="C24" s="466" t="s">
        <v>627</v>
      </c>
      <c r="D24" s="466"/>
      <c r="E24" s="466"/>
      <c r="F24" s="121" t="s">
        <v>186</v>
      </c>
      <c r="G24" s="243">
        <v>0.56552000000000002</v>
      </c>
      <c r="H24" s="123"/>
      <c r="I24" s="123"/>
      <c r="J24" s="124"/>
      <c r="K24" s="124"/>
      <c r="L24" s="124"/>
      <c r="M24" s="124"/>
      <c r="BE24" s="220"/>
      <c r="BF24" s="225"/>
      <c r="BG24" s="226" t="s">
        <v>627</v>
      </c>
    </row>
    <row r="25" spans="1:61" s="85" customFormat="1" ht="20.399999999999999" x14ac:dyDescent="0.3">
      <c r="A25" s="173"/>
      <c r="B25" s="137" t="s">
        <v>628</v>
      </c>
      <c r="C25" s="483" t="s">
        <v>629</v>
      </c>
      <c r="D25" s="483"/>
      <c r="E25" s="483"/>
      <c r="F25" s="138" t="s">
        <v>67</v>
      </c>
      <c r="G25" s="195" t="s">
        <v>718</v>
      </c>
      <c r="H25" s="123"/>
      <c r="I25" s="286"/>
      <c r="J25" s="140"/>
      <c r="K25" s="124"/>
      <c r="L25" s="287"/>
      <c r="M25" s="176"/>
      <c r="BE25" s="220"/>
      <c r="BF25" s="225"/>
      <c r="BG25" s="226"/>
      <c r="BH25" s="228" t="s">
        <v>629</v>
      </c>
    </row>
    <row r="26" spans="1:61" s="85" customFormat="1" ht="20.399999999999999" x14ac:dyDescent="0.3">
      <c r="A26" s="173"/>
      <c r="B26" s="137" t="s">
        <v>631</v>
      </c>
      <c r="C26" s="483" t="s">
        <v>632</v>
      </c>
      <c r="D26" s="483"/>
      <c r="E26" s="483"/>
      <c r="F26" s="138" t="s">
        <v>46</v>
      </c>
      <c r="G26" s="195" t="s">
        <v>719</v>
      </c>
      <c r="H26" s="123"/>
      <c r="I26" s="286"/>
      <c r="J26" s="140"/>
      <c r="K26" s="124"/>
      <c r="L26" s="287"/>
      <c r="M26" s="176"/>
      <c r="BE26" s="220"/>
      <c r="BF26" s="225"/>
      <c r="BG26" s="226"/>
      <c r="BH26" s="228" t="s">
        <v>632</v>
      </c>
    </row>
    <row r="27" spans="1:61" s="85" customFormat="1" ht="20.399999999999999" x14ac:dyDescent="0.3">
      <c r="A27" s="173"/>
      <c r="B27" s="137" t="s">
        <v>634</v>
      </c>
      <c r="C27" s="483" t="s">
        <v>635</v>
      </c>
      <c r="D27" s="483"/>
      <c r="E27" s="483"/>
      <c r="F27" s="138" t="s">
        <v>67</v>
      </c>
      <c r="G27" s="195" t="s">
        <v>720</v>
      </c>
      <c r="H27" s="123"/>
      <c r="I27" s="286"/>
      <c r="J27" s="140"/>
      <c r="K27" s="124"/>
      <c r="L27" s="287"/>
      <c r="M27" s="176"/>
      <c r="BE27" s="220"/>
      <c r="BF27" s="225"/>
      <c r="BG27" s="226"/>
      <c r="BH27" s="228" t="s">
        <v>635</v>
      </c>
    </row>
    <row r="28" spans="1:61" s="85" customFormat="1" ht="20.399999999999999" x14ac:dyDescent="0.3">
      <c r="A28" s="173"/>
      <c r="B28" s="137" t="s">
        <v>637</v>
      </c>
      <c r="C28" s="483" t="s">
        <v>638</v>
      </c>
      <c r="D28" s="483"/>
      <c r="E28" s="483"/>
      <c r="F28" s="138" t="s">
        <v>67</v>
      </c>
      <c r="G28" s="195" t="s">
        <v>721</v>
      </c>
      <c r="H28" s="123"/>
      <c r="I28" s="286"/>
      <c r="J28" s="140"/>
      <c r="K28" s="124"/>
      <c r="L28" s="287"/>
      <c r="M28" s="176"/>
      <c r="BE28" s="220"/>
      <c r="BF28" s="225"/>
      <c r="BG28" s="226"/>
      <c r="BH28" s="228" t="s">
        <v>638</v>
      </c>
    </row>
    <row r="29" spans="1:61" s="85" customFormat="1" ht="21.6" x14ac:dyDescent="0.3">
      <c r="A29" s="173"/>
      <c r="B29" s="137" t="s">
        <v>640</v>
      </c>
      <c r="C29" s="483" t="s">
        <v>641</v>
      </c>
      <c r="D29" s="483"/>
      <c r="E29" s="483"/>
      <c r="F29" s="138" t="s">
        <v>38</v>
      </c>
      <c r="G29" s="195" t="s">
        <v>722</v>
      </c>
      <c r="H29" s="123"/>
      <c r="I29" s="286"/>
      <c r="J29" s="140"/>
      <c r="K29" s="124"/>
      <c r="L29" s="287"/>
      <c r="M29" s="176"/>
      <c r="BE29" s="220"/>
      <c r="BF29" s="225"/>
      <c r="BG29" s="226"/>
      <c r="BH29" s="228" t="s">
        <v>641</v>
      </c>
    </row>
    <row r="30" spans="1:61" s="85" customFormat="1" ht="20.399999999999999" hidden="1" x14ac:dyDescent="0.3">
      <c r="A30" s="178" t="s">
        <v>75</v>
      </c>
      <c r="B30" s="179" t="s">
        <v>643</v>
      </c>
      <c r="C30" s="489" t="s">
        <v>644</v>
      </c>
      <c r="D30" s="489"/>
      <c r="E30" s="489"/>
      <c r="F30" s="231" t="s">
        <v>67</v>
      </c>
      <c r="G30" s="181" t="s">
        <v>33</v>
      </c>
      <c r="H30" s="123"/>
      <c r="I30" s="286"/>
      <c r="J30" s="183"/>
      <c r="K30" s="124"/>
      <c r="L30" s="287"/>
      <c r="M30" s="185"/>
      <c r="BE30" s="220"/>
      <c r="BF30" s="225"/>
      <c r="BG30" s="226"/>
      <c r="BH30" s="228"/>
      <c r="BI30" s="227" t="s">
        <v>644</v>
      </c>
    </row>
    <row r="31" spans="1:61" s="85" customFormat="1" ht="20.399999999999999" x14ac:dyDescent="0.3">
      <c r="A31" s="173"/>
      <c r="B31" s="137" t="s">
        <v>645</v>
      </c>
      <c r="C31" s="483" t="s">
        <v>646</v>
      </c>
      <c r="D31" s="483"/>
      <c r="E31" s="483"/>
      <c r="F31" s="138" t="s">
        <v>67</v>
      </c>
      <c r="G31" s="195" t="s">
        <v>723</v>
      </c>
      <c r="H31" s="123"/>
      <c r="I31" s="286"/>
      <c r="J31" s="140"/>
      <c r="K31" s="124"/>
      <c r="L31" s="287"/>
      <c r="M31" s="176"/>
      <c r="BE31" s="220"/>
      <c r="BF31" s="225"/>
      <c r="BG31" s="226"/>
      <c r="BH31" s="228" t="s">
        <v>646</v>
      </c>
      <c r="BI31" s="227"/>
    </row>
    <row r="32" spans="1:61" s="85" customFormat="1" ht="21.6" x14ac:dyDescent="0.3">
      <c r="A32" s="173"/>
      <c r="B32" s="137" t="s">
        <v>648</v>
      </c>
      <c r="C32" s="483" t="s">
        <v>649</v>
      </c>
      <c r="D32" s="483"/>
      <c r="E32" s="483"/>
      <c r="F32" s="138" t="s">
        <v>67</v>
      </c>
      <c r="G32" s="195" t="s">
        <v>723</v>
      </c>
      <c r="H32" s="123"/>
      <c r="I32" s="286"/>
      <c r="J32" s="140"/>
      <c r="K32" s="124"/>
      <c r="L32" s="287"/>
      <c r="M32" s="176"/>
      <c r="BE32" s="220"/>
      <c r="BF32" s="225"/>
      <c r="BG32" s="226"/>
      <c r="BH32" s="228" t="s">
        <v>649</v>
      </c>
      <c r="BI32" s="227"/>
    </row>
    <row r="33" spans="1:62" s="85" customFormat="1" ht="21.6" x14ac:dyDescent="0.3">
      <c r="A33" s="173" t="s">
        <v>126</v>
      </c>
      <c r="B33" s="137" t="s">
        <v>650</v>
      </c>
      <c r="C33" s="483" t="s">
        <v>651</v>
      </c>
      <c r="D33" s="483"/>
      <c r="E33" s="483"/>
      <c r="F33" s="138" t="s">
        <v>67</v>
      </c>
      <c r="G33" s="195" t="s">
        <v>724</v>
      </c>
      <c r="H33" s="123"/>
      <c r="I33" s="286"/>
      <c r="J33" s="140"/>
      <c r="K33" s="124"/>
      <c r="L33" s="287"/>
      <c r="M33" s="176"/>
      <c r="BE33" s="220"/>
      <c r="BF33" s="225"/>
      <c r="BG33" s="226"/>
      <c r="BH33" s="228"/>
      <c r="BI33" s="227"/>
      <c r="BJ33" s="228" t="s">
        <v>651</v>
      </c>
    </row>
    <row r="34" spans="1:62" s="85" customFormat="1" ht="31.8" x14ac:dyDescent="0.3">
      <c r="A34" s="121" t="s">
        <v>52</v>
      </c>
      <c r="B34" s="120" t="s">
        <v>653</v>
      </c>
      <c r="C34" s="466" t="s">
        <v>654</v>
      </c>
      <c r="D34" s="466"/>
      <c r="E34" s="466"/>
      <c r="F34" s="121" t="s">
        <v>186</v>
      </c>
      <c r="G34" s="243">
        <v>0.56552000000000002</v>
      </c>
      <c r="H34" s="123"/>
      <c r="I34" s="123"/>
      <c r="J34" s="124"/>
      <c r="K34" s="124"/>
      <c r="L34" s="124"/>
      <c r="M34" s="124"/>
      <c r="BE34" s="220"/>
      <c r="BF34" s="225"/>
      <c r="BG34" s="226" t="s">
        <v>654</v>
      </c>
      <c r="BH34" s="228"/>
      <c r="BI34" s="227"/>
      <c r="BJ34" s="228"/>
    </row>
    <row r="35" spans="1:62" s="85" customFormat="1" ht="20.399999999999999" x14ac:dyDescent="0.3">
      <c r="A35" s="173"/>
      <c r="B35" s="137" t="s">
        <v>628</v>
      </c>
      <c r="C35" s="483" t="s">
        <v>629</v>
      </c>
      <c r="D35" s="483"/>
      <c r="E35" s="483"/>
      <c r="F35" s="138" t="s">
        <v>67</v>
      </c>
      <c r="G35" s="195" t="s">
        <v>725</v>
      </c>
      <c r="H35" s="123"/>
      <c r="I35" s="286"/>
      <c r="J35" s="140"/>
      <c r="K35" s="124"/>
      <c r="L35" s="287"/>
      <c r="M35" s="176"/>
      <c r="BE35" s="220"/>
      <c r="BF35" s="225"/>
      <c r="BG35" s="226"/>
      <c r="BH35" s="228" t="s">
        <v>629</v>
      </c>
      <c r="BI35" s="227"/>
      <c r="BJ35" s="228"/>
    </row>
    <row r="36" spans="1:62" s="85" customFormat="1" ht="20.399999999999999" x14ac:dyDescent="0.3">
      <c r="A36" s="173"/>
      <c r="B36" s="137" t="s">
        <v>631</v>
      </c>
      <c r="C36" s="483" t="s">
        <v>632</v>
      </c>
      <c r="D36" s="483"/>
      <c r="E36" s="483"/>
      <c r="F36" s="138" t="s">
        <v>46</v>
      </c>
      <c r="G36" s="195" t="s">
        <v>726</v>
      </c>
      <c r="H36" s="123"/>
      <c r="I36" s="286"/>
      <c r="J36" s="140"/>
      <c r="K36" s="124"/>
      <c r="L36" s="287"/>
      <c r="M36" s="176"/>
      <c r="BE36" s="220"/>
      <c r="BF36" s="225"/>
      <c r="BG36" s="226"/>
      <c r="BH36" s="228" t="s">
        <v>632</v>
      </c>
      <c r="BI36" s="227"/>
      <c r="BJ36" s="228"/>
    </row>
    <row r="37" spans="1:62" s="85" customFormat="1" ht="20.399999999999999" hidden="1" x14ac:dyDescent="0.3">
      <c r="A37" s="178" t="s">
        <v>75</v>
      </c>
      <c r="B37" s="179" t="s">
        <v>643</v>
      </c>
      <c r="C37" s="489" t="s">
        <v>644</v>
      </c>
      <c r="D37" s="489"/>
      <c r="E37" s="489"/>
      <c r="F37" s="231" t="s">
        <v>67</v>
      </c>
      <c r="G37" s="181" t="s">
        <v>33</v>
      </c>
      <c r="H37" s="123"/>
      <c r="I37" s="286"/>
      <c r="J37" s="183"/>
      <c r="K37" s="124"/>
      <c r="L37" s="287"/>
      <c r="M37" s="185"/>
      <c r="BE37" s="220"/>
      <c r="BF37" s="225"/>
      <c r="BG37" s="226"/>
      <c r="BH37" s="228"/>
      <c r="BI37" s="227" t="s">
        <v>644</v>
      </c>
      <c r="BJ37" s="228"/>
    </row>
    <row r="38" spans="1:62" s="85" customFormat="1" ht="21.6" x14ac:dyDescent="0.3">
      <c r="A38" s="173" t="s">
        <v>126</v>
      </c>
      <c r="B38" s="137" t="s">
        <v>650</v>
      </c>
      <c r="C38" s="483" t="s">
        <v>651</v>
      </c>
      <c r="D38" s="483"/>
      <c r="E38" s="483"/>
      <c r="F38" s="138" t="s">
        <v>67</v>
      </c>
      <c r="G38" s="195" t="s">
        <v>727</v>
      </c>
      <c r="H38" s="123"/>
      <c r="I38" s="286"/>
      <c r="J38" s="140"/>
      <c r="K38" s="124"/>
      <c r="L38" s="287"/>
      <c r="M38" s="176"/>
      <c r="BE38" s="220"/>
      <c r="BF38" s="225"/>
      <c r="BG38" s="226"/>
      <c r="BH38" s="228"/>
      <c r="BI38" s="227"/>
      <c r="BJ38" s="228" t="s">
        <v>651</v>
      </c>
    </row>
    <row r="39" spans="1:62" s="85" customFormat="1" ht="15" customHeight="1" x14ac:dyDescent="0.3">
      <c r="A39" s="497" t="s">
        <v>658</v>
      </c>
      <c r="B39" s="462"/>
      <c r="C39" s="462"/>
      <c r="D39" s="462"/>
      <c r="E39" s="462"/>
      <c r="F39" s="462"/>
      <c r="G39" s="462"/>
      <c r="H39" s="221"/>
      <c r="I39" s="221"/>
      <c r="J39" s="221"/>
      <c r="K39" s="221"/>
      <c r="L39" s="221"/>
      <c r="M39" s="223"/>
      <c r="BE39" s="220"/>
      <c r="BF39" s="225" t="s">
        <v>658</v>
      </c>
      <c r="BG39" s="226"/>
      <c r="BH39" s="228"/>
      <c r="BI39" s="227"/>
      <c r="BJ39" s="228"/>
    </row>
    <row r="40" spans="1:62" s="85" customFormat="1" ht="31.8" x14ac:dyDescent="0.3">
      <c r="A40" s="121" t="s">
        <v>55</v>
      </c>
      <c r="B40" s="120" t="s">
        <v>659</v>
      </c>
      <c r="C40" s="466" t="s">
        <v>660</v>
      </c>
      <c r="D40" s="466"/>
      <c r="E40" s="466"/>
      <c r="F40" s="121" t="s">
        <v>67</v>
      </c>
      <c r="G40" s="153">
        <v>0.23</v>
      </c>
      <c r="H40" s="123"/>
      <c r="I40" s="123"/>
      <c r="J40" s="124"/>
      <c r="K40" s="124"/>
      <c r="L40" s="124"/>
      <c r="M40" s="124"/>
      <c r="BE40" s="220"/>
      <c r="BF40" s="225"/>
      <c r="BG40" s="226" t="s">
        <v>660</v>
      </c>
      <c r="BH40" s="228"/>
      <c r="BI40" s="227"/>
      <c r="BJ40" s="228"/>
    </row>
    <row r="41" spans="1:62" s="85" customFormat="1" ht="20.399999999999999" x14ac:dyDescent="0.3">
      <c r="A41" s="173"/>
      <c r="B41" s="137" t="s">
        <v>628</v>
      </c>
      <c r="C41" s="483" t="s">
        <v>629</v>
      </c>
      <c r="D41" s="483"/>
      <c r="E41" s="483"/>
      <c r="F41" s="138" t="s">
        <v>67</v>
      </c>
      <c r="G41" s="195" t="s">
        <v>728</v>
      </c>
      <c r="H41" s="123"/>
      <c r="I41" s="286"/>
      <c r="J41" s="140"/>
      <c r="K41" s="124"/>
      <c r="L41" s="287"/>
      <c r="M41" s="176"/>
      <c r="BE41" s="220"/>
      <c r="BF41" s="225"/>
      <c r="BG41" s="226"/>
      <c r="BH41" s="228" t="s">
        <v>629</v>
      </c>
      <c r="BI41" s="227"/>
      <c r="BJ41" s="228"/>
    </row>
    <row r="42" spans="1:62" s="85" customFormat="1" ht="15" customHeight="1" x14ac:dyDescent="0.3">
      <c r="A42" s="497" t="s">
        <v>662</v>
      </c>
      <c r="B42" s="462"/>
      <c r="C42" s="462"/>
      <c r="D42" s="462"/>
      <c r="E42" s="462"/>
      <c r="F42" s="462"/>
      <c r="G42" s="462"/>
      <c r="H42" s="221"/>
      <c r="I42" s="221"/>
      <c r="J42" s="221"/>
      <c r="K42" s="221"/>
      <c r="L42" s="221"/>
      <c r="M42" s="223"/>
      <c r="BE42" s="220"/>
      <c r="BF42" s="225" t="s">
        <v>662</v>
      </c>
      <c r="BG42" s="226"/>
      <c r="BH42" s="228"/>
      <c r="BI42" s="227"/>
      <c r="BJ42" s="228"/>
    </row>
    <row r="43" spans="1:62" s="85" customFormat="1" ht="42" x14ac:dyDescent="0.3">
      <c r="A43" s="121" t="s">
        <v>56</v>
      </c>
      <c r="B43" s="120" t="s">
        <v>626</v>
      </c>
      <c r="C43" s="466" t="s">
        <v>627</v>
      </c>
      <c r="D43" s="466"/>
      <c r="E43" s="466"/>
      <c r="F43" s="121" t="s">
        <v>186</v>
      </c>
      <c r="G43" s="243">
        <v>0.56552000000000002</v>
      </c>
      <c r="H43" s="123"/>
      <c r="I43" s="123"/>
      <c r="J43" s="124"/>
      <c r="K43" s="124"/>
      <c r="L43" s="124"/>
      <c r="M43" s="124"/>
      <c r="BE43" s="220"/>
      <c r="BF43" s="225"/>
      <c r="BG43" s="226" t="s">
        <v>627</v>
      </c>
      <c r="BH43" s="228"/>
      <c r="BI43" s="227"/>
      <c r="BJ43" s="228"/>
    </row>
    <row r="44" spans="1:62" s="85" customFormat="1" ht="20.399999999999999" x14ac:dyDescent="0.3">
      <c r="A44" s="173"/>
      <c r="B44" s="137" t="s">
        <v>628</v>
      </c>
      <c r="C44" s="483" t="s">
        <v>629</v>
      </c>
      <c r="D44" s="483"/>
      <c r="E44" s="483"/>
      <c r="F44" s="138" t="s">
        <v>67</v>
      </c>
      <c r="G44" s="195" t="s">
        <v>718</v>
      </c>
      <c r="H44" s="123"/>
      <c r="I44" s="286"/>
      <c r="J44" s="140"/>
      <c r="K44" s="124"/>
      <c r="L44" s="287"/>
      <c r="M44" s="176"/>
      <c r="BE44" s="220"/>
      <c r="BF44" s="225"/>
      <c r="BG44" s="226"/>
      <c r="BH44" s="228" t="s">
        <v>629</v>
      </c>
      <c r="BI44" s="227"/>
      <c r="BJ44" s="228"/>
    </row>
    <row r="45" spans="1:62" s="85" customFormat="1" ht="20.399999999999999" x14ac:dyDescent="0.3">
      <c r="A45" s="173"/>
      <c r="B45" s="137" t="s">
        <v>631</v>
      </c>
      <c r="C45" s="483" t="s">
        <v>632</v>
      </c>
      <c r="D45" s="483"/>
      <c r="E45" s="483"/>
      <c r="F45" s="138" t="s">
        <v>46</v>
      </c>
      <c r="G45" s="195" t="s">
        <v>719</v>
      </c>
      <c r="H45" s="123"/>
      <c r="I45" s="286"/>
      <c r="J45" s="140"/>
      <c r="K45" s="124"/>
      <c r="L45" s="287"/>
      <c r="M45" s="176"/>
      <c r="BE45" s="220"/>
      <c r="BF45" s="225"/>
      <c r="BG45" s="226"/>
      <c r="BH45" s="228" t="s">
        <v>632</v>
      </c>
      <c r="BI45" s="227"/>
      <c r="BJ45" s="228"/>
    </row>
    <row r="46" spans="1:62" s="85" customFormat="1" ht="20.399999999999999" x14ac:dyDescent="0.3">
      <c r="A46" s="173"/>
      <c r="B46" s="137" t="s">
        <v>634</v>
      </c>
      <c r="C46" s="483" t="s">
        <v>635</v>
      </c>
      <c r="D46" s="483"/>
      <c r="E46" s="483"/>
      <c r="F46" s="138" t="s">
        <v>67</v>
      </c>
      <c r="G46" s="195" t="s">
        <v>720</v>
      </c>
      <c r="H46" s="123"/>
      <c r="I46" s="286"/>
      <c r="J46" s="140"/>
      <c r="K46" s="124"/>
      <c r="L46" s="287"/>
      <c r="M46" s="176"/>
      <c r="BE46" s="220"/>
      <c r="BF46" s="225"/>
      <c r="BG46" s="226"/>
      <c r="BH46" s="228" t="s">
        <v>635</v>
      </c>
      <c r="BI46" s="227"/>
      <c r="BJ46" s="228"/>
    </row>
    <row r="47" spans="1:62" s="85" customFormat="1" ht="20.399999999999999" x14ac:dyDescent="0.3">
      <c r="A47" s="173"/>
      <c r="B47" s="137" t="s">
        <v>637</v>
      </c>
      <c r="C47" s="483" t="s">
        <v>638</v>
      </c>
      <c r="D47" s="483"/>
      <c r="E47" s="483"/>
      <c r="F47" s="138" t="s">
        <v>67</v>
      </c>
      <c r="G47" s="195" t="s">
        <v>721</v>
      </c>
      <c r="H47" s="123"/>
      <c r="I47" s="286"/>
      <c r="J47" s="140"/>
      <c r="K47" s="124"/>
      <c r="L47" s="287"/>
      <c r="M47" s="176"/>
      <c r="BE47" s="220"/>
      <c r="BF47" s="225"/>
      <c r="BG47" s="226"/>
      <c r="BH47" s="228" t="s">
        <v>638</v>
      </c>
      <c r="BI47" s="227"/>
      <c r="BJ47" s="228"/>
    </row>
    <row r="48" spans="1:62" s="85" customFormat="1" ht="21.6" x14ac:dyDescent="0.3">
      <c r="A48" s="173"/>
      <c r="B48" s="137" t="s">
        <v>640</v>
      </c>
      <c r="C48" s="483" t="s">
        <v>641</v>
      </c>
      <c r="D48" s="483"/>
      <c r="E48" s="483"/>
      <c r="F48" s="138" t="s">
        <v>38</v>
      </c>
      <c r="G48" s="195" t="s">
        <v>722</v>
      </c>
      <c r="H48" s="123"/>
      <c r="I48" s="286"/>
      <c r="J48" s="140"/>
      <c r="K48" s="124"/>
      <c r="L48" s="287"/>
      <c r="M48" s="176"/>
      <c r="BE48" s="220"/>
      <c r="BF48" s="225"/>
      <c r="BG48" s="226"/>
      <c r="BH48" s="228" t="s">
        <v>641</v>
      </c>
      <c r="BI48" s="227"/>
      <c r="BJ48" s="228"/>
    </row>
    <row r="49" spans="1:62" s="85" customFormat="1" ht="20.399999999999999" hidden="1" x14ac:dyDescent="0.3">
      <c r="A49" s="178" t="s">
        <v>75</v>
      </c>
      <c r="B49" s="179" t="s">
        <v>643</v>
      </c>
      <c r="C49" s="489" t="s">
        <v>644</v>
      </c>
      <c r="D49" s="489"/>
      <c r="E49" s="489"/>
      <c r="F49" s="231" t="s">
        <v>67</v>
      </c>
      <c r="G49" s="181" t="s">
        <v>33</v>
      </c>
      <c r="H49" s="123"/>
      <c r="I49" s="286"/>
      <c r="J49" s="183"/>
      <c r="K49" s="124"/>
      <c r="L49" s="287"/>
      <c r="M49" s="185"/>
      <c r="BE49" s="220"/>
      <c r="BF49" s="225"/>
      <c r="BG49" s="226"/>
      <c r="BH49" s="228"/>
      <c r="BI49" s="227" t="s">
        <v>644</v>
      </c>
      <c r="BJ49" s="228"/>
    </row>
    <row r="50" spans="1:62" s="85" customFormat="1" ht="20.399999999999999" x14ac:dyDescent="0.3">
      <c r="A50" s="173"/>
      <c r="B50" s="137" t="s">
        <v>645</v>
      </c>
      <c r="C50" s="483" t="s">
        <v>646</v>
      </c>
      <c r="D50" s="483"/>
      <c r="E50" s="483"/>
      <c r="F50" s="138" t="s">
        <v>67</v>
      </c>
      <c r="G50" s="195" t="s">
        <v>723</v>
      </c>
      <c r="H50" s="123"/>
      <c r="I50" s="286"/>
      <c r="J50" s="140"/>
      <c r="K50" s="124"/>
      <c r="L50" s="287"/>
      <c r="M50" s="176"/>
      <c r="BE50" s="220"/>
      <c r="BF50" s="225"/>
      <c r="BG50" s="226"/>
      <c r="BH50" s="228" t="s">
        <v>646</v>
      </c>
      <c r="BI50" s="227"/>
      <c r="BJ50" s="228"/>
    </row>
    <row r="51" spans="1:62" s="85" customFormat="1" ht="21.6" x14ac:dyDescent="0.3">
      <c r="A51" s="173"/>
      <c r="B51" s="137" t="s">
        <v>648</v>
      </c>
      <c r="C51" s="483" t="s">
        <v>649</v>
      </c>
      <c r="D51" s="483"/>
      <c r="E51" s="483"/>
      <c r="F51" s="138" t="s">
        <v>67</v>
      </c>
      <c r="G51" s="195" t="s">
        <v>723</v>
      </c>
      <c r="H51" s="123"/>
      <c r="I51" s="286"/>
      <c r="J51" s="140"/>
      <c r="K51" s="124"/>
      <c r="L51" s="287"/>
      <c r="M51" s="176"/>
      <c r="BE51" s="220"/>
      <c r="BF51" s="225"/>
      <c r="BG51" s="226"/>
      <c r="BH51" s="228" t="s">
        <v>649</v>
      </c>
      <c r="BI51" s="227"/>
      <c r="BJ51" s="228"/>
    </row>
    <row r="52" spans="1:62" s="85" customFormat="1" ht="21.6" x14ac:dyDescent="0.3">
      <c r="A52" s="173" t="s">
        <v>126</v>
      </c>
      <c r="B52" s="137" t="s">
        <v>663</v>
      </c>
      <c r="C52" s="483" t="s">
        <v>664</v>
      </c>
      <c r="D52" s="483"/>
      <c r="E52" s="483"/>
      <c r="F52" s="138" t="s">
        <v>67</v>
      </c>
      <c r="G52" s="195" t="s">
        <v>729</v>
      </c>
      <c r="H52" s="123"/>
      <c r="I52" s="286"/>
      <c r="J52" s="140"/>
      <c r="K52" s="124"/>
      <c r="L52" s="287"/>
      <c r="M52" s="176"/>
      <c r="BE52" s="220"/>
      <c r="BF52" s="225"/>
      <c r="BG52" s="226"/>
      <c r="BH52" s="228"/>
      <c r="BI52" s="227"/>
      <c r="BJ52" s="228" t="s">
        <v>664</v>
      </c>
    </row>
    <row r="53" spans="1:62" s="85" customFormat="1" ht="31.8" x14ac:dyDescent="0.3">
      <c r="A53" s="121" t="s">
        <v>163</v>
      </c>
      <c r="B53" s="120" t="s">
        <v>653</v>
      </c>
      <c r="C53" s="466" t="s">
        <v>654</v>
      </c>
      <c r="D53" s="466"/>
      <c r="E53" s="466"/>
      <c r="F53" s="121" t="s">
        <v>186</v>
      </c>
      <c r="G53" s="243">
        <v>0.56552000000000002</v>
      </c>
      <c r="H53" s="123"/>
      <c r="I53" s="123"/>
      <c r="J53" s="124"/>
      <c r="K53" s="124"/>
      <c r="L53" s="124"/>
      <c r="M53" s="124"/>
      <c r="BE53" s="220"/>
      <c r="BF53" s="225"/>
      <c r="BG53" s="226" t="s">
        <v>654</v>
      </c>
      <c r="BH53" s="228"/>
      <c r="BI53" s="227"/>
      <c r="BJ53" s="228"/>
    </row>
    <row r="54" spans="1:62" s="85" customFormat="1" ht="20.399999999999999" x14ac:dyDescent="0.3">
      <c r="A54" s="173"/>
      <c r="B54" s="137" t="s">
        <v>628</v>
      </c>
      <c r="C54" s="483" t="s">
        <v>629</v>
      </c>
      <c r="D54" s="483"/>
      <c r="E54" s="483"/>
      <c r="F54" s="138" t="s">
        <v>67</v>
      </c>
      <c r="G54" s="195" t="s">
        <v>730</v>
      </c>
      <c r="H54" s="123"/>
      <c r="I54" s="286"/>
      <c r="J54" s="140"/>
      <c r="K54" s="124"/>
      <c r="L54" s="287"/>
      <c r="M54" s="176"/>
      <c r="BE54" s="220"/>
      <c r="BF54" s="225"/>
      <c r="BG54" s="226"/>
      <c r="BH54" s="228" t="s">
        <v>629</v>
      </c>
      <c r="BI54" s="227"/>
      <c r="BJ54" s="228"/>
    </row>
    <row r="55" spans="1:62" s="85" customFormat="1" ht="20.399999999999999" x14ac:dyDescent="0.3">
      <c r="A55" s="173"/>
      <c r="B55" s="137" t="s">
        <v>631</v>
      </c>
      <c r="C55" s="483" t="s">
        <v>632</v>
      </c>
      <c r="D55" s="483"/>
      <c r="E55" s="483"/>
      <c r="F55" s="138" t="s">
        <v>46</v>
      </c>
      <c r="G55" s="195" t="s">
        <v>731</v>
      </c>
      <c r="H55" s="123"/>
      <c r="I55" s="286"/>
      <c r="J55" s="140"/>
      <c r="K55" s="124"/>
      <c r="L55" s="287"/>
      <c r="M55" s="176"/>
      <c r="BE55" s="220"/>
      <c r="BF55" s="225"/>
      <c r="BG55" s="226"/>
      <c r="BH55" s="228" t="s">
        <v>632</v>
      </c>
      <c r="BI55" s="227"/>
      <c r="BJ55" s="228"/>
    </row>
    <row r="56" spans="1:62" s="85" customFormat="1" ht="20.399999999999999" hidden="1" x14ac:dyDescent="0.3">
      <c r="A56" s="178" t="s">
        <v>75</v>
      </c>
      <c r="B56" s="179" t="s">
        <v>643</v>
      </c>
      <c r="C56" s="489" t="s">
        <v>644</v>
      </c>
      <c r="D56" s="489"/>
      <c r="E56" s="489"/>
      <c r="F56" s="231" t="s">
        <v>67</v>
      </c>
      <c r="G56" s="181" t="s">
        <v>33</v>
      </c>
      <c r="H56" s="123"/>
      <c r="I56" s="286"/>
      <c r="J56" s="183"/>
      <c r="K56" s="124"/>
      <c r="L56" s="287"/>
      <c r="M56" s="185"/>
      <c r="BE56" s="220"/>
      <c r="BF56" s="225"/>
      <c r="BG56" s="226"/>
      <c r="BH56" s="228"/>
      <c r="BI56" s="227" t="s">
        <v>644</v>
      </c>
      <c r="BJ56" s="228"/>
    </row>
    <row r="57" spans="1:62" s="85" customFormat="1" ht="21.6" x14ac:dyDescent="0.3">
      <c r="A57" s="173" t="s">
        <v>126</v>
      </c>
      <c r="B57" s="137" t="s">
        <v>663</v>
      </c>
      <c r="C57" s="483" t="s">
        <v>664</v>
      </c>
      <c r="D57" s="483"/>
      <c r="E57" s="483"/>
      <c r="F57" s="138" t="s">
        <v>67</v>
      </c>
      <c r="G57" s="195" t="s">
        <v>732</v>
      </c>
      <c r="H57" s="123"/>
      <c r="I57" s="286"/>
      <c r="J57" s="140"/>
      <c r="K57" s="124"/>
      <c r="L57" s="287"/>
      <c r="M57" s="176"/>
      <c r="BE57" s="220"/>
      <c r="BF57" s="225"/>
      <c r="BG57" s="226"/>
      <c r="BH57" s="228"/>
      <c r="BI57" s="227"/>
      <c r="BJ57" s="228" t="s">
        <v>664</v>
      </c>
    </row>
    <row r="58" spans="1:62" s="85" customFormat="1" ht="15" customHeight="1" x14ac:dyDescent="0.3">
      <c r="A58" s="497" t="s">
        <v>669</v>
      </c>
      <c r="B58" s="462"/>
      <c r="C58" s="462"/>
      <c r="D58" s="462"/>
      <c r="E58" s="462"/>
      <c r="F58" s="462"/>
      <c r="G58" s="462"/>
      <c r="H58" s="221"/>
      <c r="I58" s="221"/>
      <c r="J58" s="221"/>
      <c r="K58" s="221"/>
      <c r="L58" s="221"/>
      <c r="M58" s="223"/>
      <c r="BE58" s="220"/>
      <c r="BF58" s="225" t="s">
        <v>669</v>
      </c>
      <c r="BG58" s="226"/>
      <c r="BH58" s="228"/>
      <c r="BI58" s="227"/>
      <c r="BJ58" s="228"/>
    </row>
    <row r="59" spans="1:62" s="85" customFormat="1" ht="31.8" x14ac:dyDescent="0.3">
      <c r="A59" s="121" t="s">
        <v>166</v>
      </c>
      <c r="B59" s="120" t="s">
        <v>659</v>
      </c>
      <c r="C59" s="466" t="s">
        <v>660</v>
      </c>
      <c r="D59" s="466"/>
      <c r="E59" s="466"/>
      <c r="F59" s="121" t="s">
        <v>67</v>
      </c>
      <c r="G59" s="153">
        <v>0.23</v>
      </c>
      <c r="H59" s="123"/>
      <c r="I59" s="123"/>
      <c r="J59" s="124"/>
      <c r="K59" s="124"/>
      <c r="L59" s="124"/>
      <c r="M59" s="124"/>
      <c r="BE59" s="220"/>
      <c r="BF59" s="225"/>
      <c r="BG59" s="226" t="s">
        <v>660</v>
      </c>
      <c r="BH59" s="228"/>
      <c r="BI59" s="227"/>
      <c r="BJ59" s="228"/>
    </row>
    <row r="60" spans="1:62" s="85" customFormat="1" ht="20.399999999999999" x14ac:dyDescent="0.3">
      <c r="A60" s="173"/>
      <c r="B60" s="137" t="s">
        <v>628</v>
      </c>
      <c r="C60" s="483" t="s">
        <v>629</v>
      </c>
      <c r="D60" s="483"/>
      <c r="E60" s="483"/>
      <c r="F60" s="138" t="s">
        <v>67</v>
      </c>
      <c r="G60" s="195" t="s">
        <v>728</v>
      </c>
      <c r="H60" s="123"/>
      <c r="I60" s="286"/>
      <c r="J60" s="140"/>
      <c r="K60" s="124"/>
      <c r="L60" s="287"/>
      <c r="M60" s="176"/>
      <c r="BE60" s="220"/>
      <c r="BF60" s="225"/>
      <c r="BG60" s="226"/>
      <c r="BH60" s="228" t="s">
        <v>629</v>
      </c>
      <c r="BI60" s="227"/>
      <c r="BJ60" s="228"/>
    </row>
    <row r="61" spans="1:62" s="85" customFormat="1" ht="15" customHeight="1" x14ac:dyDescent="0.3">
      <c r="A61" s="497" t="s">
        <v>670</v>
      </c>
      <c r="B61" s="462"/>
      <c r="C61" s="462"/>
      <c r="D61" s="462"/>
      <c r="E61" s="462"/>
      <c r="F61" s="462"/>
      <c r="G61" s="462"/>
      <c r="H61" s="221"/>
      <c r="I61" s="221"/>
      <c r="J61" s="221"/>
      <c r="K61" s="221"/>
      <c r="L61" s="221"/>
      <c r="M61" s="223"/>
      <c r="BE61" s="220"/>
      <c r="BF61" s="225" t="s">
        <v>670</v>
      </c>
      <c r="BG61" s="226"/>
      <c r="BH61" s="228"/>
      <c r="BI61" s="227"/>
      <c r="BJ61" s="228"/>
    </row>
    <row r="62" spans="1:62" s="85" customFormat="1" ht="62.4" x14ac:dyDescent="0.3">
      <c r="A62" s="121" t="s">
        <v>167</v>
      </c>
      <c r="B62" s="120" t="s">
        <v>671</v>
      </c>
      <c r="C62" s="466" t="s">
        <v>672</v>
      </c>
      <c r="D62" s="466"/>
      <c r="E62" s="466"/>
      <c r="F62" s="121" t="s">
        <v>186</v>
      </c>
      <c r="G62" s="243">
        <v>0.58696999999999999</v>
      </c>
      <c r="H62" s="123"/>
      <c r="I62" s="123"/>
      <c r="J62" s="124"/>
      <c r="K62" s="124"/>
      <c r="L62" s="124"/>
      <c r="M62" s="124"/>
      <c r="BE62" s="220"/>
      <c r="BF62" s="225"/>
      <c r="BG62" s="226" t="s">
        <v>672</v>
      </c>
      <c r="BH62" s="228"/>
      <c r="BI62" s="227"/>
      <c r="BJ62" s="228"/>
    </row>
    <row r="63" spans="1:62" s="85" customFormat="1" ht="20.399999999999999" x14ac:dyDescent="0.3">
      <c r="A63" s="173"/>
      <c r="B63" s="137" t="s">
        <v>151</v>
      </c>
      <c r="C63" s="483" t="s">
        <v>152</v>
      </c>
      <c r="D63" s="483"/>
      <c r="E63" s="483"/>
      <c r="F63" s="138" t="s">
        <v>46</v>
      </c>
      <c r="G63" s="195" t="s">
        <v>733</v>
      </c>
      <c r="H63" s="123"/>
      <c r="I63" s="286"/>
      <c r="J63" s="140"/>
      <c r="K63" s="124"/>
      <c r="L63" s="287"/>
      <c r="M63" s="176"/>
      <c r="BE63" s="220"/>
      <c r="BF63" s="225"/>
      <c r="BG63" s="226"/>
      <c r="BH63" s="228" t="s">
        <v>152</v>
      </c>
      <c r="BI63" s="227"/>
      <c r="BJ63" s="228"/>
    </row>
    <row r="64" spans="1:62" s="85" customFormat="1" ht="20.399999999999999" x14ac:dyDescent="0.3">
      <c r="A64" s="173"/>
      <c r="B64" s="137" t="s">
        <v>674</v>
      </c>
      <c r="C64" s="483" t="s">
        <v>675</v>
      </c>
      <c r="D64" s="483"/>
      <c r="E64" s="483"/>
      <c r="F64" s="138" t="s">
        <v>46</v>
      </c>
      <c r="G64" s="195" t="s">
        <v>734</v>
      </c>
      <c r="H64" s="123"/>
      <c r="I64" s="286"/>
      <c r="J64" s="140"/>
      <c r="K64" s="124"/>
      <c r="L64" s="287"/>
      <c r="M64" s="176"/>
      <c r="BE64" s="220"/>
      <c r="BF64" s="225"/>
      <c r="BG64" s="226"/>
      <c r="BH64" s="228" t="s">
        <v>675</v>
      </c>
      <c r="BI64" s="227"/>
      <c r="BJ64" s="228"/>
    </row>
    <row r="65" spans="1:62" s="85" customFormat="1" ht="20.399999999999999" x14ac:dyDescent="0.3">
      <c r="A65" s="173"/>
      <c r="B65" s="137" t="s">
        <v>677</v>
      </c>
      <c r="C65" s="483" t="s">
        <v>678</v>
      </c>
      <c r="D65" s="483"/>
      <c r="E65" s="483"/>
      <c r="F65" s="138" t="s">
        <v>46</v>
      </c>
      <c r="G65" s="195" t="s">
        <v>735</v>
      </c>
      <c r="H65" s="123"/>
      <c r="I65" s="286"/>
      <c r="J65" s="140"/>
      <c r="K65" s="124"/>
      <c r="L65" s="287"/>
      <c r="M65" s="176"/>
      <c r="BE65" s="220"/>
      <c r="BF65" s="225"/>
      <c r="BG65" s="226"/>
      <c r="BH65" s="228" t="s">
        <v>678</v>
      </c>
      <c r="BI65" s="227"/>
      <c r="BJ65" s="228"/>
    </row>
    <row r="66" spans="1:62" s="85" customFormat="1" ht="15" customHeight="1" x14ac:dyDescent="0.3">
      <c r="A66" s="497" t="s">
        <v>680</v>
      </c>
      <c r="B66" s="462"/>
      <c r="C66" s="462"/>
      <c r="D66" s="462"/>
      <c r="E66" s="462"/>
      <c r="F66" s="462"/>
      <c r="G66" s="462"/>
      <c r="H66" s="221"/>
      <c r="I66" s="221"/>
      <c r="J66" s="221"/>
      <c r="K66" s="221"/>
      <c r="L66" s="221"/>
      <c r="M66" s="223"/>
      <c r="BE66" s="220"/>
      <c r="BF66" s="225" t="s">
        <v>680</v>
      </c>
      <c r="BG66" s="226"/>
      <c r="BH66" s="228"/>
      <c r="BI66" s="227"/>
      <c r="BJ66" s="228"/>
    </row>
    <row r="67" spans="1:62" s="85" customFormat="1" ht="21.6" x14ac:dyDescent="0.3">
      <c r="A67" s="121" t="s">
        <v>170</v>
      </c>
      <c r="B67" s="120" t="s">
        <v>681</v>
      </c>
      <c r="C67" s="466" t="s">
        <v>682</v>
      </c>
      <c r="D67" s="466"/>
      <c r="E67" s="466"/>
      <c r="F67" s="121" t="s">
        <v>186</v>
      </c>
      <c r="G67" s="243">
        <v>0.58696999999999999</v>
      </c>
      <c r="H67" s="123"/>
      <c r="I67" s="123"/>
      <c r="J67" s="124"/>
      <c r="K67" s="124"/>
      <c r="L67" s="124"/>
      <c r="M67" s="124"/>
      <c r="BE67" s="220"/>
      <c r="BF67" s="225"/>
      <c r="BG67" s="226" t="s">
        <v>682</v>
      </c>
      <c r="BH67" s="228"/>
      <c r="BI67" s="227"/>
      <c r="BJ67" s="228"/>
    </row>
    <row r="68" spans="1:62" s="85" customFormat="1" ht="20.399999999999999" hidden="1" x14ac:dyDescent="0.3">
      <c r="A68" s="178" t="s">
        <v>75</v>
      </c>
      <c r="B68" s="179" t="s">
        <v>683</v>
      </c>
      <c r="C68" s="489" t="s">
        <v>684</v>
      </c>
      <c r="D68" s="489"/>
      <c r="E68" s="489"/>
      <c r="F68" s="231" t="s">
        <v>155</v>
      </c>
      <c r="G68" s="181" t="s">
        <v>33</v>
      </c>
      <c r="H68" s="123"/>
      <c r="I68" s="286"/>
      <c r="J68" s="183"/>
      <c r="K68" s="124"/>
      <c r="L68" s="287"/>
      <c r="M68" s="185"/>
      <c r="BE68" s="220"/>
      <c r="BF68" s="225"/>
      <c r="BG68" s="226"/>
      <c r="BH68" s="228"/>
      <c r="BI68" s="227" t="s">
        <v>684</v>
      </c>
      <c r="BJ68" s="228"/>
    </row>
    <row r="69" spans="1:62" s="85" customFormat="1" ht="21.6" x14ac:dyDescent="0.3">
      <c r="A69" s="173"/>
      <c r="B69" s="137" t="s">
        <v>685</v>
      </c>
      <c r="C69" s="483" t="s">
        <v>686</v>
      </c>
      <c r="D69" s="483"/>
      <c r="E69" s="483"/>
      <c r="F69" s="138" t="s">
        <v>72</v>
      </c>
      <c r="G69" s="195" t="s">
        <v>736</v>
      </c>
      <c r="H69" s="123"/>
      <c r="I69" s="286"/>
      <c r="J69" s="140"/>
      <c r="K69" s="124"/>
      <c r="L69" s="287"/>
      <c r="M69" s="176"/>
      <c r="BE69" s="220"/>
      <c r="BF69" s="225"/>
      <c r="BG69" s="226"/>
      <c r="BH69" s="228" t="s">
        <v>686</v>
      </c>
      <c r="BI69" s="227"/>
      <c r="BJ69" s="228"/>
    </row>
    <row r="70" spans="1:62" s="85" customFormat="1" ht="31.8" x14ac:dyDescent="0.3">
      <c r="A70" s="121" t="s">
        <v>173</v>
      </c>
      <c r="B70" s="120" t="s">
        <v>688</v>
      </c>
      <c r="C70" s="466" t="s">
        <v>689</v>
      </c>
      <c r="D70" s="466"/>
      <c r="E70" s="466"/>
      <c r="F70" s="121" t="s">
        <v>155</v>
      </c>
      <c r="G70" s="153">
        <v>645.66999999999996</v>
      </c>
      <c r="H70" s="123"/>
      <c r="I70" s="123"/>
      <c r="J70" s="124"/>
      <c r="K70" s="124"/>
      <c r="L70" s="124"/>
      <c r="M70" s="124"/>
      <c r="BE70" s="220"/>
      <c r="BF70" s="225"/>
      <c r="BG70" s="226" t="s">
        <v>689</v>
      </c>
      <c r="BH70" s="228"/>
      <c r="BI70" s="227"/>
      <c r="BJ70" s="228"/>
    </row>
    <row r="71" spans="1:62" s="85" customFormat="1" ht="15" customHeight="1" x14ac:dyDescent="0.3">
      <c r="A71" s="497" t="s">
        <v>690</v>
      </c>
      <c r="B71" s="462"/>
      <c r="C71" s="462"/>
      <c r="D71" s="462"/>
      <c r="E71" s="462"/>
      <c r="F71" s="462"/>
      <c r="G71" s="462"/>
      <c r="H71" s="221"/>
      <c r="I71" s="221"/>
      <c r="J71" s="221"/>
      <c r="K71" s="221"/>
      <c r="L71" s="221"/>
      <c r="M71" s="223"/>
      <c r="BE71" s="220"/>
      <c r="BF71" s="225" t="s">
        <v>690</v>
      </c>
      <c r="BG71" s="226"/>
      <c r="BH71" s="228"/>
      <c r="BI71" s="227"/>
      <c r="BJ71" s="228"/>
    </row>
    <row r="72" spans="1:62" s="85" customFormat="1" ht="62.4" x14ac:dyDescent="0.3">
      <c r="A72" s="121" t="s">
        <v>174</v>
      </c>
      <c r="B72" s="120" t="s">
        <v>691</v>
      </c>
      <c r="C72" s="466" t="s">
        <v>692</v>
      </c>
      <c r="D72" s="466"/>
      <c r="E72" s="466"/>
      <c r="F72" s="121" t="s">
        <v>186</v>
      </c>
      <c r="G72" s="243">
        <v>0.61506000000000005</v>
      </c>
      <c r="H72" s="123"/>
      <c r="I72" s="123"/>
      <c r="J72" s="124"/>
      <c r="K72" s="124"/>
      <c r="L72" s="124"/>
      <c r="M72" s="124"/>
      <c r="BE72" s="220"/>
      <c r="BF72" s="225"/>
      <c r="BG72" s="226" t="s">
        <v>692</v>
      </c>
      <c r="BH72" s="228"/>
      <c r="BI72" s="227"/>
      <c r="BJ72" s="228"/>
    </row>
    <row r="73" spans="1:62" s="85" customFormat="1" ht="20.399999999999999" x14ac:dyDescent="0.3">
      <c r="A73" s="173"/>
      <c r="B73" s="137" t="s">
        <v>151</v>
      </c>
      <c r="C73" s="483" t="s">
        <v>152</v>
      </c>
      <c r="D73" s="483"/>
      <c r="E73" s="483"/>
      <c r="F73" s="138" t="s">
        <v>46</v>
      </c>
      <c r="G73" s="195" t="s">
        <v>737</v>
      </c>
      <c r="H73" s="123"/>
      <c r="I73" s="286"/>
      <c r="J73" s="140"/>
      <c r="K73" s="124"/>
      <c r="L73" s="287"/>
      <c r="M73" s="176"/>
      <c r="BE73" s="220"/>
      <c r="BF73" s="225"/>
      <c r="BG73" s="226"/>
      <c r="BH73" s="228" t="s">
        <v>152</v>
      </c>
      <c r="BI73" s="227"/>
      <c r="BJ73" s="228"/>
    </row>
    <row r="74" spans="1:62" s="85" customFormat="1" ht="20.399999999999999" x14ac:dyDescent="0.3">
      <c r="A74" s="173"/>
      <c r="B74" s="137" t="s">
        <v>677</v>
      </c>
      <c r="C74" s="483" t="s">
        <v>678</v>
      </c>
      <c r="D74" s="483"/>
      <c r="E74" s="483"/>
      <c r="F74" s="138" t="s">
        <v>46</v>
      </c>
      <c r="G74" s="195" t="s">
        <v>738</v>
      </c>
      <c r="H74" s="123"/>
      <c r="I74" s="286"/>
      <c r="J74" s="140"/>
      <c r="K74" s="124"/>
      <c r="L74" s="287"/>
      <c r="M74" s="176"/>
      <c r="BE74" s="220"/>
      <c r="BF74" s="225"/>
      <c r="BG74" s="226"/>
      <c r="BH74" s="228" t="s">
        <v>678</v>
      </c>
      <c r="BI74" s="227"/>
      <c r="BJ74" s="228"/>
    </row>
    <row r="75" spans="1:62" s="85" customFormat="1" ht="31.8" x14ac:dyDescent="0.3">
      <c r="A75" s="121" t="s">
        <v>177</v>
      </c>
      <c r="B75" s="120" t="s">
        <v>695</v>
      </c>
      <c r="C75" s="466" t="s">
        <v>696</v>
      </c>
      <c r="D75" s="466"/>
      <c r="E75" s="466"/>
      <c r="F75" s="121" t="s">
        <v>186</v>
      </c>
      <c r="G75" s="243">
        <v>0.61506000000000005</v>
      </c>
      <c r="H75" s="123"/>
      <c r="I75" s="123"/>
      <c r="J75" s="124"/>
      <c r="K75" s="124"/>
      <c r="L75" s="124"/>
      <c r="M75" s="124"/>
      <c r="BE75" s="220"/>
      <c r="BF75" s="225"/>
      <c r="BG75" s="226" t="s">
        <v>696</v>
      </c>
      <c r="BH75" s="228"/>
      <c r="BI75" s="227"/>
      <c r="BJ75" s="228"/>
    </row>
    <row r="76" spans="1:62" s="85" customFormat="1" ht="20.399999999999999" x14ac:dyDescent="0.3">
      <c r="A76" s="173"/>
      <c r="B76" s="137" t="s">
        <v>677</v>
      </c>
      <c r="C76" s="483" t="s">
        <v>678</v>
      </c>
      <c r="D76" s="483"/>
      <c r="E76" s="483"/>
      <c r="F76" s="138" t="s">
        <v>46</v>
      </c>
      <c r="G76" s="195" t="s">
        <v>739</v>
      </c>
      <c r="H76" s="123"/>
      <c r="I76" s="286"/>
      <c r="J76" s="140"/>
      <c r="K76" s="124"/>
      <c r="L76" s="287"/>
      <c r="M76" s="176"/>
      <c r="BE76" s="220"/>
      <c r="BF76" s="225"/>
      <c r="BG76" s="226"/>
      <c r="BH76" s="228" t="s">
        <v>678</v>
      </c>
      <c r="BI76" s="227"/>
      <c r="BJ76" s="228"/>
    </row>
    <row r="77" spans="1:62" s="85" customFormat="1" ht="15" customHeight="1" x14ac:dyDescent="0.3">
      <c r="A77" s="497" t="s">
        <v>698</v>
      </c>
      <c r="B77" s="462"/>
      <c r="C77" s="462"/>
      <c r="D77" s="462"/>
      <c r="E77" s="462"/>
      <c r="F77" s="462"/>
      <c r="G77" s="462"/>
      <c r="H77" s="221"/>
      <c r="I77" s="221"/>
      <c r="J77" s="221"/>
      <c r="K77" s="221"/>
      <c r="L77" s="221"/>
      <c r="M77" s="223"/>
      <c r="BE77" s="220"/>
      <c r="BF77" s="225" t="s">
        <v>698</v>
      </c>
      <c r="BG77" s="226"/>
      <c r="BH77" s="228"/>
      <c r="BI77" s="227"/>
      <c r="BJ77" s="228"/>
    </row>
    <row r="78" spans="1:62" s="85" customFormat="1" ht="15" customHeight="1" x14ac:dyDescent="0.3">
      <c r="A78" s="497" t="s">
        <v>680</v>
      </c>
      <c r="B78" s="462"/>
      <c r="C78" s="462"/>
      <c r="D78" s="462"/>
      <c r="E78" s="462"/>
      <c r="F78" s="462"/>
      <c r="G78" s="462"/>
      <c r="H78" s="221"/>
      <c r="I78" s="221"/>
      <c r="J78" s="221"/>
      <c r="K78" s="221"/>
      <c r="L78" s="221"/>
      <c r="M78" s="223"/>
      <c r="BE78" s="220"/>
      <c r="BF78" s="225" t="s">
        <v>680</v>
      </c>
      <c r="BG78" s="226"/>
      <c r="BH78" s="228"/>
      <c r="BI78" s="227"/>
      <c r="BJ78" s="228"/>
    </row>
    <row r="79" spans="1:62" s="85" customFormat="1" ht="21.6" x14ac:dyDescent="0.3">
      <c r="A79" s="121" t="s">
        <v>179</v>
      </c>
      <c r="B79" s="120" t="s">
        <v>681</v>
      </c>
      <c r="C79" s="466" t="s">
        <v>682</v>
      </c>
      <c r="D79" s="466"/>
      <c r="E79" s="466"/>
      <c r="F79" s="121" t="s">
        <v>186</v>
      </c>
      <c r="G79" s="243">
        <v>0.63110999999999995</v>
      </c>
      <c r="H79" s="123"/>
      <c r="I79" s="123"/>
      <c r="J79" s="124"/>
      <c r="K79" s="124"/>
      <c r="L79" s="124"/>
      <c r="M79" s="124"/>
      <c r="BE79" s="220"/>
      <c r="BF79" s="225"/>
      <c r="BG79" s="226" t="s">
        <v>682</v>
      </c>
      <c r="BH79" s="228"/>
      <c r="BI79" s="227"/>
      <c r="BJ79" s="228"/>
    </row>
    <row r="80" spans="1:62" s="85" customFormat="1" ht="20.399999999999999" hidden="1" x14ac:dyDescent="0.3">
      <c r="A80" s="178" t="s">
        <v>75</v>
      </c>
      <c r="B80" s="179" t="s">
        <v>683</v>
      </c>
      <c r="C80" s="489" t="s">
        <v>684</v>
      </c>
      <c r="D80" s="489"/>
      <c r="E80" s="489"/>
      <c r="F80" s="231" t="s">
        <v>155</v>
      </c>
      <c r="G80" s="181" t="s">
        <v>33</v>
      </c>
      <c r="H80" s="123"/>
      <c r="I80" s="286"/>
      <c r="J80" s="183"/>
      <c r="K80" s="124"/>
      <c r="L80" s="287"/>
      <c r="M80" s="185"/>
      <c r="BE80" s="220"/>
      <c r="BF80" s="225"/>
      <c r="BG80" s="226"/>
      <c r="BH80" s="228"/>
      <c r="BI80" s="227" t="s">
        <v>684</v>
      </c>
      <c r="BJ80" s="228"/>
    </row>
    <row r="81" spans="1:62" s="85" customFormat="1" ht="21.6" x14ac:dyDescent="0.3">
      <c r="A81" s="173"/>
      <c r="B81" s="137" t="s">
        <v>685</v>
      </c>
      <c r="C81" s="483" t="s">
        <v>686</v>
      </c>
      <c r="D81" s="483"/>
      <c r="E81" s="483"/>
      <c r="F81" s="138" t="s">
        <v>72</v>
      </c>
      <c r="G81" s="195" t="s">
        <v>740</v>
      </c>
      <c r="H81" s="123"/>
      <c r="I81" s="286"/>
      <c r="J81" s="140"/>
      <c r="K81" s="124"/>
      <c r="L81" s="287"/>
      <c r="M81" s="176"/>
      <c r="BE81" s="220"/>
      <c r="BF81" s="225"/>
      <c r="BG81" s="226"/>
      <c r="BH81" s="228" t="s">
        <v>686</v>
      </c>
      <c r="BI81" s="227"/>
      <c r="BJ81" s="228"/>
    </row>
    <row r="82" spans="1:62" s="85" customFormat="1" ht="21.6" x14ac:dyDescent="0.3">
      <c r="A82" s="173" t="s">
        <v>126</v>
      </c>
      <c r="B82" s="137" t="s">
        <v>688</v>
      </c>
      <c r="C82" s="483" t="s">
        <v>689</v>
      </c>
      <c r="D82" s="483"/>
      <c r="E82" s="483"/>
      <c r="F82" s="138" t="s">
        <v>155</v>
      </c>
      <c r="G82" s="195" t="s">
        <v>741</v>
      </c>
      <c r="H82" s="123"/>
      <c r="I82" s="286"/>
      <c r="J82" s="140"/>
      <c r="K82" s="124"/>
      <c r="L82" s="287"/>
      <c r="M82" s="176"/>
      <c r="BE82" s="220"/>
      <c r="BF82" s="225"/>
      <c r="BG82" s="226"/>
      <c r="BH82" s="228"/>
      <c r="BI82" s="227"/>
      <c r="BJ82" s="228" t="s">
        <v>689</v>
      </c>
    </row>
    <row r="83" spans="1:62" s="85" customFormat="1" ht="15" customHeight="1" x14ac:dyDescent="0.3">
      <c r="A83" s="497" t="s">
        <v>742</v>
      </c>
      <c r="B83" s="462"/>
      <c r="C83" s="462"/>
      <c r="D83" s="462"/>
      <c r="E83" s="462"/>
      <c r="F83" s="462"/>
      <c r="G83" s="462"/>
      <c r="H83" s="221"/>
      <c r="I83" s="221"/>
      <c r="J83" s="221"/>
      <c r="K83" s="221"/>
      <c r="L83" s="221"/>
      <c r="M83" s="223"/>
      <c r="BE83" s="220"/>
      <c r="BF83" s="225" t="s">
        <v>742</v>
      </c>
      <c r="BG83" s="226"/>
      <c r="BH83" s="228"/>
      <c r="BI83" s="227"/>
      <c r="BJ83" s="228"/>
    </row>
    <row r="84" spans="1:62" s="85" customFormat="1" ht="21.6" x14ac:dyDescent="0.3">
      <c r="A84" s="121" t="s">
        <v>183</v>
      </c>
      <c r="B84" s="120" t="s">
        <v>743</v>
      </c>
      <c r="C84" s="466" t="s">
        <v>744</v>
      </c>
      <c r="D84" s="466"/>
      <c r="E84" s="466"/>
      <c r="F84" s="121" t="s">
        <v>186</v>
      </c>
      <c r="G84" s="122">
        <v>7.3999999999999996E-2</v>
      </c>
      <c r="H84" s="123"/>
      <c r="I84" s="123"/>
      <c r="J84" s="124"/>
      <c r="K84" s="124"/>
      <c r="L84" s="124"/>
      <c r="M84" s="124"/>
      <c r="BE84" s="220"/>
      <c r="BF84" s="225"/>
      <c r="BG84" s="226" t="s">
        <v>744</v>
      </c>
      <c r="BH84" s="228"/>
      <c r="BI84" s="227"/>
      <c r="BJ84" s="228"/>
    </row>
    <row r="85" spans="1:62" s="85" customFormat="1" ht="20.399999999999999" x14ac:dyDescent="0.3">
      <c r="A85" s="173"/>
      <c r="B85" s="137" t="s">
        <v>151</v>
      </c>
      <c r="C85" s="483" t="s">
        <v>152</v>
      </c>
      <c r="D85" s="483"/>
      <c r="E85" s="483"/>
      <c r="F85" s="138" t="s">
        <v>46</v>
      </c>
      <c r="G85" s="195" t="s">
        <v>745</v>
      </c>
      <c r="H85" s="123"/>
      <c r="I85" s="286"/>
      <c r="J85" s="140"/>
      <c r="K85" s="124"/>
      <c r="L85" s="287"/>
      <c r="M85" s="176"/>
      <c r="BE85" s="220"/>
      <c r="BF85" s="225"/>
      <c r="BG85" s="226"/>
      <c r="BH85" s="228" t="s">
        <v>152</v>
      </c>
      <c r="BI85" s="227"/>
      <c r="BJ85" s="228"/>
    </row>
    <row r="86" spans="1:62" s="85" customFormat="1" ht="21.6" hidden="1" x14ac:dyDescent="0.3">
      <c r="A86" s="178" t="s">
        <v>140</v>
      </c>
      <c r="B86" s="179" t="s">
        <v>76</v>
      </c>
      <c r="C86" s="489" t="s">
        <v>746</v>
      </c>
      <c r="D86" s="489"/>
      <c r="E86" s="489"/>
      <c r="F86" s="231" t="s">
        <v>46</v>
      </c>
      <c r="G86" s="181" t="s">
        <v>747</v>
      </c>
      <c r="H86" s="123"/>
      <c r="I86" s="286"/>
      <c r="J86" s="183"/>
      <c r="K86" s="124"/>
      <c r="L86" s="287"/>
      <c r="M86" s="185"/>
      <c r="BE86" s="220"/>
      <c r="BF86" s="225"/>
      <c r="BG86" s="226"/>
      <c r="BH86" s="228"/>
      <c r="BI86" s="227" t="s">
        <v>746</v>
      </c>
      <c r="BJ86" s="228"/>
    </row>
    <row r="87" spans="1:62" s="85" customFormat="1" ht="21.6" hidden="1" x14ac:dyDescent="0.3">
      <c r="A87" s="178" t="s">
        <v>140</v>
      </c>
      <c r="B87" s="179" t="s">
        <v>76</v>
      </c>
      <c r="C87" s="489" t="s">
        <v>748</v>
      </c>
      <c r="D87" s="489"/>
      <c r="E87" s="489"/>
      <c r="F87" s="231" t="s">
        <v>46</v>
      </c>
      <c r="G87" s="181" t="s">
        <v>749</v>
      </c>
      <c r="H87" s="123"/>
      <c r="I87" s="286"/>
      <c r="J87" s="183"/>
      <c r="K87" s="124"/>
      <c r="L87" s="287"/>
      <c r="M87" s="185"/>
      <c r="BE87" s="220"/>
      <c r="BF87" s="225"/>
      <c r="BG87" s="226"/>
      <c r="BH87" s="228"/>
      <c r="BI87" s="227" t="s">
        <v>748</v>
      </c>
      <c r="BJ87" s="228"/>
    </row>
    <row r="88" spans="1:62" s="85" customFormat="1" ht="21.6" hidden="1" x14ac:dyDescent="0.3">
      <c r="A88" s="178" t="s">
        <v>140</v>
      </c>
      <c r="B88" s="179" t="s">
        <v>76</v>
      </c>
      <c r="C88" s="489" t="s">
        <v>750</v>
      </c>
      <c r="D88" s="489"/>
      <c r="E88" s="489"/>
      <c r="F88" s="231" t="s">
        <v>46</v>
      </c>
      <c r="G88" s="181" t="s">
        <v>751</v>
      </c>
      <c r="H88" s="123"/>
      <c r="I88" s="286"/>
      <c r="J88" s="183"/>
      <c r="K88" s="124"/>
      <c r="L88" s="287"/>
      <c r="M88" s="185"/>
      <c r="BE88" s="220"/>
      <c r="BF88" s="225"/>
      <c r="BG88" s="226"/>
      <c r="BH88" s="228"/>
      <c r="BI88" s="227" t="s">
        <v>750</v>
      </c>
      <c r="BJ88" s="228"/>
    </row>
    <row r="89" spans="1:62" s="85" customFormat="1" ht="20.399999999999999" x14ac:dyDescent="0.3">
      <c r="A89" s="173" t="s">
        <v>126</v>
      </c>
      <c r="B89" s="137" t="s">
        <v>752</v>
      </c>
      <c r="C89" s="483" t="s">
        <v>675</v>
      </c>
      <c r="D89" s="483"/>
      <c r="E89" s="483"/>
      <c r="F89" s="138" t="s">
        <v>46</v>
      </c>
      <c r="G89" s="195" t="s">
        <v>747</v>
      </c>
      <c r="H89" s="123"/>
      <c r="I89" s="286"/>
      <c r="J89" s="140"/>
      <c r="K89" s="124"/>
      <c r="L89" s="287"/>
      <c r="M89" s="176"/>
      <c r="BE89" s="220"/>
      <c r="BF89" s="225"/>
      <c r="BG89" s="226"/>
      <c r="BH89" s="228"/>
      <c r="BI89" s="227"/>
      <c r="BJ89" s="228" t="s">
        <v>675</v>
      </c>
    </row>
    <row r="90" spans="1:62" s="85" customFormat="1" ht="20.399999999999999" x14ac:dyDescent="0.3">
      <c r="A90" s="173" t="s">
        <v>126</v>
      </c>
      <c r="B90" s="137" t="s">
        <v>753</v>
      </c>
      <c r="C90" s="483" t="s">
        <v>678</v>
      </c>
      <c r="D90" s="483"/>
      <c r="E90" s="483"/>
      <c r="F90" s="138" t="s">
        <v>46</v>
      </c>
      <c r="G90" s="195" t="s">
        <v>749</v>
      </c>
      <c r="H90" s="123"/>
      <c r="I90" s="286"/>
      <c r="J90" s="140"/>
      <c r="K90" s="124"/>
      <c r="L90" s="287"/>
      <c r="M90" s="176"/>
      <c r="BE90" s="220"/>
      <c r="BF90" s="225"/>
      <c r="BG90" s="226"/>
      <c r="BH90" s="228"/>
      <c r="BI90" s="227"/>
      <c r="BJ90" s="228" t="s">
        <v>678</v>
      </c>
    </row>
    <row r="91" spans="1:62" s="85" customFormat="1" ht="20.399999999999999" x14ac:dyDescent="0.3">
      <c r="A91" s="173" t="s">
        <v>126</v>
      </c>
      <c r="B91" s="137" t="s">
        <v>754</v>
      </c>
      <c r="C91" s="483" t="s">
        <v>755</v>
      </c>
      <c r="D91" s="483"/>
      <c r="E91" s="483"/>
      <c r="F91" s="138" t="s">
        <v>46</v>
      </c>
      <c r="G91" s="195" t="s">
        <v>751</v>
      </c>
      <c r="H91" s="123"/>
      <c r="I91" s="286"/>
      <c r="J91" s="140"/>
      <c r="K91" s="124"/>
      <c r="L91" s="287"/>
      <c r="M91" s="176"/>
      <c r="BE91" s="220"/>
      <c r="BF91" s="225"/>
      <c r="BG91" s="226"/>
      <c r="BH91" s="228"/>
      <c r="BI91" s="227"/>
      <c r="BJ91" s="228" t="s">
        <v>755</v>
      </c>
    </row>
    <row r="92" spans="1:62" s="85" customFormat="1" ht="31.8" x14ac:dyDescent="0.3">
      <c r="A92" s="121" t="s">
        <v>189</v>
      </c>
      <c r="B92" s="120" t="s">
        <v>756</v>
      </c>
      <c r="C92" s="466" t="s">
        <v>757</v>
      </c>
      <c r="D92" s="466"/>
      <c r="E92" s="466"/>
      <c r="F92" s="121" t="s">
        <v>186</v>
      </c>
      <c r="G92" s="122">
        <v>-7.3999999999999996E-2</v>
      </c>
      <c r="H92" s="123"/>
      <c r="I92" s="123"/>
      <c r="J92" s="124"/>
      <c r="K92" s="124"/>
      <c r="L92" s="124"/>
      <c r="M92" s="124"/>
      <c r="BE92" s="220"/>
      <c r="BF92" s="225"/>
      <c r="BG92" s="226" t="s">
        <v>757</v>
      </c>
      <c r="BH92" s="228"/>
      <c r="BI92" s="227"/>
      <c r="BJ92" s="228"/>
    </row>
    <row r="93" spans="1:62" s="85" customFormat="1" ht="21.6" hidden="1" x14ac:dyDescent="0.3">
      <c r="A93" s="178" t="s">
        <v>140</v>
      </c>
      <c r="B93" s="179" t="s">
        <v>76</v>
      </c>
      <c r="C93" s="489" t="s">
        <v>748</v>
      </c>
      <c r="D93" s="489"/>
      <c r="E93" s="489"/>
      <c r="F93" s="231" t="s">
        <v>46</v>
      </c>
      <c r="G93" s="181" t="s">
        <v>758</v>
      </c>
      <c r="H93" s="123"/>
      <c r="I93" s="286"/>
      <c r="J93" s="183"/>
      <c r="K93" s="124"/>
      <c r="L93" s="287"/>
      <c r="M93" s="185"/>
      <c r="BE93" s="220"/>
      <c r="BF93" s="225"/>
      <c r="BG93" s="226"/>
      <c r="BH93" s="228"/>
      <c r="BI93" s="227" t="s">
        <v>748</v>
      </c>
      <c r="BJ93" s="228"/>
    </row>
    <row r="94" spans="1:62" s="85" customFormat="1" ht="20.399999999999999" x14ac:dyDescent="0.3">
      <c r="A94" s="173" t="s">
        <v>126</v>
      </c>
      <c r="B94" s="137" t="s">
        <v>753</v>
      </c>
      <c r="C94" s="483" t="s">
        <v>678</v>
      </c>
      <c r="D94" s="483"/>
      <c r="E94" s="483"/>
      <c r="F94" s="138" t="s">
        <v>46</v>
      </c>
      <c r="G94" s="195" t="s">
        <v>758</v>
      </c>
      <c r="H94" s="123"/>
      <c r="I94" s="286"/>
      <c r="J94" s="140"/>
      <c r="K94" s="124"/>
      <c r="L94" s="287"/>
      <c r="M94" s="176"/>
      <c r="BE94" s="220"/>
      <c r="BF94" s="225"/>
      <c r="BG94" s="226"/>
      <c r="BH94" s="228"/>
      <c r="BI94" s="227"/>
      <c r="BJ94" s="228" t="s">
        <v>678</v>
      </c>
    </row>
    <row r="95" spans="1:62" s="85" customFormat="1" ht="15" customHeight="1" x14ac:dyDescent="0.3">
      <c r="A95" s="497" t="s">
        <v>759</v>
      </c>
      <c r="B95" s="462"/>
      <c r="C95" s="462"/>
      <c r="D95" s="462"/>
      <c r="E95" s="462"/>
      <c r="F95" s="462"/>
      <c r="G95" s="462"/>
      <c r="H95" s="221"/>
      <c r="I95" s="221"/>
      <c r="J95" s="221"/>
      <c r="K95" s="221"/>
      <c r="L95" s="221"/>
      <c r="M95" s="223"/>
      <c r="BE95" s="220"/>
      <c r="BF95" s="225" t="s">
        <v>759</v>
      </c>
      <c r="BG95" s="226"/>
      <c r="BH95" s="228"/>
      <c r="BI95" s="227"/>
      <c r="BJ95" s="228"/>
    </row>
    <row r="96" spans="1:62" s="85" customFormat="1" ht="15" customHeight="1" x14ac:dyDescent="0.3">
      <c r="A96" s="497" t="s">
        <v>760</v>
      </c>
      <c r="B96" s="462"/>
      <c r="C96" s="462"/>
      <c r="D96" s="462"/>
      <c r="E96" s="462"/>
      <c r="F96" s="462"/>
      <c r="G96" s="462"/>
      <c r="H96" s="221"/>
      <c r="I96" s="221"/>
      <c r="J96" s="221"/>
      <c r="K96" s="221"/>
      <c r="L96" s="221"/>
      <c r="M96" s="223"/>
      <c r="BE96" s="220"/>
      <c r="BF96" s="225" t="s">
        <v>760</v>
      </c>
      <c r="BG96" s="226"/>
      <c r="BH96" s="228"/>
      <c r="BI96" s="227"/>
      <c r="BJ96" s="228"/>
    </row>
    <row r="97" spans="1:62" s="85" customFormat="1" ht="31.8" x14ac:dyDescent="0.3">
      <c r="A97" s="121" t="s">
        <v>193</v>
      </c>
      <c r="B97" s="120" t="s">
        <v>761</v>
      </c>
      <c r="C97" s="466" t="s">
        <v>762</v>
      </c>
      <c r="D97" s="466"/>
      <c r="E97" s="466"/>
      <c r="F97" s="121" t="s">
        <v>122</v>
      </c>
      <c r="G97" s="144">
        <v>0.1671</v>
      </c>
      <c r="H97" s="123"/>
      <c r="I97" s="123"/>
      <c r="J97" s="124"/>
      <c r="K97" s="124"/>
      <c r="L97" s="124"/>
      <c r="M97" s="124"/>
      <c r="BE97" s="220"/>
      <c r="BF97" s="225"/>
      <c r="BG97" s="226" t="s">
        <v>762</v>
      </c>
      <c r="BH97" s="228"/>
      <c r="BI97" s="227"/>
      <c r="BJ97" s="228"/>
    </row>
    <row r="98" spans="1:62" s="85" customFormat="1" ht="20.399999999999999" x14ac:dyDescent="0.3">
      <c r="A98" s="173"/>
      <c r="B98" s="137" t="s">
        <v>151</v>
      </c>
      <c r="C98" s="483" t="s">
        <v>152</v>
      </c>
      <c r="D98" s="483"/>
      <c r="E98" s="483"/>
      <c r="F98" s="138" t="s">
        <v>46</v>
      </c>
      <c r="G98" s="195" t="s">
        <v>763</v>
      </c>
      <c r="H98" s="123"/>
      <c r="I98" s="286"/>
      <c r="J98" s="140"/>
      <c r="K98" s="124"/>
      <c r="L98" s="287"/>
      <c r="M98" s="176"/>
      <c r="BE98" s="220"/>
      <c r="BF98" s="225"/>
      <c r="BG98" s="226"/>
      <c r="BH98" s="228" t="s">
        <v>152</v>
      </c>
      <c r="BI98" s="227"/>
      <c r="BJ98" s="228"/>
    </row>
    <row r="99" spans="1:62" s="85" customFormat="1" ht="20.399999999999999" hidden="1" x14ac:dyDescent="0.3">
      <c r="A99" s="178" t="s">
        <v>75</v>
      </c>
      <c r="B99" s="179" t="s">
        <v>764</v>
      </c>
      <c r="C99" s="489" t="s">
        <v>765</v>
      </c>
      <c r="D99" s="489"/>
      <c r="E99" s="489"/>
      <c r="F99" s="231" t="s">
        <v>46</v>
      </c>
      <c r="G99" s="181" t="s">
        <v>33</v>
      </c>
      <c r="H99" s="123"/>
      <c r="I99" s="286"/>
      <c r="J99" s="183"/>
      <c r="K99" s="124"/>
      <c r="L99" s="287"/>
      <c r="M99" s="185"/>
      <c r="BE99" s="220"/>
      <c r="BF99" s="225"/>
      <c r="BG99" s="226"/>
      <c r="BH99" s="228"/>
      <c r="BI99" s="227" t="s">
        <v>765</v>
      </c>
      <c r="BJ99" s="228"/>
    </row>
    <row r="100" spans="1:62" s="85" customFormat="1" ht="21.6" x14ac:dyDescent="0.3">
      <c r="A100" s="173" t="s">
        <v>126</v>
      </c>
      <c r="B100" s="137" t="s">
        <v>202</v>
      </c>
      <c r="C100" s="483" t="s">
        <v>79</v>
      </c>
      <c r="D100" s="483"/>
      <c r="E100" s="483"/>
      <c r="F100" s="138" t="s">
        <v>46</v>
      </c>
      <c r="G100" s="195" t="s">
        <v>766</v>
      </c>
      <c r="H100" s="123"/>
      <c r="I100" s="286"/>
      <c r="J100" s="140"/>
      <c r="K100" s="124"/>
      <c r="L100" s="287"/>
      <c r="M100" s="176"/>
      <c r="BE100" s="220"/>
      <c r="BF100" s="225"/>
      <c r="BG100" s="226"/>
      <c r="BH100" s="228"/>
      <c r="BI100" s="227"/>
      <c r="BJ100" s="228" t="s">
        <v>79</v>
      </c>
    </row>
    <row r="101" spans="1:62" s="85" customFormat="1" ht="15" customHeight="1" x14ac:dyDescent="0.3">
      <c r="A101" s="497" t="s">
        <v>767</v>
      </c>
      <c r="B101" s="462"/>
      <c r="C101" s="462"/>
      <c r="D101" s="462"/>
      <c r="E101" s="462"/>
      <c r="F101" s="462"/>
      <c r="G101" s="462"/>
      <c r="H101" s="221"/>
      <c r="I101" s="221"/>
      <c r="J101" s="221"/>
      <c r="K101" s="221"/>
      <c r="L101" s="221"/>
      <c r="M101" s="223"/>
      <c r="BE101" s="220"/>
      <c r="BF101" s="225" t="s">
        <v>767</v>
      </c>
      <c r="BG101" s="226"/>
      <c r="BH101" s="228"/>
      <c r="BI101" s="227"/>
      <c r="BJ101" s="228"/>
    </row>
    <row r="102" spans="1:62" s="85" customFormat="1" ht="15" customHeight="1" x14ac:dyDescent="0.3">
      <c r="A102" s="495" t="s">
        <v>768</v>
      </c>
      <c r="B102" s="496"/>
      <c r="C102" s="496"/>
      <c r="D102" s="496"/>
      <c r="E102" s="496"/>
      <c r="F102" s="496"/>
      <c r="G102" s="496"/>
      <c r="H102" s="191"/>
      <c r="I102" s="191"/>
      <c r="J102" s="191"/>
      <c r="K102" s="191"/>
      <c r="L102" s="191"/>
      <c r="M102" s="193"/>
      <c r="BE102" s="220" t="s">
        <v>768</v>
      </c>
      <c r="BF102" s="225"/>
      <c r="BG102" s="226"/>
      <c r="BH102" s="228"/>
      <c r="BI102" s="227"/>
      <c r="BJ102" s="228"/>
    </row>
    <row r="103" spans="1:62" s="85" customFormat="1" ht="15" customHeight="1" x14ac:dyDescent="0.3">
      <c r="A103" s="497" t="s">
        <v>769</v>
      </c>
      <c r="B103" s="462"/>
      <c r="C103" s="462"/>
      <c r="D103" s="462"/>
      <c r="E103" s="462"/>
      <c r="F103" s="462"/>
      <c r="G103" s="462"/>
      <c r="H103" s="221"/>
      <c r="I103" s="221"/>
      <c r="J103" s="221"/>
      <c r="K103" s="221"/>
      <c r="L103" s="221"/>
      <c r="M103" s="223"/>
      <c r="BE103" s="220"/>
      <c r="BF103" s="225" t="s">
        <v>769</v>
      </c>
      <c r="BG103" s="226"/>
      <c r="BH103" s="228"/>
      <c r="BI103" s="227"/>
      <c r="BJ103" s="228"/>
    </row>
    <row r="104" spans="1:62" s="85" customFormat="1" ht="15" customHeight="1" x14ac:dyDescent="0.3">
      <c r="A104" s="497" t="s">
        <v>770</v>
      </c>
      <c r="B104" s="462"/>
      <c r="C104" s="462"/>
      <c r="D104" s="462"/>
      <c r="E104" s="462"/>
      <c r="F104" s="462"/>
      <c r="G104" s="462"/>
      <c r="H104" s="221"/>
      <c r="I104" s="221"/>
      <c r="J104" s="221"/>
      <c r="K104" s="221"/>
      <c r="L104" s="221"/>
      <c r="M104" s="223"/>
      <c r="BE104" s="220"/>
      <c r="BF104" s="225" t="s">
        <v>770</v>
      </c>
      <c r="BG104" s="226"/>
      <c r="BH104" s="228"/>
      <c r="BI104" s="227"/>
      <c r="BJ104" s="228"/>
    </row>
    <row r="105" spans="1:62" s="85" customFormat="1" ht="21.6" x14ac:dyDescent="0.3">
      <c r="A105" s="121" t="s">
        <v>195</v>
      </c>
      <c r="B105" s="120" t="s">
        <v>771</v>
      </c>
      <c r="C105" s="466" t="s">
        <v>772</v>
      </c>
      <c r="D105" s="466"/>
      <c r="E105" s="466"/>
      <c r="F105" s="121" t="s">
        <v>43</v>
      </c>
      <c r="G105" s="122">
        <v>6.4000000000000001E-2</v>
      </c>
      <c r="H105" s="123"/>
      <c r="I105" s="123"/>
      <c r="J105" s="124"/>
      <c r="K105" s="124"/>
      <c r="L105" s="124"/>
      <c r="M105" s="124"/>
      <c r="BE105" s="220"/>
      <c r="BF105" s="225"/>
      <c r="BG105" s="226" t="s">
        <v>772</v>
      </c>
      <c r="BH105" s="228"/>
      <c r="BI105" s="227"/>
      <c r="BJ105" s="228"/>
    </row>
    <row r="106" spans="1:62" s="85" customFormat="1" ht="15" customHeight="1" x14ac:dyDescent="0.3">
      <c r="A106" s="497" t="s">
        <v>773</v>
      </c>
      <c r="B106" s="462"/>
      <c r="C106" s="462"/>
      <c r="D106" s="462"/>
      <c r="E106" s="462"/>
      <c r="F106" s="462"/>
      <c r="G106" s="462"/>
      <c r="H106" s="221"/>
      <c r="I106" s="221"/>
      <c r="J106" s="221"/>
      <c r="K106" s="221"/>
      <c r="L106" s="221"/>
      <c r="M106" s="223"/>
      <c r="BE106" s="220"/>
      <c r="BF106" s="225" t="s">
        <v>773</v>
      </c>
      <c r="BG106" s="226"/>
      <c r="BH106" s="228"/>
      <c r="BI106" s="227"/>
      <c r="BJ106" s="228"/>
    </row>
    <row r="107" spans="1:62" s="85" customFormat="1" ht="21.6" x14ac:dyDescent="0.3">
      <c r="A107" s="121" t="s">
        <v>198</v>
      </c>
      <c r="B107" s="120" t="s">
        <v>774</v>
      </c>
      <c r="C107" s="466" t="s">
        <v>775</v>
      </c>
      <c r="D107" s="466"/>
      <c r="E107" s="466"/>
      <c r="F107" s="121" t="s">
        <v>326</v>
      </c>
      <c r="G107" s="153">
        <v>0.36</v>
      </c>
      <c r="H107" s="123"/>
      <c r="I107" s="123"/>
      <c r="J107" s="124"/>
      <c r="K107" s="124"/>
      <c r="L107" s="124"/>
      <c r="M107" s="124"/>
      <c r="BE107" s="220"/>
      <c r="BF107" s="225"/>
      <c r="BG107" s="226" t="s">
        <v>775</v>
      </c>
      <c r="BH107" s="228"/>
      <c r="BI107" s="227"/>
      <c r="BJ107" s="228"/>
    </row>
    <row r="108" spans="1:62" s="85" customFormat="1" ht="20.399999999999999" hidden="1" x14ac:dyDescent="0.3">
      <c r="A108" s="178" t="s">
        <v>140</v>
      </c>
      <c r="B108" s="179" t="s">
        <v>76</v>
      </c>
      <c r="C108" s="489" t="s">
        <v>261</v>
      </c>
      <c r="D108" s="489"/>
      <c r="E108" s="489"/>
      <c r="F108" s="231" t="s">
        <v>46</v>
      </c>
      <c r="G108" s="181" t="s">
        <v>776</v>
      </c>
      <c r="H108" s="123"/>
      <c r="I108" s="286"/>
      <c r="J108" s="183"/>
      <c r="K108" s="124"/>
      <c r="L108" s="287"/>
      <c r="M108" s="185"/>
      <c r="BE108" s="220"/>
      <c r="BF108" s="225"/>
      <c r="BG108" s="226"/>
      <c r="BH108" s="228"/>
      <c r="BI108" s="227" t="s">
        <v>261</v>
      </c>
      <c r="BJ108" s="228"/>
    </row>
    <row r="109" spans="1:62" s="85" customFormat="1" ht="20.399999999999999" hidden="1" x14ac:dyDescent="0.3">
      <c r="A109" s="178" t="s">
        <v>140</v>
      </c>
      <c r="B109" s="179" t="s">
        <v>777</v>
      </c>
      <c r="C109" s="489" t="s">
        <v>778</v>
      </c>
      <c r="D109" s="489"/>
      <c r="E109" s="489"/>
      <c r="F109" s="231" t="s">
        <v>46</v>
      </c>
      <c r="G109" s="181" t="s">
        <v>779</v>
      </c>
      <c r="H109" s="123"/>
      <c r="I109" s="286"/>
      <c r="J109" s="183"/>
      <c r="K109" s="124"/>
      <c r="L109" s="287"/>
      <c r="M109" s="185"/>
      <c r="BE109" s="220"/>
      <c r="BF109" s="225"/>
      <c r="BG109" s="226"/>
      <c r="BH109" s="228"/>
      <c r="BI109" s="227" t="s">
        <v>778</v>
      </c>
      <c r="BJ109" s="228"/>
    </row>
    <row r="110" spans="1:62" s="85" customFormat="1" ht="20.399999999999999" x14ac:dyDescent="0.3">
      <c r="A110" s="173" t="s">
        <v>126</v>
      </c>
      <c r="B110" s="137" t="s">
        <v>146</v>
      </c>
      <c r="C110" s="483" t="s">
        <v>45</v>
      </c>
      <c r="D110" s="483"/>
      <c r="E110" s="483"/>
      <c r="F110" s="138" t="s">
        <v>46</v>
      </c>
      <c r="G110" s="195" t="s">
        <v>776</v>
      </c>
      <c r="H110" s="123"/>
      <c r="I110" s="286"/>
      <c r="J110" s="140"/>
      <c r="K110" s="124"/>
      <c r="L110" s="287"/>
      <c r="M110" s="176"/>
      <c r="BE110" s="220"/>
      <c r="BF110" s="225"/>
      <c r="BG110" s="226"/>
      <c r="BH110" s="228"/>
      <c r="BI110" s="227"/>
      <c r="BJ110" s="228" t="s">
        <v>45</v>
      </c>
    </row>
    <row r="111" spans="1:62" s="85" customFormat="1" ht="15" customHeight="1" x14ac:dyDescent="0.3">
      <c r="A111" s="497" t="s">
        <v>780</v>
      </c>
      <c r="B111" s="462"/>
      <c r="C111" s="462"/>
      <c r="D111" s="462"/>
      <c r="E111" s="462"/>
      <c r="F111" s="462"/>
      <c r="G111" s="462"/>
      <c r="H111" s="221"/>
      <c r="I111" s="221"/>
      <c r="J111" s="221"/>
      <c r="K111" s="221"/>
      <c r="L111" s="221"/>
      <c r="M111" s="223"/>
      <c r="BE111" s="220"/>
      <c r="BF111" s="225" t="s">
        <v>780</v>
      </c>
      <c r="BG111" s="226"/>
      <c r="BH111" s="228"/>
      <c r="BI111" s="227"/>
      <c r="BJ111" s="228"/>
    </row>
    <row r="112" spans="1:62" s="85" customFormat="1" ht="31.8" x14ac:dyDescent="0.3">
      <c r="A112" s="121" t="s">
        <v>216</v>
      </c>
      <c r="B112" s="120" t="s">
        <v>781</v>
      </c>
      <c r="C112" s="466" t="s">
        <v>782</v>
      </c>
      <c r="D112" s="466"/>
      <c r="E112" s="466"/>
      <c r="F112" s="121" t="s">
        <v>326</v>
      </c>
      <c r="G112" s="153">
        <v>1.42</v>
      </c>
      <c r="H112" s="123"/>
      <c r="I112" s="123"/>
      <c r="J112" s="124"/>
      <c r="K112" s="124"/>
      <c r="L112" s="124"/>
      <c r="M112" s="124"/>
      <c r="BE112" s="220"/>
      <c r="BF112" s="225"/>
      <c r="BG112" s="226" t="s">
        <v>782</v>
      </c>
      <c r="BH112" s="228"/>
      <c r="BI112" s="227"/>
      <c r="BJ112" s="228"/>
    </row>
    <row r="113" spans="1:62" s="85" customFormat="1" ht="20.399999999999999" hidden="1" x14ac:dyDescent="0.3">
      <c r="A113" s="178" t="s">
        <v>140</v>
      </c>
      <c r="B113" s="179" t="s">
        <v>783</v>
      </c>
      <c r="C113" s="489" t="s">
        <v>784</v>
      </c>
      <c r="D113" s="489"/>
      <c r="E113" s="489"/>
      <c r="F113" s="231" t="s">
        <v>46</v>
      </c>
      <c r="G113" s="181" t="s">
        <v>785</v>
      </c>
      <c r="H113" s="123"/>
      <c r="I113" s="286"/>
      <c r="J113" s="183"/>
      <c r="K113" s="124"/>
      <c r="L113" s="287"/>
      <c r="M113" s="185"/>
      <c r="BE113" s="220"/>
      <c r="BF113" s="225"/>
      <c r="BG113" s="226"/>
      <c r="BH113" s="228"/>
      <c r="BI113" s="227" t="s">
        <v>784</v>
      </c>
      <c r="BJ113" s="228"/>
    </row>
    <row r="114" spans="1:62" s="85" customFormat="1" ht="20.399999999999999" hidden="1" x14ac:dyDescent="0.3">
      <c r="A114" s="178" t="s">
        <v>140</v>
      </c>
      <c r="B114" s="179" t="s">
        <v>786</v>
      </c>
      <c r="C114" s="489" t="s">
        <v>787</v>
      </c>
      <c r="D114" s="489"/>
      <c r="E114" s="489"/>
      <c r="F114" s="231" t="s">
        <v>72</v>
      </c>
      <c r="G114" s="181" t="s">
        <v>788</v>
      </c>
      <c r="H114" s="123"/>
      <c r="I114" s="286"/>
      <c r="J114" s="183"/>
      <c r="K114" s="124"/>
      <c r="L114" s="287"/>
      <c r="M114" s="185"/>
      <c r="BE114" s="220"/>
      <c r="BF114" s="225"/>
      <c r="BG114" s="226"/>
      <c r="BH114" s="228"/>
      <c r="BI114" s="227" t="s">
        <v>787</v>
      </c>
      <c r="BJ114" s="228"/>
    </row>
    <row r="115" spans="1:62" s="85" customFormat="1" ht="21.6" x14ac:dyDescent="0.3">
      <c r="A115" s="173"/>
      <c r="B115" s="137" t="s">
        <v>789</v>
      </c>
      <c r="C115" s="483" t="s">
        <v>790</v>
      </c>
      <c r="D115" s="483"/>
      <c r="E115" s="483"/>
      <c r="F115" s="138" t="s">
        <v>67</v>
      </c>
      <c r="G115" s="195" t="s">
        <v>791</v>
      </c>
      <c r="H115" s="123"/>
      <c r="I115" s="286"/>
      <c r="J115" s="140"/>
      <c r="K115" s="124"/>
      <c r="L115" s="287"/>
      <c r="M115" s="176"/>
      <c r="BE115" s="220"/>
      <c r="BF115" s="225"/>
      <c r="BG115" s="226"/>
      <c r="BH115" s="228" t="s">
        <v>790</v>
      </c>
      <c r="BI115" s="227"/>
      <c r="BJ115" s="228"/>
    </row>
    <row r="116" spans="1:62" s="85" customFormat="1" ht="20.399999999999999" x14ac:dyDescent="0.3">
      <c r="A116" s="173" t="s">
        <v>126</v>
      </c>
      <c r="B116" s="137" t="s">
        <v>792</v>
      </c>
      <c r="C116" s="483" t="s">
        <v>784</v>
      </c>
      <c r="D116" s="483"/>
      <c r="E116" s="483"/>
      <c r="F116" s="138" t="s">
        <v>46</v>
      </c>
      <c r="G116" s="195" t="s">
        <v>785</v>
      </c>
      <c r="H116" s="123"/>
      <c r="I116" s="286"/>
      <c r="J116" s="140"/>
      <c r="K116" s="124"/>
      <c r="L116" s="287"/>
      <c r="M116" s="176"/>
      <c r="BE116" s="220"/>
      <c r="BF116" s="225"/>
      <c r="BG116" s="226"/>
      <c r="BH116" s="228"/>
      <c r="BI116" s="227"/>
      <c r="BJ116" s="228" t="s">
        <v>784</v>
      </c>
    </row>
    <row r="117" spans="1:62" s="85" customFormat="1" ht="20.399999999999999" x14ac:dyDescent="0.3">
      <c r="A117" s="173" t="s">
        <v>126</v>
      </c>
      <c r="B117" s="137" t="s">
        <v>793</v>
      </c>
      <c r="C117" s="483" t="s">
        <v>794</v>
      </c>
      <c r="D117" s="483"/>
      <c r="E117" s="483"/>
      <c r="F117" s="138" t="s">
        <v>72</v>
      </c>
      <c r="G117" s="195" t="s">
        <v>788</v>
      </c>
      <c r="H117" s="123"/>
      <c r="I117" s="286"/>
      <c r="J117" s="140"/>
      <c r="K117" s="124"/>
      <c r="L117" s="287"/>
      <c r="M117" s="176"/>
      <c r="BE117" s="220"/>
      <c r="BF117" s="225"/>
      <c r="BG117" s="226"/>
      <c r="BH117" s="228"/>
      <c r="BI117" s="227"/>
      <c r="BJ117" s="228" t="s">
        <v>794</v>
      </c>
    </row>
    <row r="118" spans="1:62" s="85" customFormat="1" ht="15" customHeight="1" x14ac:dyDescent="0.3">
      <c r="A118" s="495" t="s">
        <v>795</v>
      </c>
      <c r="B118" s="496"/>
      <c r="C118" s="496"/>
      <c r="D118" s="496"/>
      <c r="E118" s="496"/>
      <c r="F118" s="496"/>
      <c r="G118" s="496"/>
      <c r="H118" s="191"/>
      <c r="I118" s="191"/>
      <c r="J118" s="191"/>
      <c r="K118" s="191"/>
      <c r="L118" s="191"/>
      <c r="M118" s="193"/>
      <c r="BE118" s="220" t="s">
        <v>795</v>
      </c>
      <c r="BF118" s="225"/>
      <c r="BG118" s="226"/>
      <c r="BH118" s="228"/>
      <c r="BI118" s="227"/>
      <c r="BJ118" s="228"/>
    </row>
    <row r="119" spans="1:62" s="85" customFormat="1" ht="15" customHeight="1" x14ac:dyDescent="0.3">
      <c r="A119" s="497" t="s">
        <v>796</v>
      </c>
      <c r="B119" s="462"/>
      <c r="C119" s="462"/>
      <c r="D119" s="462"/>
      <c r="E119" s="462"/>
      <c r="F119" s="462"/>
      <c r="G119" s="462"/>
      <c r="H119" s="221"/>
      <c r="I119" s="221"/>
      <c r="J119" s="221"/>
      <c r="K119" s="221"/>
      <c r="L119" s="221"/>
      <c r="M119" s="223"/>
      <c r="BE119" s="220"/>
      <c r="BF119" s="225" t="s">
        <v>796</v>
      </c>
      <c r="BG119" s="226"/>
      <c r="BH119" s="228"/>
      <c r="BI119" s="227"/>
      <c r="BJ119" s="228"/>
    </row>
    <row r="120" spans="1:62" s="85" customFormat="1" ht="42" x14ac:dyDescent="0.3">
      <c r="A120" s="121" t="s">
        <v>219</v>
      </c>
      <c r="B120" s="120" t="s">
        <v>797</v>
      </c>
      <c r="C120" s="466" t="s">
        <v>798</v>
      </c>
      <c r="D120" s="466"/>
      <c r="E120" s="466"/>
      <c r="F120" s="121" t="s">
        <v>326</v>
      </c>
      <c r="G120" s="153">
        <v>0.37</v>
      </c>
      <c r="H120" s="123"/>
      <c r="I120" s="123"/>
      <c r="J120" s="124"/>
      <c r="K120" s="124"/>
      <c r="L120" s="124"/>
      <c r="M120" s="124"/>
      <c r="BE120" s="220"/>
      <c r="BF120" s="225"/>
      <c r="BG120" s="226" t="s">
        <v>798</v>
      </c>
      <c r="BH120" s="228"/>
      <c r="BI120" s="227"/>
      <c r="BJ120" s="228"/>
    </row>
    <row r="121" spans="1:62" s="85" customFormat="1" ht="20.399999999999999" x14ac:dyDescent="0.3">
      <c r="A121" s="173"/>
      <c r="B121" s="137" t="s">
        <v>799</v>
      </c>
      <c r="C121" s="483" t="s">
        <v>784</v>
      </c>
      <c r="D121" s="483"/>
      <c r="E121" s="483"/>
      <c r="F121" s="138" t="s">
        <v>46</v>
      </c>
      <c r="G121" s="195" t="s">
        <v>800</v>
      </c>
      <c r="H121" s="123"/>
      <c r="I121" s="286"/>
      <c r="J121" s="140"/>
      <c r="K121" s="124"/>
      <c r="L121" s="287"/>
      <c r="M121" s="176"/>
      <c r="BE121" s="220"/>
      <c r="BF121" s="225"/>
      <c r="BG121" s="226"/>
      <c r="BH121" s="228" t="s">
        <v>784</v>
      </c>
      <c r="BI121" s="227"/>
      <c r="BJ121" s="228"/>
    </row>
    <row r="122" spans="1:62" s="85" customFormat="1" ht="21.6" x14ac:dyDescent="0.3">
      <c r="A122" s="121" t="s">
        <v>222</v>
      </c>
      <c r="B122" s="120" t="s">
        <v>801</v>
      </c>
      <c r="C122" s="466" t="s">
        <v>802</v>
      </c>
      <c r="D122" s="466"/>
      <c r="E122" s="466"/>
      <c r="F122" s="121" t="s">
        <v>326</v>
      </c>
      <c r="G122" s="153">
        <v>0.37</v>
      </c>
      <c r="H122" s="123"/>
      <c r="I122" s="123"/>
      <c r="J122" s="124"/>
      <c r="K122" s="124"/>
      <c r="L122" s="124"/>
      <c r="M122" s="124"/>
      <c r="O122" s="320"/>
      <c r="BE122" s="220"/>
      <c r="BF122" s="225"/>
      <c r="BG122" s="226" t="s">
        <v>802</v>
      </c>
      <c r="BH122" s="228"/>
      <c r="BI122" s="227"/>
      <c r="BJ122" s="228"/>
    </row>
    <row r="123" spans="1:62" s="85" customFormat="1" ht="20.399999999999999" x14ac:dyDescent="0.3">
      <c r="A123" s="173"/>
      <c r="B123" s="137" t="s">
        <v>151</v>
      </c>
      <c r="C123" s="483" t="s">
        <v>152</v>
      </c>
      <c r="D123" s="483"/>
      <c r="E123" s="483"/>
      <c r="F123" s="138" t="s">
        <v>46</v>
      </c>
      <c r="G123" s="195" t="s">
        <v>803</v>
      </c>
      <c r="H123" s="123"/>
      <c r="I123" s="286"/>
      <c r="J123" s="140"/>
      <c r="K123" s="124"/>
      <c r="L123" s="287"/>
      <c r="M123" s="176"/>
      <c r="O123" s="98"/>
      <c r="BE123" s="220"/>
      <c r="BF123" s="225"/>
      <c r="BG123" s="226"/>
      <c r="BH123" s="228" t="s">
        <v>152</v>
      </c>
      <c r="BI123" s="227"/>
      <c r="BJ123" s="228"/>
    </row>
    <row r="124" spans="1:62" s="85" customFormat="1" ht="20.399999999999999" hidden="1" x14ac:dyDescent="0.3">
      <c r="A124" s="178" t="s">
        <v>140</v>
      </c>
      <c r="B124" s="179" t="s">
        <v>786</v>
      </c>
      <c r="C124" s="489" t="s">
        <v>804</v>
      </c>
      <c r="D124" s="489"/>
      <c r="E124" s="489"/>
      <c r="F124" s="231" t="s">
        <v>72</v>
      </c>
      <c r="G124" s="181" t="s">
        <v>805</v>
      </c>
      <c r="H124" s="123"/>
      <c r="I124" s="286"/>
      <c r="J124" s="183"/>
      <c r="K124" s="124"/>
      <c r="L124" s="287"/>
      <c r="M124" s="185"/>
      <c r="O124" s="98"/>
      <c r="BE124" s="220"/>
      <c r="BF124" s="225"/>
      <c r="BG124" s="226"/>
      <c r="BH124" s="228"/>
      <c r="BI124" s="227" t="s">
        <v>804</v>
      </c>
      <c r="BJ124" s="228"/>
    </row>
    <row r="125" spans="1:62" s="85" customFormat="1" ht="20.399999999999999" x14ac:dyDescent="0.3">
      <c r="A125" s="173" t="s">
        <v>126</v>
      </c>
      <c r="B125" s="137" t="s">
        <v>793</v>
      </c>
      <c r="C125" s="483" t="s">
        <v>794</v>
      </c>
      <c r="D125" s="483"/>
      <c r="E125" s="483"/>
      <c r="F125" s="138" t="s">
        <v>72</v>
      </c>
      <c r="G125" s="195" t="s">
        <v>805</v>
      </c>
      <c r="H125" s="123"/>
      <c r="I125" s="286"/>
      <c r="J125" s="140"/>
      <c r="K125" s="124"/>
      <c r="L125" s="287"/>
      <c r="M125" s="176"/>
      <c r="BE125" s="220"/>
      <c r="BF125" s="225"/>
      <c r="BG125" s="226"/>
      <c r="BH125" s="228"/>
      <c r="BI125" s="227"/>
      <c r="BJ125" s="228" t="s">
        <v>794</v>
      </c>
    </row>
    <row r="126" spans="1:62" s="85" customFormat="1" ht="20.25" customHeight="1" x14ac:dyDescent="0.3">
      <c r="A126" s="470" t="s">
        <v>57</v>
      </c>
      <c r="B126" s="471"/>
      <c r="C126" s="471"/>
      <c r="D126" s="471"/>
      <c r="E126" s="471"/>
      <c r="F126" s="471"/>
      <c r="G126" s="471"/>
      <c r="H126" s="154"/>
      <c r="I126" s="157">
        <f>SUM(I14:I125)</f>
        <v>0</v>
      </c>
      <c r="J126" s="321">
        <f>SUM(J14:J125)</f>
        <v>0</v>
      </c>
      <c r="K126" s="157"/>
      <c r="L126" s="157">
        <f>SUM(L14:L125)</f>
        <v>0</v>
      </c>
      <c r="M126" s="321">
        <f>SUM(M14:M125)</f>
        <v>0</v>
      </c>
    </row>
    <row r="127" spans="1:62" s="145" customFormat="1" ht="20.25" customHeight="1" x14ac:dyDescent="0.3">
      <c r="A127" s="472" t="s">
        <v>5712</v>
      </c>
      <c r="B127" s="473"/>
      <c r="C127" s="473"/>
      <c r="D127" s="473"/>
      <c r="E127" s="473"/>
      <c r="F127" s="473"/>
      <c r="G127" s="473"/>
      <c r="H127" s="160"/>
      <c r="I127" s="463">
        <f>I126+L126</f>
        <v>0</v>
      </c>
      <c r="J127" s="464"/>
      <c r="K127" s="464"/>
      <c r="L127" s="464"/>
      <c r="M127" s="465"/>
    </row>
    <row r="128" spans="1:62" s="145" customFormat="1" ht="20.25" customHeight="1" x14ac:dyDescent="0.3">
      <c r="A128" s="472" t="s">
        <v>5713</v>
      </c>
      <c r="B128" s="473"/>
      <c r="C128" s="473"/>
      <c r="D128" s="473"/>
      <c r="E128" s="473"/>
      <c r="F128" s="473"/>
      <c r="G128" s="473"/>
      <c r="H128" s="160"/>
      <c r="I128" s="498">
        <f>J126+M126</f>
        <v>0</v>
      </c>
      <c r="J128" s="499"/>
      <c r="K128" s="499"/>
      <c r="L128" s="499"/>
      <c r="M128" s="500"/>
    </row>
  </sheetData>
  <autoFilter ref="A11:BS12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дел 3. Водоотводные сооружения"/>
        <filter val="Раздел 4. Благоустройство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крепление дна канавы щебнем М800, фр. 20-40 мм, h-0.10 м"/>
        <filter val="Укрепление откосов канавы растительным грунтом с посевом трав, h=0,15 м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водоотводной канавы"/>
        <filter val="Устройство газона вдоль обочины на ширину 0,5 м, путем подсыпки растительного грунта с посевом трав, h=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траншеи под водоотводную канаву (учтено ФЕР01-01-048-01 в п.18)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</autoFilter>
  <mergeCells count="126">
    <mergeCell ref="A6:M6"/>
    <mergeCell ref="C29:E29"/>
    <mergeCell ref="C31:E31"/>
    <mergeCell ref="C48:E48"/>
    <mergeCell ref="C46:E46"/>
    <mergeCell ref="C34:E34"/>
    <mergeCell ref="C113:E113"/>
    <mergeCell ref="C110:E110"/>
    <mergeCell ref="C76:E76"/>
    <mergeCell ref="C53:E53"/>
    <mergeCell ref="C16:E16"/>
    <mergeCell ref="C28:E28"/>
    <mergeCell ref="C38:E38"/>
    <mergeCell ref="C41:E41"/>
    <mergeCell ref="C107:E107"/>
    <mergeCell ref="C108:E108"/>
    <mergeCell ref="C74:E74"/>
    <mergeCell ref="C79:E79"/>
    <mergeCell ref="A95:G95"/>
    <mergeCell ref="A66:G66"/>
    <mergeCell ref="A111:G111"/>
    <mergeCell ref="A71:G71"/>
    <mergeCell ref="C91:E91"/>
    <mergeCell ref="C92:E92"/>
    <mergeCell ref="C20:E20"/>
    <mergeCell ref="C10:E10"/>
    <mergeCell ref="C7:G7"/>
    <mergeCell ref="A17:G17"/>
    <mergeCell ref="C26:E26"/>
    <mergeCell ref="C18:E18"/>
    <mergeCell ref="C117:E117"/>
    <mergeCell ref="C90:E90"/>
    <mergeCell ref="A78:G78"/>
    <mergeCell ref="C122:E122"/>
    <mergeCell ref="C93:E93"/>
    <mergeCell ref="C100:E100"/>
    <mergeCell ref="C85:E85"/>
    <mergeCell ref="C69:E69"/>
    <mergeCell ref="C105:E105"/>
    <mergeCell ref="A119:G119"/>
    <mergeCell ref="A104:G104"/>
    <mergeCell ref="A103:G103"/>
    <mergeCell ref="C99:E99"/>
    <mergeCell ref="C72:E72"/>
    <mergeCell ref="C114:E114"/>
    <mergeCell ref="C45:E45"/>
    <mergeCell ref="C116:E116"/>
    <mergeCell ref="C75:E75"/>
    <mergeCell ref="C63:E63"/>
    <mergeCell ref="C59:E59"/>
    <mergeCell ref="C70:E70"/>
    <mergeCell ref="C44:E44"/>
    <mergeCell ref="C68:E68"/>
    <mergeCell ref="C55:E55"/>
    <mergeCell ref="A2:M2"/>
    <mergeCell ref="C36:E36"/>
    <mergeCell ref="C32:E32"/>
    <mergeCell ref="C33:E33"/>
    <mergeCell ref="C30:E30"/>
    <mergeCell ref="C35:E35"/>
    <mergeCell ref="C14:E14"/>
    <mergeCell ref="C52:E52"/>
    <mergeCell ref="C51:E51"/>
    <mergeCell ref="A3:M3"/>
    <mergeCell ref="C9:E9"/>
    <mergeCell ref="C24:E24"/>
    <mergeCell ref="C21:E21"/>
    <mergeCell ref="C43:E43"/>
    <mergeCell ref="C49:E49"/>
    <mergeCell ref="C37:E37"/>
    <mergeCell ref="C40:E40"/>
    <mergeCell ref="A5:M5"/>
    <mergeCell ref="A12:G12"/>
    <mergeCell ref="A13:G13"/>
    <mergeCell ref="A19:G19"/>
    <mergeCell ref="C25:E25"/>
    <mergeCell ref="A22:G22"/>
    <mergeCell ref="A39:G39"/>
    <mergeCell ref="I127:M127"/>
    <mergeCell ref="C27:E27"/>
    <mergeCell ref="A83:G83"/>
    <mergeCell ref="I128:M128"/>
    <mergeCell ref="A42:G42"/>
    <mergeCell ref="A77:G77"/>
    <mergeCell ref="C73:E73"/>
    <mergeCell ref="C57:E57"/>
    <mergeCell ref="C67:E67"/>
    <mergeCell ref="C64:E64"/>
    <mergeCell ref="A96:G96"/>
    <mergeCell ref="C50:E50"/>
    <mergeCell ref="A126:G126"/>
    <mergeCell ref="A127:G127"/>
    <mergeCell ref="A101:G101"/>
    <mergeCell ref="A106:G106"/>
    <mergeCell ref="C123:E123"/>
    <mergeCell ref="C120:E120"/>
    <mergeCell ref="C121:E121"/>
    <mergeCell ref="C56:E56"/>
    <mergeCell ref="C81:E81"/>
    <mergeCell ref="C89:E89"/>
    <mergeCell ref="C97:E97"/>
    <mergeCell ref="C112:E112"/>
    <mergeCell ref="A128:G128"/>
    <mergeCell ref="C15:E15"/>
    <mergeCell ref="C125:E125"/>
    <mergeCell ref="C47:E47"/>
    <mergeCell ref="C80:E80"/>
    <mergeCell ref="C54:E54"/>
    <mergeCell ref="C88:E88"/>
    <mergeCell ref="C87:E87"/>
    <mergeCell ref="C65:E65"/>
    <mergeCell ref="C109:E109"/>
    <mergeCell ref="C60:E60"/>
    <mergeCell ref="C62:E62"/>
    <mergeCell ref="C115:E115"/>
    <mergeCell ref="C82:E82"/>
    <mergeCell ref="C94:E94"/>
    <mergeCell ref="C98:E98"/>
    <mergeCell ref="A118:G118"/>
    <mergeCell ref="A102:G102"/>
    <mergeCell ref="C124:E124"/>
    <mergeCell ref="C84:E84"/>
    <mergeCell ref="C86:E86"/>
    <mergeCell ref="A58:G58"/>
    <mergeCell ref="A23:G23"/>
    <mergeCell ref="A61:G61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orientation="landscape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I20"/>
  <sheetViews>
    <sheetView topLeftCell="A3" zoomScale="61" workbookViewId="0">
      <selection activeCell="H13" sqref="H13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13.33203125" style="80" customWidth="1"/>
    <col min="6" max="7" width="10.6640625" style="80" customWidth="1"/>
    <col min="8" max="13" width="18" style="81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7" width="172.5546875" style="199" hidden="1" customWidth="1"/>
    <col min="58" max="58" width="34.109375" style="199" hidden="1" customWidth="1"/>
    <col min="59" max="61" width="127.5546875" style="199" hidden="1" customWidth="1"/>
    <col min="62" max="16384" width="9.109375" style="80"/>
  </cols>
  <sheetData>
    <row r="1" spans="1:58" s="85" customFormat="1" ht="14.4" x14ac:dyDescent="0.3">
      <c r="A1" s="86" t="s">
        <v>5560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8" s="85" customFormat="1" ht="31.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8" s="85" customFormat="1" ht="14.4" x14ac:dyDescent="0.3">
      <c r="A5" s="481" t="s">
        <v>1329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1329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14.4" x14ac:dyDescent="0.3">
      <c r="A7" s="87"/>
      <c r="B7" s="91" t="s">
        <v>5</v>
      </c>
      <c r="C7" s="468" t="s">
        <v>1330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8" s="85" customFormat="1" ht="14.4" x14ac:dyDescent="0.3">
      <c r="A8" s="97"/>
      <c r="H8" s="98"/>
      <c r="I8" s="98"/>
      <c r="J8" s="98"/>
      <c r="K8" s="98"/>
      <c r="L8" s="98"/>
      <c r="M8" s="98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4.4" x14ac:dyDescent="0.3">
      <c r="A11" s="209"/>
      <c r="B11" s="209"/>
      <c r="C11" s="209"/>
      <c r="D11" s="209"/>
      <c r="E11" s="209"/>
      <c r="F11" s="210"/>
      <c r="G11" s="209"/>
      <c r="H11" s="211"/>
      <c r="I11" s="211"/>
      <c r="J11" s="212"/>
      <c r="K11" s="212"/>
      <c r="L11" s="212"/>
      <c r="M11" s="214"/>
    </row>
    <row r="12" spans="1:58" s="85" customFormat="1" ht="14.4" x14ac:dyDescent="0.3">
      <c r="A12" s="509" t="s">
        <v>1331</v>
      </c>
      <c r="B12" s="510"/>
      <c r="C12" s="510"/>
      <c r="D12" s="510"/>
      <c r="E12" s="510"/>
      <c r="F12" s="510"/>
      <c r="G12" s="510"/>
      <c r="H12" s="510"/>
      <c r="I12" s="510"/>
      <c r="J12" s="510"/>
      <c r="K12" s="510"/>
      <c r="L12" s="510"/>
      <c r="M12" s="511"/>
      <c r="BE12" s="220" t="s">
        <v>1331</v>
      </c>
    </row>
    <row r="13" spans="1:58" s="85" customFormat="1" ht="51" x14ac:dyDescent="0.3">
      <c r="A13" s="121" t="s">
        <v>15</v>
      </c>
      <c r="B13" s="120" t="s">
        <v>1332</v>
      </c>
      <c r="C13" s="466" t="s">
        <v>1333</v>
      </c>
      <c r="D13" s="466"/>
      <c r="E13" s="466"/>
      <c r="F13" s="121" t="s">
        <v>1334</v>
      </c>
      <c r="G13" s="153">
        <v>1.72</v>
      </c>
      <c r="H13" s="123"/>
      <c r="I13" s="123"/>
      <c r="J13" s="124">
        <v>119000</v>
      </c>
      <c r="K13" s="124"/>
      <c r="L13" s="124"/>
      <c r="M13" s="124"/>
      <c r="BE13" s="220"/>
      <c r="BF13" s="226" t="s">
        <v>1333</v>
      </c>
    </row>
    <row r="14" spans="1:58" s="85" customFormat="1" ht="31.8" x14ac:dyDescent="0.3">
      <c r="A14" s="121" t="s">
        <v>20</v>
      </c>
      <c r="B14" s="120" t="s">
        <v>93</v>
      </c>
      <c r="C14" s="466" t="s">
        <v>94</v>
      </c>
      <c r="D14" s="466"/>
      <c r="E14" s="466"/>
      <c r="F14" s="121" t="s">
        <v>50</v>
      </c>
      <c r="G14" s="135">
        <v>336.5</v>
      </c>
      <c r="H14" s="123"/>
      <c r="I14" s="123"/>
      <c r="J14" s="124">
        <v>20000</v>
      </c>
      <c r="K14" s="124"/>
      <c r="L14" s="124"/>
      <c r="M14" s="124"/>
      <c r="BE14" s="220"/>
      <c r="BF14" s="226" t="s">
        <v>94</v>
      </c>
    </row>
    <row r="15" spans="1:58" s="85" customFormat="1" ht="42" x14ac:dyDescent="0.3">
      <c r="A15" s="121" t="s">
        <v>22</v>
      </c>
      <c r="B15" s="120" t="s">
        <v>48</v>
      </c>
      <c r="C15" s="466" t="s">
        <v>49</v>
      </c>
      <c r="D15" s="466"/>
      <c r="E15" s="466"/>
      <c r="F15" s="121" t="s">
        <v>50</v>
      </c>
      <c r="G15" s="135">
        <v>336.5</v>
      </c>
      <c r="H15" s="123"/>
      <c r="I15" s="123"/>
      <c r="J15" s="124">
        <v>175000</v>
      </c>
      <c r="K15" s="124"/>
      <c r="L15" s="124"/>
      <c r="M15" s="124"/>
      <c r="BE15" s="220"/>
      <c r="BF15" s="226" t="s">
        <v>49</v>
      </c>
    </row>
    <row r="16" spans="1:58" s="85" customFormat="1" ht="20.25" customHeight="1" x14ac:dyDescent="0.3">
      <c r="A16" s="470" t="s">
        <v>57</v>
      </c>
      <c r="B16" s="471"/>
      <c r="C16" s="471"/>
      <c r="D16" s="471"/>
      <c r="E16" s="471"/>
      <c r="F16" s="471"/>
      <c r="G16" s="471"/>
      <c r="H16" s="154"/>
      <c r="I16" s="282">
        <f>SUM(I13:I15)</f>
        <v>0</v>
      </c>
      <c r="J16" s="156">
        <f>SUM(J13:J15)</f>
        <v>314000</v>
      </c>
      <c r="K16" s="157"/>
      <c r="L16" s="157">
        <f>SUM(L13:L15)</f>
        <v>0</v>
      </c>
      <c r="M16" s="156">
        <f>SUM('01-02-05'!M12:M18)</f>
        <v>0</v>
      </c>
    </row>
    <row r="17" spans="1:15" s="145" customFormat="1" ht="20.25" customHeight="1" x14ac:dyDescent="0.3">
      <c r="A17" s="472" t="s">
        <v>5712</v>
      </c>
      <c r="B17" s="473"/>
      <c r="C17" s="473"/>
      <c r="D17" s="473"/>
      <c r="E17" s="473"/>
      <c r="F17" s="473"/>
      <c r="G17" s="473"/>
      <c r="H17" s="160"/>
      <c r="I17" s="463">
        <f>I16+L16</f>
        <v>0</v>
      </c>
      <c r="J17" s="464"/>
      <c r="K17" s="464"/>
      <c r="L17" s="464"/>
      <c r="M17" s="465"/>
    </row>
    <row r="18" spans="1:15" s="145" customFormat="1" ht="20.25" customHeight="1" x14ac:dyDescent="0.3">
      <c r="A18" s="472" t="s">
        <v>5713</v>
      </c>
      <c r="B18" s="473"/>
      <c r="C18" s="473"/>
      <c r="D18" s="473"/>
      <c r="E18" s="473"/>
      <c r="F18" s="473"/>
      <c r="G18" s="473"/>
      <c r="H18" s="160"/>
      <c r="I18" s="498">
        <f>J16+M16</f>
        <v>314000</v>
      </c>
      <c r="J18" s="499"/>
      <c r="K18" s="499"/>
      <c r="L18" s="499"/>
      <c r="M18" s="500"/>
    </row>
    <row r="19" spans="1:15" s="85" customFormat="1" ht="14.4" x14ac:dyDescent="0.3">
      <c r="A19" s="87"/>
      <c r="B19" s="87"/>
      <c r="C19" s="87"/>
      <c r="D19" s="87"/>
      <c r="E19" s="87"/>
      <c r="F19" s="87"/>
      <c r="G19" s="87"/>
      <c r="H19" s="81"/>
      <c r="I19" s="81"/>
      <c r="J19" s="256"/>
      <c r="K19" s="256"/>
      <c r="L19" s="256"/>
      <c r="M19" s="81"/>
      <c r="O19" s="98"/>
    </row>
    <row r="20" spans="1:15" ht="11.25" customHeight="1" x14ac:dyDescent="0.2">
      <c r="O20" s="81"/>
    </row>
  </sheetData>
  <autoFilter ref="A11:BO11"/>
  <mergeCells count="16">
    <mergeCell ref="A3:M3"/>
    <mergeCell ref="A2:M2"/>
    <mergeCell ref="A6:M6"/>
    <mergeCell ref="C10:E10"/>
    <mergeCell ref="C14:E14"/>
    <mergeCell ref="A5:M5"/>
    <mergeCell ref="C15:E15"/>
    <mergeCell ref="C9:E9"/>
    <mergeCell ref="C7:G7"/>
    <mergeCell ref="C13:E13"/>
    <mergeCell ref="I18:M18"/>
    <mergeCell ref="I17:M17"/>
    <mergeCell ref="A17:G17"/>
    <mergeCell ref="A18:G18"/>
    <mergeCell ref="A12:M12"/>
    <mergeCell ref="A16:G16"/>
  </mergeCells>
  <printOptions horizontalCentered="1"/>
  <pageMargins left="0.39370077848434498" right="0.39370077848434498" top="0.35433071851730302" bottom="0.31496062874794001" header="0.118110239505768" footer="0.118110239505768"/>
  <pageSetup paperSize="9" scale="90" orientation="landscape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714"/>
  <sheetViews>
    <sheetView workbookViewId="0">
      <selection activeCell="A12" sqref="A12:G12"/>
    </sheetView>
  </sheetViews>
  <sheetFormatPr defaultColWidth="9.109375" defaultRowHeight="11.25" customHeight="1" x14ac:dyDescent="0.2"/>
  <cols>
    <col min="1" max="1" width="20.5546875" style="80" customWidth="1"/>
    <col min="2" max="2" width="27.5546875" style="80" customWidth="1"/>
    <col min="3" max="4" width="10.44140625" style="80" customWidth="1"/>
    <col min="5" max="5" width="13.33203125" style="80" customWidth="1"/>
    <col min="6" max="7" width="10.6640625" style="80" customWidth="1"/>
    <col min="8" max="13" width="18.88671875" style="81" customWidth="1"/>
    <col min="14" max="14" width="10.6640625" style="80" customWidth="1"/>
    <col min="15" max="15" width="15.6640625" style="80" customWidth="1"/>
    <col min="16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61" s="85" customFormat="1" ht="14.4" x14ac:dyDescent="0.3">
      <c r="A1" s="86" t="s">
        <v>5584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61" s="85" customFormat="1" ht="26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1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1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61" s="85" customFormat="1" ht="14.4" x14ac:dyDescent="0.3">
      <c r="A5" s="481" t="s">
        <v>2355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2355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1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1" s="85" customFormat="1" ht="14.4" x14ac:dyDescent="0.3">
      <c r="A7" s="87"/>
      <c r="B7" s="91" t="s">
        <v>5</v>
      </c>
      <c r="C7" s="468" t="s">
        <v>2356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61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61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1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1" s="85" customFormat="1" ht="15" customHeight="1" x14ac:dyDescent="0.3">
      <c r="A11" s="495" t="s">
        <v>2357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2357</v>
      </c>
    </row>
    <row r="12" spans="1:61" s="85" customFormat="1" ht="15" customHeight="1" x14ac:dyDescent="0.3">
      <c r="A12" s="514" t="s">
        <v>2358</v>
      </c>
      <c r="B12" s="515"/>
      <c r="C12" s="515"/>
      <c r="D12" s="515"/>
      <c r="E12" s="515"/>
      <c r="F12" s="515"/>
      <c r="G12" s="515"/>
      <c r="H12" s="284"/>
      <c r="I12" s="284"/>
      <c r="J12" s="284"/>
      <c r="K12" s="284"/>
      <c r="L12" s="284"/>
      <c r="M12" s="285"/>
      <c r="BE12" s="220"/>
      <c r="BF12" s="225" t="s">
        <v>2358</v>
      </c>
    </row>
    <row r="13" spans="1:61" s="85" customFormat="1" ht="42" x14ac:dyDescent="0.3">
      <c r="A13" s="121" t="s">
        <v>15</v>
      </c>
      <c r="B13" s="120" t="s">
        <v>324</v>
      </c>
      <c r="C13" s="466" t="s">
        <v>325</v>
      </c>
      <c r="D13" s="466"/>
      <c r="E13" s="466"/>
      <c r="F13" s="121" t="s">
        <v>326</v>
      </c>
      <c r="G13" s="144">
        <v>0.27939999999999998</v>
      </c>
      <c r="H13" s="123"/>
      <c r="I13" s="123"/>
      <c r="J13" s="124"/>
      <c r="K13" s="124"/>
      <c r="L13" s="124"/>
      <c r="M13" s="124"/>
      <c r="BE13" s="220"/>
      <c r="BF13" s="225"/>
      <c r="BG13" s="226" t="s">
        <v>325</v>
      </c>
    </row>
    <row r="14" spans="1:61" s="85" customFormat="1" ht="20.399999999999999" hidden="1" x14ac:dyDescent="0.3">
      <c r="A14" s="178" t="s">
        <v>140</v>
      </c>
      <c r="B14" s="179" t="s">
        <v>327</v>
      </c>
      <c r="C14" s="489" t="s">
        <v>328</v>
      </c>
      <c r="D14" s="489"/>
      <c r="E14" s="489"/>
      <c r="F14" s="231" t="s">
        <v>67</v>
      </c>
      <c r="G14" s="181" t="s">
        <v>2359</v>
      </c>
      <c r="H14" s="182"/>
      <c r="I14" s="182"/>
      <c r="J14" s="183"/>
      <c r="K14" s="183"/>
      <c r="L14" s="183"/>
      <c r="M14" s="185"/>
      <c r="BE14" s="220"/>
      <c r="BF14" s="225"/>
      <c r="BG14" s="226"/>
      <c r="BH14" s="227" t="s">
        <v>328</v>
      </c>
    </row>
    <row r="15" spans="1:61" s="85" customFormat="1" ht="20.399999999999999" hidden="1" x14ac:dyDescent="0.3">
      <c r="A15" s="178" t="s">
        <v>140</v>
      </c>
      <c r="B15" s="179" t="s">
        <v>330</v>
      </c>
      <c r="C15" s="489" t="s">
        <v>331</v>
      </c>
      <c r="D15" s="489"/>
      <c r="E15" s="489"/>
      <c r="F15" s="231" t="s">
        <v>67</v>
      </c>
      <c r="G15" s="181" t="s">
        <v>2360</v>
      </c>
      <c r="H15" s="182"/>
      <c r="I15" s="182"/>
      <c r="J15" s="183"/>
      <c r="K15" s="183"/>
      <c r="L15" s="183"/>
      <c r="M15" s="185"/>
      <c r="BE15" s="220"/>
      <c r="BF15" s="225"/>
      <c r="BG15" s="226"/>
      <c r="BH15" s="227" t="s">
        <v>331</v>
      </c>
    </row>
    <row r="16" spans="1:61" s="85" customFormat="1" ht="20.399999999999999" x14ac:dyDescent="0.3">
      <c r="A16" s="173"/>
      <c r="B16" s="137" t="s">
        <v>333</v>
      </c>
      <c r="C16" s="483" t="s">
        <v>334</v>
      </c>
      <c r="D16" s="483"/>
      <c r="E16" s="483"/>
      <c r="F16" s="138" t="s">
        <v>67</v>
      </c>
      <c r="G16" s="195" t="s">
        <v>2361</v>
      </c>
      <c r="H16" s="175"/>
      <c r="I16" s="175"/>
      <c r="J16" s="140"/>
      <c r="K16" s="140"/>
      <c r="L16" s="140"/>
      <c r="M16" s="176"/>
      <c r="BE16" s="220"/>
      <c r="BF16" s="225"/>
      <c r="BG16" s="226"/>
      <c r="BH16" s="227"/>
      <c r="BI16" s="228" t="s">
        <v>334</v>
      </c>
    </row>
    <row r="17" spans="1:62" s="85" customFormat="1" ht="20.399999999999999" x14ac:dyDescent="0.3">
      <c r="A17" s="173"/>
      <c r="B17" s="137" t="s">
        <v>336</v>
      </c>
      <c r="C17" s="483" t="s">
        <v>337</v>
      </c>
      <c r="D17" s="483"/>
      <c r="E17" s="483"/>
      <c r="F17" s="138" t="s">
        <v>72</v>
      </c>
      <c r="G17" s="195" t="s">
        <v>2362</v>
      </c>
      <c r="H17" s="175"/>
      <c r="I17" s="175"/>
      <c r="J17" s="140"/>
      <c r="K17" s="140"/>
      <c r="L17" s="140"/>
      <c r="M17" s="176"/>
      <c r="BE17" s="220"/>
      <c r="BF17" s="225"/>
      <c r="BG17" s="226"/>
      <c r="BH17" s="227"/>
      <c r="BI17" s="228" t="s">
        <v>337</v>
      </c>
    </row>
    <row r="18" spans="1:62" s="85" customFormat="1" ht="20.399999999999999" x14ac:dyDescent="0.3">
      <c r="A18" s="173" t="s">
        <v>126</v>
      </c>
      <c r="B18" s="137" t="s">
        <v>341</v>
      </c>
      <c r="C18" s="483" t="s">
        <v>342</v>
      </c>
      <c r="D18" s="483"/>
      <c r="E18" s="483"/>
      <c r="F18" s="138" t="s">
        <v>67</v>
      </c>
      <c r="G18" s="195" t="s">
        <v>2359</v>
      </c>
      <c r="H18" s="175"/>
      <c r="I18" s="175"/>
      <c r="J18" s="140"/>
      <c r="K18" s="140"/>
      <c r="L18" s="140"/>
      <c r="M18" s="176"/>
      <c r="BE18" s="220"/>
      <c r="BF18" s="225"/>
      <c r="BG18" s="226"/>
      <c r="BH18" s="227"/>
      <c r="BI18" s="228"/>
      <c r="BJ18" s="228" t="s">
        <v>342</v>
      </c>
    </row>
    <row r="19" spans="1:62" s="85" customFormat="1" ht="20.399999999999999" x14ac:dyDescent="0.3">
      <c r="A19" s="173" t="s">
        <v>126</v>
      </c>
      <c r="B19" s="137" t="s">
        <v>339</v>
      </c>
      <c r="C19" s="483" t="s">
        <v>340</v>
      </c>
      <c r="D19" s="483"/>
      <c r="E19" s="483"/>
      <c r="F19" s="138" t="s">
        <v>67</v>
      </c>
      <c r="G19" s="195" t="s">
        <v>2360</v>
      </c>
      <c r="H19" s="175"/>
      <c r="I19" s="175"/>
      <c r="J19" s="140"/>
      <c r="K19" s="140"/>
      <c r="L19" s="140"/>
      <c r="M19" s="176"/>
      <c r="BE19" s="220"/>
      <c r="BF19" s="225"/>
      <c r="BG19" s="226"/>
      <c r="BH19" s="227"/>
      <c r="BI19" s="228"/>
      <c r="BJ19" s="228" t="s">
        <v>340</v>
      </c>
    </row>
    <row r="20" spans="1:62" s="85" customFormat="1" ht="15" customHeight="1" x14ac:dyDescent="0.3">
      <c r="A20" s="514" t="s">
        <v>2363</v>
      </c>
      <c r="B20" s="515"/>
      <c r="C20" s="515"/>
      <c r="D20" s="515"/>
      <c r="E20" s="515"/>
      <c r="F20" s="515"/>
      <c r="G20" s="515"/>
      <c r="H20" s="284"/>
      <c r="I20" s="284"/>
      <c r="J20" s="284"/>
      <c r="K20" s="284"/>
      <c r="L20" s="284"/>
      <c r="M20" s="285"/>
      <c r="BE20" s="220"/>
      <c r="BF20" s="225" t="s">
        <v>2363</v>
      </c>
      <c r="BG20" s="226"/>
      <c r="BH20" s="227"/>
      <c r="BI20" s="228"/>
      <c r="BJ20" s="228"/>
    </row>
    <row r="21" spans="1:62" s="85" customFormat="1" ht="31.8" x14ac:dyDescent="0.3">
      <c r="A21" s="121" t="s">
        <v>20</v>
      </c>
      <c r="B21" s="120" t="s">
        <v>2006</v>
      </c>
      <c r="C21" s="466" t="s">
        <v>2007</v>
      </c>
      <c r="D21" s="466"/>
      <c r="E21" s="466"/>
      <c r="F21" s="121" t="s">
        <v>46</v>
      </c>
      <c r="G21" s="122">
        <v>2.4369999999999998</v>
      </c>
      <c r="H21" s="123"/>
      <c r="I21" s="123"/>
      <c r="J21" s="124"/>
      <c r="K21" s="124"/>
      <c r="L21" s="124"/>
      <c r="M21" s="124"/>
      <c r="BE21" s="220"/>
      <c r="BF21" s="225"/>
      <c r="BG21" s="226" t="s">
        <v>2007</v>
      </c>
      <c r="BH21" s="227"/>
      <c r="BI21" s="228"/>
      <c r="BJ21" s="228"/>
    </row>
    <row r="22" spans="1:62" s="85" customFormat="1" ht="20.399999999999999" hidden="1" x14ac:dyDescent="0.3">
      <c r="A22" s="178" t="s">
        <v>140</v>
      </c>
      <c r="B22" s="179" t="s">
        <v>2008</v>
      </c>
      <c r="C22" s="489" t="s">
        <v>2009</v>
      </c>
      <c r="D22" s="489"/>
      <c r="E22" s="489"/>
      <c r="F22" s="231" t="s">
        <v>46</v>
      </c>
      <c r="G22" s="181" t="s">
        <v>2364</v>
      </c>
      <c r="H22" s="182"/>
      <c r="I22" s="182"/>
      <c r="J22" s="183"/>
      <c r="K22" s="183"/>
      <c r="L22" s="183"/>
      <c r="M22" s="185"/>
      <c r="BE22" s="220"/>
      <c r="BF22" s="225"/>
      <c r="BG22" s="226"/>
      <c r="BH22" s="227" t="s">
        <v>2009</v>
      </c>
      <c r="BI22" s="228"/>
      <c r="BJ22" s="228"/>
    </row>
    <row r="23" spans="1:62" s="85" customFormat="1" ht="21.6" x14ac:dyDescent="0.3">
      <c r="A23" s="173" t="s">
        <v>126</v>
      </c>
      <c r="B23" s="137" t="s">
        <v>2365</v>
      </c>
      <c r="C23" s="483" t="s">
        <v>2366</v>
      </c>
      <c r="D23" s="483"/>
      <c r="E23" s="483"/>
      <c r="F23" s="138" t="s">
        <v>46</v>
      </c>
      <c r="G23" s="195" t="s">
        <v>2364</v>
      </c>
      <c r="H23" s="175"/>
      <c r="I23" s="175"/>
      <c r="J23" s="140"/>
      <c r="K23" s="140"/>
      <c r="L23" s="140"/>
      <c r="M23" s="176"/>
      <c r="BE23" s="220"/>
      <c r="BF23" s="225"/>
      <c r="BG23" s="226"/>
      <c r="BH23" s="227"/>
      <c r="BI23" s="228"/>
      <c r="BJ23" s="228" t="s">
        <v>2366</v>
      </c>
    </row>
    <row r="24" spans="1:62" s="85" customFormat="1" ht="15" customHeight="1" x14ac:dyDescent="0.3">
      <c r="A24" s="514" t="s">
        <v>2367</v>
      </c>
      <c r="B24" s="515"/>
      <c r="C24" s="515"/>
      <c r="D24" s="515"/>
      <c r="E24" s="515"/>
      <c r="F24" s="515"/>
      <c r="G24" s="515"/>
      <c r="H24" s="284"/>
      <c r="I24" s="284"/>
      <c r="J24" s="284"/>
      <c r="K24" s="284"/>
      <c r="L24" s="284"/>
      <c r="M24" s="285"/>
      <c r="BE24" s="220"/>
      <c r="BF24" s="225" t="s">
        <v>2367</v>
      </c>
      <c r="BG24" s="226"/>
      <c r="BH24" s="227"/>
      <c r="BI24" s="228"/>
      <c r="BJ24" s="228"/>
    </row>
    <row r="25" spans="1:62" s="85" customFormat="1" ht="42" x14ac:dyDescent="0.3">
      <c r="A25" s="121" t="s">
        <v>22</v>
      </c>
      <c r="B25" s="120" t="s">
        <v>2368</v>
      </c>
      <c r="C25" s="466" t="s">
        <v>2369</v>
      </c>
      <c r="D25" s="466"/>
      <c r="E25" s="466"/>
      <c r="F25" s="121" t="s">
        <v>326</v>
      </c>
      <c r="G25" s="122">
        <v>4.3999999999999997E-2</v>
      </c>
      <c r="H25" s="123"/>
      <c r="I25" s="123"/>
      <c r="J25" s="124"/>
      <c r="K25" s="124"/>
      <c r="L25" s="124"/>
      <c r="M25" s="124"/>
      <c r="BE25" s="220"/>
      <c r="BF25" s="225"/>
      <c r="BG25" s="226" t="s">
        <v>2369</v>
      </c>
      <c r="BH25" s="227"/>
      <c r="BI25" s="228"/>
      <c r="BJ25" s="228"/>
    </row>
    <row r="26" spans="1:62" s="85" customFormat="1" ht="20.399999999999999" x14ac:dyDescent="0.3">
      <c r="A26" s="173"/>
      <c r="B26" s="137" t="s">
        <v>151</v>
      </c>
      <c r="C26" s="483" t="s">
        <v>152</v>
      </c>
      <c r="D26" s="483"/>
      <c r="E26" s="483"/>
      <c r="F26" s="138" t="s">
        <v>46</v>
      </c>
      <c r="G26" s="195" t="s">
        <v>2370</v>
      </c>
      <c r="H26" s="175"/>
      <c r="I26" s="175"/>
      <c r="J26" s="140"/>
      <c r="K26" s="140"/>
      <c r="L26" s="140"/>
      <c r="M26" s="176"/>
      <c r="BE26" s="220"/>
      <c r="BF26" s="225"/>
      <c r="BG26" s="226"/>
      <c r="BH26" s="227"/>
      <c r="BI26" s="228" t="s">
        <v>152</v>
      </c>
      <c r="BJ26" s="228"/>
    </row>
    <row r="27" spans="1:62" s="85" customFormat="1" ht="21.6" hidden="1" x14ac:dyDescent="0.3">
      <c r="A27" s="178" t="s">
        <v>75</v>
      </c>
      <c r="B27" s="179" t="s">
        <v>2371</v>
      </c>
      <c r="C27" s="489" t="s">
        <v>2372</v>
      </c>
      <c r="D27" s="489"/>
      <c r="E27" s="489"/>
      <c r="F27" s="231" t="s">
        <v>1258</v>
      </c>
      <c r="G27" s="181" t="s">
        <v>33</v>
      </c>
      <c r="H27" s="182"/>
      <c r="I27" s="182"/>
      <c r="J27" s="183"/>
      <c r="K27" s="183"/>
      <c r="L27" s="183"/>
      <c r="M27" s="185"/>
      <c r="BE27" s="220"/>
      <c r="BF27" s="225"/>
      <c r="BG27" s="226"/>
      <c r="BH27" s="227" t="s">
        <v>2372</v>
      </c>
      <c r="BI27" s="228"/>
      <c r="BJ27" s="228"/>
    </row>
    <row r="28" spans="1:62" s="85" customFormat="1" ht="20.399999999999999" hidden="1" x14ac:dyDescent="0.3">
      <c r="A28" s="178" t="s">
        <v>75</v>
      </c>
      <c r="B28" s="179" t="s">
        <v>2373</v>
      </c>
      <c r="C28" s="489" t="s">
        <v>2374</v>
      </c>
      <c r="D28" s="489"/>
      <c r="E28" s="489"/>
      <c r="F28" s="231" t="s">
        <v>46</v>
      </c>
      <c r="G28" s="181" t="s">
        <v>33</v>
      </c>
      <c r="H28" s="182"/>
      <c r="I28" s="182"/>
      <c r="J28" s="183"/>
      <c r="K28" s="183"/>
      <c r="L28" s="183"/>
      <c r="M28" s="185"/>
      <c r="BE28" s="220"/>
      <c r="BF28" s="225"/>
      <c r="BG28" s="226"/>
      <c r="BH28" s="227" t="s">
        <v>2374</v>
      </c>
      <c r="BI28" s="228"/>
      <c r="BJ28" s="228"/>
    </row>
    <row r="29" spans="1:62" s="85" customFormat="1" ht="20.399999999999999" x14ac:dyDescent="0.3">
      <c r="A29" s="173"/>
      <c r="B29" s="137" t="s">
        <v>2375</v>
      </c>
      <c r="C29" s="483" t="s">
        <v>2376</v>
      </c>
      <c r="D29" s="483"/>
      <c r="E29" s="483"/>
      <c r="F29" s="138" t="s">
        <v>72</v>
      </c>
      <c r="G29" s="195" t="s">
        <v>2377</v>
      </c>
      <c r="H29" s="175"/>
      <c r="I29" s="175"/>
      <c r="J29" s="140"/>
      <c r="K29" s="140"/>
      <c r="L29" s="140"/>
      <c r="M29" s="176"/>
      <c r="BE29" s="220"/>
      <c r="BF29" s="225"/>
      <c r="BG29" s="226"/>
      <c r="BH29" s="227"/>
      <c r="BI29" s="228" t="s">
        <v>2376</v>
      </c>
      <c r="BJ29" s="228"/>
    </row>
    <row r="30" spans="1:62" s="85" customFormat="1" ht="31.8" x14ac:dyDescent="0.3">
      <c r="A30" s="121" t="s">
        <v>27</v>
      </c>
      <c r="B30" s="120" t="s">
        <v>2378</v>
      </c>
      <c r="C30" s="466" t="s">
        <v>2379</v>
      </c>
      <c r="D30" s="466"/>
      <c r="E30" s="466"/>
      <c r="F30" s="121" t="s">
        <v>46</v>
      </c>
      <c r="G30" s="153">
        <v>0.44</v>
      </c>
      <c r="H30" s="123"/>
      <c r="I30" s="123"/>
      <c r="J30" s="124"/>
      <c r="K30" s="124"/>
      <c r="L30" s="124"/>
      <c r="M30" s="124"/>
      <c r="BE30" s="220"/>
      <c r="BF30" s="225"/>
      <c r="BG30" s="226" t="s">
        <v>2379</v>
      </c>
      <c r="BH30" s="227"/>
      <c r="BI30" s="228"/>
      <c r="BJ30" s="228"/>
    </row>
    <row r="31" spans="1:62" s="85" customFormat="1" ht="31.8" x14ac:dyDescent="0.3">
      <c r="A31" s="121" t="s">
        <v>35</v>
      </c>
      <c r="B31" s="120" t="s">
        <v>2380</v>
      </c>
      <c r="C31" s="466" t="s">
        <v>2381</v>
      </c>
      <c r="D31" s="466"/>
      <c r="E31" s="466"/>
      <c r="F31" s="121" t="s">
        <v>139</v>
      </c>
      <c r="G31" s="153">
        <v>1.95</v>
      </c>
      <c r="H31" s="123"/>
      <c r="I31" s="123"/>
      <c r="J31" s="124"/>
      <c r="K31" s="124"/>
      <c r="L31" s="124"/>
      <c r="M31" s="124"/>
      <c r="BE31" s="220"/>
      <c r="BF31" s="225"/>
      <c r="BG31" s="226" t="s">
        <v>2381</v>
      </c>
      <c r="BH31" s="227"/>
      <c r="BI31" s="228"/>
      <c r="BJ31" s="228"/>
    </row>
    <row r="32" spans="1:62" s="85" customFormat="1" ht="15" customHeight="1" x14ac:dyDescent="0.3">
      <c r="A32" s="514" t="s">
        <v>2382</v>
      </c>
      <c r="B32" s="515"/>
      <c r="C32" s="515"/>
      <c r="D32" s="515"/>
      <c r="E32" s="515"/>
      <c r="F32" s="515"/>
      <c r="G32" s="515"/>
      <c r="H32" s="284"/>
      <c r="I32" s="284"/>
      <c r="J32" s="284"/>
      <c r="K32" s="284"/>
      <c r="L32" s="284"/>
      <c r="M32" s="285"/>
      <c r="BE32" s="220"/>
      <c r="BF32" s="225" t="s">
        <v>2382</v>
      </c>
      <c r="BG32" s="226"/>
      <c r="BH32" s="227"/>
      <c r="BI32" s="228"/>
      <c r="BJ32" s="228"/>
    </row>
    <row r="33" spans="1:62" s="85" customFormat="1" ht="21.6" x14ac:dyDescent="0.3">
      <c r="A33" s="121" t="s">
        <v>40</v>
      </c>
      <c r="B33" s="120" t="s">
        <v>2383</v>
      </c>
      <c r="C33" s="466" t="s">
        <v>2384</v>
      </c>
      <c r="D33" s="466"/>
      <c r="E33" s="466"/>
      <c r="F33" s="121" t="s">
        <v>326</v>
      </c>
      <c r="G33" s="144">
        <v>0.1303</v>
      </c>
      <c r="H33" s="123"/>
      <c r="I33" s="123"/>
      <c r="J33" s="124"/>
      <c r="K33" s="124"/>
      <c r="L33" s="124"/>
      <c r="M33" s="124"/>
      <c r="BE33" s="220"/>
      <c r="BF33" s="225"/>
      <c r="BG33" s="226" t="s">
        <v>2384</v>
      </c>
      <c r="BH33" s="227"/>
      <c r="BI33" s="228"/>
      <c r="BJ33" s="228"/>
    </row>
    <row r="34" spans="1:62" s="85" customFormat="1" ht="20.399999999999999" x14ac:dyDescent="0.3">
      <c r="A34" s="173"/>
      <c r="B34" s="137" t="s">
        <v>151</v>
      </c>
      <c r="C34" s="483" t="s">
        <v>152</v>
      </c>
      <c r="D34" s="483"/>
      <c r="E34" s="483"/>
      <c r="F34" s="138" t="s">
        <v>46</v>
      </c>
      <c r="G34" s="195" t="s">
        <v>2385</v>
      </c>
      <c r="H34" s="175"/>
      <c r="I34" s="175"/>
      <c r="J34" s="140"/>
      <c r="K34" s="140"/>
      <c r="L34" s="140"/>
      <c r="M34" s="176"/>
      <c r="BE34" s="220"/>
      <c r="BF34" s="225"/>
      <c r="BG34" s="226"/>
      <c r="BH34" s="227"/>
      <c r="BI34" s="228" t="s">
        <v>152</v>
      </c>
      <c r="BJ34" s="228"/>
    </row>
    <row r="35" spans="1:62" s="85" customFormat="1" ht="20.399999999999999" x14ac:dyDescent="0.3">
      <c r="A35" s="173"/>
      <c r="B35" s="137" t="s">
        <v>70</v>
      </c>
      <c r="C35" s="483" t="s">
        <v>71</v>
      </c>
      <c r="D35" s="483"/>
      <c r="E35" s="483"/>
      <c r="F35" s="138" t="s">
        <v>72</v>
      </c>
      <c r="G35" s="195" t="s">
        <v>2386</v>
      </c>
      <c r="H35" s="175"/>
      <c r="I35" s="175"/>
      <c r="J35" s="140"/>
      <c r="K35" s="140"/>
      <c r="L35" s="140"/>
      <c r="M35" s="176"/>
      <c r="BE35" s="220"/>
      <c r="BF35" s="225"/>
      <c r="BG35" s="226"/>
      <c r="BH35" s="227"/>
      <c r="BI35" s="228" t="s">
        <v>71</v>
      </c>
      <c r="BJ35" s="228"/>
    </row>
    <row r="36" spans="1:62" s="85" customFormat="1" ht="21.6" x14ac:dyDescent="0.3">
      <c r="A36" s="173"/>
      <c r="B36" s="137" t="s">
        <v>2387</v>
      </c>
      <c r="C36" s="483" t="s">
        <v>2388</v>
      </c>
      <c r="D36" s="483"/>
      <c r="E36" s="483"/>
      <c r="F36" s="138" t="s">
        <v>67</v>
      </c>
      <c r="G36" s="195" t="s">
        <v>2389</v>
      </c>
      <c r="H36" s="175"/>
      <c r="I36" s="175"/>
      <c r="J36" s="140"/>
      <c r="K36" s="140"/>
      <c r="L36" s="140"/>
      <c r="M36" s="176"/>
      <c r="BE36" s="220"/>
      <c r="BF36" s="225"/>
      <c r="BG36" s="226"/>
      <c r="BH36" s="227"/>
      <c r="BI36" s="228" t="s">
        <v>2388</v>
      </c>
      <c r="BJ36" s="228"/>
    </row>
    <row r="37" spans="1:62" s="85" customFormat="1" ht="31.8" x14ac:dyDescent="0.3">
      <c r="A37" s="173"/>
      <c r="B37" s="137" t="s">
        <v>102</v>
      </c>
      <c r="C37" s="483" t="s">
        <v>103</v>
      </c>
      <c r="D37" s="483"/>
      <c r="E37" s="483"/>
      <c r="F37" s="138" t="s">
        <v>67</v>
      </c>
      <c r="G37" s="195" t="s">
        <v>2390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7"/>
      <c r="BI37" s="228" t="s">
        <v>103</v>
      </c>
      <c r="BJ37" s="228"/>
    </row>
    <row r="38" spans="1:62" s="85" customFormat="1" ht="21.6" x14ac:dyDescent="0.3">
      <c r="A38" s="173"/>
      <c r="B38" s="137" t="s">
        <v>2391</v>
      </c>
      <c r="C38" s="483" t="s">
        <v>2392</v>
      </c>
      <c r="D38" s="483"/>
      <c r="E38" s="483"/>
      <c r="F38" s="138" t="s">
        <v>46</v>
      </c>
      <c r="G38" s="195" t="s">
        <v>2393</v>
      </c>
      <c r="H38" s="175"/>
      <c r="I38" s="175"/>
      <c r="J38" s="140"/>
      <c r="K38" s="140"/>
      <c r="L38" s="140"/>
      <c r="M38" s="176"/>
      <c r="BE38" s="220"/>
      <c r="BF38" s="225"/>
      <c r="BG38" s="226"/>
      <c r="BH38" s="227"/>
      <c r="BI38" s="228" t="s">
        <v>2392</v>
      </c>
      <c r="BJ38" s="228"/>
    </row>
    <row r="39" spans="1:62" s="85" customFormat="1" ht="21.6" x14ac:dyDescent="0.3">
      <c r="A39" s="173"/>
      <c r="B39" s="137" t="s">
        <v>2394</v>
      </c>
      <c r="C39" s="483" t="s">
        <v>2395</v>
      </c>
      <c r="D39" s="483"/>
      <c r="E39" s="483"/>
      <c r="F39" s="138" t="s">
        <v>155</v>
      </c>
      <c r="G39" s="195" t="s">
        <v>2396</v>
      </c>
      <c r="H39" s="175"/>
      <c r="I39" s="175"/>
      <c r="J39" s="140"/>
      <c r="K39" s="140"/>
      <c r="L39" s="140"/>
      <c r="M39" s="176"/>
      <c r="BE39" s="220"/>
      <c r="BF39" s="225"/>
      <c r="BG39" s="226"/>
      <c r="BH39" s="227"/>
      <c r="BI39" s="228" t="s">
        <v>2395</v>
      </c>
      <c r="BJ39" s="228"/>
    </row>
    <row r="40" spans="1:62" s="85" customFormat="1" ht="21.6" x14ac:dyDescent="0.3">
      <c r="A40" s="121" t="s">
        <v>47</v>
      </c>
      <c r="B40" s="120" t="s">
        <v>2397</v>
      </c>
      <c r="C40" s="466" t="s">
        <v>2398</v>
      </c>
      <c r="D40" s="466"/>
      <c r="E40" s="466"/>
      <c r="F40" s="121" t="s">
        <v>326</v>
      </c>
      <c r="G40" s="144">
        <v>0.1303</v>
      </c>
      <c r="H40" s="123"/>
      <c r="I40" s="123"/>
      <c r="J40" s="124"/>
      <c r="K40" s="124"/>
      <c r="L40" s="124"/>
      <c r="M40" s="124"/>
      <c r="BE40" s="220"/>
      <c r="BF40" s="225"/>
      <c r="BG40" s="226" t="s">
        <v>2398</v>
      </c>
      <c r="BH40" s="227"/>
      <c r="BI40" s="228"/>
      <c r="BJ40" s="228"/>
    </row>
    <row r="41" spans="1:62" s="85" customFormat="1" ht="20.399999999999999" x14ac:dyDescent="0.3">
      <c r="A41" s="173"/>
      <c r="B41" s="137" t="s">
        <v>151</v>
      </c>
      <c r="C41" s="483" t="s">
        <v>152</v>
      </c>
      <c r="D41" s="483"/>
      <c r="E41" s="483"/>
      <c r="F41" s="138" t="s">
        <v>46</v>
      </c>
      <c r="G41" s="195" t="s">
        <v>2399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7"/>
      <c r="BI41" s="228" t="s">
        <v>152</v>
      </c>
      <c r="BJ41" s="228"/>
    </row>
    <row r="42" spans="1:62" s="85" customFormat="1" ht="20.399999999999999" x14ac:dyDescent="0.3">
      <c r="A42" s="173"/>
      <c r="B42" s="137" t="s">
        <v>336</v>
      </c>
      <c r="C42" s="483" t="s">
        <v>337</v>
      </c>
      <c r="D42" s="483"/>
      <c r="E42" s="483"/>
      <c r="F42" s="138" t="s">
        <v>72</v>
      </c>
      <c r="G42" s="195" t="s">
        <v>2385</v>
      </c>
      <c r="H42" s="175"/>
      <c r="I42" s="175"/>
      <c r="J42" s="140"/>
      <c r="K42" s="140"/>
      <c r="L42" s="140"/>
      <c r="M42" s="176"/>
      <c r="BE42" s="220"/>
      <c r="BF42" s="225"/>
      <c r="BG42" s="226"/>
      <c r="BH42" s="227"/>
      <c r="BI42" s="228" t="s">
        <v>337</v>
      </c>
      <c r="BJ42" s="228"/>
    </row>
    <row r="43" spans="1:62" s="85" customFormat="1" ht="20.399999999999999" x14ac:dyDescent="0.3">
      <c r="A43" s="173"/>
      <c r="B43" s="137" t="s">
        <v>2400</v>
      </c>
      <c r="C43" s="483" t="s">
        <v>2401</v>
      </c>
      <c r="D43" s="483"/>
      <c r="E43" s="483"/>
      <c r="F43" s="138" t="s">
        <v>67</v>
      </c>
      <c r="G43" s="195" t="s">
        <v>2402</v>
      </c>
      <c r="H43" s="175"/>
      <c r="I43" s="175"/>
      <c r="J43" s="140"/>
      <c r="K43" s="140"/>
      <c r="L43" s="140"/>
      <c r="M43" s="176"/>
      <c r="BE43" s="220"/>
      <c r="BF43" s="225"/>
      <c r="BG43" s="226"/>
      <c r="BH43" s="227"/>
      <c r="BI43" s="228" t="s">
        <v>2401</v>
      </c>
      <c r="BJ43" s="228"/>
    </row>
    <row r="44" spans="1:62" s="85" customFormat="1" ht="21.6" x14ac:dyDescent="0.3">
      <c r="A44" s="173"/>
      <c r="B44" s="137" t="s">
        <v>2403</v>
      </c>
      <c r="C44" s="483" t="s">
        <v>2404</v>
      </c>
      <c r="D44" s="483"/>
      <c r="E44" s="483"/>
      <c r="F44" s="138" t="s">
        <v>46</v>
      </c>
      <c r="G44" s="195" t="s">
        <v>2405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7"/>
      <c r="BI44" s="228" t="s">
        <v>2404</v>
      </c>
      <c r="BJ44" s="228"/>
    </row>
    <row r="45" spans="1:62" s="85" customFormat="1" ht="21.6" x14ac:dyDescent="0.3">
      <c r="A45" s="173"/>
      <c r="B45" s="137" t="s">
        <v>2406</v>
      </c>
      <c r="C45" s="483" t="s">
        <v>2407</v>
      </c>
      <c r="D45" s="483"/>
      <c r="E45" s="483"/>
      <c r="F45" s="138" t="s">
        <v>46</v>
      </c>
      <c r="G45" s="195" t="s">
        <v>2408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7"/>
      <c r="BI45" s="228" t="s">
        <v>2407</v>
      </c>
      <c r="BJ45" s="228"/>
    </row>
    <row r="46" spans="1:62" s="85" customFormat="1" ht="20.399999999999999" x14ac:dyDescent="0.3">
      <c r="A46" s="173"/>
      <c r="B46" s="137" t="s">
        <v>2409</v>
      </c>
      <c r="C46" s="483" t="s">
        <v>2410</v>
      </c>
      <c r="D46" s="483"/>
      <c r="E46" s="483"/>
      <c r="F46" s="138" t="s">
        <v>67</v>
      </c>
      <c r="G46" s="195" t="s">
        <v>2411</v>
      </c>
      <c r="H46" s="175"/>
      <c r="I46" s="175"/>
      <c r="J46" s="140"/>
      <c r="K46" s="140"/>
      <c r="L46" s="140"/>
      <c r="M46" s="176"/>
      <c r="BE46" s="220"/>
      <c r="BF46" s="225"/>
      <c r="BG46" s="226"/>
      <c r="BH46" s="227"/>
      <c r="BI46" s="228" t="s">
        <v>2410</v>
      </c>
      <c r="BJ46" s="228"/>
    </row>
    <row r="47" spans="1:62" s="85" customFormat="1" ht="20.399999999999999" hidden="1" x14ac:dyDescent="0.3">
      <c r="A47" s="178" t="s">
        <v>140</v>
      </c>
      <c r="B47" s="179" t="s">
        <v>2412</v>
      </c>
      <c r="C47" s="489" t="s">
        <v>2413</v>
      </c>
      <c r="D47" s="489"/>
      <c r="E47" s="489"/>
      <c r="F47" s="231" t="s">
        <v>67</v>
      </c>
      <c r="G47" s="181" t="s">
        <v>2414</v>
      </c>
      <c r="H47" s="182"/>
      <c r="I47" s="182"/>
      <c r="J47" s="183"/>
      <c r="K47" s="183"/>
      <c r="L47" s="183"/>
      <c r="M47" s="185"/>
      <c r="BE47" s="220"/>
      <c r="BF47" s="225"/>
      <c r="BG47" s="226"/>
      <c r="BH47" s="227" t="s">
        <v>2413</v>
      </c>
      <c r="BI47" s="228"/>
      <c r="BJ47" s="228"/>
    </row>
    <row r="48" spans="1:62" s="85" customFormat="1" ht="20.399999999999999" x14ac:dyDescent="0.3">
      <c r="A48" s="173" t="s">
        <v>126</v>
      </c>
      <c r="B48" s="137" t="s">
        <v>2415</v>
      </c>
      <c r="C48" s="483" t="s">
        <v>2413</v>
      </c>
      <c r="D48" s="483"/>
      <c r="E48" s="483"/>
      <c r="F48" s="138" t="s">
        <v>72</v>
      </c>
      <c r="G48" s="195" t="s">
        <v>2416</v>
      </c>
      <c r="H48" s="175"/>
      <c r="I48" s="175"/>
      <c r="J48" s="140"/>
      <c r="K48" s="140"/>
      <c r="L48" s="140"/>
      <c r="M48" s="176"/>
      <c r="BE48" s="220"/>
      <c r="BF48" s="225"/>
      <c r="BG48" s="226"/>
      <c r="BH48" s="227"/>
      <c r="BI48" s="228"/>
      <c r="BJ48" s="228" t="s">
        <v>2413</v>
      </c>
    </row>
    <row r="49" spans="1:62" s="85" customFormat="1" ht="15" customHeight="1" x14ac:dyDescent="0.3">
      <c r="A49" s="514" t="s">
        <v>2417</v>
      </c>
      <c r="B49" s="515"/>
      <c r="C49" s="515"/>
      <c r="D49" s="515"/>
      <c r="E49" s="515"/>
      <c r="F49" s="515"/>
      <c r="G49" s="515"/>
      <c r="H49" s="284"/>
      <c r="I49" s="284"/>
      <c r="J49" s="284"/>
      <c r="K49" s="284"/>
      <c r="L49" s="284"/>
      <c r="M49" s="285"/>
      <c r="BE49" s="220"/>
      <c r="BF49" s="225" t="s">
        <v>2417</v>
      </c>
      <c r="BG49" s="226"/>
      <c r="BH49" s="227"/>
      <c r="BI49" s="228"/>
      <c r="BJ49" s="228"/>
    </row>
    <row r="50" spans="1:62" s="85" customFormat="1" ht="42" x14ac:dyDescent="0.3">
      <c r="A50" s="121" t="s">
        <v>52</v>
      </c>
      <c r="B50" s="120" t="s">
        <v>2418</v>
      </c>
      <c r="C50" s="466" t="s">
        <v>2419</v>
      </c>
      <c r="D50" s="466"/>
      <c r="E50" s="466"/>
      <c r="F50" s="121" t="s">
        <v>64</v>
      </c>
      <c r="G50" s="122">
        <v>0.27300000000000002</v>
      </c>
      <c r="H50" s="123"/>
      <c r="I50" s="123"/>
      <c r="J50" s="124"/>
      <c r="K50" s="124"/>
      <c r="L50" s="124"/>
      <c r="M50" s="124"/>
      <c r="BE50" s="220"/>
      <c r="BF50" s="225"/>
      <c r="BG50" s="226" t="s">
        <v>2419</v>
      </c>
      <c r="BH50" s="227"/>
      <c r="BI50" s="228"/>
      <c r="BJ50" s="228"/>
    </row>
    <row r="51" spans="1:62" s="85" customFormat="1" ht="31.8" x14ac:dyDescent="0.3">
      <c r="A51" s="173"/>
      <c r="B51" s="137" t="s">
        <v>2420</v>
      </c>
      <c r="C51" s="483" t="s">
        <v>2421</v>
      </c>
      <c r="D51" s="483"/>
      <c r="E51" s="483"/>
      <c r="F51" s="138" t="s">
        <v>67</v>
      </c>
      <c r="G51" s="195" t="s">
        <v>2422</v>
      </c>
      <c r="H51" s="175"/>
      <c r="I51" s="175"/>
      <c r="J51" s="140"/>
      <c r="K51" s="140"/>
      <c r="L51" s="140"/>
      <c r="M51" s="176"/>
      <c r="BE51" s="220"/>
      <c r="BF51" s="225"/>
      <c r="BG51" s="226"/>
      <c r="BH51" s="227"/>
      <c r="BI51" s="228" t="s">
        <v>2421</v>
      </c>
      <c r="BJ51" s="228"/>
    </row>
    <row r="52" spans="1:62" s="85" customFormat="1" ht="31.8" x14ac:dyDescent="0.3">
      <c r="A52" s="173"/>
      <c r="B52" s="137" t="s">
        <v>2423</v>
      </c>
      <c r="C52" s="483" t="s">
        <v>2424</v>
      </c>
      <c r="D52" s="483"/>
      <c r="E52" s="483"/>
      <c r="F52" s="138" t="s">
        <v>64</v>
      </c>
      <c r="G52" s="195" t="s">
        <v>2425</v>
      </c>
      <c r="H52" s="175"/>
      <c r="I52" s="175"/>
      <c r="J52" s="140"/>
      <c r="K52" s="140"/>
      <c r="L52" s="140"/>
      <c r="M52" s="176"/>
      <c r="BE52" s="220"/>
      <c r="BF52" s="225"/>
      <c r="BG52" s="226"/>
      <c r="BH52" s="227"/>
      <c r="BI52" s="228" t="s">
        <v>2424</v>
      </c>
      <c r="BJ52" s="228"/>
    </row>
    <row r="53" spans="1:62" s="85" customFormat="1" ht="20.399999999999999" x14ac:dyDescent="0.3">
      <c r="A53" s="173"/>
      <c r="B53" s="137" t="s">
        <v>2426</v>
      </c>
      <c r="C53" s="483" t="s">
        <v>2427</v>
      </c>
      <c r="D53" s="483"/>
      <c r="E53" s="483"/>
      <c r="F53" s="138" t="s">
        <v>67</v>
      </c>
      <c r="G53" s="195" t="s">
        <v>2428</v>
      </c>
      <c r="H53" s="175"/>
      <c r="I53" s="175"/>
      <c r="J53" s="140"/>
      <c r="K53" s="140"/>
      <c r="L53" s="140"/>
      <c r="M53" s="176"/>
      <c r="BE53" s="220"/>
      <c r="BF53" s="225"/>
      <c r="BG53" s="226"/>
      <c r="BH53" s="227"/>
      <c r="BI53" s="228" t="s">
        <v>2427</v>
      </c>
      <c r="BJ53" s="228"/>
    </row>
    <row r="54" spans="1:62" s="85" customFormat="1" ht="20.399999999999999" x14ac:dyDescent="0.3">
      <c r="A54" s="173"/>
      <c r="B54" s="137" t="s">
        <v>2429</v>
      </c>
      <c r="C54" s="483" t="s">
        <v>2430</v>
      </c>
      <c r="D54" s="483"/>
      <c r="E54" s="483"/>
      <c r="F54" s="138" t="s">
        <v>67</v>
      </c>
      <c r="G54" s="195" t="s">
        <v>2431</v>
      </c>
      <c r="H54" s="175"/>
      <c r="I54" s="175"/>
      <c r="J54" s="140"/>
      <c r="K54" s="140"/>
      <c r="L54" s="140"/>
      <c r="M54" s="176"/>
      <c r="BE54" s="220"/>
      <c r="BF54" s="225"/>
      <c r="BG54" s="226"/>
      <c r="BH54" s="227"/>
      <c r="BI54" s="228" t="s">
        <v>2430</v>
      </c>
      <c r="BJ54" s="228"/>
    </row>
    <row r="55" spans="1:62" s="85" customFormat="1" ht="15" customHeight="1" x14ac:dyDescent="0.3">
      <c r="A55" s="495" t="s">
        <v>2432</v>
      </c>
      <c r="B55" s="496"/>
      <c r="C55" s="496"/>
      <c r="D55" s="496"/>
      <c r="E55" s="496"/>
      <c r="F55" s="496"/>
      <c r="G55" s="496"/>
      <c r="H55" s="191"/>
      <c r="I55" s="191"/>
      <c r="J55" s="191"/>
      <c r="K55" s="191"/>
      <c r="L55" s="191"/>
      <c r="M55" s="193"/>
      <c r="BE55" s="220" t="s">
        <v>2432</v>
      </c>
      <c r="BF55" s="225"/>
      <c r="BG55" s="226"/>
      <c r="BH55" s="227"/>
      <c r="BI55" s="228"/>
      <c r="BJ55" s="228"/>
    </row>
    <row r="56" spans="1:62" s="85" customFormat="1" ht="15" customHeight="1" x14ac:dyDescent="0.3">
      <c r="A56" s="514" t="s">
        <v>2433</v>
      </c>
      <c r="B56" s="515"/>
      <c r="C56" s="515"/>
      <c r="D56" s="515"/>
      <c r="E56" s="515"/>
      <c r="F56" s="515"/>
      <c r="G56" s="515"/>
      <c r="H56" s="284"/>
      <c r="I56" s="284"/>
      <c r="J56" s="284"/>
      <c r="K56" s="284"/>
      <c r="L56" s="284"/>
      <c r="M56" s="285"/>
      <c r="BE56" s="220"/>
      <c r="BF56" s="225" t="s">
        <v>2433</v>
      </c>
      <c r="BG56" s="226"/>
      <c r="BH56" s="227"/>
      <c r="BI56" s="228"/>
      <c r="BJ56" s="228"/>
    </row>
    <row r="57" spans="1:62" s="85" customFormat="1" ht="31.8" x14ac:dyDescent="0.3">
      <c r="A57" s="121" t="s">
        <v>55</v>
      </c>
      <c r="B57" s="120" t="s">
        <v>2434</v>
      </c>
      <c r="C57" s="466" t="s">
        <v>2435</v>
      </c>
      <c r="D57" s="466"/>
      <c r="E57" s="466"/>
      <c r="F57" s="121" t="s">
        <v>326</v>
      </c>
      <c r="G57" s="144">
        <v>0.3654</v>
      </c>
      <c r="H57" s="123"/>
      <c r="I57" s="123"/>
      <c r="J57" s="124"/>
      <c r="K57" s="124"/>
      <c r="L57" s="124"/>
      <c r="M57" s="124"/>
      <c r="BE57" s="220"/>
      <c r="BF57" s="225"/>
      <c r="BG57" s="226" t="s">
        <v>2435</v>
      </c>
      <c r="BH57" s="227"/>
      <c r="BI57" s="228"/>
      <c r="BJ57" s="228"/>
    </row>
    <row r="58" spans="1:62" s="85" customFormat="1" ht="20.399999999999999" x14ac:dyDescent="0.3">
      <c r="A58" s="173"/>
      <c r="B58" s="137" t="s">
        <v>381</v>
      </c>
      <c r="C58" s="483" t="s">
        <v>382</v>
      </c>
      <c r="D58" s="483"/>
      <c r="E58" s="483"/>
      <c r="F58" s="138" t="s">
        <v>46</v>
      </c>
      <c r="G58" s="195" t="s">
        <v>2436</v>
      </c>
      <c r="H58" s="175"/>
      <c r="I58" s="175"/>
      <c r="J58" s="140"/>
      <c r="K58" s="140"/>
      <c r="L58" s="140"/>
      <c r="M58" s="176"/>
      <c r="BE58" s="220"/>
      <c r="BF58" s="225"/>
      <c r="BG58" s="226"/>
      <c r="BH58" s="227"/>
      <c r="BI58" s="228" t="s">
        <v>382</v>
      </c>
      <c r="BJ58" s="228"/>
    </row>
    <row r="59" spans="1:62" s="85" customFormat="1" ht="20.399999999999999" x14ac:dyDescent="0.3">
      <c r="A59" s="173"/>
      <c r="B59" s="137" t="s">
        <v>384</v>
      </c>
      <c r="C59" s="483" t="s">
        <v>385</v>
      </c>
      <c r="D59" s="483"/>
      <c r="E59" s="483"/>
      <c r="F59" s="138" t="s">
        <v>72</v>
      </c>
      <c r="G59" s="195" t="s">
        <v>2437</v>
      </c>
      <c r="H59" s="175"/>
      <c r="I59" s="175"/>
      <c r="J59" s="140"/>
      <c r="K59" s="140"/>
      <c r="L59" s="140"/>
      <c r="M59" s="176"/>
      <c r="BE59" s="220"/>
      <c r="BF59" s="225"/>
      <c r="BG59" s="226"/>
      <c r="BH59" s="227"/>
      <c r="BI59" s="228" t="s">
        <v>385</v>
      </c>
      <c r="BJ59" s="228"/>
    </row>
    <row r="60" spans="1:62" s="85" customFormat="1" ht="20.399999999999999" x14ac:dyDescent="0.3">
      <c r="A60" s="173"/>
      <c r="B60" s="137" t="s">
        <v>274</v>
      </c>
      <c r="C60" s="483" t="s">
        <v>275</v>
      </c>
      <c r="D60" s="483"/>
      <c r="E60" s="483"/>
      <c r="F60" s="138" t="s">
        <v>67</v>
      </c>
      <c r="G60" s="195" t="s">
        <v>2438</v>
      </c>
      <c r="H60" s="175"/>
      <c r="I60" s="175"/>
      <c r="J60" s="140"/>
      <c r="K60" s="140"/>
      <c r="L60" s="140"/>
      <c r="M60" s="176"/>
      <c r="BE60" s="220"/>
      <c r="BF60" s="225"/>
      <c r="BG60" s="226"/>
      <c r="BH60" s="227"/>
      <c r="BI60" s="228" t="s">
        <v>275</v>
      </c>
      <c r="BJ60" s="228"/>
    </row>
    <row r="61" spans="1:62" s="85" customFormat="1" ht="20.399999999999999" x14ac:dyDescent="0.3">
      <c r="A61" s="173"/>
      <c r="B61" s="137" t="s">
        <v>388</v>
      </c>
      <c r="C61" s="483" t="s">
        <v>389</v>
      </c>
      <c r="D61" s="483"/>
      <c r="E61" s="483"/>
      <c r="F61" s="138" t="s">
        <v>72</v>
      </c>
      <c r="G61" s="195" t="s">
        <v>2439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7"/>
      <c r="BI61" s="228" t="s">
        <v>389</v>
      </c>
      <c r="BJ61" s="228"/>
    </row>
    <row r="62" spans="1:62" s="85" customFormat="1" ht="20.399999999999999" x14ac:dyDescent="0.3">
      <c r="A62" s="173"/>
      <c r="B62" s="137" t="s">
        <v>73</v>
      </c>
      <c r="C62" s="483" t="s">
        <v>74</v>
      </c>
      <c r="D62" s="483"/>
      <c r="E62" s="483"/>
      <c r="F62" s="138" t="s">
        <v>67</v>
      </c>
      <c r="G62" s="195" t="s">
        <v>2440</v>
      </c>
      <c r="H62" s="175"/>
      <c r="I62" s="175"/>
      <c r="J62" s="140"/>
      <c r="K62" s="140"/>
      <c r="L62" s="140"/>
      <c r="M62" s="176"/>
      <c r="BE62" s="220"/>
      <c r="BF62" s="225"/>
      <c r="BG62" s="226"/>
      <c r="BH62" s="227"/>
      <c r="BI62" s="228" t="s">
        <v>74</v>
      </c>
      <c r="BJ62" s="228"/>
    </row>
    <row r="63" spans="1:62" s="85" customFormat="1" ht="20.399999999999999" x14ac:dyDescent="0.3">
      <c r="A63" s="173"/>
      <c r="B63" s="137" t="s">
        <v>392</v>
      </c>
      <c r="C63" s="483" t="s">
        <v>393</v>
      </c>
      <c r="D63" s="483"/>
      <c r="E63" s="483"/>
      <c r="F63" s="138" t="s">
        <v>67</v>
      </c>
      <c r="G63" s="195" t="s">
        <v>2441</v>
      </c>
      <c r="H63" s="175"/>
      <c r="I63" s="175"/>
      <c r="J63" s="140"/>
      <c r="K63" s="140"/>
      <c r="L63" s="140"/>
      <c r="M63" s="176"/>
      <c r="BE63" s="220"/>
      <c r="BF63" s="225"/>
      <c r="BG63" s="226"/>
      <c r="BH63" s="227"/>
      <c r="BI63" s="228" t="s">
        <v>393</v>
      </c>
      <c r="BJ63" s="228"/>
    </row>
    <row r="64" spans="1:62" s="85" customFormat="1" ht="21.6" hidden="1" x14ac:dyDescent="0.3">
      <c r="A64" s="178" t="s">
        <v>75</v>
      </c>
      <c r="B64" s="179" t="s">
        <v>2442</v>
      </c>
      <c r="C64" s="489" t="s">
        <v>2443</v>
      </c>
      <c r="D64" s="489"/>
      <c r="E64" s="489"/>
      <c r="F64" s="231" t="s">
        <v>155</v>
      </c>
      <c r="G64" s="181" t="s">
        <v>33</v>
      </c>
      <c r="H64" s="182"/>
      <c r="I64" s="182"/>
      <c r="J64" s="183"/>
      <c r="K64" s="183"/>
      <c r="L64" s="183"/>
      <c r="M64" s="185"/>
      <c r="BE64" s="220"/>
      <c r="BF64" s="225"/>
      <c r="BG64" s="226"/>
      <c r="BH64" s="227" t="s">
        <v>2443</v>
      </c>
      <c r="BI64" s="228"/>
      <c r="BJ64" s="228"/>
    </row>
    <row r="65" spans="1:62" s="85" customFormat="1" ht="42" x14ac:dyDescent="0.3">
      <c r="A65" s="173"/>
      <c r="B65" s="137" t="s">
        <v>509</v>
      </c>
      <c r="C65" s="483" t="s">
        <v>510</v>
      </c>
      <c r="D65" s="483"/>
      <c r="E65" s="483"/>
      <c r="F65" s="138" t="s">
        <v>67</v>
      </c>
      <c r="G65" s="195" t="s">
        <v>2444</v>
      </c>
      <c r="H65" s="175"/>
      <c r="I65" s="175"/>
      <c r="J65" s="140"/>
      <c r="K65" s="140"/>
      <c r="L65" s="140"/>
      <c r="M65" s="176"/>
      <c r="BE65" s="220"/>
      <c r="BF65" s="225"/>
      <c r="BG65" s="226"/>
      <c r="BH65" s="227"/>
      <c r="BI65" s="228" t="s">
        <v>510</v>
      </c>
      <c r="BJ65" s="228"/>
    </row>
    <row r="66" spans="1:62" s="85" customFormat="1" ht="21.6" hidden="1" x14ac:dyDescent="0.3">
      <c r="A66" s="178" t="s">
        <v>140</v>
      </c>
      <c r="B66" s="179" t="s">
        <v>2056</v>
      </c>
      <c r="C66" s="489" t="s">
        <v>2445</v>
      </c>
      <c r="D66" s="489"/>
      <c r="E66" s="489"/>
      <c r="F66" s="231" t="s">
        <v>67</v>
      </c>
      <c r="G66" s="181" t="s">
        <v>2446</v>
      </c>
      <c r="H66" s="182"/>
      <c r="I66" s="182"/>
      <c r="J66" s="183"/>
      <c r="K66" s="183"/>
      <c r="L66" s="183"/>
      <c r="M66" s="185"/>
      <c r="BE66" s="220"/>
      <c r="BF66" s="225"/>
      <c r="BG66" s="226"/>
      <c r="BH66" s="227" t="s">
        <v>2445</v>
      </c>
      <c r="BI66" s="228"/>
      <c r="BJ66" s="228"/>
    </row>
    <row r="67" spans="1:62" s="85" customFormat="1" ht="42" x14ac:dyDescent="0.3">
      <c r="A67" s="173"/>
      <c r="B67" s="137" t="s">
        <v>401</v>
      </c>
      <c r="C67" s="483" t="s">
        <v>402</v>
      </c>
      <c r="D67" s="483"/>
      <c r="E67" s="483"/>
      <c r="F67" s="138" t="s">
        <v>403</v>
      </c>
      <c r="G67" s="195" t="s">
        <v>2447</v>
      </c>
      <c r="H67" s="175"/>
      <c r="I67" s="175"/>
      <c r="J67" s="140"/>
      <c r="K67" s="140"/>
      <c r="L67" s="140"/>
      <c r="M67" s="176"/>
      <c r="BE67" s="220"/>
      <c r="BF67" s="225"/>
      <c r="BG67" s="226"/>
      <c r="BH67" s="227"/>
      <c r="BI67" s="228" t="s">
        <v>402</v>
      </c>
      <c r="BJ67" s="228"/>
    </row>
    <row r="68" spans="1:62" s="85" customFormat="1" ht="21.6" x14ac:dyDescent="0.3">
      <c r="A68" s="173"/>
      <c r="B68" s="137" t="s">
        <v>282</v>
      </c>
      <c r="C68" s="483" t="s">
        <v>283</v>
      </c>
      <c r="D68" s="483"/>
      <c r="E68" s="483"/>
      <c r="F68" s="138" t="s">
        <v>67</v>
      </c>
      <c r="G68" s="195" t="s">
        <v>2448</v>
      </c>
      <c r="H68" s="175"/>
      <c r="I68" s="175"/>
      <c r="J68" s="140"/>
      <c r="K68" s="140"/>
      <c r="L68" s="140"/>
      <c r="M68" s="176"/>
      <c r="BE68" s="220"/>
      <c r="BF68" s="225"/>
      <c r="BG68" s="226"/>
      <c r="BH68" s="227"/>
      <c r="BI68" s="228" t="s">
        <v>283</v>
      </c>
      <c r="BJ68" s="228"/>
    </row>
    <row r="69" spans="1:62" s="85" customFormat="1" ht="20.399999999999999" x14ac:dyDescent="0.3">
      <c r="A69" s="173"/>
      <c r="B69" s="137" t="s">
        <v>406</v>
      </c>
      <c r="C69" s="483" t="s">
        <v>407</v>
      </c>
      <c r="D69" s="483"/>
      <c r="E69" s="483"/>
      <c r="F69" s="138" t="s">
        <v>67</v>
      </c>
      <c r="G69" s="195" t="s">
        <v>2449</v>
      </c>
      <c r="H69" s="175"/>
      <c r="I69" s="175"/>
      <c r="J69" s="140"/>
      <c r="K69" s="140"/>
      <c r="L69" s="140"/>
      <c r="M69" s="176"/>
      <c r="BE69" s="220"/>
      <c r="BF69" s="225"/>
      <c r="BG69" s="226"/>
      <c r="BH69" s="227"/>
      <c r="BI69" s="228" t="s">
        <v>407</v>
      </c>
      <c r="BJ69" s="228"/>
    </row>
    <row r="70" spans="1:62" s="85" customFormat="1" ht="21.6" x14ac:dyDescent="0.3">
      <c r="A70" s="173"/>
      <c r="B70" s="137" t="s">
        <v>409</v>
      </c>
      <c r="C70" s="483" t="s">
        <v>410</v>
      </c>
      <c r="D70" s="483"/>
      <c r="E70" s="483"/>
      <c r="F70" s="138" t="s">
        <v>46</v>
      </c>
      <c r="G70" s="195" t="s">
        <v>2450</v>
      </c>
      <c r="H70" s="175"/>
      <c r="I70" s="175"/>
      <c r="J70" s="140"/>
      <c r="K70" s="140"/>
      <c r="L70" s="140"/>
      <c r="M70" s="176"/>
      <c r="BE70" s="220"/>
      <c r="BF70" s="225"/>
      <c r="BG70" s="226"/>
      <c r="BH70" s="227"/>
      <c r="BI70" s="228" t="s">
        <v>410</v>
      </c>
      <c r="BJ70" s="228"/>
    </row>
    <row r="71" spans="1:62" s="85" customFormat="1" ht="20.399999999999999" x14ac:dyDescent="0.3">
      <c r="A71" s="173"/>
      <c r="B71" s="137" t="s">
        <v>412</v>
      </c>
      <c r="C71" s="483" t="s">
        <v>413</v>
      </c>
      <c r="D71" s="483"/>
      <c r="E71" s="483"/>
      <c r="F71" s="138" t="s">
        <v>67</v>
      </c>
      <c r="G71" s="195" t="s">
        <v>2451</v>
      </c>
      <c r="H71" s="175"/>
      <c r="I71" s="175"/>
      <c r="J71" s="140"/>
      <c r="K71" s="140"/>
      <c r="L71" s="140"/>
      <c r="M71" s="176"/>
      <c r="BE71" s="220"/>
      <c r="BF71" s="225"/>
      <c r="BG71" s="226"/>
      <c r="BH71" s="227"/>
      <c r="BI71" s="228" t="s">
        <v>413</v>
      </c>
      <c r="BJ71" s="228"/>
    </row>
    <row r="72" spans="1:62" s="85" customFormat="1" ht="20.399999999999999" x14ac:dyDescent="0.3">
      <c r="A72" s="173"/>
      <c r="B72" s="137" t="s">
        <v>367</v>
      </c>
      <c r="C72" s="483" t="s">
        <v>368</v>
      </c>
      <c r="D72" s="483"/>
      <c r="E72" s="483"/>
      <c r="F72" s="138" t="s">
        <v>72</v>
      </c>
      <c r="G72" s="195" t="s">
        <v>2452</v>
      </c>
      <c r="H72" s="175"/>
      <c r="I72" s="175"/>
      <c r="J72" s="140"/>
      <c r="K72" s="140"/>
      <c r="L72" s="140"/>
      <c r="M72" s="176"/>
      <c r="BE72" s="220"/>
      <c r="BF72" s="225"/>
      <c r="BG72" s="226"/>
      <c r="BH72" s="227"/>
      <c r="BI72" s="228" t="s">
        <v>368</v>
      </c>
      <c r="BJ72" s="228"/>
    </row>
    <row r="73" spans="1:62" s="85" customFormat="1" ht="72.599999999999994" x14ac:dyDescent="0.3">
      <c r="A73" s="173" t="s">
        <v>126</v>
      </c>
      <c r="B73" s="137" t="s">
        <v>2453</v>
      </c>
      <c r="C73" s="483" t="s">
        <v>2454</v>
      </c>
      <c r="D73" s="483"/>
      <c r="E73" s="483"/>
      <c r="F73" s="138" t="s">
        <v>155</v>
      </c>
      <c r="G73" s="195" t="s">
        <v>2455</v>
      </c>
      <c r="H73" s="175"/>
      <c r="I73" s="175"/>
      <c r="J73" s="140"/>
      <c r="K73" s="140"/>
      <c r="L73" s="140"/>
      <c r="M73" s="176"/>
      <c r="BE73" s="220"/>
      <c r="BF73" s="225"/>
      <c r="BG73" s="226"/>
      <c r="BH73" s="227"/>
      <c r="BI73" s="228"/>
      <c r="BJ73" s="228" t="s">
        <v>2454</v>
      </c>
    </row>
    <row r="74" spans="1:62" s="85" customFormat="1" ht="21.6" x14ac:dyDescent="0.3">
      <c r="A74" s="173" t="s">
        <v>126</v>
      </c>
      <c r="B74" s="137" t="s">
        <v>2456</v>
      </c>
      <c r="C74" s="483" t="s">
        <v>2445</v>
      </c>
      <c r="D74" s="483"/>
      <c r="E74" s="483"/>
      <c r="F74" s="138" t="s">
        <v>67</v>
      </c>
      <c r="G74" s="195" t="s">
        <v>2446</v>
      </c>
      <c r="H74" s="175"/>
      <c r="I74" s="175"/>
      <c r="J74" s="140"/>
      <c r="K74" s="140"/>
      <c r="L74" s="140"/>
      <c r="M74" s="176"/>
      <c r="BE74" s="220"/>
      <c r="BF74" s="225"/>
      <c r="BG74" s="226"/>
      <c r="BH74" s="227"/>
      <c r="BI74" s="228"/>
      <c r="BJ74" s="228" t="s">
        <v>2445</v>
      </c>
    </row>
    <row r="75" spans="1:62" s="85" customFormat="1" ht="15" customHeight="1" x14ac:dyDescent="0.3">
      <c r="A75" s="322" t="s">
        <v>2457</v>
      </c>
      <c r="B75" s="323"/>
      <c r="C75" s="323"/>
      <c r="D75" s="323"/>
      <c r="E75" s="323"/>
      <c r="F75" s="323"/>
      <c r="G75" s="323"/>
      <c r="H75" s="284"/>
      <c r="I75" s="284"/>
      <c r="J75" s="284"/>
      <c r="K75" s="284"/>
      <c r="L75" s="284"/>
      <c r="M75" s="285"/>
      <c r="BE75" s="220"/>
      <c r="BF75" s="225" t="s">
        <v>2457</v>
      </c>
      <c r="BG75" s="226"/>
      <c r="BH75" s="227"/>
      <c r="BI75" s="228"/>
      <c r="BJ75" s="228"/>
    </row>
    <row r="76" spans="1:62" s="85" customFormat="1" ht="45.75" customHeight="1" x14ac:dyDescent="0.3">
      <c r="A76" s="324" t="s">
        <v>56</v>
      </c>
      <c r="B76" s="325" t="s">
        <v>2434</v>
      </c>
      <c r="C76" s="522" t="s">
        <v>2435</v>
      </c>
      <c r="D76" s="522"/>
      <c r="E76" s="522"/>
      <c r="F76" s="324" t="s">
        <v>326</v>
      </c>
      <c r="G76" s="326">
        <v>0.59389999999999998</v>
      </c>
      <c r="H76" s="123"/>
      <c r="I76" s="123"/>
      <c r="J76" s="124"/>
      <c r="K76" s="124"/>
      <c r="L76" s="124"/>
      <c r="M76" s="124"/>
      <c r="BE76" s="220"/>
      <c r="BF76" s="225"/>
      <c r="BG76" s="226" t="s">
        <v>2435</v>
      </c>
      <c r="BH76" s="227"/>
      <c r="BI76" s="228"/>
      <c r="BJ76" s="228"/>
    </row>
    <row r="77" spans="1:62" s="85" customFormat="1" ht="22.5" customHeight="1" x14ac:dyDescent="0.3">
      <c r="A77" s="327"/>
      <c r="B77" s="328" t="s">
        <v>381</v>
      </c>
      <c r="C77" s="520" t="s">
        <v>382</v>
      </c>
      <c r="D77" s="520"/>
      <c r="E77" s="520"/>
      <c r="F77" s="329" t="s">
        <v>46</v>
      </c>
      <c r="G77" s="330" t="s">
        <v>2458</v>
      </c>
      <c r="H77" s="331"/>
      <c r="I77" s="331"/>
      <c r="J77" s="140"/>
      <c r="K77" s="140"/>
      <c r="L77" s="140"/>
      <c r="M77" s="176"/>
      <c r="BE77" s="220"/>
      <c r="BF77" s="225"/>
      <c r="BG77" s="226"/>
      <c r="BH77" s="227"/>
      <c r="BI77" s="228" t="s">
        <v>382</v>
      </c>
      <c r="BJ77" s="228"/>
    </row>
    <row r="78" spans="1:62" s="85" customFormat="1" ht="22.5" customHeight="1" x14ac:dyDescent="0.3">
      <c r="A78" s="327"/>
      <c r="B78" s="328" t="s">
        <v>384</v>
      </c>
      <c r="C78" s="520" t="s">
        <v>385</v>
      </c>
      <c r="D78" s="520"/>
      <c r="E78" s="520"/>
      <c r="F78" s="329" t="s">
        <v>72</v>
      </c>
      <c r="G78" s="330" t="s">
        <v>2459</v>
      </c>
      <c r="H78" s="331"/>
      <c r="I78" s="331"/>
      <c r="J78" s="140"/>
      <c r="K78" s="140"/>
      <c r="L78" s="140"/>
      <c r="M78" s="176"/>
      <c r="BE78" s="220"/>
      <c r="BF78" s="225"/>
      <c r="BG78" s="226"/>
      <c r="BH78" s="227"/>
      <c r="BI78" s="228" t="s">
        <v>385</v>
      </c>
      <c r="BJ78" s="228"/>
    </row>
    <row r="79" spans="1:62" s="85" customFormat="1" ht="22.5" customHeight="1" x14ac:dyDescent="0.3">
      <c r="A79" s="327"/>
      <c r="B79" s="328" t="s">
        <v>274</v>
      </c>
      <c r="C79" s="520" t="s">
        <v>275</v>
      </c>
      <c r="D79" s="520"/>
      <c r="E79" s="520"/>
      <c r="F79" s="329" t="s">
        <v>67</v>
      </c>
      <c r="G79" s="330" t="s">
        <v>2460</v>
      </c>
      <c r="H79" s="331"/>
      <c r="I79" s="331"/>
      <c r="J79" s="140"/>
      <c r="K79" s="140"/>
      <c r="L79" s="140"/>
      <c r="M79" s="176"/>
      <c r="BE79" s="220"/>
      <c r="BF79" s="225"/>
      <c r="BG79" s="226"/>
      <c r="BH79" s="227"/>
      <c r="BI79" s="228" t="s">
        <v>275</v>
      </c>
      <c r="BJ79" s="228"/>
    </row>
    <row r="80" spans="1:62" s="85" customFormat="1" ht="22.5" customHeight="1" x14ac:dyDescent="0.3">
      <c r="A80" s="327"/>
      <c r="B80" s="328" t="s">
        <v>388</v>
      </c>
      <c r="C80" s="520" t="s">
        <v>389</v>
      </c>
      <c r="D80" s="520"/>
      <c r="E80" s="520"/>
      <c r="F80" s="329" t="s">
        <v>72</v>
      </c>
      <c r="G80" s="330" t="s">
        <v>2461</v>
      </c>
      <c r="H80" s="331"/>
      <c r="I80" s="331"/>
      <c r="J80" s="140"/>
      <c r="K80" s="140"/>
      <c r="L80" s="140"/>
      <c r="M80" s="176"/>
      <c r="BE80" s="220"/>
      <c r="BF80" s="225"/>
      <c r="BG80" s="226"/>
      <c r="BH80" s="227"/>
      <c r="BI80" s="228" t="s">
        <v>389</v>
      </c>
      <c r="BJ80" s="228"/>
    </row>
    <row r="81" spans="1:62" s="85" customFormat="1" ht="22.5" customHeight="1" x14ac:dyDescent="0.3">
      <c r="A81" s="327"/>
      <c r="B81" s="328" t="s">
        <v>73</v>
      </c>
      <c r="C81" s="520" t="s">
        <v>74</v>
      </c>
      <c r="D81" s="520"/>
      <c r="E81" s="520"/>
      <c r="F81" s="329" t="s">
        <v>67</v>
      </c>
      <c r="G81" s="330" t="s">
        <v>2462</v>
      </c>
      <c r="H81" s="331"/>
      <c r="I81" s="331"/>
      <c r="J81" s="140"/>
      <c r="K81" s="140"/>
      <c r="L81" s="140"/>
      <c r="M81" s="176"/>
      <c r="BE81" s="220"/>
      <c r="BF81" s="225"/>
      <c r="BG81" s="226"/>
      <c r="BH81" s="227"/>
      <c r="BI81" s="228" t="s">
        <v>74</v>
      </c>
      <c r="BJ81" s="228"/>
    </row>
    <row r="82" spans="1:62" s="85" customFormat="1" ht="22.5" customHeight="1" x14ac:dyDescent="0.3">
      <c r="A82" s="327"/>
      <c r="B82" s="328" t="s">
        <v>392</v>
      </c>
      <c r="C82" s="520" t="s">
        <v>393</v>
      </c>
      <c r="D82" s="520"/>
      <c r="E82" s="520"/>
      <c r="F82" s="329" t="s">
        <v>67</v>
      </c>
      <c r="G82" s="330" t="s">
        <v>2463</v>
      </c>
      <c r="H82" s="331"/>
      <c r="I82" s="331"/>
      <c r="J82" s="140"/>
      <c r="K82" s="140"/>
      <c r="L82" s="140"/>
      <c r="M82" s="176"/>
      <c r="BE82" s="220"/>
      <c r="BF82" s="225"/>
      <c r="BG82" s="226"/>
      <c r="BH82" s="227"/>
      <c r="BI82" s="228" t="s">
        <v>393</v>
      </c>
      <c r="BJ82" s="228"/>
    </row>
    <row r="83" spans="1:62" s="85" customFormat="1" ht="23.25" hidden="1" customHeight="1" x14ac:dyDescent="0.3">
      <c r="A83" s="332" t="s">
        <v>75</v>
      </c>
      <c r="B83" s="333" t="s">
        <v>2442</v>
      </c>
      <c r="C83" s="521" t="s">
        <v>2443</v>
      </c>
      <c r="D83" s="521"/>
      <c r="E83" s="521"/>
      <c r="F83" s="334" t="s">
        <v>155</v>
      </c>
      <c r="G83" s="335" t="s">
        <v>33</v>
      </c>
      <c r="H83" s="336"/>
      <c r="I83" s="336"/>
      <c r="J83" s="183"/>
      <c r="K83" s="183"/>
      <c r="L83" s="183"/>
      <c r="M83" s="185"/>
      <c r="BE83" s="220"/>
      <c r="BF83" s="225"/>
      <c r="BG83" s="226"/>
      <c r="BH83" s="227" t="s">
        <v>2443</v>
      </c>
      <c r="BI83" s="228"/>
      <c r="BJ83" s="228"/>
    </row>
    <row r="84" spans="1:62" s="85" customFormat="1" ht="45.75" customHeight="1" x14ac:dyDescent="0.3">
      <c r="A84" s="327"/>
      <c r="B84" s="328" t="s">
        <v>509</v>
      </c>
      <c r="C84" s="520" t="s">
        <v>510</v>
      </c>
      <c r="D84" s="520"/>
      <c r="E84" s="520"/>
      <c r="F84" s="329" t="s">
        <v>67</v>
      </c>
      <c r="G84" s="330" t="s">
        <v>2464</v>
      </c>
      <c r="H84" s="331"/>
      <c r="I84" s="331"/>
      <c r="J84" s="140"/>
      <c r="K84" s="140"/>
      <c r="L84" s="140"/>
      <c r="M84" s="176"/>
      <c r="BE84" s="220"/>
      <c r="BF84" s="225"/>
      <c r="BG84" s="226"/>
      <c r="BH84" s="227"/>
      <c r="BI84" s="228" t="s">
        <v>510</v>
      </c>
      <c r="BJ84" s="228"/>
    </row>
    <row r="85" spans="1:62" s="85" customFormat="1" ht="23.25" hidden="1" customHeight="1" x14ac:dyDescent="0.3">
      <c r="A85" s="332" t="s">
        <v>140</v>
      </c>
      <c r="B85" s="333" t="s">
        <v>2056</v>
      </c>
      <c r="C85" s="521" t="s">
        <v>2445</v>
      </c>
      <c r="D85" s="521"/>
      <c r="E85" s="521"/>
      <c r="F85" s="334" t="s">
        <v>67</v>
      </c>
      <c r="G85" s="335" t="s">
        <v>2465</v>
      </c>
      <c r="H85" s="336"/>
      <c r="I85" s="336"/>
      <c r="J85" s="183"/>
      <c r="K85" s="183"/>
      <c r="L85" s="183"/>
      <c r="M85" s="185"/>
      <c r="BE85" s="220"/>
      <c r="BF85" s="225"/>
      <c r="BG85" s="226"/>
      <c r="BH85" s="227" t="s">
        <v>2445</v>
      </c>
      <c r="BI85" s="228"/>
      <c r="BJ85" s="228"/>
    </row>
    <row r="86" spans="1:62" s="85" customFormat="1" ht="45.75" customHeight="1" x14ac:dyDescent="0.3">
      <c r="A86" s="327"/>
      <c r="B86" s="328" t="s">
        <v>401</v>
      </c>
      <c r="C86" s="520" t="s">
        <v>402</v>
      </c>
      <c r="D86" s="520"/>
      <c r="E86" s="520"/>
      <c r="F86" s="329" t="s">
        <v>403</v>
      </c>
      <c r="G86" s="330" t="s">
        <v>2466</v>
      </c>
      <c r="H86" s="331"/>
      <c r="I86" s="331"/>
      <c r="J86" s="140"/>
      <c r="K86" s="140"/>
      <c r="L86" s="140"/>
      <c r="M86" s="176"/>
      <c r="BE86" s="220"/>
      <c r="BF86" s="225"/>
      <c r="BG86" s="226"/>
      <c r="BH86" s="227"/>
      <c r="BI86" s="228" t="s">
        <v>402</v>
      </c>
      <c r="BJ86" s="228"/>
    </row>
    <row r="87" spans="1:62" s="85" customFormat="1" ht="23.25" customHeight="1" x14ac:dyDescent="0.3">
      <c r="A87" s="327"/>
      <c r="B87" s="328" t="s">
        <v>282</v>
      </c>
      <c r="C87" s="520" t="s">
        <v>283</v>
      </c>
      <c r="D87" s="520"/>
      <c r="E87" s="520"/>
      <c r="F87" s="329" t="s">
        <v>67</v>
      </c>
      <c r="G87" s="330" t="s">
        <v>2467</v>
      </c>
      <c r="H87" s="331"/>
      <c r="I87" s="331"/>
      <c r="J87" s="140"/>
      <c r="K87" s="140"/>
      <c r="L87" s="140"/>
      <c r="M87" s="176"/>
      <c r="BE87" s="220"/>
      <c r="BF87" s="225"/>
      <c r="BG87" s="226"/>
      <c r="BH87" s="227"/>
      <c r="BI87" s="228" t="s">
        <v>283</v>
      </c>
      <c r="BJ87" s="228"/>
    </row>
    <row r="88" spans="1:62" s="85" customFormat="1" ht="22.5" customHeight="1" x14ac:dyDescent="0.3">
      <c r="A88" s="327"/>
      <c r="B88" s="328" t="s">
        <v>406</v>
      </c>
      <c r="C88" s="520" t="s">
        <v>407</v>
      </c>
      <c r="D88" s="520"/>
      <c r="E88" s="520"/>
      <c r="F88" s="329" t="s">
        <v>67</v>
      </c>
      <c r="G88" s="330" t="s">
        <v>2468</v>
      </c>
      <c r="H88" s="331"/>
      <c r="I88" s="331"/>
      <c r="J88" s="140"/>
      <c r="K88" s="140"/>
      <c r="L88" s="140"/>
      <c r="M88" s="176"/>
      <c r="BE88" s="220"/>
      <c r="BF88" s="225"/>
      <c r="BG88" s="226"/>
      <c r="BH88" s="227"/>
      <c r="BI88" s="228" t="s">
        <v>407</v>
      </c>
      <c r="BJ88" s="228"/>
    </row>
    <row r="89" spans="1:62" s="85" customFormat="1" ht="34.5" customHeight="1" x14ac:dyDescent="0.3">
      <c r="A89" s="327"/>
      <c r="B89" s="328" t="s">
        <v>409</v>
      </c>
      <c r="C89" s="520" t="s">
        <v>410</v>
      </c>
      <c r="D89" s="520"/>
      <c r="E89" s="520"/>
      <c r="F89" s="329" t="s">
        <v>46</v>
      </c>
      <c r="G89" s="330" t="s">
        <v>2469</v>
      </c>
      <c r="H89" s="331"/>
      <c r="I89" s="331"/>
      <c r="J89" s="140"/>
      <c r="K89" s="140"/>
      <c r="L89" s="140"/>
      <c r="M89" s="176"/>
      <c r="BE89" s="220"/>
      <c r="BF89" s="225"/>
      <c r="BG89" s="226"/>
      <c r="BH89" s="227"/>
      <c r="BI89" s="228" t="s">
        <v>410</v>
      </c>
      <c r="BJ89" s="228"/>
    </row>
    <row r="90" spans="1:62" s="85" customFormat="1" ht="22.5" customHeight="1" x14ac:dyDescent="0.3">
      <c r="A90" s="327"/>
      <c r="B90" s="328" t="s">
        <v>412</v>
      </c>
      <c r="C90" s="520" t="s">
        <v>413</v>
      </c>
      <c r="D90" s="520"/>
      <c r="E90" s="520"/>
      <c r="F90" s="329" t="s">
        <v>67</v>
      </c>
      <c r="G90" s="330" t="s">
        <v>2470</v>
      </c>
      <c r="H90" s="331"/>
      <c r="I90" s="331"/>
      <c r="J90" s="140"/>
      <c r="K90" s="140"/>
      <c r="L90" s="140"/>
      <c r="M90" s="176"/>
      <c r="BE90" s="220"/>
      <c r="BF90" s="225"/>
      <c r="BG90" s="226"/>
      <c r="BH90" s="227"/>
      <c r="BI90" s="228" t="s">
        <v>413</v>
      </c>
      <c r="BJ90" s="228"/>
    </row>
    <row r="91" spans="1:62" s="85" customFormat="1" ht="22.5" customHeight="1" x14ac:dyDescent="0.3">
      <c r="A91" s="327"/>
      <c r="B91" s="328" t="s">
        <v>367</v>
      </c>
      <c r="C91" s="520" t="s">
        <v>368</v>
      </c>
      <c r="D91" s="520"/>
      <c r="E91" s="520"/>
      <c r="F91" s="329" t="s">
        <v>72</v>
      </c>
      <c r="G91" s="330" t="s">
        <v>2471</v>
      </c>
      <c r="H91" s="331"/>
      <c r="I91" s="331"/>
      <c r="J91" s="140"/>
      <c r="K91" s="140"/>
      <c r="L91" s="140"/>
      <c r="M91" s="176"/>
      <c r="BE91" s="220"/>
      <c r="BF91" s="225"/>
      <c r="BG91" s="226"/>
      <c r="BH91" s="227"/>
      <c r="BI91" s="228" t="s">
        <v>368</v>
      </c>
      <c r="BJ91" s="228"/>
    </row>
    <row r="92" spans="1:62" s="85" customFormat="1" ht="79.5" customHeight="1" x14ac:dyDescent="0.3">
      <c r="A92" s="327" t="s">
        <v>126</v>
      </c>
      <c r="B92" s="328" t="s">
        <v>2453</v>
      </c>
      <c r="C92" s="520" t="s">
        <v>2454</v>
      </c>
      <c r="D92" s="520"/>
      <c r="E92" s="520"/>
      <c r="F92" s="329" t="s">
        <v>155</v>
      </c>
      <c r="G92" s="330" t="s">
        <v>2472</v>
      </c>
      <c r="H92" s="331"/>
      <c r="I92" s="331"/>
      <c r="J92" s="140"/>
      <c r="K92" s="140"/>
      <c r="L92" s="140"/>
      <c r="M92" s="176"/>
      <c r="BE92" s="220"/>
      <c r="BF92" s="225"/>
      <c r="BG92" s="226"/>
      <c r="BH92" s="227"/>
      <c r="BI92" s="228"/>
      <c r="BJ92" s="228" t="s">
        <v>2454</v>
      </c>
    </row>
    <row r="93" spans="1:62" s="85" customFormat="1" ht="23.25" customHeight="1" x14ac:dyDescent="0.3">
      <c r="A93" s="327" t="s">
        <v>126</v>
      </c>
      <c r="B93" s="328" t="s">
        <v>2456</v>
      </c>
      <c r="C93" s="520" t="s">
        <v>2445</v>
      </c>
      <c r="D93" s="520"/>
      <c r="E93" s="520"/>
      <c r="F93" s="329" t="s">
        <v>67</v>
      </c>
      <c r="G93" s="330" t="s">
        <v>2465</v>
      </c>
      <c r="H93" s="331"/>
      <c r="I93" s="331"/>
      <c r="J93" s="140"/>
      <c r="K93" s="140"/>
      <c r="L93" s="140"/>
      <c r="M93" s="176"/>
      <c r="BE93" s="220"/>
      <c r="BF93" s="225"/>
      <c r="BG93" s="226"/>
      <c r="BH93" s="227"/>
      <c r="BI93" s="228"/>
      <c r="BJ93" s="228" t="s">
        <v>2445</v>
      </c>
    </row>
    <row r="94" spans="1:62" s="85" customFormat="1" ht="15" customHeight="1" x14ac:dyDescent="0.3">
      <c r="A94" s="337"/>
      <c r="B94" s="338"/>
      <c r="C94" s="338"/>
      <c r="D94" s="338"/>
      <c r="E94" s="338"/>
      <c r="F94" s="338"/>
      <c r="G94" s="338"/>
      <c r="H94" s="284"/>
      <c r="I94" s="284"/>
      <c r="J94" s="284"/>
      <c r="K94" s="284"/>
      <c r="L94" s="284"/>
      <c r="M94" s="285"/>
      <c r="BE94" s="220"/>
      <c r="BF94" s="225" t="s">
        <v>2473</v>
      </c>
      <c r="BG94" s="226"/>
      <c r="BH94" s="227"/>
      <c r="BI94" s="228"/>
      <c r="BJ94" s="228"/>
    </row>
    <row r="95" spans="1:62" s="85" customFormat="1" ht="21.6" x14ac:dyDescent="0.3">
      <c r="A95" s="121" t="s">
        <v>163</v>
      </c>
      <c r="B95" s="120" t="s">
        <v>2474</v>
      </c>
      <c r="C95" s="466" t="s">
        <v>2475</v>
      </c>
      <c r="D95" s="466"/>
      <c r="E95" s="466"/>
      <c r="F95" s="121" t="s">
        <v>64</v>
      </c>
      <c r="G95" s="122">
        <v>0.23599999999999999</v>
      </c>
      <c r="H95" s="123"/>
      <c r="I95" s="123"/>
      <c r="J95" s="124"/>
      <c r="K95" s="124"/>
      <c r="L95" s="124"/>
      <c r="M95" s="124"/>
      <c r="BE95" s="220"/>
      <c r="BF95" s="225"/>
      <c r="BG95" s="226" t="s">
        <v>2475</v>
      </c>
      <c r="BH95" s="227"/>
      <c r="BI95" s="228"/>
      <c r="BJ95" s="228"/>
    </row>
    <row r="96" spans="1:62" s="85" customFormat="1" ht="20.399999999999999" x14ac:dyDescent="0.3">
      <c r="A96" s="173"/>
      <c r="B96" s="137" t="s">
        <v>2476</v>
      </c>
      <c r="C96" s="483" t="s">
        <v>2477</v>
      </c>
      <c r="D96" s="483"/>
      <c r="E96" s="483"/>
      <c r="F96" s="138" t="s">
        <v>67</v>
      </c>
      <c r="G96" s="195" t="s">
        <v>2478</v>
      </c>
      <c r="H96" s="175"/>
      <c r="I96" s="175"/>
      <c r="J96" s="140"/>
      <c r="K96" s="140"/>
      <c r="L96" s="140"/>
      <c r="M96" s="176"/>
      <c r="BE96" s="220"/>
      <c r="BF96" s="225"/>
      <c r="BG96" s="226"/>
      <c r="BH96" s="227"/>
      <c r="BI96" s="228" t="s">
        <v>2477</v>
      </c>
      <c r="BJ96" s="228"/>
    </row>
    <row r="97" spans="1:62" s="85" customFormat="1" ht="20.399999999999999" x14ac:dyDescent="0.3">
      <c r="A97" s="178" t="s">
        <v>140</v>
      </c>
      <c r="B97" s="179" t="s">
        <v>2056</v>
      </c>
      <c r="C97" s="489" t="s">
        <v>2479</v>
      </c>
      <c r="D97" s="489"/>
      <c r="E97" s="489"/>
      <c r="F97" s="231" t="s">
        <v>67</v>
      </c>
      <c r="G97" s="181" t="s">
        <v>2480</v>
      </c>
      <c r="H97" s="182"/>
      <c r="I97" s="182"/>
      <c r="J97" s="183"/>
      <c r="K97" s="183"/>
      <c r="L97" s="183"/>
      <c r="M97" s="185"/>
      <c r="BE97" s="220"/>
      <c r="BF97" s="225"/>
      <c r="BG97" s="226"/>
      <c r="BH97" s="227" t="s">
        <v>2479</v>
      </c>
      <c r="BI97" s="228"/>
      <c r="BJ97" s="228"/>
    </row>
    <row r="98" spans="1:62" s="85" customFormat="1" ht="20.399999999999999" x14ac:dyDescent="0.3">
      <c r="A98" s="178" t="s">
        <v>75</v>
      </c>
      <c r="B98" s="179" t="s">
        <v>2481</v>
      </c>
      <c r="C98" s="489" t="s">
        <v>396</v>
      </c>
      <c r="D98" s="489"/>
      <c r="E98" s="489"/>
      <c r="F98" s="231" t="s">
        <v>67</v>
      </c>
      <c r="G98" s="181" t="s">
        <v>33</v>
      </c>
      <c r="H98" s="182"/>
      <c r="I98" s="182"/>
      <c r="J98" s="183"/>
      <c r="K98" s="183"/>
      <c r="L98" s="183"/>
      <c r="M98" s="185"/>
      <c r="BE98" s="220"/>
      <c r="BF98" s="225"/>
      <c r="BG98" s="226"/>
      <c r="BH98" s="227" t="s">
        <v>396</v>
      </c>
      <c r="BI98" s="228"/>
      <c r="BJ98" s="228"/>
    </row>
    <row r="99" spans="1:62" s="85" customFormat="1" ht="21.6" x14ac:dyDescent="0.3">
      <c r="A99" s="121" t="s">
        <v>166</v>
      </c>
      <c r="B99" s="120" t="s">
        <v>2482</v>
      </c>
      <c r="C99" s="466" t="s">
        <v>601</v>
      </c>
      <c r="D99" s="466"/>
      <c r="E99" s="466"/>
      <c r="F99" s="121" t="s">
        <v>67</v>
      </c>
      <c r="G99" s="303">
        <v>8.8971999999999996E-2</v>
      </c>
      <c r="H99" s="123"/>
      <c r="I99" s="123"/>
      <c r="J99" s="124"/>
      <c r="K99" s="124"/>
      <c r="L99" s="124"/>
      <c r="M99" s="124"/>
      <c r="BE99" s="220"/>
      <c r="BF99" s="225"/>
      <c r="BG99" s="226" t="s">
        <v>601</v>
      </c>
      <c r="BH99" s="227"/>
      <c r="BI99" s="228"/>
      <c r="BJ99" s="228"/>
    </row>
    <row r="100" spans="1:62" s="85" customFormat="1" ht="15" customHeight="1" x14ac:dyDescent="0.3">
      <c r="A100" s="514" t="s">
        <v>2483</v>
      </c>
      <c r="B100" s="515"/>
      <c r="C100" s="515"/>
      <c r="D100" s="515"/>
      <c r="E100" s="515"/>
      <c r="F100" s="515"/>
      <c r="G100" s="515"/>
      <c r="H100" s="284"/>
      <c r="I100" s="284"/>
      <c r="J100" s="284"/>
      <c r="K100" s="284"/>
      <c r="L100" s="284"/>
      <c r="M100" s="285"/>
      <c r="BE100" s="220"/>
      <c r="BF100" s="225" t="s">
        <v>2483</v>
      </c>
      <c r="BG100" s="226"/>
      <c r="BH100" s="227"/>
      <c r="BI100" s="228"/>
      <c r="BJ100" s="228"/>
    </row>
    <row r="101" spans="1:62" s="85" customFormat="1" ht="31.8" x14ac:dyDescent="0.3">
      <c r="A101" s="121" t="s">
        <v>167</v>
      </c>
      <c r="B101" s="120" t="s">
        <v>2484</v>
      </c>
      <c r="C101" s="466" t="s">
        <v>2485</v>
      </c>
      <c r="D101" s="466"/>
      <c r="E101" s="466"/>
      <c r="F101" s="121" t="s">
        <v>64</v>
      </c>
      <c r="G101" s="122">
        <v>0.49399999999999999</v>
      </c>
      <c r="H101" s="123"/>
      <c r="I101" s="123"/>
      <c r="J101" s="124"/>
      <c r="K101" s="124"/>
      <c r="L101" s="124"/>
      <c r="M101" s="124"/>
      <c r="BE101" s="220"/>
      <c r="BF101" s="225"/>
      <c r="BG101" s="226" t="s">
        <v>2485</v>
      </c>
      <c r="BH101" s="227"/>
      <c r="BI101" s="228"/>
      <c r="BJ101" s="228"/>
    </row>
    <row r="102" spans="1:62" s="85" customFormat="1" ht="42" x14ac:dyDescent="0.3">
      <c r="A102" s="173"/>
      <c r="B102" s="137" t="s">
        <v>2486</v>
      </c>
      <c r="C102" s="483" t="s">
        <v>2487</v>
      </c>
      <c r="D102" s="483"/>
      <c r="E102" s="483"/>
      <c r="F102" s="138" t="s">
        <v>46</v>
      </c>
      <c r="G102" s="195" t="s">
        <v>2488</v>
      </c>
      <c r="H102" s="175"/>
      <c r="I102" s="175"/>
      <c r="J102" s="140"/>
      <c r="K102" s="140"/>
      <c r="L102" s="140"/>
      <c r="M102" s="176"/>
      <c r="BE102" s="220"/>
      <c r="BF102" s="225"/>
      <c r="BG102" s="226"/>
      <c r="BH102" s="227"/>
      <c r="BI102" s="228" t="s">
        <v>2487</v>
      </c>
      <c r="BJ102" s="228"/>
    </row>
    <row r="103" spans="1:62" s="85" customFormat="1" ht="20.399999999999999" x14ac:dyDescent="0.3">
      <c r="A103" s="173"/>
      <c r="B103" s="137" t="s">
        <v>2489</v>
      </c>
      <c r="C103" s="483" t="s">
        <v>2490</v>
      </c>
      <c r="D103" s="483"/>
      <c r="E103" s="483"/>
      <c r="F103" s="138" t="s">
        <v>67</v>
      </c>
      <c r="G103" s="195" t="s">
        <v>2491</v>
      </c>
      <c r="H103" s="175"/>
      <c r="I103" s="175"/>
      <c r="J103" s="140"/>
      <c r="K103" s="140"/>
      <c r="L103" s="140"/>
      <c r="M103" s="176"/>
      <c r="BE103" s="220"/>
      <c r="BF103" s="225"/>
      <c r="BG103" s="226"/>
      <c r="BH103" s="227"/>
      <c r="BI103" s="228" t="s">
        <v>2490</v>
      </c>
      <c r="BJ103" s="228"/>
    </row>
    <row r="104" spans="1:62" s="85" customFormat="1" ht="15" customHeight="1" x14ac:dyDescent="0.3">
      <c r="A104" s="514" t="s">
        <v>2492</v>
      </c>
      <c r="B104" s="515"/>
      <c r="C104" s="515"/>
      <c r="D104" s="515"/>
      <c r="E104" s="515"/>
      <c r="F104" s="515"/>
      <c r="G104" s="515"/>
      <c r="H104" s="284"/>
      <c r="I104" s="284"/>
      <c r="J104" s="284"/>
      <c r="K104" s="284"/>
      <c r="L104" s="284"/>
      <c r="M104" s="285"/>
      <c r="BE104" s="220"/>
      <c r="BF104" s="225" t="s">
        <v>2492</v>
      </c>
      <c r="BG104" s="226"/>
      <c r="BH104" s="227"/>
      <c r="BI104" s="228"/>
      <c r="BJ104" s="228"/>
    </row>
    <row r="105" spans="1:62" s="85" customFormat="1" ht="15" customHeight="1" x14ac:dyDescent="0.3">
      <c r="A105" s="514" t="s">
        <v>2493</v>
      </c>
      <c r="B105" s="515"/>
      <c r="C105" s="515"/>
      <c r="D105" s="515"/>
      <c r="E105" s="515"/>
      <c r="F105" s="515"/>
      <c r="G105" s="515"/>
      <c r="H105" s="284"/>
      <c r="I105" s="284"/>
      <c r="J105" s="284"/>
      <c r="K105" s="284"/>
      <c r="L105" s="284"/>
      <c r="M105" s="285"/>
      <c r="BE105" s="220"/>
      <c r="BF105" s="225" t="s">
        <v>2493</v>
      </c>
      <c r="BG105" s="226"/>
      <c r="BH105" s="227"/>
      <c r="BI105" s="228"/>
      <c r="BJ105" s="228"/>
    </row>
    <row r="106" spans="1:62" s="85" customFormat="1" ht="31.8" x14ac:dyDescent="0.3">
      <c r="A106" s="121" t="s">
        <v>170</v>
      </c>
      <c r="B106" s="120" t="s">
        <v>2494</v>
      </c>
      <c r="C106" s="466" t="s">
        <v>2495</v>
      </c>
      <c r="D106" s="466"/>
      <c r="E106" s="466"/>
      <c r="F106" s="121" t="s">
        <v>326</v>
      </c>
      <c r="G106" s="144">
        <v>0.65110000000000001</v>
      </c>
      <c r="H106" s="123"/>
      <c r="I106" s="123"/>
      <c r="J106" s="124"/>
      <c r="K106" s="124"/>
      <c r="L106" s="124"/>
      <c r="M106" s="124"/>
      <c r="BE106" s="220"/>
      <c r="BF106" s="225"/>
      <c r="BG106" s="226" t="s">
        <v>2495</v>
      </c>
      <c r="BH106" s="227"/>
      <c r="BI106" s="228"/>
      <c r="BJ106" s="228"/>
    </row>
    <row r="107" spans="1:62" s="85" customFormat="1" ht="20.399999999999999" x14ac:dyDescent="0.3">
      <c r="A107" s="173"/>
      <c r="B107" s="137" t="s">
        <v>2496</v>
      </c>
      <c r="C107" s="483" t="s">
        <v>2497</v>
      </c>
      <c r="D107" s="483"/>
      <c r="E107" s="483"/>
      <c r="F107" s="138" t="s">
        <v>67</v>
      </c>
      <c r="G107" s="195" t="s">
        <v>2498</v>
      </c>
      <c r="H107" s="175"/>
      <c r="I107" s="175"/>
      <c r="J107" s="140"/>
      <c r="K107" s="140"/>
      <c r="L107" s="140"/>
      <c r="M107" s="176"/>
      <c r="BE107" s="220"/>
      <c r="BF107" s="225"/>
      <c r="BG107" s="226"/>
      <c r="BH107" s="227"/>
      <c r="BI107" s="228" t="s">
        <v>2497</v>
      </c>
      <c r="BJ107" s="228"/>
    </row>
    <row r="108" spans="1:62" s="85" customFormat="1" ht="21.6" x14ac:dyDescent="0.3">
      <c r="A108" s="173"/>
      <c r="B108" s="137" t="s">
        <v>2499</v>
      </c>
      <c r="C108" s="483" t="s">
        <v>2500</v>
      </c>
      <c r="D108" s="483"/>
      <c r="E108" s="483"/>
      <c r="F108" s="138" t="s">
        <v>67</v>
      </c>
      <c r="G108" s="195" t="s">
        <v>2501</v>
      </c>
      <c r="H108" s="175"/>
      <c r="I108" s="175"/>
      <c r="J108" s="140"/>
      <c r="K108" s="140"/>
      <c r="L108" s="140"/>
      <c r="M108" s="176"/>
      <c r="BE108" s="220"/>
      <c r="BF108" s="225"/>
      <c r="BG108" s="226"/>
      <c r="BH108" s="227"/>
      <c r="BI108" s="228" t="s">
        <v>2500</v>
      </c>
      <c r="BJ108" s="228"/>
    </row>
    <row r="109" spans="1:62" s="85" customFormat="1" ht="20.399999999999999" x14ac:dyDescent="0.3">
      <c r="A109" s="173"/>
      <c r="B109" s="137" t="s">
        <v>2502</v>
      </c>
      <c r="C109" s="483" t="s">
        <v>2503</v>
      </c>
      <c r="D109" s="483"/>
      <c r="E109" s="483"/>
      <c r="F109" s="138" t="s">
        <v>67</v>
      </c>
      <c r="G109" s="195" t="s">
        <v>2504</v>
      </c>
      <c r="H109" s="175"/>
      <c r="I109" s="175"/>
      <c r="J109" s="140"/>
      <c r="K109" s="140"/>
      <c r="L109" s="140"/>
      <c r="M109" s="176"/>
      <c r="BE109" s="220"/>
      <c r="BF109" s="225"/>
      <c r="BG109" s="226"/>
      <c r="BH109" s="227"/>
      <c r="BI109" s="228" t="s">
        <v>2503</v>
      </c>
      <c r="BJ109" s="228"/>
    </row>
    <row r="110" spans="1:62" s="85" customFormat="1" ht="15" customHeight="1" x14ac:dyDescent="0.3">
      <c r="A110" s="495" t="s">
        <v>2505</v>
      </c>
      <c r="B110" s="496"/>
      <c r="C110" s="496"/>
      <c r="D110" s="496"/>
      <c r="E110" s="496"/>
      <c r="F110" s="496"/>
      <c r="G110" s="496"/>
      <c r="H110" s="191"/>
      <c r="I110" s="191"/>
      <c r="J110" s="191"/>
      <c r="K110" s="191"/>
      <c r="L110" s="191"/>
      <c r="M110" s="193"/>
      <c r="BE110" s="220" t="s">
        <v>2505</v>
      </c>
      <c r="BF110" s="225"/>
      <c r="BG110" s="226"/>
      <c r="BH110" s="227"/>
      <c r="BI110" s="228"/>
      <c r="BJ110" s="228"/>
    </row>
    <row r="111" spans="1:62" s="85" customFormat="1" ht="14.4" x14ac:dyDescent="0.3">
      <c r="A111" s="514" t="s">
        <v>2506</v>
      </c>
      <c r="B111" s="515"/>
      <c r="C111" s="515"/>
      <c r="D111" s="515"/>
      <c r="E111" s="515"/>
      <c r="F111" s="515"/>
      <c r="G111" s="515"/>
      <c r="H111" s="284"/>
      <c r="I111" s="284"/>
      <c r="J111" s="284"/>
      <c r="K111" s="284"/>
      <c r="L111" s="284"/>
      <c r="M111" s="285"/>
      <c r="BE111" s="220"/>
      <c r="BF111" s="225" t="s">
        <v>2506</v>
      </c>
      <c r="BG111" s="226"/>
      <c r="BH111" s="227"/>
      <c r="BI111" s="228"/>
      <c r="BJ111" s="228"/>
    </row>
    <row r="112" spans="1:62" s="85" customFormat="1" ht="15" customHeight="1" x14ac:dyDescent="0.3">
      <c r="A112" s="514" t="s">
        <v>2507</v>
      </c>
      <c r="B112" s="515"/>
      <c r="C112" s="515"/>
      <c r="D112" s="515"/>
      <c r="E112" s="515"/>
      <c r="F112" s="515"/>
      <c r="G112" s="515"/>
      <c r="H112" s="284"/>
      <c r="I112" s="284"/>
      <c r="J112" s="284"/>
      <c r="K112" s="284"/>
      <c r="L112" s="284"/>
      <c r="M112" s="285"/>
      <c r="BE112" s="220"/>
      <c r="BF112" s="225" t="s">
        <v>2507</v>
      </c>
      <c r="BG112" s="226"/>
      <c r="BH112" s="227"/>
      <c r="BI112" s="228"/>
      <c r="BJ112" s="228"/>
    </row>
    <row r="113" spans="1:62" s="85" customFormat="1" ht="23.25" customHeight="1" x14ac:dyDescent="0.3">
      <c r="A113" s="121" t="s">
        <v>173</v>
      </c>
      <c r="B113" s="120" t="s">
        <v>2508</v>
      </c>
      <c r="C113" s="339" t="s">
        <v>2509</v>
      </c>
      <c r="D113" s="339"/>
      <c r="E113" s="339"/>
      <c r="F113" s="121" t="s">
        <v>326</v>
      </c>
      <c r="G113" s="122">
        <v>6.5000000000000002E-2</v>
      </c>
      <c r="H113" s="123"/>
      <c r="I113" s="123"/>
      <c r="J113" s="124"/>
      <c r="K113" s="124"/>
      <c r="L113" s="124"/>
      <c r="M113" s="124"/>
      <c r="BE113" s="220"/>
      <c r="BF113" s="225"/>
      <c r="BG113" s="226" t="s">
        <v>2509</v>
      </c>
      <c r="BH113" s="227"/>
      <c r="BI113" s="228"/>
      <c r="BJ113" s="228"/>
    </row>
    <row r="114" spans="1:62" s="85" customFormat="1" ht="22.5" customHeight="1" x14ac:dyDescent="0.3">
      <c r="A114" s="173"/>
      <c r="B114" s="137" t="s">
        <v>151</v>
      </c>
      <c r="C114" s="340" t="s">
        <v>152</v>
      </c>
      <c r="D114" s="340"/>
      <c r="E114" s="340"/>
      <c r="F114" s="308" t="s">
        <v>46</v>
      </c>
      <c r="G114" s="195" t="s">
        <v>2510</v>
      </c>
      <c r="H114" s="175"/>
      <c r="I114" s="175"/>
      <c r="J114" s="140"/>
      <c r="K114" s="140"/>
      <c r="L114" s="140"/>
      <c r="M114" s="176"/>
      <c r="BE114" s="220"/>
      <c r="BF114" s="225"/>
      <c r="BG114" s="226"/>
      <c r="BH114" s="227"/>
      <c r="BI114" s="228" t="s">
        <v>152</v>
      </c>
      <c r="BJ114" s="228"/>
    </row>
    <row r="115" spans="1:62" s="85" customFormat="1" ht="34.5" customHeight="1" x14ac:dyDescent="0.3">
      <c r="A115" s="173"/>
      <c r="B115" s="137" t="s">
        <v>2511</v>
      </c>
      <c r="C115" s="340" t="s">
        <v>2512</v>
      </c>
      <c r="D115" s="340"/>
      <c r="E115" s="340"/>
      <c r="F115" s="308" t="s">
        <v>67</v>
      </c>
      <c r="G115" s="195" t="s">
        <v>2513</v>
      </c>
      <c r="H115" s="175"/>
      <c r="I115" s="175"/>
      <c r="J115" s="140"/>
      <c r="K115" s="140"/>
      <c r="L115" s="140"/>
      <c r="M115" s="176"/>
      <c r="BE115" s="220"/>
      <c r="BF115" s="225"/>
      <c r="BG115" s="226"/>
      <c r="BH115" s="227"/>
      <c r="BI115" s="228" t="s">
        <v>2512</v>
      </c>
      <c r="BJ115" s="228"/>
    </row>
    <row r="116" spans="1:62" s="85" customFormat="1" ht="22.5" customHeight="1" x14ac:dyDescent="0.3">
      <c r="A116" s="178" t="s">
        <v>140</v>
      </c>
      <c r="B116" s="179" t="s">
        <v>2514</v>
      </c>
      <c r="C116" s="341" t="s">
        <v>2515</v>
      </c>
      <c r="D116" s="341"/>
      <c r="E116" s="341"/>
      <c r="F116" s="307" t="s">
        <v>155</v>
      </c>
      <c r="G116" s="181" t="s">
        <v>2516</v>
      </c>
      <c r="H116" s="182"/>
      <c r="I116" s="182"/>
      <c r="J116" s="183"/>
      <c r="K116" s="183"/>
      <c r="L116" s="183"/>
      <c r="M116" s="185"/>
      <c r="BE116" s="220"/>
      <c r="BF116" s="225"/>
      <c r="BG116" s="226"/>
      <c r="BH116" s="227" t="s">
        <v>2515</v>
      </c>
      <c r="BI116" s="228"/>
      <c r="BJ116" s="228"/>
    </row>
    <row r="117" spans="1:62" s="85" customFormat="1" ht="22.5" customHeight="1" x14ac:dyDescent="0.3">
      <c r="A117" s="178" t="s">
        <v>140</v>
      </c>
      <c r="B117" s="179" t="s">
        <v>2517</v>
      </c>
      <c r="C117" s="341" t="s">
        <v>2518</v>
      </c>
      <c r="D117" s="341"/>
      <c r="E117" s="341"/>
      <c r="F117" s="307" t="s">
        <v>46</v>
      </c>
      <c r="G117" s="181" t="s">
        <v>2519</v>
      </c>
      <c r="H117" s="182"/>
      <c r="I117" s="182"/>
      <c r="J117" s="183"/>
      <c r="K117" s="183"/>
      <c r="L117" s="183"/>
      <c r="M117" s="185"/>
      <c r="BE117" s="220"/>
      <c r="BF117" s="225"/>
      <c r="BG117" s="226"/>
      <c r="BH117" s="227" t="s">
        <v>2518</v>
      </c>
      <c r="BI117" s="228"/>
      <c r="BJ117" s="228"/>
    </row>
    <row r="118" spans="1:62" s="85" customFormat="1" ht="23.25" customHeight="1" x14ac:dyDescent="0.3">
      <c r="A118" s="178" t="s">
        <v>140</v>
      </c>
      <c r="B118" s="179" t="s">
        <v>2520</v>
      </c>
      <c r="C118" s="341" t="s">
        <v>2521</v>
      </c>
      <c r="D118" s="341"/>
      <c r="E118" s="341"/>
      <c r="F118" s="307" t="s">
        <v>67</v>
      </c>
      <c r="G118" s="181" t="s">
        <v>2522</v>
      </c>
      <c r="H118" s="182"/>
      <c r="I118" s="182"/>
      <c r="J118" s="183"/>
      <c r="K118" s="183"/>
      <c r="L118" s="183"/>
      <c r="M118" s="185"/>
      <c r="BE118" s="220"/>
      <c r="BF118" s="225"/>
      <c r="BG118" s="226"/>
      <c r="BH118" s="227" t="s">
        <v>2521</v>
      </c>
      <c r="BI118" s="228"/>
      <c r="BJ118" s="228"/>
    </row>
    <row r="119" spans="1:62" s="85" customFormat="1" ht="22.5" customHeight="1" x14ac:dyDescent="0.3">
      <c r="A119" s="178" t="s">
        <v>75</v>
      </c>
      <c r="B119" s="179" t="s">
        <v>2523</v>
      </c>
      <c r="C119" s="341" t="s">
        <v>2524</v>
      </c>
      <c r="D119" s="341"/>
      <c r="E119" s="341"/>
      <c r="F119" s="307" t="s">
        <v>67</v>
      </c>
      <c r="G119" s="181" t="s">
        <v>33</v>
      </c>
      <c r="H119" s="182"/>
      <c r="I119" s="182"/>
      <c r="J119" s="183"/>
      <c r="K119" s="183"/>
      <c r="L119" s="183"/>
      <c r="M119" s="185"/>
      <c r="BE119" s="220"/>
      <c r="BF119" s="225"/>
      <c r="BG119" s="226"/>
      <c r="BH119" s="227" t="s">
        <v>2524</v>
      </c>
      <c r="BI119" s="228"/>
      <c r="BJ119" s="228"/>
    </row>
    <row r="120" spans="1:62" s="85" customFormat="1" ht="23.25" customHeight="1" x14ac:dyDescent="0.3">
      <c r="A120" s="173" t="s">
        <v>126</v>
      </c>
      <c r="B120" s="137" t="s">
        <v>2525</v>
      </c>
      <c r="C120" s="340" t="s">
        <v>2526</v>
      </c>
      <c r="D120" s="340"/>
      <c r="E120" s="340"/>
      <c r="F120" s="308" t="s">
        <v>155</v>
      </c>
      <c r="G120" s="195" t="s">
        <v>2516</v>
      </c>
      <c r="H120" s="175"/>
      <c r="I120" s="175"/>
      <c r="J120" s="140"/>
      <c r="K120" s="140"/>
      <c r="L120" s="140"/>
      <c r="M120" s="176"/>
      <c r="BE120" s="220"/>
      <c r="BF120" s="225"/>
      <c r="BG120" s="226"/>
      <c r="BH120" s="227"/>
      <c r="BI120" s="228"/>
      <c r="BJ120" s="228" t="s">
        <v>2526</v>
      </c>
    </row>
    <row r="121" spans="1:62" s="85" customFormat="1" ht="22.5" customHeight="1" x14ac:dyDescent="0.3">
      <c r="A121" s="173" t="s">
        <v>126</v>
      </c>
      <c r="B121" s="137" t="s">
        <v>2527</v>
      </c>
      <c r="C121" s="340" t="s">
        <v>2528</v>
      </c>
      <c r="D121" s="340"/>
      <c r="E121" s="340"/>
      <c r="F121" s="308" t="s">
        <v>67</v>
      </c>
      <c r="G121" s="195" t="s">
        <v>2522</v>
      </c>
      <c r="H121" s="175"/>
      <c r="I121" s="175"/>
      <c r="J121" s="140"/>
      <c r="K121" s="140"/>
      <c r="L121" s="140"/>
      <c r="M121" s="176"/>
      <c r="BE121" s="220"/>
      <c r="BF121" s="225"/>
      <c r="BG121" s="226"/>
      <c r="BH121" s="227"/>
      <c r="BI121" s="228"/>
      <c r="BJ121" s="228" t="s">
        <v>2528</v>
      </c>
    </row>
    <row r="122" spans="1:62" s="85" customFormat="1" ht="22.5" customHeight="1" x14ac:dyDescent="0.3">
      <c r="A122" s="173" t="s">
        <v>126</v>
      </c>
      <c r="B122" s="137" t="s">
        <v>2529</v>
      </c>
      <c r="C122" s="340" t="s">
        <v>2530</v>
      </c>
      <c r="D122" s="340"/>
      <c r="E122" s="340"/>
      <c r="F122" s="308" t="s">
        <v>46</v>
      </c>
      <c r="G122" s="195" t="s">
        <v>2519</v>
      </c>
      <c r="H122" s="175"/>
      <c r="I122" s="175"/>
      <c r="J122" s="140"/>
      <c r="K122" s="140"/>
      <c r="L122" s="140"/>
      <c r="M122" s="176"/>
      <c r="BE122" s="220"/>
      <c r="BF122" s="225"/>
      <c r="BG122" s="226"/>
      <c r="BH122" s="227"/>
      <c r="BI122" s="228"/>
      <c r="BJ122" s="228" t="s">
        <v>2530</v>
      </c>
    </row>
    <row r="123" spans="1:62" s="85" customFormat="1" ht="23.25" customHeight="1" x14ac:dyDescent="0.3">
      <c r="A123" s="173" t="s">
        <v>126</v>
      </c>
      <c r="B123" s="137" t="s">
        <v>2531</v>
      </c>
      <c r="C123" s="340" t="s">
        <v>2532</v>
      </c>
      <c r="D123" s="340"/>
      <c r="E123" s="340"/>
      <c r="F123" s="308" t="s">
        <v>72</v>
      </c>
      <c r="G123" s="195" t="s">
        <v>2533</v>
      </c>
      <c r="H123" s="175"/>
      <c r="I123" s="175"/>
      <c r="J123" s="140"/>
      <c r="K123" s="140"/>
      <c r="L123" s="140"/>
      <c r="M123" s="176"/>
      <c r="BE123" s="220"/>
      <c r="BF123" s="225"/>
      <c r="BG123" s="226"/>
      <c r="BH123" s="227"/>
      <c r="BI123" s="228"/>
      <c r="BJ123" s="228" t="s">
        <v>2532</v>
      </c>
    </row>
    <row r="124" spans="1:62" s="85" customFormat="1" ht="15" customHeight="1" x14ac:dyDescent="0.3">
      <c r="A124" s="514" t="s">
        <v>2534</v>
      </c>
      <c r="B124" s="515"/>
      <c r="C124" s="515"/>
      <c r="D124" s="515"/>
      <c r="E124" s="515"/>
      <c r="F124" s="515"/>
      <c r="G124" s="515"/>
      <c r="H124" s="284"/>
      <c r="I124" s="284"/>
      <c r="J124" s="284"/>
      <c r="K124" s="284"/>
      <c r="L124" s="284"/>
      <c r="M124" s="285"/>
      <c r="BE124" s="220"/>
      <c r="BF124" s="225" t="s">
        <v>2534</v>
      </c>
      <c r="BG124" s="226"/>
      <c r="BH124" s="227"/>
      <c r="BI124" s="228"/>
      <c r="BJ124" s="228"/>
    </row>
    <row r="125" spans="1:62" s="85" customFormat="1" ht="21.6" x14ac:dyDescent="0.3">
      <c r="A125" s="121" t="s">
        <v>174</v>
      </c>
      <c r="B125" s="120" t="s">
        <v>2535</v>
      </c>
      <c r="C125" s="466" t="s">
        <v>2536</v>
      </c>
      <c r="D125" s="466"/>
      <c r="E125" s="466"/>
      <c r="F125" s="121" t="s">
        <v>326</v>
      </c>
      <c r="G125" s="144">
        <v>7.0300000000000001E-2</v>
      </c>
      <c r="H125" s="123"/>
      <c r="I125" s="123"/>
      <c r="J125" s="124"/>
      <c r="K125" s="124"/>
      <c r="L125" s="124"/>
      <c r="M125" s="124"/>
      <c r="BE125" s="220"/>
      <c r="BF125" s="225"/>
      <c r="BG125" s="226" t="s">
        <v>2536</v>
      </c>
      <c r="BH125" s="227"/>
      <c r="BI125" s="228"/>
      <c r="BJ125" s="228"/>
    </row>
    <row r="126" spans="1:62" s="85" customFormat="1" ht="20.399999999999999" x14ac:dyDescent="0.3">
      <c r="A126" s="173"/>
      <c r="B126" s="137" t="s">
        <v>151</v>
      </c>
      <c r="C126" s="483" t="s">
        <v>152</v>
      </c>
      <c r="D126" s="483"/>
      <c r="E126" s="483"/>
      <c r="F126" s="138" t="s">
        <v>46</v>
      </c>
      <c r="G126" s="195" t="s">
        <v>2537</v>
      </c>
      <c r="H126" s="175"/>
      <c r="I126" s="175"/>
      <c r="J126" s="140"/>
      <c r="K126" s="140"/>
      <c r="L126" s="140"/>
      <c r="M126" s="176"/>
      <c r="BE126" s="220"/>
      <c r="BF126" s="225"/>
      <c r="BG126" s="226"/>
      <c r="BH126" s="227"/>
      <c r="BI126" s="228" t="s">
        <v>152</v>
      </c>
      <c r="BJ126" s="228"/>
    </row>
    <row r="127" spans="1:62" s="85" customFormat="1" ht="21.6" x14ac:dyDescent="0.3">
      <c r="A127" s="178" t="s">
        <v>140</v>
      </c>
      <c r="B127" s="179" t="s">
        <v>2538</v>
      </c>
      <c r="C127" s="489" t="s">
        <v>2539</v>
      </c>
      <c r="D127" s="489"/>
      <c r="E127" s="489"/>
      <c r="F127" s="231" t="s">
        <v>46</v>
      </c>
      <c r="G127" s="181" t="s">
        <v>2540</v>
      </c>
      <c r="H127" s="182"/>
      <c r="I127" s="182"/>
      <c r="J127" s="183"/>
      <c r="K127" s="183"/>
      <c r="L127" s="183"/>
      <c r="M127" s="185"/>
      <c r="BE127" s="220"/>
      <c r="BF127" s="225"/>
      <c r="BG127" s="226"/>
      <c r="BH127" s="227" t="s">
        <v>2539</v>
      </c>
      <c r="BI127" s="228"/>
      <c r="BJ127" s="228"/>
    </row>
    <row r="128" spans="1:62" s="85" customFormat="1" ht="20.399999999999999" x14ac:dyDescent="0.3">
      <c r="A128" s="173" t="s">
        <v>126</v>
      </c>
      <c r="B128" s="137" t="s">
        <v>2541</v>
      </c>
      <c r="C128" s="483" t="s">
        <v>81</v>
      </c>
      <c r="D128" s="483"/>
      <c r="E128" s="483"/>
      <c r="F128" s="138" t="s">
        <v>46</v>
      </c>
      <c r="G128" s="195" t="s">
        <v>2540</v>
      </c>
      <c r="H128" s="175"/>
      <c r="I128" s="175"/>
      <c r="J128" s="140"/>
      <c r="K128" s="140"/>
      <c r="L128" s="140"/>
      <c r="M128" s="176"/>
      <c r="BE128" s="220"/>
      <c r="BF128" s="225"/>
      <c r="BG128" s="226"/>
      <c r="BH128" s="227"/>
      <c r="BI128" s="228"/>
      <c r="BJ128" s="228" t="s">
        <v>81</v>
      </c>
    </row>
    <row r="129" spans="1:62" s="85" customFormat="1" ht="31.8" x14ac:dyDescent="0.3">
      <c r="A129" s="121" t="s">
        <v>177</v>
      </c>
      <c r="B129" s="120" t="s">
        <v>2542</v>
      </c>
      <c r="C129" s="466" t="s">
        <v>2543</v>
      </c>
      <c r="D129" s="466"/>
      <c r="E129" s="466"/>
      <c r="F129" s="121" t="s">
        <v>326</v>
      </c>
      <c r="G129" s="144">
        <v>7.0300000000000001E-2</v>
      </c>
      <c r="H129" s="123"/>
      <c r="I129" s="123"/>
      <c r="J129" s="124"/>
      <c r="K129" s="124"/>
      <c r="L129" s="124"/>
      <c r="M129" s="124"/>
      <c r="BE129" s="220"/>
      <c r="BF129" s="225"/>
      <c r="BG129" s="226" t="s">
        <v>2543</v>
      </c>
      <c r="BH129" s="227"/>
      <c r="BI129" s="228"/>
      <c r="BJ129" s="228"/>
    </row>
    <row r="130" spans="1:62" s="85" customFormat="1" ht="21.6" x14ac:dyDescent="0.3">
      <c r="A130" s="178" t="s">
        <v>140</v>
      </c>
      <c r="B130" s="179" t="s">
        <v>2538</v>
      </c>
      <c r="C130" s="489" t="s">
        <v>2539</v>
      </c>
      <c r="D130" s="489"/>
      <c r="E130" s="489"/>
      <c r="F130" s="231" t="s">
        <v>46</v>
      </c>
      <c r="G130" s="181" t="s">
        <v>2544</v>
      </c>
      <c r="H130" s="182"/>
      <c r="I130" s="182"/>
      <c r="J130" s="183"/>
      <c r="K130" s="183"/>
      <c r="L130" s="183"/>
      <c r="M130" s="185"/>
      <c r="BE130" s="220"/>
      <c r="BF130" s="225"/>
      <c r="BG130" s="226"/>
      <c r="BH130" s="227" t="s">
        <v>2539</v>
      </c>
      <c r="BI130" s="228"/>
      <c r="BJ130" s="228"/>
    </row>
    <row r="131" spans="1:62" s="85" customFormat="1" ht="20.399999999999999" x14ac:dyDescent="0.3">
      <c r="A131" s="173" t="s">
        <v>126</v>
      </c>
      <c r="B131" s="137" t="s">
        <v>2541</v>
      </c>
      <c r="C131" s="483" t="s">
        <v>81</v>
      </c>
      <c r="D131" s="483"/>
      <c r="E131" s="483"/>
      <c r="F131" s="138" t="s">
        <v>46</v>
      </c>
      <c r="G131" s="195" t="s">
        <v>2545</v>
      </c>
      <c r="H131" s="175"/>
      <c r="I131" s="175"/>
      <c r="J131" s="140"/>
      <c r="K131" s="140"/>
      <c r="L131" s="140"/>
      <c r="M131" s="176"/>
      <c r="BE131" s="220"/>
      <c r="BF131" s="225"/>
      <c r="BG131" s="226"/>
      <c r="BH131" s="227"/>
      <c r="BI131" s="228"/>
      <c r="BJ131" s="228" t="s">
        <v>81</v>
      </c>
    </row>
    <row r="132" spans="1:62" s="85" customFormat="1" ht="21.6" x14ac:dyDescent="0.3">
      <c r="A132" s="121" t="s">
        <v>179</v>
      </c>
      <c r="B132" s="120" t="s">
        <v>2546</v>
      </c>
      <c r="C132" s="466" t="s">
        <v>2547</v>
      </c>
      <c r="D132" s="466"/>
      <c r="E132" s="466"/>
      <c r="F132" s="121" t="s">
        <v>67</v>
      </c>
      <c r="G132" s="303">
        <v>2.1793E-2</v>
      </c>
      <c r="H132" s="123"/>
      <c r="I132" s="123"/>
      <c r="J132" s="124"/>
      <c r="K132" s="124"/>
      <c r="L132" s="124"/>
      <c r="M132" s="124"/>
      <c r="BE132" s="220"/>
      <c r="BF132" s="225"/>
      <c r="BG132" s="226" t="s">
        <v>2547</v>
      </c>
      <c r="BH132" s="227"/>
      <c r="BI132" s="228"/>
      <c r="BJ132" s="228"/>
    </row>
    <row r="133" spans="1:62" s="85" customFormat="1" ht="20.399999999999999" x14ac:dyDescent="0.3">
      <c r="A133" s="173"/>
      <c r="B133" s="137" t="s">
        <v>2548</v>
      </c>
      <c r="C133" s="483" t="s">
        <v>2549</v>
      </c>
      <c r="D133" s="483"/>
      <c r="E133" s="483"/>
      <c r="F133" s="138" t="s">
        <v>67</v>
      </c>
      <c r="G133" s="195" t="s">
        <v>2550</v>
      </c>
      <c r="H133" s="175"/>
      <c r="I133" s="175"/>
      <c r="J133" s="140"/>
      <c r="K133" s="140"/>
      <c r="L133" s="140"/>
      <c r="M133" s="176"/>
      <c r="BE133" s="220"/>
      <c r="BF133" s="225"/>
      <c r="BG133" s="226"/>
      <c r="BH133" s="227"/>
      <c r="BI133" s="228" t="s">
        <v>2549</v>
      </c>
      <c r="BJ133" s="228"/>
    </row>
    <row r="134" spans="1:62" s="85" customFormat="1" ht="20.399999999999999" x14ac:dyDescent="0.3">
      <c r="A134" s="178" t="s">
        <v>140</v>
      </c>
      <c r="B134" s="179" t="s">
        <v>285</v>
      </c>
      <c r="C134" s="489" t="s">
        <v>286</v>
      </c>
      <c r="D134" s="489"/>
      <c r="E134" s="489"/>
      <c r="F134" s="231" t="s">
        <v>67</v>
      </c>
      <c r="G134" s="181" t="s">
        <v>2551</v>
      </c>
      <c r="H134" s="182"/>
      <c r="I134" s="182"/>
      <c r="J134" s="183"/>
      <c r="K134" s="183"/>
      <c r="L134" s="183"/>
      <c r="M134" s="185"/>
      <c r="BE134" s="220"/>
      <c r="BF134" s="225"/>
      <c r="BG134" s="226"/>
      <c r="BH134" s="227" t="s">
        <v>286</v>
      </c>
      <c r="BI134" s="228"/>
      <c r="BJ134" s="228"/>
    </row>
    <row r="135" spans="1:62" s="85" customFormat="1" ht="31.8" x14ac:dyDescent="0.3">
      <c r="A135" s="173" t="s">
        <v>126</v>
      </c>
      <c r="B135" s="137" t="s">
        <v>2552</v>
      </c>
      <c r="C135" s="483" t="s">
        <v>2553</v>
      </c>
      <c r="D135" s="483"/>
      <c r="E135" s="483"/>
      <c r="F135" s="138" t="s">
        <v>155</v>
      </c>
      <c r="G135" s="195" t="s">
        <v>2554</v>
      </c>
      <c r="H135" s="175"/>
      <c r="I135" s="175"/>
      <c r="J135" s="140"/>
      <c r="K135" s="140"/>
      <c r="L135" s="140"/>
      <c r="M135" s="176"/>
      <c r="BE135" s="220"/>
      <c r="BF135" s="225"/>
      <c r="BG135" s="226"/>
      <c r="BH135" s="227"/>
      <c r="BI135" s="228"/>
      <c r="BJ135" s="228" t="s">
        <v>2553</v>
      </c>
    </row>
    <row r="136" spans="1:62" s="85" customFormat="1" ht="15" customHeight="1" x14ac:dyDescent="0.3">
      <c r="A136" s="514" t="s">
        <v>2555</v>
      </c>
      <c r="B136" s="515"/>
      <c r="C136" s="515"/>
      <c r="D136" s="515"/>
      <c r="E136" s="515"/>
      <c r="F136" s="515"/>
      <c r="G136" s="515"/>
      <c r="H136" s="284"/>
      <c r="I136" s="284"/>
      <c r="J136" s="284"/>
      <c r="K136" s="284"/>
      <c r="L136" s="284"/>
      <c r="M136" s="285"/>
      <c r="BE136" s="220"/>
      <c r="BF136" s="225" t="s">
        <v>2555</v>
      </c>
      <c r="BG136" s="226"/>
      <c r="BH136" s="227"/>
      <c r="BI136" s="228"/>
      <c r="BJ136" s="228"/>
    </row>
    <row r="137" spans="1:62" s="85" customFormat="1" ht="31.8" x14ac:dyDescent="0.3">
      <c r="A137" s="121" t="s">
        <v>183</v>
      </c>
      <c r="B137" s="120" t="s">
        <v>2556</v>
      </c>
      <c r="C137" s="466" t="s">
        <v>2557</v>
      </c>
      <c r="D137" s="466"/>
      <c r="E137" s="466"/>
      <c r="F137" s="121" t="s">
        <v>326</v>
      </c>
      <c r="G137" s="144">
        <v>7.0300000000000001E-2</v>
      </c>
      <c r="H137" s="123"/>
      <c r="I137" s="123"/>
      <c r="J137" s="124"/>
      <c r="K137" s="124"/>
      <c r="L137" s="124"/>
      <c r="M137" s="124"/>
      <c r="BE137" s="220"/>
      <c r="BF137" s="225"/>
      <c r="BG137" s="226" t="s">
        <v>2557</v>
      </c>
      <c r="BH137" s="227"/>
      <c r="BI137" s="228"/>
      <c r="BJ137" s="228"/>
    </row>
    <row r="138" spans="1:62" s="85" customFormat="1" ht="20.399999999999999" x14ac:dyDescent="0.3">
      <c r="A138" s="173"/>
      <c r="B138" s="137" t="s">
        <v>2186</v>
      </c>
      <c r="C138" s="483" t="s">
        <v>2187</v>
      </c>
      <c r="D138" s="483"/>
      <c r="E138" s="483"/>
      <c r="F138" s="138" t="s">
        <v>155</v>
      </c>
      <c r="G138" s="195" t="s">
        <v>2558</v>
      </c>
      <c r="H138" s="175"/>
      <c r="I138" s="175"/>
      <c r="J138" s="140"/>
      <c r="K138" s="140"/>
      <c r="L138" s="140"/>
      <c r="M138" s="176"/>
      <c r="BE138" s="220"/>
      <c r="BF138" s="225"/>
      <c r="BG138" s="226"/>
      <c r="BH138" s="227"/>
      <c r="BI138" s="228" t="s">
        <v>2187</v>
      </c>
      <c r="BJ138" s="228"/>
    </row>
    <row r="139" spans="1:62" s="85" customFormat="1" ht="15" customHeight="1" x14ac:dyDescent="0.3">
      <c r="A139" s="514" t="s">
        <v>2559</v>
      </c>
      <c r="B139" s="515"/>
      <c r="C139" s="515"/>
      <c r="D139" s="515"/>
      <c r="E139" s="515"/>
      <c r="F139" s="515"/>
      <c r="G139" s="515"/>
      <c r="H139" s="284"/>
      <c r="I139" s="284"/>
      <c r="J139" s="284"/>
      <c r="K139" s="284"/>
      <c r="L139" s="284"/>
      <c r="M139" s="285"/>
      <c r="BE139" s="220"/>
      <c r="BF139" s="225" t="s">
        <v>2559</v>
      </c>
      <c r="BG139" s="226"/>
      <c r="BH139" s="227"/>
      <c r="BI139" s="228"/>
      <c r="BJ139" s="228"/>
    </row>
    <row r="140" spans="1:62" s="85" customFormat="1" ht="31.8" x14ac:dyDescent="0.3">
      <c r="A140" s="121" t="s">
        <v>189</v>
      </c>
      <c r="B140" s="120" t="s">
        <v>2560</v>
      </c>
      <c r="C140" s="466" t="s">
        <v>2561</v>
      </c>
      <c r="D140" s="466"/>
      <c r="E140" s="466"/>
      <c r="F140" s="121" t="s">
        <v>326</v>
      </c>
      <c r="G140" s="144">
        <v>7.0300000000000001E-2</v>
      </c>
      <c r="H140" s="123"/>
      <c r="I140" s="123"/>
      <c r="J140" s="124"/>
      <c r="K140" s="124"/>
      <c r="L140" s="124"/>
      <c r="M140" s="124"/>
      <c r="BE140" s="220"/>
      <c r="BF140" s="225"/>
      <c r="BG140" s="226" t="s">
        <v>2561</v>
      </c>
      <c r="BH140" s="227"/>
      <c r="BI140" s="228"/>
      <c r="BJ140" s="228"/>
    </row>
    <row r="141" spans="1:62" s="85" customFormat="1" ht="21.6" x14ac:dyDescent="0.3">
      <c r="A141" s="178" t="s">
        <v>140</v>
      </c>
      <c r="B141" s="179" t="s">
        <v>2562</v>
      </c>
      <c r="C141" s="489" t="s">
        <v>2563</v>
      </c>
      <c r="D141" s="489"/>
      <c r="E141" s="489"/>
      <c r="F141" s="231" t="s">
        <v>155</v>
      </c>
      <c r="G141" s="181" t="s">
        <v>2564</v>
      </c>
      <c r="H141" s="182"/>
      <c r="I141" s="182"/>
      <c r="J141" s="183"/>
      <c r="K141" s="183"/>
      <c r="L141" s="183"/>
      <c r="M141" s="185"/>
      <c r="BE141" s="220"/>
      <c r="BF141" s="225"/>
      <c r="BG141" s="226"/>
      <c r="BH141" s="227" t="s">
        <v>2563</v>
      </c>
      <c r="BI141" s="228"/>
      <c r="BJ141" s="228"/>
    </row>
    <row r="142" spans="1:62" s="85" customFormat="1" ht="21.6" x14ac:dyDescent="0.3">
      <c r="A142" s="173" t="s">
        <v>126</v>
      </c>
      <c r="B142" s="137" t="s">
        <v>2565</v>
      </c>
      <c r="C142" s="483" t="s">
        <v>2566</v>
      </c>
      <c r="D142" s="483"/>
      <c r="E142" s="483"/>
      <c r="F142" s="138" t="s">
        <v>46</v>
      </c>
      <c r="G142" s="195" t="s">
        <v>2567</v>
      </c>
      <c r="H142" s="175"/>
      <c r="I142" s="175"/>
      <c r="J142" s="140"/>
      <c r="K142" s="140"/>
      <c r="L142" s="140"/>
      <c r="M142" s="176"/>
      <c r="BE142" s="220"/>
      <c r="BF142" s="225"/>
      <c r="BG142" s="226"/>
      <c r="BH142" s="227"/>
      <c r="BI142" s="228"/>
      <c r="BJ142" s="228" t="s">
        <v>2566</v>
      </c>
    </row>
    <row r="143" spans="1:62" s="85" customFormat="1" ht="15" customHeight="1" x14ac:dyDescent="0.3">
      <c r="A143" s="514" t="s">
        <v>2568</v>
      </c>
      <c r="B143" s="515"/>
      <c r="C143" s="515"/>
      <c r="D143" s="515"/>
      <c r="E143" s="515"/>
      <c r="F143" s="515"/>
      <c r="G143" s="515"/>
      <c r="H143" s="284"/>
      <c r="I143" s="284"/>
      <c r="J143" s="284"/>
      <c r="K143" s="284"/>
      <c r="L143" s="284"/>
      <c r="M143" s="285"/>
      <c r="BE143" s="220"/>
      <c r="BF143" s="225" t="s">
        <v>2568</v>
      </c>
      <c r="BG143" s="226"/>
      <c r="BH143" s="227"/>
      <c r="BI143" s="228"/>
      <c r="BJ143" s="228"/>
    </row>
    <row r="144" spans="1:62" s="85" customFormat="1" ht="21.6" x14ac:dyDescent="0.3">
      <c r="A144" s="121" t="s">
        <v>193</v>
      </c>
      <c r="B144" s="120" t="s">
        <v>2569</v>
      </c>
      <c r="C144" s="466" t="s">
        <v>2570</v>
      </c>
      <c r="D144" s="466"/>
      <c r="E144" s="466"/>
      <c r="F144" s="121" t="s">
        <v>64</v>
      </c>
      <c r="G144" s="144">
        <v>8.2100000000000006E-2</v>
      </c>
      <c r="H144" s="123"/>
      <c r="I144" s="123"/>
      <c r="J144" s="124"/>
      <c r="K144" s="124"/>
      <c r="L144" s="124"/>
      <c r="M144" s="124"/>
      <c r="BE144" s="220"/>
      <c r="BF144" s="225"/>
      <c r="BG144" s="226" t="s">
        <v>2570</v>
      </c>
      <c r="BH144" s="227"/>
      <c r="BI144" s="228"/>
      <c r="BJ144" s="228"/>
    </row>
    <row r="145" spans="1:62" s="85" customFormat="1" ht="20.399999999999999" x14ac:dyDescent="0.3">
      <c r="A145" s="173"/>
      <c r="B145" s="137" t="s">
        <v>151</v>
      </c>
      <c r="C145" s="483" t="s">
        <v>152</v>
      </c>
      <c r="D145" s="483"/>
      <c r="E145" s="483"/>
      <c r="F145" s="138" t="s">
        <v>46</v>
      </c>
      <c r="G145" s="195" t="s">
        <v>2571</v>
      </c>
      <c r="H145" s="175"/>
      <c r="I145" s="175"/>
      <c r="J145" s="140"/>
      <c r="K145" s="140"/>
      <c r="L145" s="140"/>
      <c r="M145" s="176"/>
      <c r="BE145" s="220"/>
      <c r="BF145" s="225"/>
      <c r="BG145" s="226"/>
      <c r="BH145" s="227"/>
      <c r="BI145" s="228" t="s">
        <v>152</v>
      </c>
      <c r="BJ145" s="228"/>
    </row>
    <row r="146" spans="1:62" s="85" customFormat="1" ht="20.399999999999999" x14ac:dyDescent="0.3">
      <c r="A146" s="173"/>
      <c r="B146" s="137" t="s">
        <v>2572</v>
      </c>
      <c r="C146" s="483" t="s">
        <v>2573</v>
      </c>
      <c r="D146" s="483"/>
      <c r="E146" s="483"/>
      <c r="F146" s="138" t="s">
        <v>2574</v>
      </c>
      <c r="G146" s="195" t="s">
        <v>2575</v>
      </c>
      <c r="H146" s="175"/>
      <c r="I146" s="175"/>
      <c r="J146" s="140"/>
      <c r="K146" s="140"/>
      <c r="L146" s="140"/>
      <c r="M146" s="176"/>
      <c r="BE146" s="220"/>
      <c r="BF146" s="225"/>
      <c r="BG146" s="226"/>
      <c r="BH146" s="227"/>
      <c r="BI146" s="228" t="s">
        <v>2573</v>
      </c>
      <c r="BJ146" s="228"/>
    </row>
    <row r="147" spans="1:62" s="85" customFormat="1" ht="20.399999999999999" x14ac:dyDescent="0.3">
      <c r="A147" s="178" t="s">
        <v>140</v>
      </c>
      <c r="B147" s="179" t="s">
        <v>2576</v>
      </c>
      <c r="C147" s="489" t="s">
        <v>2577</v>
      </c>
      <c r="D147" s="489"/>
      <c r="E147" s="489"/>
      <c r="F147" s="231" t="s">
        <v>67</v>
      </c>
      <c r="G147" s="181" t="s">
        <v>2571</v>
      </c>
      <c r="H147" s="182"/>
      <c r="I147" s="182"/>
      <c r="J147" s="183"/>
      <c r="K147" s="183"/>
      <c r="L147" s="183"/>
      <c r="M147" s="185"/>
      <c r="BE147" s="220"/>
      <c r="BF147" s="225"/>
      <c r="BG147" s="226"/>
      <c r="BH147" s="227" t="s">
        <v>2577</v>
      </c>
      <c r="BI147" s="228"/>
      <c r="BJ147" s="228"/>
    </row>
    <row r="148" spans="1:62" s="85" customFormat="1" ht="20.399999999999999" x14ac:dyDescent="0.3">
      <c r="A148" s="178" t="s">
        <v>140</v>
      </c>
      <c r="B148" s="179" t="s">
        <v>2514</v>
      </c>
      <c r="C148" s="489" t="s">
        <v>2578</v>
      </c>
      <c r="D148" s="489"/>
      <c r="E148" s="489"/>
      <c r="F148" s="231" t="s">
        <v>155</v>
      </c>
      <c r="G148" s="181" t="s">
        <v>2579</v>
      </c>
      <c r="H148" s="182"/>
      <c r="I148" s="182"/>
      <c r="J148" s="183"/>
      <c r="K148" s="183"/>
      <c r="L148" s="183"/>
      <c r="M148" s="185"/>
      <c r="BE148" s="220"/>
      <c r="BF148" s="225"/>
      <c r="BG148" s="226"/>
      <c r="BH148" s="227" t="s">
        <v>2578</v>
      </c>
      <c r="BI148" s="228"/>
      <c r="BJ148" s="228"/>
    </row>
    <row r="149" spans="1:62" s="85" customFormat="1" ht="20.399999999999999" x14ac:dyDescent="0.3">
      <c r="A149" s="178" t="s">
        <v>140</v>
      </c>
      <c r="B149" s="179" t="s">
        <v>2520</v>
      </c>
      <c r="C149" s="489" t="s">
        <v>2521</v>
      </c>
      <c r="D149" s="489"/>
      <c r="E149" s="489"/>
      <c r="F149" s="231" t="s">
        <v>67</v>
      </c>
      <c r="G149" s="181" t="s">
        <v>2580</v>
      </c>
      <c r="H149" s="182"/>
      <c r="I149" s="182"/>
      <c r="J149" s="183"/>
      <c r="K149" s="183"/>
      <c r="L149" s="183"/>
      <c r="M149" s="185"/>
      <c r="BE149" s="220"/>
      <c r="BF149" s="225"/>
      <c r="BG149" s="226"/>
      <c r="BH149" s="227" t="s">
        <v>2521</v>
      </c>
      <c r="BI149" s="228"/>
      <c r="BJ149" s="228"/>
    </row>
    <row r="150" spans="1:62" s="85" customFormat="1" ht="31.8" x14ac:dyDescent="0.3">
      <c r="A150" s="173" t="s">
        <v>126</v>
      </c>
      <c r="B150" s="137" t="s">
        <v>2581</v>
      </c>
      <c r="C150" s="483" t="s">
        <v>2512</v>
      </c>
      <c r="D150" s="483"/>
      <c r="E150" s="483"/>
      <c r="F150" s="138" t="s">
        <v>67</v>
      </c>
      <c r="G150" s="195" t="s">
        <v>2571</v>
      </c>
      <c r="H150" s="175"/>
      <c r="I150" s="175"/>
      <c r="J150" s="140"/>
      <c r="K150" s="140"/>
      <c r="L150" s="140"/>
      <c r="M150" s="176"/>
      <c r="BE150" s="220"/>
      <c r="BF150" s="225"/>
      <c r="BG150" s="226"/>
      <c r="BH150" s="227"/>
      <c r="BI150" s="228"/>
      <c r="BJ150" s="228" t="s">
        <v>2512</v>
      </c>
    </row>
    <row r="151" spans="1:62" s="85" customFormat="1" ht="21.6" x14ac:dyDescent="0.3">
      <c r="A151" s="173" t="s">
        <v>126</v>
      </c>
      <c r="B151" s="137" t="s">
        <v>2525</v>
      </c>
      <c r="C151" s="483" t="s">
        <v>2526</v>
      </c>
      <c r="D151" s="483"/>
      <c r="E151" s="483"/>
      <c r="F151" s="138" t="s">
        <v>155</v>
      </c>
      <c r="G151" s="195" t="s">
        <v>2582</v>
      </c>
      <c r="H151" s="175"/>
      <c r="I151" s="175"/>
      <c r="J151" s="140"/>
      <c r="K151" s="140"/>
      <c r="L151" s="140"/>
      <c r="M151" s="176"/>
      <c r="BE151" s="220"/>
      <c r="BF151" s="225"/>
      <c r="BG151" s="226"/>
      <c r="BH151" s="227"/>
      <c r="BI151" s="228"/>
      <c r="BJ151" s="228" t="s">
        <v>2526</v>
      </c>
    </row>
    <row r="152" spans="1:62" s="85" customFormat="1" ht="20.399999999999999" x14ac:dyDescent="0.3">
      <c r="A152" s="173" t="s">
        <v>126</v>
      </c>
      <c r="B152" s="137" t="s">
        <v>2527</v>
      </c>
      <c r="C152" s="483" t="s">
        <v>2528</v>
      </c>
      <c r="D152" s="483"/>
      <c r="E152" s="483"/>
      <c r="F152" s="138" t="s">
        <v>67</v>
      </c>
      <c r="G152" s="195" t="s">
        <v>2580</v>
      </c>
      <c r="H152" s="175"/>
      <c r="I152" s="175"/>
      <c r="J152" s="140"/>
      <c r="K152" s="140"/>
      <c r="L152" s="140"/>
      <c r="M152" s="176"/>
      <c r="BE152" s="220"/>
      <c r="BF152" s="225"/>
      <c r="BG152" s="226"/>
      <c r="BH152" s="227"/>
      <c r="BI152" s="228"/>
      <c r="BJ152" s="228" t="s">
        <v>2528</v>
      </c>
    </row>
    <row r="153" spans="1:62" s="85" customFormat="1" ht="14.4" x14ac:dyDescent="0.3">
      <c r="A153" s="514" t="s">
        <v>2583</v>
      </c>
      <c r="B153" s="515"/>
      <c r="C153" s="515"/>
      <c r="D153" s="515"/>
      <c r="E153" s="515"/>
      <c r="F153" s="515"/>
      <c r="G153" s="515"/>
      <c r="H153" s="284"/>
      <c r="I153" s="284"/>
      <c r="J153" s="284"/>
      <c r="K153" s="284"/>
      <c r="L153" s="284"/>
      <c r="M153" s="285"/>
      <c r="BE153" s="220"/>
      <c r="BF153" s="225" t="s">
        <v>2583</v>
      </c>
      <c r="BG153" s="226"/>
      <c r="BH153" s="227"/>
      <c r="BI153" s="228"/>
      <c r="BJ153" s="228"/>
    </row>
    <row r="154" spans="1:62" s="85" customFormat="1" ht="15" customHeight="1" x14ac:dyDescent="0.3">
      <c r="A154" s="514" t="s">
        <v>2507</v>
      </c>
      <c r="B154" s="515"/>
      <c r="C154" s="515"/>
      <c r="D154" s="515"/>
      <c r="E154" s="515"/>
      <c r="F154" s="515"/>
      <c r="G154" s="515"/>
      <c r="H154" s="284"/>
      <c r="I154" s="284"/>
      <c r="J154" s="284"/>
      <c r="K154" s="284"/>
      <c r="L154" s="284"/>
      <c r="M154" s="285"/>
      <c r="BE154" s="220"/>
      <c r="BF154" s="225" t="s">
        <v>2507</v>
      </c>
      <c r="BG154" s="226"/>
      <c r="BH154" s="227"/>
      <c r="BI154" s="228"/>
      <c r="BJ154" s="228"/>
    </row>
    <row r="155" spans="1:62" s="85" customFormat="1" ht="21.6" x14ac:dyDescent="0.3">
      <c r="A155" s="121" t="s">
        <v>195</v>
      </c>
      <c r="B155" s="120" t="s">
        <v>2508</v>
      </c>
      <c r="C155" s="466" t="s">
        <v>2509</v>
      </c>
      <c r="D155" s="466"/>
      <c r="E155" s="466"/>
      <c r="F155" s="121" t="s">
        <v>326</v>
      </c>
      <c r="G155" s="144">
        <v>3.9199999999999999E-2</v>
      </c>
      <c r="H155" s="123"/>
      <c r="I155" s="123"/>
      <c r="J155" s="124"/>
      <c r="K155" s="124"/>
      <c r="L155" s="124"/>
      <c r="M155" s="124"/>
      <c r="BE155" s="220"/>
      <c r="BF155" s="225"/>
      <c r="BG155" s="226" t="s">
        <v>2509</v>
      </c>
      <c r="BH155" s="227"/>
      <c r="BI155" s="228"/>
      <c r="BJ155" s="228"/>
    </row>
    <row r="156" spans="1:62" s="85" customFormat="1" ht="20.399999999999999" x14ac:dyDescent="0.3">
      <c r="A156" s="173"/>
      <c r="B156" s="137" t="s">
        <v>151</v>
      </c>
      <c r="C156" s="483" t="s">
        <v>152</v>
      </c>
      <c r="D156" s="483"/>
      <c r="E156" s="483"/>
      <c r="F156" s="138" t="s">
        <v>46</v>
      </c>
      <c r="G156" s="195" t="s">
        <v>2584</v>
      </c>
      <c r="H156" s="175"/>
      <c r="I156" s="175"/>
      <c r="J156" s="140"/>
      <c r="K156" s="140"/>
      <c r="L156" s="140"/>
      <c r="M156" s="176"/>
      <c r="BE156" s="220"/>
      <c r="BF156" s="225"/>
      <c r="BG156" s="226"/>
      <c r="BH156" s="227"/>
      <c r="BI156" s="228" t="s">
        <v>152</v>
      </c>
      <c r="BJ156" s="228"/>
    </row>
    <row r="157" spans="1:62" s="85" customFormat="1" ht="31.8" x14ac:dyDescent="0.3">
      <c r="A157" s="173"/>
      <c r="B157" s="137" t="s">
        <v>2511</v>
      </c>
      <c r="C157" s="483" t="s">
        <v>2512</v>
      </c>
      <c r="D157" s="483"/>
      <c r="E157" s="483"/>
      <c r="F157" s="138" t="s">
        <v>67</v>
      </c>
      <c r="G157" s="195" t="s">
        <v>2585</v>
      </c>
      <c r="H157" s="175"/>
      <c r="I157" s="175"/>
      <c r="J157" s="140"/>
      <c r="K157" s="140"/>
      <c r="L157" s="140"/>
      <c r="M157" s="176"/>
      <c r="BE157" s="220"/>
      <c r="BF157" s="225"/>
      <c r="BG157" s="226"/>
      <c r="BH157" s="227"/>
      <c r="BI157" s="228" t="s">
        <v>2512</v>
      </c>
      <c r="BJ157" s="228"/>
    </row>
    <row r="158" spans="1:62" s="85" customFormat="1" ht="20.399999999999999" x14ac:dyDescent="0.3">
      <c r="A158" s="178" t="s">
        <v>140</v>
      </c>
      <c r="B158" s="179" t="s">
        <v>2514</v>
      </c>
      <c r="C158" s="489" t="s">
        <v>2515</v>
      </c>
      <c r="D158" s="489"/>
      <c r="E158" s="489"/>
      <c r="F158" s="231" t="s">
        <v>155</v>
      </c>
      <c r="G158" s="181" t="s">
        <v>2586</v>
      </c>
      <c r="H158" s="182"/>
      <c r="I158" s="182"/>
      <c r="J158" s="183"/>
      <c r="K158" s="183"/>
      <c r="L158" s="183"/>
      <c r="M158" s="185"/>
      <c r="BE158" s="220"/>
      <c r="BF158" s="225"/>
      <c r="BG158" s="226"/>
      <c r="BH158" s="227" t="s">
        <v>2515</v>
      </c>
      <c r="BI158" s="228"/>
      <c r="BJ158" s="228"/>
    </row>
    <row r="159" spans="1:62" s="85" customFormat="1" ht="20.399999999999999" x14ac:dyDescent="0.3">
      <c r="A159" s="178" t="s">
        <v>140</v>
      </c>
      <c r="B159" s="179" t="s">
        <v>2517</v>
      </c>
      <c r="C159" s="489" t="s">
        <v>2518</v>
      </c>
      <c r="D159" s="489"/>
      <c r="E159" s="489"/>
      <c r="F159" s="231" t="s">
        <v>46</v>
      </c>
      <c r="G159" s="181" t="s">
        <v>2587</v>
      </c>
      <c r="H159" s="182"/>
      <c r="I159" s="182"/>
      <c r="J159" s="183"/>
      <c r="K159" s="183"/>
      <c r="L159" s="183"/>
      <c r="M159" s="185"/>
      <c r="BE159" s="220"/>
      <c r="BF159" s="225"/>
      <c r="BG159" s="226"/>
      <c r="BH159" s="227" t="s">
        <v>2518</v>
      </c>
      <c r="BI159" s="228"/>
      <c r="BJ159" s="228"/>
    </row>
    <row r="160" spans="1:62" s="85" customFormat="1" ht="20.399999999999999" x14ac:dyDescent="0.3">
      <c r="A160" s="178" t="s">
        <v>140</v>
      </c>
      <c r="B160" s="179" t="s">
        <v>2520</v>
      </c>
      <c r="C160" s="489" t="s">
        <v>2521</v>
      </c>
      <c r="D160" s="489"/>
      <c r="E160" s="489"/>
      <c r="F160" s="231" t="s">
        <v>67</v>
      </c>
      <c r="G160" s="181" t="s">
        <v>2588</v>
      </c>
      <c r="H160" s="182"/>
      <c r="I160" s="182"/>
      <c r="J160" s="183"/>
      <c r="K160" s="183"/>
      <c r="L160" s="183"/>
      <c r="M160" s="185"/>
      <c r="BE160" s="220"/>
      <c r="BF160" s="225"/>
      <c r="BG160" s="226"/>
      <c r="BH160" s="227" t="s">
        <v>2521</v>
      </c>
      <c r="BI160" s="228"/>
      <c r="BJ160" s="228"/>
    </row>
    <row r="161" spans="1:62" s="85" customFormat="1" ht="20.399999999999999" x14ac:dyDescent="0.3">
      <c r="A161" s="178" t="s">
        <v>75</v>
      </c>
      <c r="B161" s="179" t="s">
        <v>2523</v>
      </c>
      <c r="C161" s="489" t="s">
        <v>2524</v>
      </c>
      <c r="D161" s="489"/>
      <c r="E161" s="489"/>
      <c r="F161" s="231" t="s">
        <v>67</v>
      </c>
      <c r="G161" s="181" t="s">
        <v>33</v>
      </c>
      <c r="H161" s="182"/>
      <c r="I161" s="182"/>
      <c r="J161" s="183"/>
      <c r="K161" s="183"/>
      <c r="L161" s="183"/>
      <c r="M161" s="185"/>
      <c r="BE161" s="220"/>
      <c r="BF161" s="225"/>
      <c r="BG161" s="226"/>
      <c r="BH161" s="227" t="s">
        <v>2524</v>
      </c>
      <c r="BI161" s="228"/>
      <c r="BJ161" s="228"/>
    </row>
    <row r="162" spans="1:62" s="85" customFormat="1" ht="21.6" x14ac:dyDescent="0.3">
      <c r="A162" s="173" t="s">
        <v>126</v>
      </c>
      <c r="B162" s="137" t="s">
        <v>2525</v>
      </c>
      <c r="C162" s="483" t="s">
        <v>2526</v>
      </c>
      <c r="D162" s="483"/>
      <c r="E162" s="483"/>
      <c r="F162" s="138" t="s">
        <v>155</v>
      </c>
      <c r="G162" s="195" t="s">
        <v>2586</v>
      </c>
      <c r="H162" s="175"/>
      <c r="I162" s="175"/>
      <c r="J162" s="140"/>
      <c r="K162" s="140"/>
      <c r="L162" s="140"/>
      <c r="M162" s="176"/>
      <c r="BE162" s="220"/>
      <c r="BF162" s="225"/>
      <c r="BG162" s="226"/>
      <c r="BH162" s="227"/>
      <c r="BI162" s="228"/>
      <c r="BJ162" s="228" t="s">
        <v>2526</v>
      </c>
    </row>
    <row r="163" spans="1:62" s="85" customFormat="1" ht="20.399999999999999" x14ac:dyDescent="0.3">
      <c r="A163" s="173" t="s">
        <v>126</v>
      </c>
      <c r="B163" s="137" t="s">
        <v>2527</v>
      </c>
      <c r="C163" s="483" t="s">
        <v>2528</v>
      </c>
      <c r="D163" s="483"/>
      <c r="E163" s="483"/>
      <c r="F163" s="138" t="s">
        <v>67</v>
      </c>
      <c r="G163" s="195" t="s">
        <v>2588</v>
      </c>
      <c r="H163" s="175"/>
      <c r="I163" s="175"/>
      <c r="J163" s="140"/>
      <c r="K163" s="140"/>
      <c r="L163" s="140"/>
      <c r="M163" s="176"/>
      <c r="BE163" s="220"/>
      <c r="BF163" s="225"/>
      <c r="BG163" s="226"/>
      <c r="BH163" s="227"/>
      <c r="BI163" s="228"/>
      <c r="BJ163" s="228" t="s">
        <v>2528</v>
      </c>
    </row>
    <row r="164" spans="1:62" s="85" customFormat="1" ht="20.399999999999999" x14ac:dyDescent="0.3">
      <c r="A164" s="173" t="s">
        <v>126</v>
      </c>
      <c r="B164" s="137" t="s">
        <v>2529</v>
      </c>
      <c r="C164" s="483" t="s">
        <v>2530</v>
      </c>
      <c r="D164" s="483"/>
      <c r="E164" s="483"/>
      <c r="F164" s="138" t="s">
        <v>46</v>
      </c>
      <c r="G164" s="195" t="s">
        <v>2587</v>
      </c>
      <c r="H164" s="175"/>
      <c r="I164" s="175"/>
      <c r="J164" s="140"/>
      <c r="K164" s="140"/>
      <c r="L164" s="140"/>
      <c r="M164" s="176"/>
      <c r="BE164" s="220"/>
      <c r="BF164" s="225"/>
      <c r="BG164" s="226"/>
      <c r="BH164" s="227"/>
      <c r="BI164" s="228"/>
      <c r="BJ164" s="228" t="s">
        <v>2530</v>
      </c>
    </row>
    <row r="165" spans="1:62" s="85" customFormat="1" ht="20.399999999999999" x14ac:dyDescent="0.3">
      <c r="A165" s="173" t="s">
        <v>126</v>
      </c>
      <c r="B165" s="137" t="s">
        <v>2531</v>
      </c>
      <c r="C165" s="483" t="s">
        <v>2532</v>
      </c>
      <c r="D165" s="483"/>
      <c r="E165" s="483"/>
      <c r="F165" s="138" t="s">
        <v>72</v>
      </c>
      <c r="G165" s="195" t="s">
        <v>2589</v>
      </c>
      <c r="H165" s="175"/>
      <c r="I165" s="175"/>
      <c r="J165" s="140"/>
      <c r="K165" s="140"/>
      <c r="L165" s="140"/>
      <c r="M165" s="176"/>
      <c r="BE165" s="220"/>
      <c r="BF165" s="225"/>
      <c r="BG165" s="226"/>
      <c r="BH165" s="227"/>
      <c r="BI165" s="228"/>
      <c r="BJ165" s="228" t="s">
        <v>2532</v>
      </c>
    </row>
    <row r="166" spans="1:62" s="85" customFormat="1" ht="15" customHeight="1" x14ac:dyDescent="0.3">
      <c r="A166" s="514" t="s">
        <v>2590</v>
      </c>
      <c r="B166" s="515"/>
      <c r="C166" s="515"/>
      <c r="D166" s="515"/>
      <c r="E166" s="515"/>
      <c r="F166" s="515"/>
      <c r="G166" s="515"/>
      <c r="H166" s="284"/>
      <c r="I166" s="284"/>
      <c r="J166" s="284"/>
      <c r="K166" s="284"/>
      <c r="L166" s="284"/>
      <c r="M166" s="285"/>
      <c r="BE166" s="220"/>
      <c r="BF166" s="225" t="s">
        <v>2590</v>
      </c>
      <c r="BG166" s="226"/>
      <c r="BH166" s="227"/>
      <c r="BI166" s="228"/>
      <c r="BJ166" s="228"/>
    </row>
    <row r="167" spans="1:62" s="85" customFormat="1" ht="21.6" x14ac:dyDescent="0.3">
      <c r="A167" s="121" t="s">
        <v>198</v>
      </c>
      <c r="B167" s="120" t="s">
        <v>2591</v>
      </c>
      <c r="C167" s="466" t="s">
        <v>2592</v>
      </c>
      <c r="D167" s="466"/>
      <c r="E167" s="466"/>
      <c r="F167" s="121" t="s">
        <v>326</v>
      </c>
      <c r="G167" s="144">
        <v>6.4600000000000005E-2</v>
      </c>
      <c r="H167" s="123"/>
      <c r="I167" s="123"/>
      <c r="J167" s="124"/>
      <c r="K167" s="124"/>
      <c r="L167" s="124"/>
      <c r="M167" s="124"/>
      <c r="BE167" s="220"/>
      <c r="BF167" s="225"/>
      <c r="BG167" s="226" t="s">
        <v>2592</v>
      </c>
      <c r="BH167" s="227"/>
      <c r="BI167" s="228"/>
      <c r="BJ167" s="228"/>
    </row>
    <row r="168" spans="1:62" s="85" customFormat="1" ht="20.399999999999999" x14ac:dyDescent="0.3">
      <c r="A168" s="173"/>
      <c r="B168" s="137" t="s">
        <v>2593</v>
      </c>
      <c r="C168" s="483" t="s">
        <v>2594</v>
      </c>
      <c r="D168" s="483"/>
      <c r="E168" s="483"/>
      <c r="F168" s="138" t="s">
        <v>67</v>
      </c>
      <c r="G168" s="195" t="s">
        <v>2595</v>
      </c>
      <c r="H168" s="175"/>
      <c r="I168" s="175"/>
      <c r="J168" s="140"/>
      <c r="K168" s="140"/>
      <c r="L168" s="140"/>
      <c r="M168" s="176"/>
      <c r="BE168" s="220"/>
      <c r="BF168" s="225"/>
      <c r="BG168" s="226"/>
      <c r="BH168" s="227"/>
      <c r="BI168" s="228" t="s">
        <v>2594</v>
      </c>
      <c r="BJ168" s="228"/>
    </row>
    <row r="169" spans="1:62" s="85" customFormat="1" ht="20.399999999999999" x14ac:dyDescent="0.3">
      <c r="A169" s="173"/>
      <c r="B169" s="137" t="s">
        <v>2596</v>
      </c>
      <c r="C169" s="483" t="s">
        <v>2597</v>
      </c>
      <c r="D169" s="483"/>
      <c r="E169" s="483"/>
      <c r="F169" s="138" t="s">
        <v>67</v>
      </c>
      <c r="G169" s="195" t="s">
        <v>2598</v>
      </c>
      <c r="H169" s="175"/>
      <c r="I169" s="175"/>
      <c r="J169" s="140"/>
      <c r="K169" s="140"/>
      <c r="L169" s="140"/>
      <c r="M169" s="176"/>
      <c r="BE169" s="220"/>
      <c r="BF169" s="225"/>
      <c r="BG169" s="226"/>
      <c r="BH169" s="227"/>
      <c r="BI169" s="228" t="s">
        <v>2597</v>
      </c>
      <c r="BJ169" s="228"/>
    </row>
    <row r="170" spans="1:62" s="85" customFormat="1" ht="20.399999999999999" x14ac:dyDescent="0.3">
      <c r="A170" s="173"/>
      <c r="B170" s="137" t="s">
        <v>1259</v>
      </c>
      <c r="C170" s="483" t="s">
        <v>1260</v>
      </c>
      <c r="D170" s="483"/>
      <c r="E170" s="483"/>
      <c r="F170" s="138" t="s">
        <v>67</v>
      </c>
      <c r="G170" s="195" t="s">
        <v>2599</v>
      </c>
      <c r="H170" s="175"/>
      <c r="I170" s="175"/>
      <c r="J170" s="140"/>
      <c r="K170" s="140"/>
      <c r="L170" s="140"/>
      <c r="M170" s="176"/>
      <c r="BE170" s="220"/>
      <c r="BF170" s="225"/>
      <c r="BG170" s="226"/>
      <c r="BH170" s="227"/>
      <c r="BI170" s="228" t="s">
        <v>1260</v>
      </c>
      <c r="BJ170" s="228"/>
    </row>
    <row r="171" spans="1:62" s="85" customFormat="1" ht="20.399999999999999" x14ac:dyDescent="0.3">
      <c r="A171" s="173"/>
      <c r="B171" s="137" t="s">
        <v>2600</v>
      </c>
      <c r="C171" s="483" t="s">
        <v>2601</v>
      </c>
      <c r="D171" s="483"/>
      <c r="E171" s="483"/>
      <c r="F171" s="138" t="s">
        <v>72</v>
      </c>
      <c r="G171" s="195" t="s">
        <v>2602</v>
      </c>
      <c r="H171" s="175"/>
      <c r="I171" s="175"/>
      <c r="J171" s="140"/>
      <c r="K171" s="140"/>
      <c r="L171" s="140"/>
      <c r="M171" s="176"/>
      <c r="BE171" s="220"/>
      <c r="BF171" s="225"/>
      <c r="BG171" s="226"/>
      <c r="BH171" s="227"/>
      <c r="BI171" s="228" t="s">
        <v>2601</v>
      </c>
      <c r="BJ171" s="228"/>
    </row>
    <row r="172" spans="1:62" s="85" customFormat="1" ht="20.399999999999999" x14ac:dyDescent="0.3">
      <c r="A172" s="173"/>
      <c r="B172" s="137" t="s">
        <v>2603</v>
      </c>
      <c r="C172" s="483" t="s">
        <v>2604</v>
      </c>
      <c r="D172" s="483"/>
      <c r="E172" s="483"/>
      <c r="F172" s="138" t="s">
        <v>67</v>
      </c>
      <c r="G172" s="195" t="s">
        <v>2605</v>
      </c>
      <c r="H172" s="175"/>
      <c r="I172" s="175"/>
      <c r="J172" s="140"/>
      <c r="K172" s="140"/>
      <c r="L172" s="140"/>
      <c r="M172" s="176"/>
      <c r="BE172" s="220"/>
      <c r="BF172" s="225"/>
      <c r="BG172" s="226"/>
      <c r="BH172" s="227"/>
      <c r="BI172" s="228" t="s">
        <v>2604</v>
      </c>
      <c r="BJ172" s="228"/>
    </row>
    <row r="173" spans="1:62" s="85" customFormat="1" ht="20.399999999999999" x14ac:dyDescent="0.3">
      <c r="A173" s="173"/>
      <c r="B173" s="137" t="s">
        <v>336</v>
      </c>
      <c r="C173" s="483" t="s">
        <v>337</v>
      </c>
      <c r="D173" s="483"/>
      <c r="E173" s="483"/>
      <c r="F173" s="138" t="s">
        <v>72</v>
      </c>
      <c r="G173" s="195" t="s">
        <v>2606</v>
      </c>
      <c r="H173" s="175"/>
      <c r="I173" s="175"/>
      <c r="J173" s="140"/>
      <c r="K173" s="140"/>
      <c r="L173" s="140"/>
      <c r="M173" s="176"/>
      <c r="BE173" s="220"/>
      <c r="BF173" s="225"/>
      <c r="BG173" s="226"/>
      <c r="BH173" s="227"/>
      <c r="BI173" s="228" t="s">
        <v>337</v>
      </c>
      <c r="BJ173" s="228"/>
    </row>
    <row r="174" spans="1:62" s="85" customFormat="1" ht="15" customHeight="1" x14ac:dyDescent="0.3">
      <c r="A174" s="514" t="s">
        <v>2534</v>
      </c>
      <c r="B174" s="515"/>
      <c r="C174" s="515"/>
      <c r="D174" s="515"/>
      <c r="E174" s="515"/>
      <c r="F174" s="515"/>
      <c r="G174" s="515"/>
      <c r="H174" s="284"/>
      <c r="I174" s="284"/>
      <c r="J174" s="284"/>
      <c r="K174" s="284"/>
      <c r="L174" s="284"/>
      <c r="M174" s="285"/>
      <c r="BE174" s="220"/>
      <c r="BF174" s="225" t="s">
        <v>2534</v>
      </c>
      <c r="BG174" s="226"/>
      <c r="BH174" s="227"/>
      <c r="BI174" s="228"/>
      <c r="BJ174" s="228"/>
    </row>
    <row r="175" spans="1:62" s="85" customFormat="1" ht="21.6" x14ac:dyDescent="0.3">
      <c r="A175" s="121" t="s">
        <v>216</v>
      </c>
      <c r="B175" s="120" t="s">
        <v>2535</v>
      </c>
      <c r="C175" s="466" t="s">
        <v>2536</v>
      </c>
      <c r="D175" s="466"/>
      <c r="E175" s="466"/>
      <c r="F175" s="121" t="s">
        <v>326</v>
      </c>
      <c r="G175" s="144">
        <v>5.2200000000000003E-2</v>
      </c>
      <c r="H175" s="123"/>
      <c r="I175" s="123"/>
      <c r="J175" s="124"/>
      <c r="K175" s="124"/>
      <c r="L175" s="124"/>
      <c r="M175" s="124"/>
      <c r="BE175" s="220"/>
      <c r="BF175" s="225"/>
      <c r="BG175" s="226" t="s">
        <v>2536</v>
      </c>
      <c r="BH175" s="227"/>
      <c r="BI175" s="228"/>
      <c r="BJ175" s="228"/>
    </row>
    <row r="176" spans="1:62" s="85" customFormat="1" ht="20.399999999999999" x14ac:dyDescent="0.3">
      <c r="A176" s="173"/>
      <c r="B176" s="137" t="s">
        <v>151</v>
      </c>
      <c r="C176" s="483" t="s">
        <v>152</v>
      </c>
      <c r="D176" s="483"/>
      <c r="E176" s="483"/>
      <c r="F176" s="138" t="s">
        <v>46</v>
      </c>
      <c r="G176" s="195" t="s">
        <v>2607</v>
      </c>
      <c r="H176" s="175"/>
      <c r="I176" s="175"/>
      <c r="J176" s="140"/>
      <c r="K176" s="140"/>
      <c r="L176" s="140"/>
      <c r="M176" s="176"/>
      <c r="BE176" s="220"/>
      <c r="BF176" s="225"/>
      <c r="BG176" s="226"/>
      <c r="BH176" s="227"/>
      <c r="BI176" s="228" t="s">
        <v>152</v>
      </c>
      <c r="BJ176" s="228"/>
    </row>
    <row r="177" spans="1:62" s="85" customFormat="1" ht="21.6" x14ac:dyDescent="0.3">
      <c r="A177" s="178" t="s">
        <v>140</v>
      </c>
      <c r="B177" s="179" t="s">
        <v>2538</v>
      </c>
      <c r="C177" s="489" t="s">
        <v>2539</v>
      </c>
      <c r="D177" s="489"/>
      <c r="E177" s="489"/>
      <c r="F177" s="231" t="s">
        <v>46</v>
      </c>
      <c r="G177" s="181" t="s">
        <v>2608</v>
      </c>
      <c r="H177" s="182"/>
      <c r="I177" s="182"/>
      <c r="J177" s="183"/>
      <c r="K177" s="183"/>
      <c r="L177" s="183"/>
      <c r="M177" s="185"/>
      <c r="BE177" s="220"/>
      <c r="BF177" s="225"/>
      <c r="BG177" s="226"/>
      <c r="BH177" s="227" t="s">
        <v>2539</v>
      </c>
      <c r="BI177" s="228"/>
      <c r="BJ177" s="228"/>
    </row>
    <row r="178" spans="1:62" s="85" customFormat="1" ht="20.399999999999999" x14ac:dyDescent="0.3">
      <c r="A178" s="173" t="s">
        <v>126</v>
      </c>
      <c r="B178" s="137" t="s">
        <v>2541</v>
      </c>
      <c r="C178" s="483" t="s">
        <v>81</v>
      </c>
      <c r="D178" s="483"/>
      <c r="E178" s="483"/>
      <c r="F178" s="138" t="s">
        <v>46</v>
      </c>
      <c r="G178" s="195" t="s">
        <v>2608</v>
      </c>
      <c r="H178" s="175"/>
      <c r="I178" s="175"/>
      <c r="J178" s="140"/>
      <c r="K178" s="140"/>
      <c r="L178" s="140"/>
      <c r="M178" s="176"/>
      <c r="BE178" s="220"/>
      <c r="BF178" s="225"/>
      <c r="BG178" s="226"/>
      <c r="BH178" s="227"/>
      <c r="BI178" s="228"/>
      <c r="BJ178" s="228" t="s">
        <v>81</v>
      </c>
    </row>
    <row r="179" spans="1:62" s="85" customFormat="1" ht="31.8" x14ac:dyDescent="0.3">
      <c r="A179" s="121" t="s">
        <v>219</v>
      </c>
      <c r="B179" s="120" t="s">
        <v>2542</v>
      </c>
      <c r="C179" s="466" t="s">
        <v>2543</v>
      </c>
      <c r="D179" s="466"/>
      <c r="E179" s="466"/>
      <c r="F179" s="121" t="s">
        <v>326</v>
      </c>
      <c r="G179" s="144">
        <v>5.2200000000000003E-2</v>
      </c>
      <c r="H179" s="123"/>
      <c r="I179" s="123"/>
      <c r="J179" s="124"/>
      <c r="K179" s="124"/>
      <c r="L179" s="124"/>
      <c r="M179" s="124"/>
      <c r="BE179" s="220"/>
      <c r="BF179" s="225"/>
      <c r="BG179" s="226" t="s">
        <v>2543</v>
      </c>
      <c r="BH179" s="227"/>
      <c r="BI179" s="228"/>
      <c r="BJ179" s="228"/>
    </row>
    <row r="180" spans="1:62" s="85" customFormat="1" ht="21.6" x14ac:dyDescent="0.3">
      <c r="A180" s="178" t="s">
        <v>140</v>
      </c>
      <c r="B180" s="179" t="s">
        <v>2538</v>
      </c>
      <c r="C180" s="489" t="s">
        <v>2539</v>
      </c>
      <c r="D180" s="489"/>
      <c r="E180" s="489"/>
      <c r="F180" s="231" t="s">
        <v>46</v>
      </c>
      <c r="G180" s="181" t="s">
        <v>2609</v>
      </c>
      <c r="H180" s="182"/>
      <c r="I180" s="182"/>
      <c r="J180" s="183"/>
      <c r="K180" s="183"/>
      <c r="L180" s="183"/>
      <c r="M180" s="185"/>
      <c r="BE180" s="220"/>
      <c r="BF180" s="225"/>
      <c r="BG180" s="226"/>
      <c r="BH180" s="227" t="s">
        <v>2539</v>
      </c>
      <c r="BI180" s="228"/>
      <c r="BJ180" s="228"/>
    </row>
    <row r="181" spans="1:62" s="85" customFormat="1" ht="20.399999999999999" x14ac:dyDescent="0.3">
      <c r="A181" s="173" t="s">
        <v>126</v>
      </c>
      <c r="B181" s="137" t="s">
        <v>2541</v>
      </c>
      <c r="C181" s="483" t="s">
        <v>81</v>
      </c>
      <c r="D181" s="483"/>
      <c r="E181" s="483"/>
      <c r="F181" s="138" t="s">
        <v>46</v>
      </c>
      <c r="G181" s="195" t="s">
        <v>2610</v>
      </c>
      <c r="H181" s="175"/>
      <c r="I181" s="175"/>
      <c r="J181" s="140"/>
      <c r="K181" s="140"/>
      <c r="L181" s="140"/>
      <c r="M181" s="176"/>
      <c r="BE181" s="220"/>
      <c r="BF181" s="225"/>
      <c r="BG181" s="226"/>
      <c r="BH181" s="227"/>
      <c r="BI181" s="228"/>
      <c r="BJ181" s="228" t="s">
        <v>81</v>
      </c>
    </row>
    <row r="182" spans="1:62" s="85" customFormat="1" ht="21.6" x14ac:dyDescent="0.3">
      <c r="A182" s="121" t="s">
        <v>222</v>
      </c>
      <c r="B182" s="120" t="s">
        <v>2546</v>
      </c>
      <c r="C182" s="466" t="s">
        <v>2547</v>
      </c>
      <c r="D182" s="466"/>
      <c r="E182" s="466"/>
      <c r="F182" s="121" t="s">
        <v>67</v>
      </c>
      <c r="G182" s="303">
        <v>1.6181999999999998E-2</v>
      </c>
      <c r="H182" s="123"/>
      <c r="I182" s="123"/>
      <c r="J182" s="124"/>
      <c r="K182" s="124"/>
      <c r="L182" s="124"/>
      <c r="M182" s="124"/>
      <c r="BE182" s="220"/>
      <c r="BF182" s="225"/>
      <c r="BG182" s="226" t="s">
        <v>2547</v>
      </c>
      <c r="BH182" s="227"/>
      <c r="BI182" s="228"/>
      <c r="BJ182" s="228"/>
    </row>
    <row r="183" spans="1:62" s="85" customFormat="1" ht="20.399999999999999" x14ac:dyDescent="0.3">
      <c r="A183" s="173"/>
      <c r="B183" s="137" t="s">
        <v>2548</v>
      </c>
      <c r="C183" s="483" t="s">
        <v>2549</v>
      </c>
      <c r="D183" s="483"/>
      <c r="E183" s="483"/>
      <c r="F183" s="138" t="s">
        <v>67</v>
      </c>
      <c r="G183" s="195" t="s">
        <v>2611</v>
      </c>
      <c r="H183" s="175"/>
      <c r="I183" s="175"/>
      <c r="J183" s="140"/>
      <c r="K183" s="140"/>
      <c r="L183" s="140"/>
      <c r="M183" s="176"/>
      <c r="BE183" s="220"/>
      <c r="BF183" s="225"/>
      <c r="BG183" s="226"/>
      <c r="BH183" s="227"/>
      <c r="BI183" s="228" t="s">
        <v>2549</v>
      </c>
      <c r="BJ183" s="228"/>
    </row>
    <row r="184" spans="1:62" s="85" customFormat="1" ht="20.399999999999999" x14ac:dyDescent="0.3">
      <c r="A184" s="178" t="s">
        <v>140</v>
      </c>
      <c r="B184" s="179" t="s">
        <v>285</v>
      </c>
      <c r="C184" s="489" t="s">
        <v>286</v>
      </c>
      <c r="D184" s="489"/>
      <c r="E184" s="489"/>
      <c r="F184" s="231" t="s">
        <v>67</v>
      </c>
      <c r="G184" s="181" t="s">
        <v>2612</v>
      </c>
      <c r="H184" s="182"/>
      <c r="I184" s="182"/>
      <c r="J184" s="183"/>
      <c r="K184" s="183"/>
      <c r="L184" s="183"/>
      <c r="M184" s="185"/>
      <c r="BE184" s="220"/>
      <c r="BF184" s="225"/>
      <c r="BG184" s="226"/>
      <c r="BH184" s="227" t="s">
        <v>286</v>
      </c>
      <c r="BI184" s="228"/>
      <c r="BJ184" s="228"/>
    </row>
    <row r="185" spans="1:62" s="85" customFormat="1" ht="31.8" x14ac:dyDescent="0.3">
      <c r="A185" s="173" t="s">
        <v>126</v>
      </c>
      <c r="B185" s="137" t="s">
        <v>2552</v>
      </c>
      <c r="C185" s="483" t="s">
        <v>2553</v>
      </c>
      <c r="D185" s="483"/>
      <c r="E185" s="483"/>
      <c r="F185" s="138" t="s">
        <v>155</v>
      </c>
      <c r="G185" s="195" t="s">
        <v>2613</v>
      </c>
      <c r="H185" s="175"/>
      <c r="I185" s="175"/>
      <c r="J185" s="140"/>
      <c r="K185" s="140"/>
      <c r="L185" s="140"/>
      <c r="M185" s="176"/>
      <c r="BE185" s="220"/>
      <c r="BF185" s="225"/>
      <c r="BG185" s="226"/>
      <c r="BH185" s="227"/>
      <c r="BI185" s="228"/>
      <c r="BJ185" s="228" t="s">
        <v>2553</v>
      </c>
    </row>
    <row r="186" spans="1:62" s="85" customFormat="1" ht="15" customHeight="1" x14ac:dyDescent="0.3">
      <c r="A186" s="514" t="s">
        <v>2555</v>
      </c>
      <c r="B186" s="515"/>
      <c r="C186" s="515"/>
      <c r="D186" s="515"/>
      <c r="E186" s="515"/>
      <c r="F186" s="515"/>
      <c r="G186" s="515"/>
      <c r="H186" s="284"/>
      <c r="I186" s="284"/>
      <c r="J186" s="284"/>
      <c r="K186" s="284"/>
      <c r="L186" s="284"/>
      <c r="M186" s="285"/>
      <c r="BE186" s="220"/>
      <c r="BF186" s="225" t="s">
        <v>2555</v>
      </c>
      <c r="BG186" s="226"/>
      <c r="BH186" s="227"/>
      <c r="BI186" s="228"/>
      <c r="BJ186" s="228"/>
    </row>
    <row r="187" spans="1:62" s="85" customFormat="1" ht="31.8" x14ac:dyDescent="0.3">
      <c r="A187" s="121" t="s">
        <v>224</v>
      </c>
      <c r="B187" s="120" t="s">
        <v>2556</v>
      </c>
      <c r="C187" s="466" t="s">
        <v>2557</v>
      </c>
      <c r="D187" s="466"/>
      <c r="E187" s="466"/>
      <c r="F187" s="121" t="s">
        <v>326</v>
      </c>
      <c r="G187" s="144">
        <v>5.2200000000000003E-2</v>
      </c>
      <c r="H187" s="123"/>
      <c r="I187" s="123"/>
      <c r="J187" s="124"/>
      <c r="K187" s="124"/>
      <c r="L187" s="124"/>
      <c r="M187" s="124"/>
      <c r="BE187" s="220"/>
      <c r="BF187" s="225"/>
      <c r="BG187" s="226" t="s">
        <v>2557</v>
      </c>
      <c r="BH187" s="227"/>
      <c r="BI187" s="228"/>
      <c r="BJ187" s="228"/>
    </row>
    <row r="188" spans="1:62" s="85" customFormat="1" ht="20.399999999999999" x14ac:dyDescent="0.3">
      <c r="A188" s="173"/>
      <c r="B188" s="137" t="s">
        <v>2186</v>
      </c>
      <c r="C188" s="483" t="s">
        <v>2187</v>
      </c>
      <c r="D188" s="483"/>
      <c r="E188" s="483"/>
      <c r="F188" s="138" t="s">
        <v>155</v>
      </c>
      <c r="G188" s="195" t="s">
        <v>2614</v>
      </c>
      <c r="H188" s="175"/>
      <c r="I188" s="175"/>
      <c r="J188" s="140"/>
      <c r="K188" s="140"/>
      <c r="L188" s="140"/>
      <c r="M188" s="176"/>
      <c r="BE188" s="220"/>
      <c r="BF188" s="225"/>
      <c r="BG188" s="226"/>
      <c r="BH188" s="227"/>
      <c r="BI188" s="228" t="s">
        <v>2187</v>
      </c>
      <c r="BJ188" s="228"/>
    </row>
    <row r="189" spans="1:62" s="85" customFormat="1" ht="15" customHeight="1" x14ac:dyDescent="0.3">
      <c r="A189" s="514" t="s">
        <v>2559</v>
      </c>
      <c r="B189" s="515"/>
      <c r="C189" s="515"/>
      <c r="D189" s="515"/>
      <c r="E189" s="515"/>
      <c r="F189" s="515"/>
      <c r="G189" s="515"/>
      <c r="H189" s="284"/>
      <c r="I189" s="284"/>
      <c r="J189" s="284"/>
      <c r="K189" s="284"/>
      <c r="L189" s="284"/>
      <c r="M189" s="285"/>
      <c r="BE189" s="220"/>
      <c r="BF189" s="225" t="s">
        <v>2559</v>
      </c>
      <c r="BG189" s="226"/>
      <c r="BH189" s="227"/>
      <c r="BI189" s="228"/>
      <c r="BJ189" s="228"/>
    </row>
    <row r="190" spans="1:62" s="85" customFormat="1" ht="31.8" x14ac:dyDescent="0.3">
      <c r="A190" s="121" t="s">
        <v>227</v>
      </c>
      <c r="B190" s="120" t="s">
        <v>2560</v>
      </c>
      <c r="C190" s="466" t="s">
        <v>2561</v>
      </c>
      <c r="D190" s="466"/>
      <c r="E190" s="466"/>
      <c r="F190" s="121" t="s">
        <v>326</v>
      </c>
      <c r="G190" s="144">
        <v>5.2200000000000003E-2</v>
      </c>
      <c r="H190" s="123"/>
      <c r="I190" s="123"/>
      <c r="J190" s="124"/>
      <c r="K190" s="124"/>
      <c r="L190" s="124"/>
      <c r="M190" s="124"/>
      <c r="BE190" s="220"/>
      <c r="BF190" s="225"/>
      <c r="BG190" s="226" t="s">
        <v>2561</v>
      </c>
      <c r="BH190" s="227"/>
      <c r="BI190" s="228"/>
      <c r="BJ190" s="228"/>
    </row>
    <row r="191" spans="1:62" s="85" customFormat="1" ht="21.6" x14ac:dyDescent="0.3">
      <c r="A191" s="178" t="s">
        <v>140</v>
      </c>
      <c r="B191" s="179" t="s">
        <v>2562</v>
      </c>
      <c r="C191" s="489" t="s">
        <v>2563</v>
      </c>
      <c r="D191" s="489"/>
      <c r="E191" s="489"/>
      <c r="F191" s="231" t="s">
        <v>155</v>
      </c>
      <c r="G191" s="181" t="s">
        <v>2615</v>
      </c>
      <c r="H191" s="182"/>
      <c r="I191" s="182"/>
      <c r="J191" s="183"/>
      <c r="K191" s="183"/>
      <c r="L191" s="183"/>
      <c r="M191" s="185"/>
      <c r="BE191" s="220"/>
      <c r="BF191" s="225"/>
      <c r="BG191" s="226"/>
      <c r="BH191" s="227" t="s">
        <v>2563</v>
      </c>
      <c r="BI191" s="228"/>
      <c r="BJ191" s="228"/>
    </row>
    <row r="192" spans="1:62" s="85" customFormat="1" ht="21.6" x14ac:dyDescent="0.3">
      <c r="A192" s="173" t="s">
        <v>126</v>
      </c>
      <c r="B192" s="137" t="s">
        <v>2565</v>
      </c>
      <c r="C192" s="483" t="s">
        <v>2566</v>
      </c>
      <c r="D192" s="483"/>
      <c r="E192" s="483"/>
      <c r="F192" s="138" t="s">
        <v>46</v>
      </c>
      <c r="G192" s="195" t="s">
        <v>2616</v>
      </c>
      <c r="H192" s="175"/>
      <c r="I192" s="175"/>
      <c r="J192" s="140"/>
      <c r="K192" s="140"/>
      <c r="L192" s="140"/>
      <c r="M192" s="176"/>
      <c r="BE192" s="220"/>
      <c r="BF192" s="225"/>
      <c r="BG192" s="226"/>
      <c r="BH192" s="227"/>
      <c r="BI192" s="228"/>
      <c r="BJ192" s="228" t="s">
        <v>2566</v>
      </c>
    </row>
    <row r="193" spans="1:62" s="85" customFormat="1" ht="14.4" x14ac:dyDescent="0.3">
      <c r="A193" s="514" t="s">
        <v>2617</v>
      </c>
      <c r="B193" s="515"/>
      <c r="C193" s="515"/>
      <c r="D193" s="515"/>
      <c r="E193" s="515"/>
      <c r="F193" s="515"/>
      <c r="G193" s="515"/>
      <c r="H193" s="284"/>
      <c r="I193" s="284"/>
      <c r="J193" s="284"/>
      <c r="K193" s="284"/>
      <c r="L193" s="284"/>
      <c r="M193" s="285"/>
      <c r="BE193" s="220"/>
      <c r="BF193" s="225" t="s">
        <v>2617</v>
      </c>
      <c r="BG193" s="226"/>
      <c r="BH193" s="227"/>
      <c r="BI193" s="228"/>
      <c r="BJ193" s="228"/>
    </row>
    <row r="194" spans="1:62" s="85" customFormat="1" ht="31.8" x14ac:dyDescent="0.3">
      <c r="A194" s="121" t="s">
        <v>230</v>
      </c>
      <c r="B194" s="120" t="s">
        <v>2618</v>
      </c>
      <c r="C194" s="466" t="s">
        <v>2619</v>
      </c>
      <c r="D194" s="466"/>
      <c r="E194" s="466"/>
      <c r="F194" s="121" t="s">
        <v>64</v>
      </c>
      <c r="G194" s="144">
        <v>8.3400000000000002E-2</v>
      </c>
      <c r="H194" s="123"/>
      <c r="I194" s="123"/>
      <c r="J194" s="124"/>
      <c r="K194" s="124"/>
      <c r="L194" s="124"/>
      <c r="M194" s="124"/>
      <c r="BE194" s="220"/>
      <c r="BF194" s="225"/>
      <c r="BG194" s="226" t="s">
        <v>2619</v>
      </c>
      <c r="BH194" s="227"/>
      <c r="BI194" s="228"/>
      <c r="BJ194" s="228"/>
    </row>
    <row r="195" spans="1:62" s="85" customFormat="1" ht="21.6" x14ac:dyDescent="0.3">
      <c r="A195" s="173"/>
      <c r="B195" s="137" t="s">
        <v>2620</v>
      </c>
      <c r="C195" s="483" t="s">
        <v>2621</v>
      </c>
      <c r="D195" s="483"/>
      <c r="E195" s="483"/>
      <c r="F195" s="138" t="s">
        <v>139</v>
      </c>
      <c r="G195" s="195" t="s">
        <v>2622</v>
      </c>
      <c r="H195" s="175"/>
      <c r="I195" s="175"/>
      <c r="J195" s="140"/>
      <c r="K195" s="140"/>
      <c r="L195" s="140"/>
      <c r="M195" s="176"/>
      <c r="BE195" s="220"/>
      <c r="BF195" s="225"/>
      <c r="BG195" s="226"/>
      <c r="BH195" s="227"/>
      <c r="BI195" s="228" t="s">
        <v>2621</v>
      </c>
      <c r="BJ195" s="228"/>
    </row>
    <row r="196" spans="1:62" s="85" customFormat="1" ht="21.6" x14ac:dyDescent="0.3">
      <c r="A196" s="173"/>
      <c r="B196" s="137" t="s">
        <v>2623</v>
      </c>
      <c r="C196" s="483" t="s">
        <v>2624</v>
      </c>
      <c r="D196" s="483"/>
      <c r="E196" s="483"/>
      <c r="F196" s="138" t="s">
        <v>1083</v>
      </c>
      <c r="G196" s="195" t="s">
        <v>2625</v>
      </c>
      <c r="H196" s="175"/>
      <c r="I196" s="175"/>
      <c r="J196" s="140"/>
      <c r="K196" s="140"/>
      <c r="L196" s="140"/>
      <c r="M196" s="176"/>
      <c r="BE196" s="220"/>
      <c r="BF196" s="225"/>
      <c r="BG196" s="226"/>
      <c r="BH196" s="227"/>
      <c r="BI196" s="228" t="s">
        <v>2624</v>
      </c>
      <c r="BJ196" s="228"/>
    </row>
    <row r="197" spans="1:62" s="85" customFormat="1" ht="20.399999999999999" x14ac:dyDescent="0.3">
      <c r="A197" s="178" t="s">
        <v>140</v>
      </c>
      <c r="B197" s="179" t="s">
        <v>2626</v>
      </c>
      <c r="C197" s="489" t="s">
        <v>2627</v>
      </c>
      <c r="D197" s="489"/>
      <c r="E197" s="489"/>
      <c r="F197" s="231" t="s">
        <v>112</v>
      </c>
      <c r="G197" s="181" t="s">
        <v>2628</v>
      </c>
      <c r="H197" s="182"/>
      <c r="I197" s="182"/>
      <c r="J197" s="183"/>
      <c r="K197" s="183"/>
      <c r="L197" s="183"/>
      <c r="M197" s="185"/>
      <c r="BE197" s="220"/>
      <c r="BF197" s="225"/>
      <c r="BG197" s="226"/>
      <c r="BH197" s="227" t="s">
        <v>2627</v>
      </c>
      <c r="BI197" s="228"/>
      <c r="BJ197" s="228"/>
    </row>
    <row r="198" spans="1:62" s="85" customFormat="1" ht="21.6" x14ac:dyDescent="0.3">
      <c r="A198" s="173"/>
      <c r="B198" s="137" t="s">
        <v>2629</v>
      </c>
      <c r="C198" s="483" t="s">
        <v>2630</v>
      </c>
      <c r="D198" s="483"/>
      <c r="E198" s="483"/>
      <c r="F198" s="138" t="s">
        <v>139</v>
      </c>
      <c r="G198" s="195" t="s">
        <v>2631</v>
      </c>
      <c r="H198" s="175"/>
      <c r="I198" s="175"/>
      <c r="J198" s="140"/>
      <c r="K198" s="140"/>
      <c r="L198" s="140"/>
      <c r="M198" s="176"/>
      <c r="BE198" s="220"/>
      <c r="BF198" s="225"/>
      <c r="BG198" s="226"/>
      <c r="BH198" s="227"/>
      <c r="BI198" s="228" t="s">
        <v>2630</v>
      </c>
      <c r="BJ198" s="228"/>
    </row>
    <row r="199" spans="1:62" s="85" customFormat="1" ht="21.6" x14ac:dyDescent="0.3">
      <c r="A199" s="173"/>
      <c r="B199" s="137" t="s">
        <v>2632</v>
      </c>
      <c r="C199" s="483" t="s">
        <v>2633</v>
      </c>
      <c r="D199" s="483"/>
      <c r="E199" s="483"/>
      <c r="F199" s="138" t="s">
        <v>139</v>
      </c>
      <c r="G199" s="195" t="s">
        <v>2631</v>
      </c>
      <c r="H199" s="175"/>
      <c r="I199" s="175"/>
      <c r="J199" s="140"/>
      <c r="K199" s="140"/>
      <c r="L199" s="140"/>
      <c r="M199" s="176"/>
      <c r="BE199" s="220"/>
      <c r="BF199" s="225"/>
      <c r="BG199" s="226"/>
      <c r="BH199" s="227"/>
      <c r="BI199" s="228" t="s">
        <v>2633</v>
      </c>
      <c r="BJ199" s="228"/>
    </row>
    <row r="200" spans="1:62" s="85" customFormat="1" ht="21.6" x14ac:dyDescent="0.3">
      <c r="A200" s="173"/>
      <c r="B200" s="137" t="s">
        <v>2634</v>
      </c>
      <c r="C200" s="483" t="s">
        <v>2635</v>
      </c>
      <c r="D200" s="483"/>
      <c r="E200" s="483"/>
      <c r="F200" s="138" t="s">
        <v>139</v>
      </c>
      <c r="G200" s="195" t="s">
        <v>2636</v>
      </c>
      <c r="H200" s="175"/>
      <c r="I200" s="175"/>
      <c r="J200" s="140"/>
      <c r="K200" s="140"/>
      <c r="L200" s="140"/>
      <c r="M200" s="176"/>
      <c r="BE200" s="220"/>
      <c r="BF200" s="225"/>
      <c r="BG200" s="226"/>
      <c r="BH200" s="227"/>
      <c r="BI200" s="228" t="s">
        <v>2635</v>
      </c>
      <c r="BJ200" s="228"/>
    </row>
    <row r="201" spans="1:62" s="85" customFormat="1" ht="21.6" x14ac:dyDescent="0.3">
      <c r="A201" s="173"/>
      <c r="B201" s="137" t="s">
        <v>2637</v>
      </c>
      <c r="C201" s="483" t="s">
        <v>2638</v>
      </c>
      <c r="D201" s="483"/>
      <c r="E201" s="483"/>
      <c r="F201" s="138" t="s">
        <v>139</v>
      </c>
      <c r="G201" s="195" t="s">
        <v>2639</v>
      </c>
      <c r="H201" s="175"/>
      <c r="I201" s="175"/>
      <c r="J201" s="140"/>
      <c r="K201" s="140"/>
      <c r="L201" s="140"/>
      <c r="M201" s="176"/>
      <c r="BE201" s="220"/>
      <c r="BF201" s="225"/>
      <c r="BG201" s="226"/>
      <c r="BH201" s="227"/>
      <c r="BI201" s="228" t="s">
        <v>2638</v>
      </c>
      <c r="BJ201" s="228"/>
    </row>
    <row r="202" spans="1:62" s="85" customFormat="1" ht="21.6" x14ac:dyDescent="0.3">
      <c r="A202" s="173"/>
      <c r="B202" s="137" t="s">
        <v>2640</v>
      </c>
      <c r="C202" s="483" t="s">
        <v>2641</v>
      </c>
      <c r="D202" s="483"/>
      <c r="E202" s="483"/>
      <c r="F202" s="138" t="s">
        <v>139</v>
      </c>
      <c r="G202" s="195" t="s">
        <v>2639</v>
      </c>
      <c r="H202" s="175"/>
      <c r="I202" s="175"/>
      <c r="J202" s="140"/>
      <c r="K202" s="140"/>
      <c r="L202" s="140"/>
      <c r="M202" s="176"/>
      <c r="BE202" s="220"/>
      <c r="BF202" s="225"/>
      <c r="BG202" s="226"/>
      <c r="BH202" s="227"/>
      <c r="BI202" s="228" t="s">
        <v>2641</v>
      </c>
      <c r="BJ202" s="228"/>
    </row>
    <row r="203" spans="1:62" s="85" customFormat="1" ht="21.6" x14ac:dyDescent="0.3">
      <c r="A203" s="173" t="s">
        <v>126</v>
      </c>
      <c r="B203" s="137" t="s">
        <v>2642</v>
      </c>
      <c r="C203" s="483" t="s">
        <v>2643</v>
      </c>
      <c r="D203" s="483"/>
      <c r="E203" s="483"/>
      <c r="F203" s="138" t="s">
        <v>112</v>
      </c>
      <c r="G203" s="195" t="s">
        <v>2628</v>
      </c>
      <c r="H203" s="175"/>
      <c r="I203" s="175"/>
      <c r="J203" s="140"/>
      <c r="K203" s="140"/>
      <c r="L203" s="140"/>
      <c r="M203" s="176"/>
      <c r="BE203" s="220"/>
      <c r="BF203" s="225"/>
      <c r="BG203" s="226"/>
      <c r="BH203" s="227"/>
      <c r="BI203" s="228"/>
      <c r="BJ203" s="228" t="s">
        <v>2643</v>
      </c>
    </row>
    <row r="204" spans="1:62" s="85" customFormat="1" ht="14.4" x14ac:dyDescent="0.3">
      <c r="A204" s="514" t="s">
        <v>2644</v>
      </c>
      <c r="B204" s="515"/>
      <c r="C204" s="515"/>
      <c r="D204" s="515"/>
      <c r="E204" s="515"/>
      <c r="F204" s="515"/>
      <c r="G204" s="515"/>
      <c r="H204" s="284"/>
      <c r="I204" s="284"/>
      <c r="J204" s="284"/>
      <c r="K204" s="284"/>
      <c r="L204" s="284"/>
      <c r="M204" s="285"/>
      <c r="BE204" s="220"/>
      <c r="BF204" s="225" t="s">
        <v>2644</v>
      </c>
      <c r="BG204" s="226"/>
      <c r="BH204" s="227"/>
      <c r="BI204" s="228"/>
      <c r="BJ204" s="228"/>
    </row>
    <row r="205" spans="1:62" s="85" customFormat="1" ht="15" customHeight="1" x14ac:dyDescent="0.3">
      <c r="A205" s="514" t="s">
        <v>2645</v>
      </c>
      <c r="B205" s="515"/>
      <c r="C205" s="515"/>
      <c r="D205" s="515"/>
      <c r="E205" s="515"/>
      <c r="F205" s="515"/>
      <c r="G205" s="515"/>
      <c r="H205" s="284"/>
      <c r="I205" s="284"/>
      <c r="J205" s="284"/>
      <c r="K205" s="284"/>
      <c r="L205" s="284"/>
      <c r="M205" s="285"/>
      <c r="BE205" s="220"/>
      <c r="BF205" s="225" t="s">
        <v>2645</v>
      </c>
      <c r="BG205" s="226"/>
      <c r="BH205" s="227"/>
      <c r="BI205" s="228"/>
      <c r="BJ205" s="228"/>
    </row>
    <row r="206" spans="1:62" s="85" customFormat="1" ht="21.6" x14ac:dyDescent="0.3">
      <c r="A206" s="121" t="s">
        <v>232</v>
      </c>
      <c r="B206" s="120" t="s">
        <v>2646</v>
      </c>
      <c r="C206" s="466" t="s">
        <v>2647</v>
      </c>
      <c r="D206" s="466"/>
      <c r="E206" s="466"/>
      <c r="F206" s="121" t="s">
        <v>326</v>
      </c>
      <c r="G206" s="144">
        <v>0.17469999999999999</v>
      </c>
      <c r="H206" s="123"/>
      <c r="I206" s="123"/>
      <c r="J206" s="124"/>
      <c r="K206" s="124"/>
      <c r="L206" s="124"/>
      <c r="M206" s="124"/>
      <c r="BE206" s="220"/>
      <c r="BF206" s="225"/>
      <c r="BG206" s="226" t="s">
        <v>2647</v>
      </c>
      <c r="BH206" s="227"/>
      <c r="BI206" s="228"/>
      <c r="BJ206" s="228"/>
    </row>
    <row r="207" spans="1:62" s="85" customFormat="1" ht="20.399999999999999" x14ac:dyDescent="0.3">
      <c r="A207" s="178" t="s">
        <v>140</v>
      </c>
      <c r="B207" s="179" t="s">
        <v>2648</v>
      </c>
      <c r="C207" s="489" t="s">
        <v>2649</v>
      </c>
      <c r="D207" s="489"/>
      <c r="E207" s="489"/>
      <c r="F207" s="231" t="s">
        <v>155</v>
      </c>
      <c r="G207" s="181" t="s">
        <v>2650</v>
      </c>
      <c r="H207" s="182"/>
      <c r="I207" s="182"/>
      <c r="J207" s="183"/>
      <c r="K207" s="183"/>
      <c r="L207" s="183"/>
      <c r="M207" s="185"/>
      <c r="BE207" s="220"/>
      <c r="BF207" s="225"/>
      <c r="BG207" s="226"/>
      <c r="BH207" s="227" t="s">
        <v>2649</v>
      </c>
      <c r="BI207" s="228"/>
      <c r="BJ207" s="228"/>
    </row>
    <row r="208" spans="1:62" s="85" customFormat="1" ht="20.399999999999999" x14ac:dyDescent="0.3">
      <c r="A208" s="173"/>
      <c r="B208" s="137" t="s">
        <v>336</v>
      </c>
      <c r="C208" s="483" t="s">
        <v>337</v>
      </c>
      <c r="D208" s="483"/>
      <c r="E208" s="483"/>
      <c r="F208" s="138" t="s">
        <v>72</v>
      </c>
      <c r="G208" s="195" t="s">
        <v>2651</v>
      </c>
      <c r="H208" s="175"/>
      <c r="I208" s="175"/>
      <c r="J208" s="140"/>
      <c r="K208" s="140"/>
      <c r="L208" s="140"/>
      <c r="M208" s="176"/>
      <c r="BE208" s="220"/>
      <c r="BF208" s="225"/>
      <c r="BG208" s="226"/>
      <c r="BH208" s="227"/>
      <c r="BI208" s="228" t="s">
        <v>337</v>
      </c>
      <c r="BJ208" s="228"/>
    </row>
    <row r="209" spans="1:62" s="85" customFormat="1" ht="20.399999999999999" x14ac:dyDescent="0.3">
      <c r="A209" s="178" t="s">
        <v>140</v>
      </c>
      <c r="B209" s="179" t="s">
        <v>2652</v>
      </c>
      <c r="C209" s="489" t="s">
        <v>2653</v>
      </c>
      <c r="D209" s="489"/>
      <c r="E209" s="489"/>
      <c r="F209" s="231" t="s">
        <v>72</v>
      </c>
      <c r="G209" s="181" t="s">
        <v>2654</v>
      </c>
      <c r="H209" s="182"/>
      <c r="I209" s="182"/>
      <c r="J209" s="183"/>
      <c r="K209" s="183"/>
      <c r="L209" s="183"/>
      <c r="M209" s="185"/>
      <c r="BE209" s="220"/>
      <c r="BF209" s="225"/>
      <c r="BG209" s="226"/>
      <c r="BH209" s="227" t="s">
        <v>2653</v>
      </c>
      <c r="BI209" s="228"/>
      <c r="BJ209" s="228"/>
    </row>
    <row r="210" spans="1:62" s="85" customFormat="1" ht="20.399999999999999" x14ac:dyDescent="0.3">
      <c r="A210" s="173" t="s">
        <v>126</v>
      </c>
      <c r="B210" s="137" t="s">
        <v>2655</v>
      </c>
      <c r="C210" s="483" t="s">
        <v>2656</v>
      </c>
      <c r="D210" s="483"/>
      <c r="E210" s="483"/>
      <c r="F210" s="138" t="s">
        <v>67</v>
      </c>
      <c r="G210" s="195" t="s">
        <v>2657</v>
      </c>
      <c r="H210" s="175"/>
      <c r="I210" s="175"/>
      <c r="J210" s="140"/>
      <c r="K210" s="140"/>
      <c r="L210" s="140"/>
      <c r="M210" s="176"/>
      <c r="BE210" s="220"/>
      <c r="BF210" s="225"/>
      <c r="BG210" s="226"/>
      <c r="BH210" s="227"/>
      <c r="BI210" s="228"/>
      <c r="BJ210" s="228" t="s">
        <v>2656</v>
      </c>
    </row>
    <row r="211" spans="1:62" s="85" customFormat="1" ht="42" x14ac:dyDescent="0.3">
      <c r="A211" s="173" t="s">
        <v>126</v>
      </c>
      <c r="B211" s="137" t="s">
        <v>2658</v>
      </c>
      <c r="C211" s="483" t="s">
        <v>2659</v>
      </c>
      <c r="D211" s="483"/>
      <c r="E211" s="483"/>
      <c r="F211" s="138" t="s">
        <v>155</v>
      </c>
      <c r="G211" s="195" t="s">
        <v>2650</v>
      </c>
      <c r="H211" s="175"/>
      <c r="I211" s="175"/>
      <c r="J211" s="140"/>
      <c r="K211" s="140"/>
      <c r="L211" s="140"/>
      <c r="M211" s="176"/>
      <c r="BE211" s="220"/>
      <c r="BF211" s="225"/>
      <c r="BG211" s="226"/>
      <c r="BH211" s="227"/>
      <c r="BI211" s="228"/>
      <c r="BJ211" s="228" t="s">
        <v>2659</v>
      </c>
    </row>
    <row r="212" spans="1:62" s="85" customFormat="1" ht="15" customHeight="1" x14ac:dyDescent="0.3">
      <c r="A212" s="514" t="s">
        <v>2660</v>
      </c>
      <c r="B212" s="515"/>
      <c r="C212" s="515"/>
      <c r="D212" s="515"/>
      <c r="E212" s="515"/>
      <c r="F212" s="515"/>
      <c r="G212" s="515"/>
      <c r="H212" s="284"/>
      <c r="I212" s="284"/>
      <c r="J212" s="284"/>
      <c r="K212" s="284"/>
      <c r="L212" s="284"/>
      <c r="M212" s="285"/>
      <c r="BE212" s="220"/>
      <c r="BF212" s="225" t="s">
        <v>2660</v>
      </c>
      <c r="BG212" s="226"/>
      <c r="BH212" s="227"/>
      <c r="BI212" s="228"/>
      <c r="BJ212" s="228"/>
    </row>
    <row r="213" spans="1:62" s="85" customFormat="1" ht="21.6" x14ac:dyDescent="0.3">
      <c r="A213" s="121" t="s">
        <v>234</v>
      </c>
      <c r="B213" s="120" t="s">
        <v>2535</v>
      </c>
      <c r="C213" s="466" t="s">
        <v>2536</v>
      </c>
      <c r="D213" s="466"/>
      <c r="E213" s="466"/>
      <c r="F213" s="121" t="s">
        <v>326</v>
      </c>
      <c r="G213" s="144">
        <v>0.17469999999999999</v>
      </c>
      <c r="H213" s="123"/>
      <c r="I213" s="123"/>
      <c r="J213" s="124"/>
      <c r="K213" s="124"/>
      <c r="L213" s="124"/>
      <c r="M213" s="124"/>
      <c r="BE213" s="220"/>
      <c r="BF213" s="225"/>
      <c r="BG213" s="226" t="s">
        <v>2536</v>
      </c>
      <c r="BH213" s="227"/>
      <c r="BI213" s="228"/>
      <c r="BJ213" s="228"/>
    </row>
    <row r="214" spans="1:62" s="85" customFormat="1" ht="20.399999999999999" x14ac:dyDescent="0.3">
      <c r="A214" s="173"/>
      <c r="B214" s="137" t="s">
        <v>151</v>
      </c>
      <c r="C214" s="483" t="s">
        <v>152</v>
      </c>
      <c r="D214" s="483"/>
      <c r="E214" s="483"/>
      <c r="F214" s="138" t="s">
        <v>46</v>
      </c>
      <c r="G214" s="195" t="s">
        <v>2661</v>
      </c>
      <c r="H214" s="175"/>
      <c r="I214" s="175"/>
      <c r="J214" s="140"/>
      <c r="K214" s="140"/>
      <c r="L214" s="140"/>
      <c r="M214" s="176"/>
      <c r="BE214" s="220"/>
      <c r="BF214" s="225"/>
      <c r="BG214" s="226"/>
      <c r="BH214" s="227"/>
      <c r="BI214" s="228" t="s">
        <v>152</v>
      </c>
      <c r="BJ214" s="228"/>
    </row>
    <row r="215" spans="1:62" s="85" customFormat="1" ht="21.6" x14ac:dyDescent="0.3">
      <c r="A215" s="178" t="s">
        <v>140</v>
      </c>
      <c r="B215" s="179" t="s">
        <v>2538</v>
      </c>
      <c r="C215" s="489" t="s">
        <v>2539</v>
      </c>
      <c r="D215" s="489"/>
      <c r="E215" s="489"/>
      <c r="F215" s="231" t="s">
        <v>46</v>
      </c>
      <c r="G215" s="181" t="s">
        <v>2662</v>
      </c>
      <c r="H215" s="182"/>
      <c r="I215" s="182"/>
      <c r="J215" s="183"/>
      <c r="K215" s="183"/>
      <c r="L215" s="183"/>
      <c r="M215" s="185"/>
      <c r="BE215" s="220"/>
      <c r="BF215" s="225"/>
      <c r="BG215" s="226"/>
      <c r="BH215" s="227" t="s">
        <v>2539</v>
      </c>
      <c r="BI215" s="228"/>
      <c r="BJ215" s="228"/>
    </row>
    <row r="216" spans="1:62" s="85" customFormat="1" ht="20.399999999999999" x14ac:dyDescent="0.3">
      <c r="A216" s="173" t="s">
        <v>126</v>
      </c>
      <c r="B216" s="137" t="s">
        <v>2541</v>
      </c>
      <c r="C216" s="483" t="s">
        <v>81</v>
      </c>
      <c r="D216" s="483"/>
      <c r="E216" s="483"/>
      <c r="F216" s="138" t="s">
        <v>46</v>
      </c>
      <c r="G216" s="195" t="s">
        <v>2662</v>
      </c>
      <c r="H216" s="175"/>
      <c r="I216" s="175"/>
      <c r="J216" s="140"/>
      <c r="K216" s="140"/>
      <c r="L216" s="140"/>
      <c r="M216" s="176"/>
      <c r="BE216" s="220"/>
      <c r="BF216" s="225"/>
      <c r="BG216" s="226"/>
      <c r="BH216" s="227"/>
      <c r="BI216" s="228"/>
      <c r="BJ216" s="228" t="s">
        <v>81</v>
      </c>
    </row>
    <row r="217" spans="1:62" s="85" customFormat="1" ht="31.8" x14ac:dyDescent="0.3">
      <c r="A217" s="121" t="s">
        <v>240</v>
      </c>
      <c r="B217" s="120" t="s">
        <v>2542</v>
      </c>
      <c r="C217" s="466" t="s">
        <v>2543</v>
      </c>
      <c r="D217" s="466"/>
      <c r="E217" s="466"/>
      <c r="F217" s="121" t="s">
        <v>326</v>
      </c>
      <c r="G217" s="144">
        <v>0.17469999999999999</v>
      </c>
      <c r="H217" s="123"/>
      <c r="I217" s="123"/>
      <c r="J217" s="124"/>
      <c r="K217" s="124"/>
      <c r="L217" s="124"/>
      <c r="M217" s="124"/>
      <c r="BE217" s="220"/>
      <c r="BF217" s="225"/>
      <c r="BG217" s="226" t="s">
        <v>2543</v>
      </c>
      <c r="BH217" s="227"/>
      <c r="BI217" s="228"/>
      <c r="BJ217" s="228"/>
    </row>
    <row r="218" spans="1:62" s="85" customFormat="1" ht="21.6" x14ac:dyDescent="0.3">
      <c r="A218" s="178" t="s">
        <v>140</v>
      </c>
      <c r="B218" s="179" t="s">
        <v>2538</v>
      </c>
      <c r="C218" s="489" t="s">
        <v>2539</v>
      </c>
      <c r="D218" s="489"/>
      <c r="E218" s="489"/>
      <c r="F218" s="231" t="s">
        <v>46</v>
      </c>
      <c r="G218" s="181" t="s">
        <v>2663</v>
      </c>
      <c r="H218" s="182"/>
      <c r="I218" s="182"/>
      <c r="J218" s="183"/>
      <c r="K218" s="183"/>
      <c r="L218" s="183"/>
      <c r="M218" s="185"/>
      <c r="BE218" s="220"/>
      <c r="BF218" s="225"/>
      <c r="BG218" s="226"/>
      <c r="BH218" s="227" t="s">
        <v>2539</v>
      </c>
      <c r="BI218" s="228"/>
      <c r="BJ218" s="228"/>
    </row>
    <row r="219" spans="1:62" s="85" customFormat="1" ht="20.399999999999999" x14ac:dyDescent="0.3">
      <c r="A219" s="173" t="s">
        <v>126</v>
      </c>
      <c r="B219" s="137" t="s">
        <v>2541</v>
      </c>
      <c r="C219" s="483" t="s">
        <v>81</v>
      </c>
      <c r="D219" s="483"/>
      <c r="E219" s="483"/>
      <c r="F219" s="138" t="s">
        <v>46</v>
      </c>
      <c r="G219" s="195" t="s">
        <v>2664</v>
      </c>
      <c r="H219" s="175"/>
      <c r="I219" s="175"/>
      <c r="J219" s="140"/>
      <c r="K219" s="140"/>
      <c r="L219" s="140"/>
      <c r="M219" s="176"/>
      <c r="BE219" s="220"/>
      <c r="BF219" s="225"/>
      <c r="BG219" s="226"/>
      <c r="BH219" s="227"/>
      <c r="BI219" s="228"/>
      <c r="BJ219" s="228" t="s">
        <v>81</v>
      </c>
    </row>
    <row r="220" spans="1:62" s="85" customFormat="1" ht="21.6" x14ac:dyDescent="0.3">
      <c r="A220" s="121" t="s">
        <v>241</v>
      </c>
      <c r="B220" s="120" t="s">
        <v>2546</v>
      </c>
      <c r="C220" s="466" t="s">
        <v>2547</v>
      </c>
      <c r="D220" s="466"/>
      <c r="E220" s="466"/>
      <c r="F220" s="121" t="s">
        <v>67</v>
      </c>
      <c r="G220" s="303">
        <v>5.4156999999999997E-2</v>
      </c>
      <c r="H220" s="123"/>
      <c r="I220" s="123"/>
      <c r="J220" s="124"/>
      <c r="K220" s="124"/>
      <c r="L220" s="124"/>
      <c r="M220" s="124"/>
      <c r="BE220" s="220"/>
      <c r="BF220" s="225"/>
      <c r="BG220" s="226" t="s">
        <v>2547</v>
      </c>
      <c r="BH220" s="227"/>
      <c r="BI220" s="228"/>
      <c r="BJ220" s="228"/>
    </row>
    <row r="221" spans="1:62" s="85" customFormat="1" ht="20.399999999999999" x14ac:dyDescent="0.3">
      <c r="A221" s="173"/>
      <c r="B221" s="137" t="s">
        <v>2548</v>
      </c>
      <c r="C221" s="483" t="s">
        <v>2549</v>
      </c>
      <c r="D221" s="483"/>
      <c r="E221" s="483"/>
      <c r="F221" s="138" t="s">
        <v>67</v>
      </c>
      <c r="G221" s="195" t="s">
        <v>2665</v>
      </c>
      <c r="H221" s="175"/>
      <c r="I221" s="175"/>
      <c r="J221" s="140"/>
      <c r="K221" s="140"/>
      <c r="L221" s="140"/>
      <c r="M221" s="176"/>
      <c r="BE221" s="220"/>
      <c r="BF221" s="225"/>
      <c r="BG221" s="226"/>
      <c r="BH221" s="227"/>
      <c r="BI221" s="228" t="s">
        <v>2549</v>
      </c>
      <c r="BJ221" s="228"/>
    </row>
    <row r="222" spans="1:62" s="85" customFormat="1" ht="20.399999999999999" x14ac:dyDescent="0.3">
      <c r="A222" s="178" t="s">
        <v>140</v>
      </c>
      <c r="B222" s="179" t="s">
        <v>285</v>
      </c>
      <c r="C222" s="489" t="s">
        <v>286</v>
      </c>
      <c r="D222" s="489"/>
      <c r="E222" s="489"/>
      <c r="F222" s="231" t="s">
        <v>67</v>
      </c>
      <c r="G222" s="181" t="s">
        <v>2666</v>
      </c>
      <c r="H222" s="182"/>
      <c r="I222" s="182"/>
      <c r="J222" s="183"/>
      <c r="K222" s="183"/>
      <c r="L222" s="183"/>
      <c r="M222" s="185"/>
      <c r="BE222" s="220"/>
      <c r="BF222" s="225"/>
      <c r="BG222" s="226"/>
      <c r="BH222" s="227" t="s">
        <v>286</v>
      </c>
      <c r="BI222" s="228"/>
      <c r="BJ222" s="228"/>
    </row>
    <row r="223" spans="1:62" s="85" customFormat="1" ht="31.8" x14ac:dyDescent="0.3">
      <c r="A223" s="173" t="s">
        <v>126</v>
      </c>
      <c r="B223" s="137" t="s">
        <v>2552</v>
      </c>
      <c r="C223" s="483" t="s">
        <v>2553</v>
      </c>
      <c r="D223" s="483"/>
      <c r="E223" s="483"/>
      <c r="F223" s="138" t="s">
        <v>155</v>
      </c>
      <c r="G223" s="195" t="s">
        <v>2667</v>
      </c>
      <c r="H223" s="175"/>
      <c r="I223" s="175"/>
      <c r="J223" s="140"/>
      <c r="K223" s="140"/>
      <c r="L223" s="140"/>
      <c r="M223" s="176"/>
      <c r="BE223" s="220"/>
      <c r="BF223" s="225"/>
      <c r="BG223" s="226"/>
      <c r="BH223" s="227"/>
      <c r="BI223" s="228"/>
      <c r="BJ223" s="228" t="s">
        <v>2553</v>
      </c>
    </row>
    <row r="224" spans="1:62" s="85" customFormat="1" ht="15" customHeight="1" x14ac:dyDescent="0.3">
      <c r="A224" s="514" t="s">
        <v>2555</v>
      </c>
      <c r="B224" s="515"/>
      <c r="C224" s="515"/>
      <c r="D224" s="515"/>
      <c r="E224" s="515"/>
      <c r="F224" s="515"/>
      <c r="G224" s="515"/>
      <c r="H224" s="284"/>
      <c r="I224" s="284"/>
      <c r="J224" s="284"/>
      <c r="K224" s="284"/>
      <c r="L224" s="284"/>
      <c r="M224" s="285"/>
      <c r="BE224" s="220"/>
      <c r="BF224" s="225" t="s">
        <v>2555</v>
      </c>
      <c r="BG224" s="226"/>
      <c r="BH224" s="227"/>
      <c r="BI224" s="228"/>
      <c r="BJ224" s="228"/>
    </row>
    <row r="225" spans="1:62" s="85" customFormat="1" ht="31.8" x14ac:dyDescent="0.3">
      <c r="A225" s="121" t="s">
        <v>243</v>
      </c>
      <c r="B225" s="120" t="s">
        <v>2556</v>
      </c>
      <c r="C225" s="466" t="s">
        <v>2557</v>
      </c>
      <c r="D225" s="466"/>
      <c r="E225" s="466"/>
      <c r="F225" s="121" t="s">
        <v>326</v>
      </c>
      <c r="G225" s="144">
        <v>0.17469999999999999</v>
      </c>
      <c r="H225" s="123"/>
      <c r="I225" s="123"/>
      <c r="J225" s="124"/>
      <c r="K225" s="124"/>
      <c r="L225" s="124"/>
      <c r="M225" s="124"/>
      <c r="BE225" s="220"/>
      <c r="BF225" s="225"/>
      <c r="BG225" s="226" t="s">
        <v>2557</v>
      </c>
      <c r="BH225" s="227"/>
      <c r="BI225" s="228"/>
      <c r="BJ225" s="228"/>
    </row>
    <row r="226" spans="1:62" s="85" customFormat="1" ht="20.399999999999999" x14ac:dyDescent="0.3">
      <c r="A226" s="173"/>
      <c r="B226" s="137" t="s">
        <v>2186</v>
      </c>
      <c r="C226" s="483" t="s">
        <v>2187</v>
      </c>
      <c r="D226" s="483"/>
      <c r="E226" s="483"/>
      <c r="F226" s="138" t="s">
        <v>155</v>
      </c>
      <c r="G226" s="195" t="s">
        <v>2668</v>
      </c>
      <c r="H226" s="175"/>
      <c r="I226" s="175"/>
      <c r="J226" s="140"/>
      <c r="K226" s="140"/>
      <c r="L226" s="140"/>
      <c r="M226" s="176"/>
      <c r="BE226" s="220"/>
      <c r="BF226" s="225"/>
      <c r="BG226" s="226"/>
      <c r="BH226" s="227"/>
      <c r="BI226" s="228" t="s">
        <v>2187</v>
      </c>
      <c r="BJ226" s="228"/>
    </row>
    <row r="227" spans="1:62" s="85" customFormat="1" ht="15" customHeight="1" x14ac:dyDescent="0.3">
      <c r="A227" s="514" t="s">
        <v>2559</v>
      </c>
      <c r="B227" s="515"/>
      <c r="C227" s="515"/>
      <c r="D227" s="515"/>
      <c r="E227" s="515"/>
      <c r="F227" s="515"/>
      <c r="G227" s="515"/>
      <c r="H227" s="284"/>
      <c r="I227" s="284"/>
      <c r="J227" s="284"/>
      <c r="K227" s="284"/>
      <c r="L227" s="284"/>
      <c r="M227" s="285"/>
      <c r="BE227" s="220"/>
      <c r="BF227" s="225" t="s">
        <v>2559</v>
      </c>
      <c r="BG227" s="226"/>
      <c r="BH227" s="227"/>
      <c r="BI227" s="228"/>
      <c r="BJ227" s="228"/>
    </row>
    <row r="228" spans="1:62" s="85" customFormat="1" ht="31.8" x14ac:dyDescent="0.3">
      <c r="A228" s="121" t="s">
        <v>244</v>
      </c>
      <c r="B228" s="120" t="s">
        <v>2560</v>
      </c>
      <c r="C228" s="466" t="s">
        <v>2561</v>
      </c>
      <c r="D228" s="466"/>
      <c r="E228" s="466"/>
      <c r="F228" s="121" t="s">
        <v>326</v>
      </c>
      <c r="G228" s="144">
        <v>0.17469999999999999</v>
      </c>
      <c r="H228" s="123"/>
      <c r="I228" s="123"/>
      <c r="J228" s="124"/>
      <c r="K228" s="124"/>
      <c r="L228" s="124"/>
      <c r="M228" s="124"/>
      <c r="BE228" s="220"/>
      <c r="BF228" s="225"/>
      <c r="BG228" s="226" t="s">
        <v>2561</v>
      </c>
      <c r="BH228" s="227"/>
      <c r="BI228" s="228"/>
      <c r="BJ228" s="228"/>
    </row>
    <row r="229" spans="1:62" s="85" customFormat="1" ht="21.6" x14ac:dyDescent="0.3">
      <c r="A229" s="178" t="s">
        <v>140</v>
      </c>
      <c r="B229" s="179" t="s">
        <v>2562</v>
      </c>
      <c r="C229" s="489" t="s">
        <v>2563</v>
      </c>
      <c r="D229" s="489"/>
      <c r="E229" s="489"/>
      <c r="F229" s="231" t="s">
        <v>155</v>
      </c>
      <c r="G229" s="181" t="s">
        <v>2669</v>
      </c>
      <c r="H229" s="182"/>
      <c r="I229" s="182"/>
      <c r="J229" s="183"/>
      <c r="K229" s="183"/>
      <c r="L229" s="183"/>
      <c r="M229" s="185"/>
      <c r="BE229" s="220"/>
      <c r="BF229" s="225"/>
      <c r="BG229" s="226"/>
      <c r="BH229" s="227" t="s">
        <v>2563</v>
      </c>
      <c r="BI229" s="228"/>
      <c r="BJ229" s="228"/>
    </row>
    <row r="230" spans="1:62" s="85" customFormat="1" ht="21.6" x14ac:dyDescent="0.3">
      <c r="A230" s="173" t="s">
        <v>126</v>
      </c>
      <c r="B230" s="137" t="s">
        <v>2565</v>
      </c>
      <c r="C230" s="483" t="s">
        <v>2566</v>
      </c>
      <c r="D230" s="483"/>
      <c r="E230" s="483"/>
      <c r="F230" s="138" t="s">
        <v>46</v>
      </c>
      <c r="G230" s="195" t="s">
        <v>2670</v>
      </c>
      <c r="H230" s="175"/>
      <c r="I230" s="175"/>
      <c r="J230" s="140"/>
      <c r="K230" s="140"/>
      <c r="L230" s="140"/>
      <c r="M230" s="176"/>
      <c r="BE230" s="220"/>
      <c r="BF230" s="225"/>
      <c r="BG230" s="226"/>
      <c r="BH230" s="227"/>
      <c r="BI230" s="228"/>
      <c r="BJ230" s="228" t="s">
        <v>2566</v>
      </c>
    </row>
    <row r="231" spans="1:62" s="85" customFormat="1" ht="14.4" x14ac:dyDescent="0.3">
      <c r="A231" s="514" t="s">
        <v>2617</v>
      </c>
      <c r="B231" s="515"/>
      <c r="C231" s="515"/>
      <c r="D231" s="515"/>
      <c r="E231" s="515"/>
      <c r="F231" s="515"/>
      <c r="G231" s="515"/>
      <c r="H231" s="284"/>
      <c r="I231" s="284"/>
      <c r="J231" s="284"/>
      <c r="K231" s="284"/>
      <c r="L231" s="284"/>
      <c r="M231" s="285"/>
      <c r="BE231" s="220"/>
      <c r="BF231" s="225" t="s">
        <v>2617</v>
      </c>
      <c r="BG231" s="226"/>
      <c r="BH231" s="227"/>
      <c r="BI231" s="228"/>
      <c r="BJ231" s="228"/>
    </row>
    <row r="232" spans="1:62" s="85" customFormat="1" ht="31.8" x14ac:dyDescent="0.3">
      <c r="A232" s="121" t="s">
        <v>528</v>
      </c>
      <c r="B232" s="120" t="s">
        <v>2618</v>
      </c>
      <c r="C232" s="466" t="s">
        <v>2619</v>
      </c>
      <c r="D232" s="466"/>
      <c r="E232" s="466"/>
      <c r="F232" s="121" t="s">
        <v>64</v>
      </c>
      <c r="G232" s="144">
        <v>0.21859999999999999</v>
      </c>
      <c r="H232" s="123"/>
      <c r="I232" s="123"/>
      <c r="J232" s="124"/>
      <c r="K232" s="124"/>
      <c r="L232" s="124"/>
      <c r="M232" s="124"/>
      <c r="BE232" s="220"/>
      <c r="BF232" s="225"/>
      <c r="BG232" s="226" t="s">
        <v>2619</v>
      </c>
      <c r="BH232" s="227"/>
      <c r="BI232" s="228"/>
      <c r="BJ232" s="228"/>
    </row>
    <row r="233" spans="1:62" s="85" customFormat="1" ht="21.6" x14ac:dyDescent="0.3">
      <c r="A233" s="173"/>
      <c r="B233" s="137" t="s">
        <v>2620</v>
      </c>
      <c r="C233" s="483" t="s">
        <v>2621</v>
      </c>
      <c r="D233" s="483"/>
      <c r="E233" s="483"/>
      <c r="F233" s="138" t="s">
        <v>139</v>
      </c>
      <c r="G233" s="195" t="s">
        <v>2671</v>
      </c>
      <c r="H233" s="175"/>
      <c r="I233" s="175"/>
      <c r="J233" s="140"/>
      <c r="K233" s="140"/>
      <c r="L233" s="140"/>
      <c r="M233" s="176"/>
      <c r="BE233" s="220"/>
      <c r="BF233" s="225"/>
      <c r="BG233" s="226"/>
      <c r="BH233" s="227"/>
      <c r="BI233" s="228" t="s">
        <v>2621</v>
      </c>
      <c r="BJ233" s="228"/>
    </row>
    <row r="234" spans="1:62" s="85" customFormat="1" ht="21.6" x14ac:dyDescent="0.3">
      <c r="A234" s="173"/>
      <c r="B234" s="137" t="s">
        <v>2623</v>
      </c>
      <c r="C234" s="483" t="s">
        <v>2624</v>
      </c>
      <c r="D234" s="483"/>
      <c r="E234" s="483"/>
      <c r="F234" s="138" t="s">
        <v>1083</v>
      </c>
      <c r="G234" s="195" t="s">
        <v>2672</v>
      </c>
      <c r="H234" s="175"/>
      <c r="I234" s="175"/>
      <c r="J234" s="140"/>
      <c r="K234" s="140"/>
      <c r="L234" s="140"/>
      <c r="M234" s="176"/>
      <c r="BE234" s="220"/>
      <c r="BF234" s="225"/>
      <c r="BG234" s="226"/>
      <c r="BH234" s="227"/>
      <c r="BI234" s="228" t="s">
        <v>2624</v>
      </c>
      <c r="BJ234" s="228"/>
    </row>
    <row r="235" spans="1:62" s="85" customFormat="1" ht="20.399999999999999" x14ac:dyDescent="0.3">
      <c r="A235" s="178" t="s">
        <v>140</v>
      </c>
      <c r="B235" s="179" t="s">
        <v>2626</v>
      </c>
      <c r="C235" s="489" t="s">
        <v>2627</v>
      </c>
      <c r="D235" s="489"/>
      <c r="E235" s="489"/>
      <c r="F235" s="231" t="s">
        <v>112</v>
      </c>
      <c r="G235" s="181" t="s">
        <v>2673</v>
      </c>
      <c r="H235" s="182"/>
      <c r="I235" s="182"/>
      <c r="J235" s="183"/>
      <c r="K235" s="183"/>
      <c r="L235" s="183"/>
      <c r="M235" s="185"/>
      <c r="BE235" s="220"/>
      <c r="BF235" s="225"/>
      <c r="BG235" s="226"/>
      <c r="BH235" s="227" t="s">
        <v>2627</v>
      </c>
      <c r="BI235" s="228"/>
      <c r="BJ235" s="228"/>
    </row>
    <row r="236" spans="1:62" s="85" customFormat="1" ht="21.6" x14ac:dyDescent="0.3">
      <c r="A236" s="173"/>
      <c r="B236" s="137" t="s">
        <v>2629</v>
      </c>
      <c r="C236" s="483" t="s">
        <v>2630</v>
      </c>
      <c r="D236" s="483"/>
      <c r="E236" s="483"/>
      <c r="F236" s="138" t="s">
        <v>139</v>
      </c>
      <c r="G236" s="195" t="s">
        <v>2674</v>
      </c>
      <c r="H236" s="175"/>
      <c r="I236" s="175"/>
      <c r="J236" s="140"/>
      <c r="K236" s="140"/>
      <c r="L236" s="140"/>
      <c r="M236" s="176"/>
      <c r="BE236" s="220"/>
      <c r="BF236" s="225"/>
      <c r="BG236" s="226"/>
      <c r="BH236" s="227"/>
      <c r="BI236" s="228" t="s">
        <v>2630</v>
      </c>
      <c r="BJ236" s="228"/>
    </row>
    <row r="237" spans="1:62" s="85" customFormat="1" ht="21.6" x14ac:dyDescent="0.3">
      <c r="A237" s="173"/>
      <c r="B237" s="137" t="s">
        <v>2632</v>
      </c>
      <c r="C237" s="483" t="s">
        <v>2633</v>
      </c>
      <c r="D237" s="483"/>
      <c r="E237" s="483"/>
      <c r="F237" s="138" t="s">
        <v>139</v>
      </c>
      <c r="G237" s="195" t="s">
        <v>2674</v>
      </c>
      <c r="H237" s="175"/>
      <c r="I237" s="175"/>
      <c r="J237" s="140"/>
      <c r="K237" s="140"/>
      <c r="L237" s="140"/>
      <c r="M237" s="176"/>
      <c r="BE237" s="220"/>
      <c r="BF237" s="225"/>
      <c r="BG237" s="226"/>
      <c r="BH237" s="227"/>
      <c r="BI237" s="228" t="s">
        <v>2633</v>
      </c>
      <c r="BJ237" s="228"/>
    </row>
    <row r="238" spans="1:62" s="85" customFormat="1" ht="21.6" x14ac:dyDescent="0.3">
      <c r="A238" s="173"/>
      <c r="B238" s="137" t="s">
        <v>2634</v>
      </c>
      <c r="C238" s="483" t="s">
        <v>2635</v>
      </c>
      <c r="D238" s="483"/>
      <c r="E238" s="483"/>
      <c r="F238" s="138" t="s">
        <v>139</v>
      </c>
      <c r="G238" s="195" t="s">
        <v>2675</v>
      </c>
      <c r="H238" s="175"/>
      <c r="I238" s="175"/>
      <c r="J238" s="140"/>
      <c r="K238" s="140"/>
      <c r="L238" s="140"/>
      <c r="M238" s="176"/>
      <c r="BE238" s="220"/>
      <c r="BF238" s="225"/>
      <c r="BG238" s="226"/>
      <c r="BH238" s="227"/>
      <c r="BI238" s="228" t="s">
        <v>2635</v>
      </c>
      <c r="BJ238" s="228"/>
    </row>
    <row r="239" spans="1:62" s="85" customFormat="1" ht="21.6" x14ac:dyDescent="0.3">
      <c r="A239" s="173"/>
      <c r="B239" s="137" t="s">
        <v>2637</v>
      </c>
      <c r="C239" s="483" t="s">
        <v>2638</v>
      </c>
      <c r="D239" s="483"/>
      <c r="E239" s="483"/>
      <c r="F239" s="138" t="s">
        <v>139</v>
      </c>
      <c r="G239" s="195" t="s">
        <v>2676</v>
      </c>
      <c r="H239" s="175"/>
      <c r="I239" s="175"/>
      <c r="J239" s="140"/>
      <c r="K239" s="140"/>
      <c r="L239" s="140"/>
      <c r="M239" s="176"/>
      <c r="BE239" s="220"/>
      <c r="BF239" s="225"/>
      <c r="BG239" s="226"/>
      <c r="BH239" s="227"/>
      <c r="BI239" s="228" t="s">
        <v>2638</v>
      </c>
      <c r="BJ239" s="228"/>
    </row>
    <row r="240" spans="1:62" s="85" customFormat="1" ht="21.6" x14ac:dyDescent="0.3">
      <c r="A240" s="173"/>
      <c r="B240" s="137" t="s">
        <v>2640</v>
      </c>
      <c r="C240" s="483" t="s">
        <v>2641</v>
      </c>
      <c r="D240" s="483"/>
      <c r="E240" s="483"/>
      <c r="F240" s="138" t="s">
        <v>139</v>
      </c>
      <c r="G240" s="195" t="s">
        <v>2676</v>
      </c>
      <c r="H240" s="175"/>
      <c r="I240" s="175"/>
      <c r="J240" s="140"/>
      <c r="K240" s="140"/>
      <c r="L240" s="140"/>
      <c r="M240" s="176"/>
      <c r="BE240" s="220"/>
      <c r="BF240" s="225"/>
      <c r="BG240" s="226"/>
      <c r="BH240" s="227"/>
      <c r="BI240" s="228" t="s">
        <v>2641</v>
      </c>
      <c r="BJ240" s="228"/>
    </row>
    <row r="241" spans="1:62" s="85" customFormat="1" ht="21.6" x14ac:dyDescent="0.3">
      <c r="A241" s="173" t="s">
        <v>126</v>
      </c>
      <c r="B241" s="137" t="s">
        <v>2642</v>
      </c>
      <c r="C241" s="483" t="s">
        <v>2643</v>
      </c>
      <c r="D241" s="483"/>
      <c r="E241" s="483"/>
      <c r="F241" s="138" t="s">
        <v>112</v>
      </c>
      <c r="G241" s="195" t="s">
        <v>2673</v>
      </c>
      <c r="H241" s="175"/>
      <c r="I241" s="175"/>
      <c r="J241" s="140"/>
      <c r="K241" s="140"/>
      <c r="L241" s="140"/>
      <c r="M241" s="176"/>
      <c r="BE241" s="220"/>
      <c r="BF241" s="225"/>
      <c r="BG241" s="226"/>
      <c r="BH241" s="227"/>
      <c r="BI241" s="228"/>
      <c r="BJ241" s="228" t="s">
        <v>2643</v>
      </c>
    </row>
    <row r="242" spans="1:62" s="85" customFormat="1" ht="14.4" x14ac:dyDescent="0.3">
      <c r="A242" s="514" t="s">
        <v>2677</v>
      </c>
      <c r="B242" s="515"/>
      <c r="C242" s="515"/>
      <c r="D242" s="515"/>
      <c r="E242" s="515"/>
      <c r="F242" s="515"/>
      <c r="G242" s="515"/>
      <c r="H242" s="284"/>
      <c r="I242" s="284"/>
      <c r="J242" s="284"/>
      <c r="K242" s="284"/>
      <c r="L242" s="284"/>
      <c r="M242" s="285"/>
      <c r="BE242" s="220"/>
      <c r="BF242" s="225" t="s">
        <v>2677</v>
      </c>
      <c r="BG242" s="226"/>
      <c r="BH242" s="227"/>
      <c r="BI242" s="228"/>
      <c r="BJ242" s="228"/>
    </row>
    <row r="243" spans="1:62" s="85" customFormat="1" ht="15" customHeight="1" x14ac:dyDescent="0.3">
      <c r="A243" s="514" t="s">
        <v>2678</v>
      </c>
      <c r="B243" s="515"/>
      <c r="C243" s="515"/>
      <c r="D243" s="515"/>
      <c r="E243" s="515"/>
      <c r="F243" s="515"/>
      <c r="G243" s="515"/>
      <c r="H243" s="284"/>
      <c r="I243" s="284"/>
      <c r="J243" s="284"/>
      <c r="K243" s="284"/>
      <c r="L243" s="284"/>
      <c r="M243" s="285"/>
      <c r="BE243" s="220"/>
      <c r="BF243" s="225" t="s">
        <v>2678</v>
      </c>
      <c r="BG243" s="226"/>
      <c r="BH243" s="227"/>
      <c r="BI243" s="228"/>
      <c r="BJ243" s="228"/>
    </row>
    <row r="244" spans="1:62" s="85" customFormat="1" ht="31.8" x14ac:dyDescent="0.3">
      <c r="A244" s="121" t="s">
        <v>530</v>
      </c>
      <c r="B244" s="120" t="s">
        <v>2679</v>
      </c>
      <c r="C244" s="466" t="s">
        <v>2680</v>
      </c>
      <c r="D244" s="466"/>
      <c r="E244" s="466"/>
      <c r="F244" s="121" t="s">
        <v>326</v>
      </c>
      <c r="G244" s="122">
        <v>1.7999999999999999E-2</v>
      </c>
      <c r="H244" s="123"/>
      <c r="I244" s="123"/>
      <c r="J244" s="124"/>
      <c r="K244" s="124"/>
      <c r="L244" s="124"/>
      <c r="M244" s="124"/>
      <c r="BE244" s="220"/>
      <c r="BF244" s="225"/>
      <c r="BG244" s="226" t="s">
        <v>2680</v>
      </c>
      <c r="BH244" s="227"/>
      <c r="BI244" s="228"/>
      <c r="BJ244" s="228"/>
    </row>
    <row r="245" spans="1:62" s="85" customFormat="1" ht="20.399999999999999" x14ac:dyDescent="0.3">
      <c r="A245" s="173"/>
      <c r="B245" s="137" t="s">
        <v>347</v>
      </c>
      <c r="C245" s="483" t="s">
        <v>348</v>
      </c>
      <c r="D245" s="483"/>
      <c r="E245" s="483"/>
      <c r="F245" s="138" t="s">
        <v>67</v>
      </c>
      <c r="G245" s="195" t="s">
        <v>2681</v>
      </c>
      <c r="H245" s="175"/>
      <c r="I245" s="175"/>
      <c r="J245" s="140"/>
      <c r="K245" s="140"/>
      <c r="L245" s="140"/>
      <c r="M245" s="176"/>
      <c r="BE245" s="220"/>
      <c r="BF245" s="225"/>
      <c r="BG245" s="226"/>
      <c r="BH245" s="227"/>
      <c r="BI245" s="228" t="s">
        <v>348</v>
      </c>
      <c r="BJ245" s="228"/>
    </row>
    <row r="246" spans="1:62" s="85" customFormat="1" ht="20.399999999999999" x14ac:dyDescent="0.3">
      <c r="A246" s="173"/>
      <c r="B246" s="137" t="s">
        <v>350</v>
      </c>
      <c r="C246" s="483" t="s">
        <v>351</v>
      </c>
      <c r="D246" s="483"/>
      <c r="E246" s="483"/>
      <c r="F246" s="138" t="s">
        <v>72</v>
      </c>
      <c r="G246" s="195" t="s">
        <v>2682</v>
      </c>
      <c r="H246" s="175"/>
      <c r="I246" s="175"/>
      <c r="J246" s="140"/>
      <c r="K246" s="140"/>
      <c r="L246" s="140"/>
      <c r="M246" s="176"/>
      <c r="BE246" s="220"/>
      <c r="BF246" s="225"/>
      <c r="BG246" s="226"/>
      <c r="BH246" s="227"/>
      <c r="BI246" s="228" t="s">
        <v>351</v>
      </c>
      <c r="BJ246" s="228"/>
    </row>
    <row r="247" spans="1:62" s="85" customFormat="1" ht="15" customHeight="1" x14ac:dyDescent="0.3">
      <c r="A247" s="514" t="s">
        <v>2683</v>
      </c>
      <c r="B247" s="515"/>
      <c r="C247" s="515"/>
      <c r="D247" s="515"/>
      <c r="E247" s="515"/>
      <c r="F247" s="515"/>
      <c r="G247" s="515"/>
      <c r="H247" s="284"/>
      <c r="I247" s="284"/>
      <c r="J247" s="284"/>
      <c r="K247" s="284"/>
      <c r="L247" s="284"/>
      <c r="M247" s="285"/>
      <c r="BE247" s="220"/>
      <c r="BF247" s="225" t="s">
        <v>2683</v>
      </c>
      <c r="BG247" s="226"/>
      <c r="BH247" s="227"/>
      <c r="BI247" s="228"/>
      <c r="BJ247" s="228"/>
    </row>
    <row r="248" spans="1:62" s="85" customFormat="1" ht="21.6" x14ac:dyDescent="0.3">
      <c r="A248" s="121" t="s">
        <v>536</v>
      </c>
      <c r="B248" s="120" t="s">
        <v>2535</v>
      </c>
      <c r="C248" s="466" t="s">
        <v>2536</v>
      </c>
      <c r="D248" s="466"/>
      <c r="E248" s="466"/>
      <c r="F248" s="121" t="s">
        <v>326</v>
      </c>
      <c r="G248" s="122">
        <v>1.7999999999999999E-2</v>
      </c>
      <c r="H248" s="123"/>
      <c r="I248" s="123"/>
      <c r="J248" s="124"/>
      <c r="K248" s="124"/>
      <c r="L248" s="124"/>
      <c r="M248" s="124"/>
      <c r="BE248" s="220"/>
      <c r="BF248" s="225"/>
      <c r="BG248" s="226" t="s">
        <v>2536</v>
      </c>
      <c r="BH248" s="227"/>
      <c r="BI248" s="228"/>
      <c r="BJ248" s="228"/>
    </row>
    <row r="249" spans="1:62" s="85" customFormat="1" ht="20.399999999999999" x14ac:dyDescent="0.3">
      <c r="A249" s="173"/>
      <c r="B249" s="137" t="s">
        <v>151</v>
      </c>
      <c r="C249" s="483" t="s">
        <v>152</v>
      </c>
      <c r="D249" s="483"/>
      <c r="E249" s="483"/>
      <c r="F249" s="138" t="s">
        <v>46</v>
      </c>
      <c r="G249" s="195" t="s">
        <v>2684</v>
      </c>
      <c r="H249" s="175"/>
      <c r="I249" s="175"/>
      <c r="J249" s="140"/>
      <c r="K249" s="140"/>
      <c r="L249" s="140"/>
      <c r="M249" s="176"/>
      <c r="BE249" s="220"/>
      <c r="BF249" s="225"/>
      <c r="BG249" s="226"/>
      <c r="BH249" s="227"/>
      <c r="BI249" s="228" t="s">
        <v>152</v>
      </c>
      <c r="BJ249" s="228"/>
    </row>
    <row r="250" spans="1:62" s="85" customFormat="1" ht="21.6" x14ac:dyDescent="0.3">
      <c r="A250" s="178" t="s">
        <v>140</v>
      </c>
      <c r="B250" s="179" t="s">
        <v>2538</v>
      </c>
      <c r="C250" s="489" t="s">
        <v>2539</v>
      </c>
      <c r="D250" s="489"/>
      <c r="E250" s="489"/>
      <c r="F250" s="231" t="s">
        <v>46</v>
      </c>
      <c r="G250" s="181" t="s">
        <v>2685</v>
      </c>
      <c r="H250" s="182"/>
      <c r="I250" s="182"/>
      <c r="J250" s="183"/>
      <c r="K250" s="183"/>
      <c r="L250" s="183"/>
      <c r="M250" s="185"/>
      <c r="BE250" s="220"/>
      <c r="BF250" s="225"/>
      <c r="BG250" s="226"/>
      <c r="BH250" s="227" t="s">
        <v>2539</v>
      </c>
      <c r="BI250" s="228"/>
      <c r="BJ250" s="228"/>
    </row>
    <row r="251" spans="1:62" s="85" customFormat="1" ht="20.399999999999999" x14ac:dyDescent="0.3">
      <c r="A251" s="173" t="s">
        <v>126</v>
      </c>
      <c r="B251" s="137" t="s">
        <v>2541</v>
      </c>
      <c r="C251" s="483" t="s">
        <v>81</v>
      </c>
      <c r="D251" s="483"/>
      <c r="E251" s="483"/>
      <c r="F251" s="138" t="s">
        <v>46</v>
      </c>
      <c r="G251" s="195" t="s">
        <v>2685</v>
      </c>
      <c r="H251" s="175"/>
      <c r="I251" s="175"/>
      <c r="J251" s="140"/>
      <c r="K251" s="140"/>
      <c r="L251" s="140"/>
      <c r="M251" s="176"/>
      <c r="BE251" s="220"/>
      <c r="BF251" s="225"/>
      <c r="BG251" s="226"/>
      <c r="BH251" s="227"/>
      <c r="BI251" s="228"/>
      <c r="BJ251" s="228" t="s">
        <v>81</v>
      </c>
    </row>
    <row r="252" spans="1:62" s="85" customFormat="1" ht="31.8" x14ac:dyDescent="0.3">
      <c r="A252" s="121" t="s">
        <v>539</v>
      </c>
      <c r="B252" s="120" t="s">
        <v>2542</v>
      </c>
      <c r="C252" s="466" t="s">
        <v>2543</v>
      </c>
      <c r="D252" s="466"/>
      <c r="E252" s="466"/>
      <c r="F252" s="121" t="s">
        <v>326</v>
      </c>
      <c r="G252" s="122">
        <v>1.7999999999999999E-2</v>
      </c>
      <c r="H252" s="123"/>
      <c r="I252" s="123"/>
      <c r="J252" s="124"/>
      <c r="K252" s="124"/>
      <c r="L252" s="124"/>
      <c r="M252" s="124"/>
      <c r="BE252" s="220"/>
      <c r="BF252" s="225"/>
      <c r="BG252" s="226" t="s">
        <v>2543</v>
      </c>
      <c r="BH252" s="227"/>
      <c r="BI252" s="228"/>
      <c r="BJ252" s="228"/>
    </row>
    <row r="253" spans="1:62" s="85" customFormat="1" ht="21.6" x14ac:dyDescent="0.3">
      <c r="A253" s="178" t="s">
        <v>140</v>
      </c>
      <c r="B253" s="179" t="s">
        <v>2538</v>
      </c>
      <c r="C253" s="489" t="s">
        <v>2539</v>
      </c>
      <c r="D253" s="489"/>
      <c r="E253" s="489"/>
      <c r="F253" s="231" t="s">
        <v>46</v>
      </c>
      <c r="G253" s="181" t="s">
        <v>2686</v>
      </c>
      <c r="H253" s="182"/>
      <c r="I253" s="182"/>
      <c r="J253" s="183"/>
      <c r="K253" s="183"/>
      <c r="L253" s="183"/>
      <c r="M253" s="185"/>
      <c r="BE253" s="220"/>
      <c r="BF253" s="225"/>
      <c r="BG253" s="226"/>
      <c r="BH253" s="227" t="s">
        <v>2539</v>
      </c>
      <c r="BI253" s="228"/>
      <c r="BJ253" s="228"/>
    </row>
    <row r="254" spans="1:62" s="85" customFormat="1" ht="20.399999999999999" x14ac:dyDescent="0.3">
      <c r="A254" s="173" t="s">
        <v>126</v>
      </c>
      <c r="B254" s="137" t="s">
        <v>2541</v>
      </c>
      <c r="C254" s="483" t="s">
        <v>81</v>
      </c>
      <c r="D254" s="483"/>
      <c r="E254" s="483"/>
      <c r="F254" s="138" t="s">
        <v>46</v>
      </c>
      <c r="G254" s="195" t="s">
        <v>2687</v>
      </c>
      <c r="H254" s="175"/>
      <c r="I254" s="175"/>
      <c r="J254" s="140"/>
      <c r="K254" s="140"/>
      <c r="L254" s="140"/>
      <c r="M254" s="176"/>
      <c r="BE254" s="220"/>
      <c r="BF254" s="225"/>
      <c r="BG254" s="226"/>
      <c r="BH254" s="227"/>
      <c r="BI254" s="228"/>
      <c r="BJ254" s="228" t="s">
        <v>81</v>
      </c>
    </row>
    <row r="255" spans="1:62" s="85" customFormat="1" ht="21.6" x14ac:dyDescent="0.3">
      <c r="A255" s="121" t="s">
        <v>544</v>
      </c>
      <c r="B255" s="120" t="s">
        <v>2546</v>
      </c>
      <c r="C255" s="466" t="s">
        <v>2547</v>
      </c>
      <c r="D255" s="466"/>
      <c r="E255" s="466"/>
      <c r="F255" s="121" t="s">
        <v>67</v>
      </c>
      <c r="G255" s="243">
        <v>5.5799999999999999E-3</v>
      </c>
      <c r="H255" s="123"/>
      <c r="I255" s="123"/>
      <c r="J255" s="124"/>
      <c r="K255" s="124"/>
      <c r="L255" s="124"/>
      <c r="M255" s="124"/>
      <c r="BE255" s="220"/>
      <c r="BF255" s="225"/>
      <c r="BG255" s="226" t="s">
        <v>2547</v>
      </c>
      <c r="BH255" s="227"/>
      <c r="BI255" s="228"/>
      <c r="BJ255" s="228"/>
    </row>
    <row r="256" spans="1:62" s="85" customFormat="1" ht="20.399999999999999" x14ac:dyDescent="0.3">
      <c r="A256" s="173"/>
      <c r="B256" s="137" t="s">
        <v>2548</v>
      </c>
      <c r="C256" s="483" t="s">
        <v>2549</v>
      </c>
      <c r="D256" s="483"/>
      <c r="E256" s="483"/>
      <c r="F256" s="138" t="s">
        <v>67</v>
      </c>
      <c r="G256" s="195" t="s">
        <v>2688</v>
      </c>
      <c r="H256" s="175"/>
      <c r="I256" s="175"/>
      <c r="J256" s="140"/>
      <c r="K256" s="140"/>
      <c r="L256" s="140"/>
      <c r="M256" s="176"/>
      <c r="BE256" s="220"/>
      <c r="BF256" s="225"/>
      <c r="BG256" s="226"/>
      <c r="BH256" s="227"/>
      <c r="BI256" s="228" t="s">
        <v>2549</v>
      </c>
      <c r="BJ256" s="228"/>
    </row>
    <row r="257" spans="1:62" s="85" customFormat="1" ht="20.399999999999999" x14ac:dyDescent="0.3">
      <c r="A257" s="178" t="s">
        <v>140</v>
      </c>
      <c r="B257" s="179" t="s">
        <v>285</v>
      </c>
      <c r="C257" s="489" t="s">
        <v>286</v>
      </c>
      <c r="D257" s="489"/>
      <c r="E257" s="489"/>
      <c r="F257" s="231" t="s">
        <v>67</v>
      </c>
      <c r="G257" s="181" t="s">
        <v>2689</v>
      </c>
      <c r="H257" s="182"/>
      <c r="I257" s="182"/>
      <c r="J257" s="183"/>
      <c r="K257" s="183"/>
      <c r="L257" s="183"/>
      <c r="M257" s="185"/>
      <c r="BE257" s="220"/>
      <c r="BF257" s="225"/>
      <c r="BG257" s="226"/>
      <c r="BH257" s="227" t="s">
        <v>286</v>
      </c>
      <c r="BI257" s="228"/>
      <c r="BJ257" s="228"/>
    </row>
    <row r="258" spans="1:62" s="85" customFormat="1" ht="31.8" x14ac:dyDescent="0.3">
      <c r="A258" s="173" t="s">
        <v>126</v>
      </c>
      <c r="B258" s="137" t="s">
        <v>2552</v>
      </c>
      <c r="C258" s="483" t="s">
        <v>2553</v>
      </c>
      <c r="D258" s="483"/>
      <c r="E258" s="483"/>
      <c r="F258" s="138" t="s">
        <v>155</v>
      </c>
      <c r="G258" s="195" t="s">
        <v>2690</v>
      </c>
      <c r="H258" s="175"/>
      <c r="I258" s="175"/>
      <c r="J258" s="140"/>
      <c r="K258" s="140"/>
      <c r="L258" s="140"/>
      <c r="M258" s="176"/>
      <c r="BE258" s="220"/>
      <c r="BF258" s="225"/>
      <c r="BG258" s="226"/>
      <c r="BH258" s="227"/>
      <c r="BI258" s="228"/>
      <c r="BJ258" s="228" t="s">
        <v>2553</v>
      </c>
    </row>
    <row r="259" spans="1:62" s="85" customFormat="1" ht="15" customHeight="1" x14ac:dyDescent="0.3">
      <c r="A259" s="514" t="s">
        <v>2555</v>
      </c>
      <c r="B259" s="515"/>
      <c r="C259" s="515"/>
      <c r="D259" s="515"/>
      <c r="E259" s="515"/>
      <c r="F259" s="515"/>
      <c r="G259" s="515"/>
      <c r="H259" s="284"/>
      <c r="I259" s="284"/>
      <c r="J259" s="284"/>
      <c r="K259" s="284"/>
      <c r="L259" s="284"/>
      <c r="M259" s="285"/>
      <c r="BE259" s="220"/>
      <c r="BF259" s="225" t="s">
        <v>2555</v>
      </c>
      <c r="BG259" s="226"/>
      <c r="BH259" s="227"/>
      <c r="BI259" s="228"/>
      <c r="BJ259" s="228"/>
    </row>
    <row r="260" spans="1:62" s="85" customFormat="1" ht="31.8" x14ac:dyDescent="0.3">
      <c r="A260" s="121" t="s">
        <v>546</v>
      </c>
      <c r="B260" s="120" t="s">
        <v>2556</v>
      </c>
      <c r="C260" s="466" t="s">
        <v>2557</v>
      </c>
      <c r="D260" s="466"/>
      <c r="E260" s="466"/>
      <c r="F260" s="121" t="s">
        <v>326</v>
      </c>
      <c r="G260" s="122">
        <v>1.7999999999999999E-2</v>
      </c>
      <c r="H260" s="123"/>
      <c r="I260" s="123"/>
      <c r="J260" s="124"/>
      <c r="K260" s="124"/>
      <c r="L260" s="124"/>
      <c r="M260" s="124"/>
      <c r="BE260" s="220"/>
      <c r="BF260" s="225"/>
      <c r="BG260" s="226" t="s">
        <v>2557</v>
      </c>
      <c r="BH260" s="227"/>
      <c r="BI260" s="228"/>
      <c r="BJ260" s="228"/>
    </row>
    <row r="261" spans="1:62" s="85" customFormat="1" ht="20.399999999999999" x14ac:dyDescent="0.3">
      <c r="A261" s="173"/>
      <c r="B261" s="137" t="s">
        <v>2186</v>
      </c>
      <c r="C261" s="483" t="s">
        <v>2187</v>
      </c>
      <c r="D261" s="483"/>
      <c r="E261" s="483"/>
      <c r="F261" s="138" t="s">
        <v>155</v>
      </c>
      <c r="G261" s="195" t="s">
        <v>2691</v>
      </c>
      <c r="H261" s="175"/>
      <c r="I261" s="175"/>
      <c r="J261" s="140"/>
      <c r="K261" s="140"/>
      <c r="L261" s="140"/>
      <c r="M261" s="176"/>
      <c r="BE261" s="220"/>
      <c r="BF261" s="225"/>
      <c r="BG261" s="226"/>
      <c r="BH261" s="227"/>
      <c r="BI261" s="228" t="s">
        <v>2187</v>
      </c>
      <c r="BJ261" s="228"/>
    </row>
    <row r="262" spans="1:62" s="85" customFormat="1" ht="15" customHeight="1" x14ac:dyDescent="0.3">
      <c r="A262" s="514" t="s">
        <v>2559</v>
      </c>
      <c r="B262" s="515"/>
      <c r="C262" s="515"/>
      <c r="D262" s="515"/>
      <c r="E262" s="515"/>
      <c r="F262" s="515"/>
      <c r="G262" s="515"/>
      <c r="H262" s="284"/>
      <c r="I262" s="284"/>
      <c r="J262" s="284"/>
      <c r="K262" s="284"/>
      <c r="L262" s="284"/>
      <c r="M262" s="285"/>
      <c r="BE262" s="220"/>
      <c r="BF262" s="225" t="s">
        <v>2559</v>
      </c>
      <c r="BG262" s="226"/>
      <c r="BH262" s="227"/>
      <c r="BI262" s="228"/>
      <c r="BJ262" s="228"/>
    </row>
    <row r="263" spans="1:62" s="85" customFormat="1" ht="31.8" x14ac:dyDescent="0.3">
      <c r="A263" s="121" t="s">
        <v>567</v>
      </c>
      <c r="B263" s="120" t="s">
        <v>2560</v>
      </c>
      <c r="C263" s="466" t="s">
        <v>2561</v>
      </c>
      <c r="D263" s="466"/>
      <c r="E263" s="466"/>
      <c r="F263" s="121" t="s">
        <v>326</v>
      </c>
      <c r="G263" s="122">
        <v>1.7999999999999999E-2</v>
      </c>
      <c r="H263" s="123"/>
      <c r="I263" s="123"/>
      <c r="J263" s="124"/>
      <c r="K263" s="124"/>
      <c r="L263" s="124"/>
      <c r="M263" s="124"/>
      <c r="BE263" s="220"/>
      <c r="BF263" s="225"/>
      <c r="BG263" s="226" t="s">
        <v>2561</v>
      </c>
      <c r="BH263" s="227"/>
      <c r="BI263" s="228"/>
      <c r="BJ263" s="228"/>
    </row>
    <row r="264" spans="1:62" s="85" customFormat="1" ht="21.6" x14ac:dyDescent="0.3">
      <c r="A264" s="178" t="s">
        <v>140</v>
      </c>
      <c r="B264" s="179" t="s">
        <v>2562</v>
      </c>
      <c r="C264" s="489" t="s">
        <v>2563</v>
      </c>
      <c r="D264" s="489"/>
      <c r="E264" s="489"/>
      <c r="F264" s="231" t="s">
        <v>155</v>
      </c>
      <c r="G264" s="181" t="s">
        <v>2692</v>
      </c>
      <c r="H264" s="182"/>
      <c r="I264" s="182"/>
      <c r="J264" s="183"/>
      <c r="K264" s="183"/>
      <c r="L264" s="183"/>
      <c r="M264" s="185"/>
      <c r="BE264" s="220"/>
      <c r="BF264" s="225"/>
      <c r="BG264" s="226"/>
      <c r="BH264" s="227" t="s">
        <v>2563</v>
      </c>
      <c r="BI264" s="228"/>
      <c r="BJ264" s="228"/>
    </row>
    <row r="265" spans="1:62" s="85" customFormat="1" ht="21.6" x14ac:dyDescent="0.3">
      <c r="A265" s="173" t="s">
        <v>126</v>
      </c>
      <c r="B265" s="137" t="s">
        <v>2565</v>
      </c>
      <c r="C265" s="483" t="s">
        <v>2566</v>
      </c>
      <c r="D265" s="483"/>
      <c r="E265" s="483"/>
      <c r="F265" s="138" t="s">
        <v>46</v>
      </c>
      <c r="G265" s="195" t="s">
        <v>2693</v>
      </c>
      <c r="H265" s="175"/>
      <c r="I265" s="175"/>
      <c r="J265" s="140"/>
      <c r="K265" s="140"/>
      <c r="L265" s="140"/>
      <c r="M265" s="176"/>
      <c r="BE265" s="220"/>
      <c r="BF265" s="225"/>
      <c r="BG265" s="226"/>
      <c r="BH265" s="227"/>
      <c r="BI265" s="228"/>
      <c r="BJ265" s="228" t="s">
        <v>2566</v>
      </c>
    </row>
    <row r="266" spans="1:62" s="85" customFormat="1" ht="14.4" x14ac:dyDescent="0.3">
      <c r="A266" s="514" t="s">
        <v>2694</v>
      </c>
      <c r="B266" s="515"/>
      <c r="C266" s="515"/>
      <c r="D266" s="515"/>
      <c r="E266" s="515"/>
      <c r="F266" s="515"/>
      <c r="G266" s="515"/>
      <c r="H266" s="284"/>
      <c r="I266" s="284"/>
      <c r="J266" s="284"/>
      <c r="K266" s="284"/>
      <c r="L266" s="284"/>
      <c r="M266" s="285"/>
      <c r="BE266" s="220"/>
      <c r="BF266" s="225" t="s">
        <v>2694</v>
      </c>
      <c r="BG266" s="226"/>
      <c r="BH266" s="227"/>
      <c r="BI266" s="228"/>
      <c r="BJ266" s="228"/>
    </row>
    <row r="267" spans="1:62" s="85" customFormat="1" ht="15" customHeight="1" x14ac:dyDescent="0.3">
      <c r="A267" s="514" t="s">
        <v>2678</v>
      </c>
      <c r="B267" s="515"/>
      <c r="C267" s="515"/>
      <c r="D267" s="515"/>
      <c r="E267" s="515"/>
      <c r="F267" s="515"/>
      <c r="G267" s="515"/>
      <c r="H267" s="284"/>
      <c r="I267" s="284"/>
      <c r="J267" s="284"/>
      <c r="K267" s="284"/>
      <c r="L267" s="284"/>
      <c r="M267" s="285"/>
      <c r="BE267" s="220"/>
      <c r="BF267" s="225" t="s">
        <v>2678</v>
      </c>
      <c r="BG267" s="226"/>
      <c r="BH267" s="227"/>
      <c r="BI267" s="228"/>
      <c r="BJ267" s="228"/>
    </row>
    <row r="268" spans="1:62" s="85" customFormat="1" ht="31.8" x14ac:dyDescent="0.3">
      <c r="A268" s="121" t="s">
        <v>581</v>
      </c>
      <c r="B268" s="120" t="s">
        <v>2679</v>
      </c>
      <c r="C268" s="466" t="s">
        <v>2680</v>
      </c>
      <c r="D268" s="466"/>
      <c r="E268" s="466"/>
      <c r="F268" s="121" t="s">
        <v>326</v>
      </c>
      <c r="G268" s="144">
        <v>1.0200000000000001E-2</v>
      </c>
      <c r="H268" s="123"/>
      <c r="I268" s="123"/>
      <c r="J268" s="124"/>
      <c r="K268" s="124"/>
      <c r="L268" s="124"/>
      <c r="M268" s="124"/>
      <c r="BE268" s="220"/>
      <c r="BF268" s="225"/>
      <c r="BG268" s="226" t="s">
        <v>2680</v>
      </c>
      <c r="BH268" s="227"/>
      <c r="BI268" s="228"/>
      <c r="BJ268" s="228"/>
    </row>
    <row r="269" spans="1:62" s="85" customFormat="1" ht="20.399999999999999" x14ac:dyDescent="0.3">
      <c r="A269" s="173"/>
      <c r="B269" s="137" t="s">
        <v>347</v>
      </c>
      <c r="C269" s="483" t="s">
        <v>348</v>
      </c>
      <c r="D269" s="483"/>
      <c r="E269" s="483"/>
      <c r="F269" s="138" t="s">
        <v>67</v>
      </c>
      <c r="G269" s="195" t="s">
        <v>2695</v>
      </c>
      <c r="H269" s="175"/>
      <c r="I269" s="175"/>
      <c r="J269" s="140"/>
      <c r="K269" s="140"/>
      <c r="L269" s="140"/>
      <c r="M269" s="176"/>
      <c r="BE269" s="220"/>
      <c r="BF269" s="225"/>
      <c r="BG269" s="226"/>
      <c r="BH269" s="227"/>
      <c r="BI269" s="228" t="s">
        <v>348</v>
      </c>
      <c r="BJ269" s="228"/>
    </row>
    <row r="270" spans="1:62" s="85" customFormat="1" ht="20.399999999999999" x14ac:dyDescent="0.3">
      <c r="A270" s="173"/>
      <c r="B270" s="137" t="s">
        <v>350</v>
      </c>
      <c r="C270" s="483" t="s">
        <v>351</v>
      </c>
      <c r="D270" s="483"/>
      <c r="E270" s="483"/>
      <c r="F270" s="138" t="s">
        <v>72</v>
      </c>
      <c r="G270" s="195" t="s">
        <v>2696</v>
      </c>
      <c r="H270" s="175"/>
      <c r="I270" s="175"/>
      <c r="J270" s="140"/>
      <c r="K270" s="140"/>
      <c r="L270" s="140"/>
      <c r="M270" s="176"/>
      <c r="BE270" s="220"/>
      <c r="BF270" s="225"/>
      <c r="BG270" s="226"/>
      <c r="BH270" s="227"/>
      <c r="BI270" s="228" t="s">
        <v>351</v>
      </c>
      <c r="BJ270" s="228"/>
    </row>
    <row r="271" spans="1:62" s="85" customFormat="1" ht="15" customHeight="1" x14ac:dyDescent="0.3">
      <c r="A271" s="514" t="s">
        <v>2683</v>
      </c>
      <c r="B271" s="515"/>
      <c r="C271" s="515"/>
      <c r="D271" s="515"/>
      <c r="E271" s="515"/>
      <c r="F271" s="515"/>
      <c r="G271" s="515"/>
      <c r="H271" s="284"/>
      <c r="I271" s="284"/>
      <c r="J271" s="284"/>
      <c r="K271" s="284"/>
      <c r="L271" s="284"/>
      <c r="M271" s="285"/>
      <c r="BE271" s="220"/>
      <c r="BF271" s="225" t="s">
        <v>2683</v>
      </c>
      <c r="BG271" s="226"/>
      <c r="BH271" s="227"/>
      <c r="BI271" s="228"/>
      <c r="BJ271" s="228"/>
    </row>
    <row r="272" spans="1:62" s="85" customFormat="1" ht="21.6" x14ac:dyDescent="0.3">
      <c r="A272" s="121" t="s">
        <v>582</v>
      </c>
      <c r="B272" s="120" t="s">
        <v>2535</v>
      </c>
      <c r="C272" s="466" t="s">
        <v>2536</v>
      </c>
      <c r="D272" s="466"/>
      <c r="E272" s="466"/>
      <c r="F272" s="121" t="s">
        <v>326</v>
      </c>
      <c r="G272" s="144">
        <v>1.0200000000000001E-2</v>
      </c>
      <c r="H272" s="123"/>
      <c r="I272" s="123"/>
      <c r="J272" s="124"/>
      <c r="K272" s="124"/>
      <c r="L272" s="124"/>
      <c r="M272" s="124"/>
      <c r="BE272" s="220"/>
      <c r="BF272" s="225"/>
      <c r="BG272" s="226" t="s">
        <v>2536</v>
      </c>
      <c r="BH272" s="227"/>
      <c r="BI272" s="228"/>
      <c r="BJ272" s="228"/>
    </row>
    <row r="273" spans="1:62" s="85" customFormat="1" ht="20.399999999999999" x14ac:dyDescent="0.3">
      <c r="A273" s="173"/>
      <c r="B273" s="137" t="s">
        <v>151</v>
      </c>
      <c r="C273" s="483" t="s">
        <v>152</v>
      </c>
      <c r="D273" s="483"/>
      <c r="E273" s="483"/>
      <c r="F273" s="138" t="s">
        <v>46</v>
      </c>
      <c r="G273" s="195" t="s">
        <v>2697</v>
      </c>
      <c r="H273" s="175"/>
      <c r="I273" s="175"/>
      <c r="J273" s="140"/>
      <c r="K273" s="140"/>
      <c r="L273" s="140"/>
      <c r="M273" s="176"/>
      <c r="BE273" s="220"/>
      <c r="BF273" s="225"/>
      <c r="BG273" s="226"/>
      <c r="BH273" s="227"/>
      <c r="BI273" s="228" t="s">
        <v>152</v>
      </c>
      <c r="BJ273" s="228"/>
    </row>
    <row r="274" spans="1:62" s="85" customFormat="1" ht="21.6" x14ac:dyDescent="0.3">
      <c r="A274" s="178" t="s">
        <v>140</v>
      </c>
      <c r="B274" s="179" t="s">
        <v>2538</v>
      </c>
      <c r="C274" s="489" t="s">
        <v>2539</v>
      </c>
      <c r="D274" s="489"/>
      <c r="E274" s="489"/>
      <c r="F274" s="231" t="s">
        <v>46</v>
      </c>
      <c r="G274" s="181" t="s">
        <v>2698</v>
      </c>
      <c r="H274" s="182"/>
      <c r="I274" s="182"/>
      <c r="J274" s="183"/>
      <c r="K274" s="183"/>
      <c r="L274" s="183"/>
      <c r="M274" s="185"/>
      <c r="BE274" s="220"/>
      <c r="BF274" s="225"/>
      <c r="BG274" s="226"/>
      <c r="BH274" s="227" t="s">
        <v>2539</v>
      </c>
      <c r="BI274" s="228"/>
      <c r="BJ274" s="228"/>
    </row>
    <row r="275" spans="1:62" s="85" customFormat="1" ht="20.399999999999999" x14ac:dyDescent="0.3">
      <c r="A275" s="173" t="s">
        <v>126</v>
      </c>
      <c r="B275" s="137" t="s">
        <v>2541</v>
      </c>
      <c r="C275" s="483" t="s">
        <v>81</v>
      </c>
      <c r="D275" s="483"/>
      <c r="E275" s="483"/>
      <c r="F275" s="138" t="s">
        <v>46</v>
      </c>
      <c r="G275" s="195" t="s">
        <v>2698</v>
      </c>
      <c r="H275" s="175"/>
      <c r="I275" s="175"/>
      <c r="J275" s="140"/>
      <c r="K275" s="140"/>
      <c r="L275" s="140"/>
      <c r="M275" s="176"/>
      <c r="BE275" s="220"/>
      <c r="BF275" s="225"/>
      <c r="BG275" s="226"/>
      <c r="BH275" s="227"/>
      <c r="BI275" s="228"/>
      <c r="BJ275" s="228" t="s">
        <v>81</v>
      </c>
    </row>
    <row r="276" spans="1:62" s="85" customFormat="1" ht="31.8" x14ac:dyDescent="0.3">
      <c r="A276" s="121" t="s">
        <v>2134</v>
      </c>
      <c r="B276" s="120" t="s">
        <v>2542</v>
      </c>
      <c r="C276" s="466" t="s">
        <v>2543</v>
      </c>
      <c r="D276" s="466"/>
      <c r="E276" s="466"/>
      <c r="F276" s="121" t="s">
        <v>326</v>
      </c>
      <c r="G276" s="144">
        <v>1.0200000000000001E-2</v>
      </c>
      <c r="H276" s="123"/>
      <c r="I276" s="123"/>
      <c r="J276" s="124"/>
      <c r="K276" s="124"/>
      <c r="L276" s="124"/>
      <c r="M276" s="124"/>
      <c r="BE276" s="220"/>
      <c r="BF276" s="225"/>
      <c r="BG276" s="226" t="s">
        <v>2543</v>
      </c>
      <c r="BH276" s="227"/>
      <c r="BI276" s="228"/>
      <c r="BJ276" s="228"/>
    </row>
    <row r="277" spans="1:62" s="85" customFormat="1" ht="21.6" x14ac:dyDescent="0.3">
      <c r="A277" s="178" t="s">
        <v>140</v>
      </c>
      <c r="B277" s="179" t="s">
        <v>2538</v>
      </c>
      <c r="C277" s="489" t="s">
        <v>2539</v>
      </c>
      <c r="D277" s="489"/>
      <c r="E277" s="489"/>
      <c r="F277" s="231" t="s">
        <v>46</v>
      </c>
      <c r="G277" s="181" t="s">
        <v>2699</v>
      </c>
      <c r="H277" s="182"/>
      <c r="I277" s="182"/>
      <c r="J277" s="183"/>
      <c r="K277" s="183"/>
      <c r="L277" s="183"/>
      <c r="M277" s="185"/>
      <c r="BE277" s="220"/>
      <c r="BF277" s="225"/>
      <c r="BG277" s="226"/>
      <c r="BH277" s="227" t="s">
        <v>2539</v>
      </c>
      <c r="BI277" s="228"/>
      <c r="BJ277" s="228"/>
    </row>
    <row r="278" spans="1:62" s="85" customFormat="1" ht="20.399999999999999" x14ac:dyDescent="0.3">
      <c r="A278" s="173" t="s">
        <v>126</v>
      </c>
      <c r="B278" s="137" t="s">
        <v>2541</v>
      </c>
      <c r="C278" s="483" t="s">
        <v>81</v>
      </c>
      <c r="D278" s="483"/>
      <c r="E278" s="483"/>
      <c r="F278" s="138" t="s">
        <v>46</v>
      </c>
      <c r="G278" s="195" t="s">
        <v>2700</v>
      </c>
      <c r="H278" s="175"/>
      <c r="I278" s="175"/>
      <c r="J278" s="140"/>
      <c r="K278" s="140"/>
      <c r="L278" s="140"/>
      <c r="M278" s="176"/>
      <c r="BE278" s="220"/>
      <c r="BF278" s="225"/>
      <c r="BG278" s="226"/>
      <c r="BH278" s="227"/>
      <c r="BI278" s="228"/>
      <c r="BJ278" s="228" t="s">
        <v>81</v>
      </c>
    </row>
    <row r="279" spans="1:62" s="85" customFormat="1" ht="21.6" x14ac:dyDescent="0.3">
      <c r="A279" s="121" t="s">
        <v>2135</v>
      </c>
      <c r="B279" s="120" t="s">
        <v>2546</v>
      </c>
      <c r="C279" s="466" t="s">
        <v>2547</v>
      </c>
      <c r="D279" s="466"/>
      <c r="E279" s="466"/>
      <c r="F279" s="121" t="s">
        <v>67</v>
      </c>
      <c r="G279" s="303">
        <v>3.1619999999999999E-3</v>
      </c>
      <c r="H279" s="123"/>
      <c r="I279" s="123"/>
      <c r="J279" s="124"/>
      <c r="K279" s="124"/>
      <c r="L279" s="124"/>
      <c r="M279" s="124"/>
      <c r="BE279" s="220"/>
      <c r="BF279" s="225"/>
      <c r="BG279" s="226" t="s">
        <v>2547</v>
      </c>
      <c r="BH279" s="227"/>
      <c r="BI279" s="228"/>
      <c r="BJ279" s="228"/>
    </row>
    <row r="280" spans="1:62" s="85" customFormat="1" ht="20.399999999999999" x14ac:dyDescent="0.3">
      <c r="A280" s="173"/>
      <c r="B280" s="137" t="s">
        <v>2548</v>
      </c>
      <c r="C280" s="483" t="s">
        <v>2549</v>
      </c>
      <c r="D280" s="483"/>
      <c r="E280" s="483"/>
      <c r="F280" s="138" t="s">
        <v>67</v>
      </c>
      <c r="G280" s="195" t="s">
        <v>2701</v>
      </c>
      <c r="H280" s="175"/>
      <c r="I280" s="175"/>
      <c r="J280" s="140"/>
      <c r="K280" s="140"/>
      <c r="L280" s="140"/>
      <c r="M280" s="176"/>
      <c r="BE280" s="220"/>
      <c r="BF280" s="225"/>
      <c r="BG280" s="226"/>
      <c r="BH280" s="227"/>
      <c r="BI280" s="228" t="s">
        <v>2549</v>
      </c>
      <c r="BJ280" s="228"/>
    </row>
    <row r="281" spans="1:62" s="85" customFormat="1" ht="20.399999999999999" x14ac:dyDescent="0.3">
      <c r="A281" s="178" t="s">
        <v>140</v>
      </c>
      <c r="B281" s="179" t="s">
        <v>285</v>
      </c>
      <c r="C281" s="489" t="s">
        <v>286</v>
      </c>
      <c r="D281" s="489"/>
      <c r="E281" s="489"/>
      <c r="F281" s="231" t="s">
        <v>67</v>
      </c>
      <c r="G281" s="181" t="s">
        <v>2702</v>
      </c>
      <c r="H281" s="182"/>
      <c r="I281" s="182"/>
      <c r="J281" s="183"/>
      <c r="K281" s="183"/>
      <c r="L281" s="183"/>
      <c r="M281" s="185"/>
      <c r="BE281" s="220"/>
      <c r="BF281" s="225"/>
      <c r="BG281" s="226"/>
      <c r="BH281" s="227" t="s">
        <v>286</v>
      </c>
      <c r="BI281" s="228"/>
      <c r="BJ281" s="228"/>
    </row>
    <row r="282" spans="1:62" s="85" customFormat="1" ht="31.8" x14ac:dyDescent="0.3">
      <c r="A282" s="173" t="s">
        <v>126</v>
      </c>
      <c r="B282" s="137" t="s">
        <v>2552</v>
      </c>
      <c r="C282" s="483" t="s">
        <v>2553</v>
      </c>
      <c r="D282" s="483"/>
      <c r="E282" s="483"/>
      <c r="F282" s="138" t="s">
        <v>155</v>
      </c>
      <c r="G282" s="195" t="s">
        <v>2703</v>
      </c>
      <c r="H282" s="175"/>
      <c r="I282" s="175"/>
      <c r="J282" s="140"/>
      <c r="K282" s="140"/>
      <c r="L282" s="140"/>
      <c r="M282" s="176"/>
      <c r="BE282" s="220"/>
      <c r="BF282" s="225"/>
      <c r="BG282" s="226"/>
      <c r="BH282" s="227"/>
      <c r="BI282" s="228"/>
      <c r="BJ282" s="228" t="s">
        <v>2553</v>
      </c>
    </row>
    <row r="283" spans="1:62" s="85" customFormat="1" ht="14.4" x14ac:dyDescent="0.3">
      <c r="A283" s="514" t="s">
        <v>2704</v>
      </c>
      <c r="B283" s="515"/>
      <c r="C283" s="515"/>
      <c r="D283" s="515"/>
      <c r="E283" s="515"/>
      <c r="F283" s="515"/>
      <c r="G283" s="515"/>
      <c r="H283" s="284"/>
      <c r="I283" s="284"/>
      <c r="J283" s="284"/>
      <c r="K283" s="284"/>
      <c r="L283" s="284"/>
      <c r="M283" s="285"/>
      <c r="BE283" s="220"/>
      <c r="BF283" s="225" t="s">
        <v>2704</v>
      </c>
      <c r="BG283" s="226"/>
      <c r="BH283" s="227"/>
      <c r="BI283" s="228"/>
      <c r="BJ283" s="228"/>
    </row>
    <row r="284" spans="1:62" s="85" customFormat="1" ht="15" customHeight="1" x14ac:dyDescent="0.3">
      <c r="A284" s="514" t="s">
        <v>2678</v>
      </c>
      <c r="B284" s="515"/>
      <c r="C284" s="515"/>
      <c r="D284" s="515"/>
      <c r="E284" s="515"/>
      <c r="F284" s="515"/>
      <c r="G284" s="515"/>
      <c r="H284" s="284"/>
      <c r="I284" s="284"/>
      <c r="J284" s="284"/>
      <c r="K284" s="284"/>
      <c r="L284" s="284"/>
      <c r="M284" s="285"/>
      <c r="BE284" s="220"/>
      <c r="BF284" s="225" t="s">
        <v>2678</v>
      </c>
      <c r="BG284" s="226"/>
      <c r="BH284" s="227"/>
      <c r="BI284" s="228"/>
      <c r="BJ284" s="228"/>
    </row>
    <row r="285" spans="1:62" s="85" customFormat="1" ht="31.8" x14ac:dyDescent="0.3">
      <c r="A285" s="121" t="s">
        <v>2136</v>
      </c>
      <c r="B285" s="120" t="s">
        <v>2679</v>
      </c>
      <c r="C285" s="466" t="s">
        <v>2680</v>
      </c>
      <c r="D285" s="466"/>
      <c r="E285" s="466"/>
      <c r="F285" s="121" t="s">
        <v>326</v>
      </c>
      <c r="G285" s="144">
        <v>4.9299999999999997E-2</v>
      </c>
      <c r="H285" s="123"/>
      <c r="I285" s="123"/>
      <c r="J285" s="124"/>
      <c r="K285" s="124"/>
      <c r="L285" s="124"/>
      <c r="M285" s="124"/>
      <c r="BE285" s="220"/>
      <c r="BF285" s="225"/>
      <c r="BG285" s="226" t="s">
        <v>2680</v>
      </c>
      <c r="BH285" s="227"/>
      <c r="BI285" s="228"/>
      <c r="BJ285" s="228"/>
    </row>
    <row r="286" spans="1:62" s="85" customFormat="1" ht="20.399999999999999" x14ac:dyDescent="0.3">
      <c r="A286" s="173"/>
      <c r="B286" s="137" t="s">
        <v>347</v>
      </c>
      <c r="C286" s="483" t="s">
        <v>348</v>
      </c>
      <c r="D286" s="483"/>
      <c r="E286" s="483"/>
      <c r="F286" s="138" t="s">
        <v>67</v>
      </c>
      <c r="G286" s="195" t="s">
        <v>2705</v>
      </c>
      <c r="H286" s="175"/>
      <c r="I286" s="175"/>
      <c r="J286" s="140"/>
      <c r="K286" s="140"/>
      <c r="L286" s="140"/>
      <c r="M286" s="176"/>
      <c r="BE286" s="220"/>
      <c r="BF286" s="225"/>
      <c r="BG286" s="226"/>
      <c r="BH286" s="227"/>
      <c r="BI286" s="228" t="s">
        <v>348</v>
      </c>
      <c r="BJ286" s="228"/>
    </row>
    <row r="287" spans="1:62" s="85" customFormat="1" ht="20.399999999999999" x14ac:dyDescent="0.3">
      <c r="A287" s="173"/>
      <c r="B287" s="137" t="s">
        <v>350</v>
      </c>
      <c r="C287" s="483" t="s">
        <v>351</v>
      </c>
      <c r="D287" s="483"/>
      <c r="E287" s="483"/>
      <c r="F287" s="138" t="s">
        <v>72</v>
      </c>
      <c r="G287" s="195" t="s">
        <v>2706</v>
      </c>
      <c r="H287" s="175"/>
      <c r="I287" s="175"/>
      <c r="J287" s="140"/>
      <c r="K287" s="140"/>
      <c r="L287" s="140"/>
      <c r="M287" s="176"/>
      <c r="BE287" s="220"/>
      <c r="BF287" s="225"/>
      <c r="BG287" s="226"/>
      <c r="BH287" s="227"/>
      <c r="BI287" s="228" t="s">
        <v>351</v>
      </c>
      <c r="BJ287" s="228"/>
    </row>
    <row r="288" spans="1:62" s="85" customFormat="1" ht="15" customHeight="1" x14ac:dyDescent="0.3">
      <c r="A288" s="495" t="s">
        <v>2707</v>
      </c>
      <c r="B288" s="496"/>
      <c r="C288" s="496"/>
      <c r="D288" s="496"/>
      <c r="E288" s="496"/>
      <c r="F288" s="496"/>
      <c r="G288" s="496"/>
      <c r="H288" s="191"/>
      <c r="I288" s="191"/>
      <c r="J288" s="191"/>
      <c r="K288" s="191"/>
      <c r="L288" s="191"/>
      <c r="M288" s="193"/>
      <c r="BE288" s="220" t="s">
        <v>2707</v>
      </c>
      <c r="BF288" s="225"/>
      <c r="BG288" s="226"/>
      <c r="BH288" s="227"/>
      <c r="BI288" s="228"/>
      <c r="BJ288" s="228"/>
    </row>
    <row r="289" spans="1:62" s="85" customFormat="1" ht="24.75" customHeight="1" x14ac:dyDescent="0.3">
      <c r="A289" s="514" t="s">
        <v>2708</v>
      </c>
      <c r="B289" s="515"/>
      <c r="C289" s="515"/>
      <c r="D289" s="515"/>
      <c r="E289" s="515"/>
      <c r="F289" s="515"/>
      <c r="G289" s="515"/>
      <c r="H289" s="284"/>
      <c r="I289" s="284"/>
      <c r="J289" s="284"/>
      <c r="K289" s="284"/>
      <c r="L289" s="284"/>
      <c r="M289" s="285"/>
      <c r="BE289" s="220"/>
      <c r="BF289" s="225" t="s">
        <v>2708</v>
      </c>
      <c r="BG289" s="226"/>
      <c r="BH289" s="227"/>
      <c r="BI289" s="228"/>
      <c r="BJ289" s="228"/>
    </row>
    <row r="290" spans="1:62" s="85" customFormat="1" ht="52.2" x14ac:dyDescent="0.3">
      <c r="A290" s="121" t="s">
        <v>2141</v>
      </c>
      <c r="B290" s="120" t="s">
        <v>2709</v>
      </c>
      <c r="C290" s="466" t="s">
        <v>2710</v>
      </c>
      <c r="D290" s="466"/>
      <c r="E290" s="466"/>
      <c r="F290" s="121" t="s">
        <v>326</v>
      </c>
      <c r="G290" s="144">
        <v>0.1197</v>
      </c>
      <c r="H290" s="123"/>
      <c r="I290" s="123"/>
      <c r="J290" s="124"/>
      <c r="K290" s="124"/>
      <c r="L290" s="124"/>
      <c r="M290" s="124"/>
      <c r="BE290" s="220"/>
      <c r="BF290" s="225"/>
      <c r="BG290" s="226" t="s">
        <v>2710</v>
      </c>
      <c r="BH290" s="227"/>
      <c r="BI290" s="228"/>
      <c r="BJ290" s="228"/>
    </row>
    <row r="291" spans="1:62" s="85" customFormat="1" ht="20.399999999999999" x14ac:dyDescent="0.3">
      <c r="A291" s="178" t="s">
        <v>140</v>
      </c>
      <c r="B291" s="179" t="s">
        <v>2711</v>
      </c>
      <c r="C291" s="489" t="s">
        <v>2712</v>
      </c>
      <c r="D291" s="489"/>
      <c r="E291" s="489"/>
      <c r="F291" s="231" t="s">
        <v>155</v>
      </c>
      <c r="G291" s="181" t="s">
        <v>2713</v>
      </c>
      <c r="H291" s="182"/>
      <c r="I291" s="182"/>
      <c r="J291" s="183"/>
      <c r="K291" s="183"/>
      <c r="L291" s="183"/>
      <c r="M291" s="185"/>
      <c r="BE291" s="220"/>
      <c r="BF291" s="225"/>
      <c r="BG291" s="226"/>
      <c r="BH291" s="227" t="s">
        <v>2712</v>
      </c>
      <c r="BI291" s="228"/>
      <c r="BJ291" s="228"/>
    </row>
    <row r="292" spans="1:62" s="85" customFormat="1" ht="20.399999999999999" x14ac:dyDescent="0.3">
      <c r="A292" s="173"/>
      <c r="B292" s="137" t="s">
        <v>151</v>
      </c>
      <c r="C292" s="483" t="s">
        <v>152</v>
      </c>
      <c r="D292" s="483"/>
      <c r="E292" s="483"/>
      <c r="F292" s="138" t="s">
        <v>46</v>
      </c>
      <c r="G292" s="195" t="s">
        <v>2714</v>
      </c>
      <c r="H292" s="175"/>
      <c r="I292" s="175"/>
      <c r="J292" s="140"/>
      <c r="K292" s="140"/>
      <c r="L292" s="140"/>
      <c r="M292" s="176"/>
      <c r="BE292" s="220"/>
      <c r="BF292" s="225"/>
      <c r="BG292" s="226"/>
      <c r="BH292" s="227"/>
      <c r="BI292" s="228" t="s">
        <v>152</v>
      </c>
      <c r="BJ292" s="228"/>
    </row>
    <row r="293" spans="1:62" s="85" customFormat="1" ht="21.6" x14ac:dyDescent="0.3">
      <c r="A293" s="173"/>
      <c r="B293" s="137" t="s">
        <v>2715</v>
      </c>
      <c r="C293" s="483" t="s">
        <v>2716</v>
      </c>
      <c r="D293" s="483"/>
      <c r="E293" s="483"/>
      <c r="F293" s="138" t="s">
        <v>112</v>
      </c>
      <c r="G293" s="195" t="s">
        <v>2717</v>
      </c>
      <c r="H293" s="175"/>
      <c r="I293" s="175"/>
      <c r="J293" s="140"/>
      <c r="K293" s="140"/>
      <c r="L293" s="140"/>
      <c r="M293" s="176"/>
      <c r="BE293" s="220"/>
      <c r="BF293" s="225"/>
      <c r="BG293" s="226"/>
      <c r="BH293" s="227"/>
      <c r="BI293" s="228" t="s">
        <v>2716</v>
      </c>
      <c r="BJ293" s="228"/>
    </row>
    <row r="294" spans="1:62" s="85" customFormat="1" ht="21.6" x14ac:dyDescent="0.3">
      <c r="A294" s="173"/>
      <c r="B294" s="137" t="s">
        <v>2718</v>
      </c>
      <c r="C294" s="483" t="s">
        <v>2719</v>
      </c>
      <c r="D294" s="483"/>
      <c r="E294" s="483"/>
      <c r="F294" s="138" t="s">
        <v>112</v>
      </c>
      <c r="G294" s="195" t="s">
        <v>2720</v>
      </c>
      <c r="H294" s="175"/>
      <c r="I294" s="175"/>
      <c r="J294" s="140"/>
      <c r="K294" s="140"/>
      <c r="L294" s="140"/>
      <c r="M294" s="176"/>
      <c r="BE294" s="220"/>
      <c r="BF294" s="225"/>
      <c r="BG294" s="226"/>
      <c r="BH294" s="227"/>
      <c r="BI294" s="228" t="s">
        <v>2719</v>
      </c>
      <c r="BJ294" s="228"/>
    </row>
    <row r="295" spans="1:62" s="85" customFormat="1" ht="21.6" x14ac:dyDescent="0.3">
      <c r="A295" s="173"/>
      <c r="B295" s="137" t="s">
        <v>2721</v>
      </c>
      <c r="C295" s="483" t="s">
        <v>2722</v>
      </c>
      <c r="D295" s="483"/>
      <c r="E295" s="483"/>
      <c r="F295" s="138" t="s">
        <v>64</v>
      </c>
      <c r="G295" s="195" t="s">
        <v>2723</v>
      </c>
      <c r="H295" s="175"/>
      <c r="I295" s="175"/>
      <c r="J295" s="140"/>
      <c r="K295" s="140"/>
      <c r="L295" s="140"/>
      <c r="M295" s="176"/>
      <c r="BE295" s="220"/>
      <c r="BF295" s="225"/>
      <c r="BG295" s="226"/>
      <c r="BH295" s="227"/>
      <c r="BI295" s="228" t="s">
        <v>2722</v>
      </c>
      <c r="BJ295" s="228"/>
    </row>
    <row r="296" spans="1:62" s="85" customFormat="1" ht="20.399999999999999" x14ac:dyDescent="0.3">
      <c r="A296" s="173"/>
      <c r="B296" s="137" t="s">
        <v>2724</v>
      </c>
      <c r="C296" s="483" t="s">
        <v>2725</v>
      </c>
      <c r="D296" s="483"/>
      <c r="E296" s="483"/>
      <c r="F296" s="138" t="s">
        <v>139</v>
      </c>
      <c r="G296" s="195" t="s">
        <v>2726</v>
      </c>
      <c r="H296" s="175"/>
      <c r="I296" s="175"/>
      <c r="J296" s="140"/>
      <c r="K296" s="140"/>
      <c r="L296" s="140"/>
      <c r="M296" s="176"/>
      <c r="BE296" s="220"/>
      <c r="BF296" s="225"/>
      <c r="BG296" s="226"/>
      <c r="BH296" s="227"/>
      <c r="BI296" s="228" t="s">
        <v>2725</v>
      </c>
      <c r="BJ296" s="228"/>
    </row>
    <row r="297" spans="1:62" s="85" customFormat="1" ht="20.399999999999999" x14ac:dyDescent="0.3">
      <c r="A297" s="173"/>
      <c r="B297" s="137" t="s">
        <v>1610</v>
      </c>
      <c r="C297" s="483" t="s">
        <v>1611</v>
      </c>
      <c r="D297" s="483"/>
      <c r="E297" s="483"/>
      <c r="F297" s="138" t="s">
        <v>139</v>
      </c>
      <c r="G297" s="195" t="s">
        <v>2727</v>
      </c>
      <c r="H297" s="175"/>
      <c r="I297" s="175"/>
      <c r="J297" s="140"/>
      <c r="K297" s="140"/>
      <c r="L297" s="140"/>
      <c r="M297" s="176"/>
      <c r="BE297" s="220"/>
      <c r="BF297" s="225"/>
      <c r="BG297" s="226"/>
      <c r="BH297" s="227"/>
      <c r="BI297" s="228" t="s">
        <v>1611</v>
      </c>
      <c r="BJ297" s="228"/>
    </row>
    <row r="298" spans="1:62" s="85" customFormat="1" ht="42" x14ac:dyDescent="0.3">
      <c r="A298" s="173"/>
      <c r="B298" s="137" t="s">
        <v>2728</v>
      </c>
      <c r="C298" s="483" t="s">
        <v>2729</v>
      </c>
      <c r="D298" s="483"/>
      <c r="E298" s="483"/>
      <c r="F298" s="138" t="s">
        <v>139</v>
      </c>
      <c r="G298" s="195" t="s">
        <v>2730</v>
      </c>
      <c r="H298" s="175"/>
      <c r="I298" s="175"/>
      <c r="J298" s="140"/>
      <c r="K298" s="140"/>
      <c r="L298" s="140"/>
      <c r="M298" s="176"/>
      <c r="BE298" s="220"/>
      <c r="BF298" s="225"/>
      <c r="BG298" s="226"/>
      <c r="BH298" s="227"/>
      <c r="BI298" s="228" t="s">
        <v>2729</v>
      </c>
      <c r="BJ298" s="228"/>
    </row>
    <row r="299" spans="1:62" s="85" customFormat="1" ht="42" x14ac:dyDescent="0.3">
      <c r="A299" s="173"/>
      <c r="B299" s="137" t="s">
        <v>2731</v>
      </c>
      <c r="C299" s="483" t="s">
        <v>2732</v>
      </c>
      <c r="D299" s="483"/>
      <c r="E299" s="483"/>
      <c r="F299" s="138" t="s">
        <v>139</v>
      </c>
      <c r="G299" s="195" t="s">
        <v>2733</v>
      </c>
      <c r="H299" s="175"/>
      <c r="I299" s="175"/>
      <c r="J299" s="140"/>
      <c r="K299" s="140"/>
      <c r="L299" s="140"/>
      <c r="M299" s="176"/>
      <c r="BE299" s="220"/>
      <c r="BF299" s="225"/>
      <c r="BG299" s="226"/>
      <c r="BH299" s="227"/>
      <c r="BI299" s="228" t="s">
        <v>2732</v>
      </c>
      <c r="BJ299" s="228"/>
    </row>
    <row r="300" spans="1:62" s="85" customFormat="1" ht="42" x14ac:dyDescent="0.3">
      <c r="A300" s="173"/>
      <c r="B300" s="137" t="s">
        <v>2734</v>
      </c>
      <c r="C300" s="483" t="s">
        <v>2735</v>
      </c>
      <c r="D300" s="483"/>
      <c r="E300" s="483"/>
      <c r="F300" s="138" t="s">
        <v>112</v>
      </c>
      <c r="G300" s="195" t="s">
        <v>2736</v>
      </c>
      <c r="H300" s="175"/>
      <c r="I300" s="175"/>
      <c r="J300" s="140"/>
      <c r="K300" s="140"/>
      <c r="L300" s="140"/>
      <c r="M300" s="176"/>
      <c r="BE300" s="220"/>
      <c r="BF300" s="225"/>
      <c r="BG300" s="226"/>
      <c r="BH300" s="227"/>
      <c r="BI300" s="228" t="s">
        <v>2735</v>
      </c>
      <c r="BJ300" s="228"/>
    </row>
    <row r="301" spans="1:62" s="85" customFormat="1" ht="31.8" x14ac:dyDescent="0.3">
      <c r="A301" s="173"/>
      <c r="B301" s="137" t="s">
        <v>2737</v>
      </c>
      <c r="C301" s="483" t="s">
        <v>2738</v>
      </c>
      <c r="D301" s="483"/>
      <c r="E301" s="483"/>
      <c r="F301" s="138" t="s">
        <v>112</v>
      </c>
      <c r="G301" s="195" t="s">
        <v>2739</v>
      </c>
      <c r="H301" s="175"/>
      <c r="I301" s="175"/>
      <c r="J301" s="140"/>
      <c r="K301" s="140"/>
      <c r="L301" s="140"/>
      <c r="M301" s="176"/>
      <c r="BE301" s="220"/>
      <c r="BF301" s="225"/>
      <c r="BG301" s="226"/>
      <c r="BH301" s="227"/>
      <c r="BI301" s="228" t="s">
        <v>2738</v>
      </c>
      <c r="BJ301" s="228"/>
    </row>
    <row r="302" spans="1:62" s="85" customFormat="1" ht="21.6" x14ac:dyDescent="0.3">
      <c r="A302" s="173"/>
      <c r="B302" s="137" t="s">
        <v>2740</v>
      </c>
      <c r="C302" s="483" t="s">
        <v>2741</v>
      </c>
      <c r="D302" s="483"/>
      <c r="E302" s="483"/>
      <c r="F302" s="138" t="s">
        <v>139</v>
      </c>
      <c r="G302" s="195" t="s">
        <v>2742</v>
      </c>
      <c r="H302" s="175"/>
      <c r="I302" s="175"/>
      <c r="J302" s="140"/>
      <c r="K302" s="140"/>
      <c r="L302" s="140"/>
      <c r="M302" s="176"/>
      <c r="BE302" s="220"/>
      <c r="BF302" s="225"/>
      <c r="BG302" s="226"/>
      <c r="BH302" s="227"/>
      <c r="BI302" s="228" t="s">
        <v>2741</v>
      </c>
      <c r="BJ302" s="228"/>
    </row>
    <row r="303" spans="1:62" s="85" customFormat="1" ht="21.6" x14ac:dyDescent="0.3">
      <c r="A303" s="173"/>
      <c r="B303" s="137" t="s">
        <v>2743</v>
      </c>
      <c r="C303" s="483" t="s">
        <v>2744</v>
      </c>
      <c r="D303" s="483"/>
      <c r="E303" s="483"/>
      <c r="F303" s="138" t="s">
        <v>139</v>
      </c>
      <c r="G303" s="195" t="s">
        <v>2742</v>
      </c>
      <c r="H303" s="175"/>
      <c r="I303" s="175"/>
      <c r="J303" s="140"/>
      <c r="K303" s="140"/>
      <c r="L303" s="140"/>
      <c r="M303" s="176"/>
      <c r="BE303" s="220"/>
      <c r="BF303" s="225"/>
      <c r="BG303" s="226"/>
      <c r="BH303" s="227"/>
      <c r="BI303" s="228" t="s">
        <v>2744</v>
      </c>
      <c r="BJ303" s="228"/>
    </row>
    <row r="304" spans="1:62" s="85" customFormat="1" ht="20.399999999999999" x14ac:dyDescent="0.3">
      <c r="A304" s="173"/>
      <c r="B304" s="137" t="s">
        <v>2745</v>
      </c>
      <c r="C304" s="483" t="s">
        <v>2746</v>
      </c>
      <c r="D304" s="483"/>
      <c r="E304" s="483"/>
      <c r="F304" s="138" t="s">
        <v>46</v>
      </c>
      <c r="G304" s="195" t="s">
        <v>2747</v>
      </c>
      <c r="H304" s="175"/>
      <c r="I304" s="175"/>
      <c r="J304" s="140"/>
      <c r="K304" s="140"/>
      <c r="L304" s="140"/>
      <c r="M304" s="176"/>
      <c r="BE304" s="220"/>
      <c r="BF304" s="225"/>
      <c r="BG304" s="226"/>
      <c r="BH304" s="227"/>
      <c r="BI304" s="228" t="s">
        <v>2746</v>
      </c>
      <c r="BJ304" s="228"/>
    </row>
    <row r="305" spans="1:62" s="85" customFormat="1" ht="21.6" x14ac:dyDescent="0.3">
      <c r="A305" s="178" t="s">
        <v>140</v>
      </c>
      <c r="B305" s="179" t="s">
        <v>2748</v>
      </c>
      <c r="C305" s="489" t="s">
        <v>2749</v>
      </c>
      <c r="D305" s="489"/>
      <c r="E305" s="489"/>
      <c r="F305" s="231" t="s">
        <v>155</v>
      </c>
      <c r="G305" s="181" t="s">
        <v>2750</v>
      </c>
      <c r="H305" s="182"/>
      <c r="I305" s="182"/>
      <c r="J305" s="183"/>
      <c r="K305" s="183"/>
      <c r="L305" s="183"/>
      <c r="M305" s="185"/>
      <c r="BE305" s="220"/>
      <c r="BF305" s="225"/>
      <c r="BG305" s="226"/>
      <c r="BH305" s="227" t="s">
        <v>2749</v>
      </c>
      <c r="BI305" s="228"/>
      <c r="BJ305" s="228"/>
    </row>
    <row r="306" spans="1:62" s="85" customFormat="1" ht="31.8" x14ac:dyDescent="0.3">
      <c r="A306" s="173"/>
      <c r="B306" s="137" t="s">
        <v>2751</v>
      </c>
      <c r="C306" s="483" t="s">
        <v>2752</v>
      </c>
      <c r="D306" s="483"/>
      <c r="E306" s="483"/>
      <c r="F306" s="138" t="s">
        <v>72</v>
      </c>
      <c r="G306" s="195" t="s">
        <v>2753</v>
      </c>
      <c r="H306" s="175"/>
      <c r="I306" s="175"/>
      <c r="J306" s="140"/>
      <c r="K306" s="140"/>
      <c r="L306" s="140"/>
      <c r="M306" s="176"/>
      <c r="BE306" s="220"/>
      <c r="BF306" s="225"/>
      <c r="BG306" s="226"/>
      <c r="BH306" s="227"/>
      <c r="BI306" s="228" t="s">
        <v>2752</v>
      </c>
      <c r="BJ306" s="228"/>
    </row>
    <row r="307" spans="1:62" s="85" customFormat="1" ht="42" x14ac:dyDescent="0.3">
      <c r="A307" s="173"/>
      <c r="B307" s="137" t="s">
        <v>2754</v>
      </c>
      <c r="C307" s="483" t="s">
        <v>2755</v>
      </c>
      <c r="D307" s="483"/>
      <c r="E307" s="483"/>
      <c r="F307" s="138" t="s">
        <v>72</v>
      </c>
      <c r="G307" s="195" t="s">
        <v>2753</v>
      </c>
      <c r="H307" s="175"/>
      <c r="I307" s="175"/>
      <c r="J307" s="140"/>
      <c r="K307" s="140"/>
      <c r="L307" s="140"/>
      <c r="M307" s="176"/>
      <c r="BE307" s="220"/>
      <c r="BF307" s="225"/>
      <c r="BG307" s="226"/>
      <c r="BH307" s="227"/>
      <c r="BI307" s="228" t="s">
        <v>2755</v>
      </c>
      <c r="BJ307" s="228"/>
    </row>
    <row r="308" spans="1:62" s="85" customFormat="1" ht="42" x14ac:dyDescent="0.3">
      <c r="A308" s="173"/>
      <c r="B308" s="137" t="s">
        <v>2756</v>
      </c>
      <c r="C308" s="483" t="s">
        <v>2757</v>
      </c>
      <c r="D308" s="483"/>
      <c r="E308" s="483"/>
      <c r="F308" s="138" t="s">
        <v>72</v>
      </c>
      <c r="G308" s="195" t="s">
        <v>2758</v>
      </c>
      <c r="H308" s="175"/>
      <c r="I308" s="175"/>
      <c r="J308" s="140"/>
      <c r="K308" s="140"/>
      <c r="L308" s="140"/>
      <c r="M308" s="176"/>
      <c r="BE308" s="220"/>
      <c r="BF308" s="225"/>
      <c r="BG308" s="226"/>
      <c r="BH308" s="227"/>
      <c r="BI308" s="228" t="s">
        <v>2757</v>
      </c>
      <c r="BJ308" s="228"/>
    </row>
    <row r="309" spans="1:62" s="85" customFormat="1" ht="20.399999999999999" x14ac:dyDescent="0.3">
      <c r="A309" s="173" t="s">
        <v>126</v>
      </c>
      <c r="B309" s="137" t="s">
        <v>2759</v>
      </c>
      <c r="C309" s="483" t="s">
        <v>2760</v>
      </c>
      <c r="D309" s="483"/>
      <c r="E309" s="483"/>
      <c r="F309" s="138" t="s">
        <v>155</v>
      </c>
      <c r="G309" s="195" t="s">
        <v>2713</v>
      </c>
      <c r="H309" s="175"/>
      <c r="I309" s="175"/>
      <c r="J309" s="140"/>
      <c r="K309" s="140"/>
      <c r="L309" s="140"/>
      <c r="M309" s="176"/>
      <c r="BE309" s="220"/>
      <c r="BF309" s="225"/>
      <c r="BG309" s="226"/>
      <c r="BH309" s="227"/>
      <c r="BI309" s="228"/>
      <c r="BJ309" s="228" t="s">
        <v>2760</v>
      </c>
    </row>
    <row r="310" spans="1:62" s="85" customFormat="1" ht="31.8" x14ac:dyDescent="0.3">
      <c r="A310" s="173" t="s">
        <v>126</v>
      </c>
      <c r="B310" s="137" t="s">
        <v>2761</v>
      </c>
      <c r="C310" s="483" t="s">
        <v>2762</v>
      </c>
      <c r="D310" s="483"/>
      <c r="E310" s="483"/>
      <c r="F310" s="138" t="s">
        <v>46</v>
      </c>
      <c r="G310" s="195" t="s">
        <v>2763</v>
      </c>
      <c r="H310" s="175"/>
      <c r="I310" s="175"/>
      <c r="J310" s="140"/>
      <c r="K310" s="140"/>
      <c r="L310" s="140"/>
      <c r="M310" s="176"/>
      <c r="BE310" s="220"/>
      <c r="BF310" s="225"/>
      <c r="BG310" s="226"/>
      <c r="BH310" s="227"/>
      <c r="BI310" s="228"/>
      <c r="BJ310" s="228" t="s">
        <v>2762</v>
      </c>
    </row>
    <row r="311" spans="1:62" s="85" customFormat="1" ht="24.75" customHeight="1" x14ac:dyDescent="0.3">
      <c r="A311" s="514" t="s">
        <v>2764</v>
      </c>
      <c r="B311" s="515"/>
      <c r="C311" s="515"/>
      <c r="D311" s="515"/>
      <c r="E311" s="515"/>
      <c r="F311" s="515"/>
      <c r="G311" s="515"/>
      <c r="H311" s="284"/>
      <c r="I311" s="284"/>
      <c r="J311" s="284"/>
      <c r="K311" s="284"/>
      <c r="L311" s="284"/>
      <c r="M311" s="285"/>
      <c r="BE311" s="220"/>
      <c r="BF311" s="225" t="s">
        <v>2764</v>
      </c>
      <c r="BG311" s="226"/>
      <c r="BH311" s="227"/>
      <c r="BI311" s="228"/>
      <c r="BJ311" s="228"/>
    </row>
    <row r="312" spans="1:62" s="85" customFormat="1" ht="52.2" x14ac:dyDescent="0.3">
      <c r="A312" s="121" t="s">
        <v>2166</v>
      </c>
      <c r="B312" s="120" t="s">
        <v>2709</v>
      </c>
      <c r="C312" s="466" t="s">
        <v>2710</v>
      </c>
      <c r="D312" s="466"/>
      <c r="E312" s="466"/>
      <c r="F312" s="121" t="s">
        <v>326</v>
      </c>
      <c r="G312" s="144">
        <v>0.13730000000000001</v>
      </c>
      <c r="H312" s="123"/>
      <c r="I312" s="123"/>
      <c r="J312" s="124"/>
      <c r="K312" s="124"/>
      <c r="L312" s="124"/>
      <c r="M312" s="124"/>
      <c r="BE312" s="220"/>
      <c r="BF312" s="225"/>
      <c r="BG312" s="226" t="s">
        <v>2710</v>
      </c>
      <c r="BH312" s="227"/>
      <c r="BI312" s="228"/>
      <c r="BJ312" s="228"/>
    </row>
    <row r="313" spans="1:62" s="85" customFormat="1" ht="20.399999999999999" x14ac:dyDescent="0.3">
      <c r="A313" s="178" t="s">
        <v>140</v>
      </c>
      <c r="B313" s="179" t="s">
        <v>2711</v>
      </c>
      <c r="C313" s="489" t="s">
        <v>2712</v>
      </c>
      <c r="D313" s="489"/>
      <c r="E313" s="489"/>
      <c r="F313" s="231" t="s">
        <v>155</v>
      </c>
      <c r="G313" s="181" t="s">
        <v>2765</v>
      </c>
      <c r="H313" s="182"/>
      <c r="I313" s="182"/>
      <c r="J313" s="183"/>
      <c r="K313" s="183"/>
      <c r="L313" s="183"/>
      <c r="M313" s="185"/>
      <c r="BE313" s="220"/>
      <c r="BF313" s="225"/>
      <c r="BG313" s="226"/>
      <c r="BH313" s="227" t="s">
        <v>2712</v>
      </c>
      <c r="BI313" s="228"/>
      <c r="BJ313" s="228"/>
    </row>
    <row r="314" spans="1:62" s="85" customFormat="1" ht="20.399999999999999" x14ac:dyDescent="0.3">
      <c r="A314" s="173"/>
      <c r="B314" s="137" t="s">
        <v>151</v>
      </c>
      <c r="C314" s="483" t="s">
        <v>152</v>
      </c>
      <c r="D314" s="483"/>
      <c r="E314" s="483"/>
      <c r="F314" s="138" t="s">
        <v>46</v>
      </c>
      <c r="G314" s="195" t="s">
        <v>2766</v>
      </c>
      <c r="H314" s="175"/>
      <c r="I314" s="175"/>
      <c r="J314" s="140"/>
      <c r="K314" s="140"/>
      <c r="L314" s="140"/>
      <c r="M314" s="176"/>
      <c r="BE314" s="220"/>
      <c r="BF314" s="225"/>
      <c r="BG314" s="226"/>
      <c r="BH314" s="227"/>
      <c r="BI314" s="228" t="s">
        <v>152</v>
      </c>
      <c r="BJ314" s="228"/>
    </row>
    <row r="315" spans="1:62" s="85" customFormat="1" ht="21.6" x14ac:dyDescent="0.3">
      <c r="A315" s="173"/>
      <c r="B315" s="137" t="s">
        <v>2715</v>
      </c>
      <c r="C315" s="483" t="s">
        <v>2716</v>
      </c>
      <c r="D315" s="483"/>
      <c r="E315" s="483"/>
      <c r="F315" s="138" t="s">
        <v>112</v>
      </c>
      <c r="G315" s="195" t="s">
        <v>2767</v>
      </c>
      <c r="H315" s="175"/>
      <c r="I315" s="175"/>
      <c r="J315" s="140"/>
      <c r="K315" s="140"/>
      <c r="L315" s="140"/>
      <c r="M315" s="176"/>
      <c r="BE315" s="220"/>
      <c r="BF315" s="225"/>
      <c r="BG315" s="226"/>
      <c r="BH315" s="227"/>
      <c r="BI315" s="228" t="s">
        <v>2716</v>
      </c>
      <c r="BJ315" s="228"/>
    </row>
    <row r="316" spans="1:62" s="85" customFormat="1" ht="21.6" x14ac:dyDescent="0.3">
      <c r="A316" s="173"/>
      <c r="B316" s="137" t="s">
        <v>2718</v>
      </c>
      <c r="C316" s="483" t="s">
        <v>2719</v>
      </c>
      <c r="D316" s="483"/>
      <c r="E316" s="483"/>
      <c r="F316" s="138" t="s">
        <v>112</v>
      </c>
      <c r="G316" s="195" t="s">
        <v>2768</v>
      </c>
      <c r="H316" s="175"/>
      <c r="I316" s="175"/>
      <c r="J316" s="140"/>
      <c r="K316" s="140"/>
      <c r="L316" s="140"/>
      <c r="M316" s="176"/>
      <c r="BE316" s="220"/>
      <c r="BF316" s="225"/>
      <c r="BG316" s="226"/>
      <c r="BH316" s="227"/>
      <c r="BI316" s="228" t="s">
        <v>2719</v>
      </c>
      <c r="BJ316" s="228"/>
    </row>
    <row r="317" spans="1:62" s="85" customFormat="1" ht="21.6" x14ac:dyDescent="0.3">
      <c r="A317" s="173"/>
      <c r="B317" s="137" t="s">
        <v>2721</v>
      </c>
      <c r="C317" s="483" t="s">
        <v>2722</v>
      </c>
      <c r="D317" s="483"/>
      <c r="E317" s="483"/>
      <c r="F317" s="138" t="s">
        <v>64</v>
      </c>
      <c r="G317" s="195" t="s">
        <v>2769</v>
      </c>
      <c r="H317" s="175"/>
      <c r="I317" s="175"/>
      <c r="J317" s="140"/>
      <c r="K317" s="140"/>
      <c r="L317" s="140"/>
      <c r="M317" s="176"/>
      <c r="BE317" s="220"/>
      <c r="BF317" s="225"/>
      <c r="BG317" s="226"/>
      <c r="BH317" s="227"/>
      <c r="BI317" s="228" t="s">
        <v>2722</v>
      </c>
      <c r="BJ317" s="228"/>
    </row>
    <row r="318" spans="1:62" s="85" customFormat="1" ht="20.399999999999999" x14ac:dyDescent="0.3">
      <c r="A318" s="173"/>
      <c r="B318" s="137" t="s">
        <v>2724</v>
      </c>
      <c r="C318" s="483" t="s">
        <v>2725</v>
      </c>
      <c r="D318" s="483"/>
      <c r="E318" s="483"/>
      <c r="F318" s="138" t="s">
        <v>139</v>
      </c>
      <c r="G318" s="195" t="s">
        <v>2770</v>
      </c>
      <c r="H318" s="175"/>
      <c r="I318" s="175"/>
      <c r="J318" s="140"/>
      <c r="K318" s="140"/>
      <c r="L318" s="140"/>
      <c r="M318" s="176"/>
      <c r="BE318" s="220"/>
      <c r="BF318" s="225"/>
      <c r="BG318" s="226"/>
      <c r="BH318" s="227"/>
      <c r="BI318" s="228" t="s">
        <v>2725</v>
      </c>
      <c r="BJ318" s="228"/>
    </row>
    <row r="319" spans="1:62" s="85" customFormat="1" ht="20.399999999999999" x14ac:dyDescent="0.3">
      <c r="A319" s="173"/>
      <c r="B319" s="137" t="s">
        <v>1610</v>
      </c>
      <c r="C319" s="483" t="s">
        <v>1611</v>
      </c>
      <c r="D319" s="483"/>
      <c r="E319" s="483"/>
      <c r="F319" s="138" t="s">
        <v>139</v>
      </c>
      <c r="G319" s="195" t="s">
        <v>2771</v>
      </c>
      <c r="H319" s="175"/>
      <c r="I319" s="175"/>
      <c r="J319" s="140"/>
      <c r="K319" s="140"/>
      <c r="L319" s="140"/>
      <c r="M319" s="176"/>
      <c r="BE319" s="220"/>
      <c r="BF319" s="225"/>
      <c r="BG319" s="226"/>
      <c r="BH319" s="227"/>
      <c r="BI319" s="228" t="s">
        <v>1611</v>
      </c>
      <c r="BJ319" s="228"/>
    </row>
    <row r="320" spans="1:62" s="85" customFormat="1" ht="42" x14ac:dyDescent="0.3">
      <c r="A320" s="173"/>
      <c r="B320" s="137" t="s">
        <v>2728</v>
      </c>
      <c r="C320" s="483" t="s">
        <v>2729</v>
      </c>
      <c r="D320" s="483"/>
      <c r="E320" s="483"/>
      <c r="F320" s="138" t="s">
        <v>139</v>
      </c>
      <c r="G320" s="195" t="s">
        <v>2772</v>
      </c>
      <c r="H320" s="175"/>
      <c r="I320" s="175"/>
      <c r="J320" s="140"/>
      <c r="K320" s="140"/>
      <c r="L320" s="140"/>
      <c r="M320" s="176"/>
      <c r="BE320" s="220"/>
      <c r="BF320" s="225"/>
      <c r="BG320" s="226"/>
      <c r="BH320" s="227"/>
      <c r="BI320" s="228" t="s">
        <v>2729</v>
      </c>
      <c r="BJ320" s="228"/>
    </row>
    <row r="321" spans="1:62" s="85" customFormat="1" ht="42" x14ac:dyDescent="0.3">
      <c r="A321" s="173"/>
      <c r="B321" s="137" t="s">
        <v>2731</v>
      </c>
      <c r="C321" s="483" t="s">
        <v>2732</v>
      </c>
      <c r="D321" s="483"/>
      <c r="E321" s="483"/>
      <c r="F321" s="138" t="s">
        <v>139</v>
      </c>
      <c r="G321" s="195" t="s">
        <v>2773</v>
      </c>
      <c r="H321" s="175"/>
      <c r="I321" s="175"/>
      <c r="J321" s="140"/>
      <c r="K321" s="140"/>
      <c r="L321" s="140"/>
      <c r="M321" s="176"/>
      <c r="BE321" s="220"/>
      <c r="BF321" s="225"/>
      <c r="BG321" s="226"/>
      <c r="BH321" s="227"/>
      <c r="BI321" s="228" t="s">
        <v>2732</v>
      </c>
      <c r="BJ321" s="228"/>
    </row>
    <row r="322" spans="1:62" s="85" customFormat="1" ht="42" x14ac:dyDescent="0.3">
      <c r="A322" s="173"/>
      <c r="B322" s="137" t="s">
        <v>2734</v>
      </c>
      <c r="C322" s="483" t="s">
        <v>2735</v>
      </c>
      <c r="D322" s="483"/>
      <c r="E322" s="483"/>
      <c r="F322" s="138" t="s">
        <v>112</v>
      </c>
      <c r="G322" s="195" t="s">
        <v>2774</v>
      </c>
      <c r="H322" s="175"/>
      <c r="I322" s="175"/>
      <c r="J322" s="140"/>
      <c r="K322" s="140"/>
      <c r="L322" s="140"/>
      <c r="M322" s="176"/>
      <c r="BE322" s="220"/>
      <c r="BF322" s="225"/>
      <c r="BG322" s="226"/>
      <c r="BH322" s="227"/>
      <c r="BI322" s="228" t="s">
        <v>2735</v>
      </c>
      <c r="BJ322" s="228"/>
    </row>
    <row r="323" spans="1:62" s="85" customFormat="1" ht="31.8" x14ac:dyDescent="0.3">
      <c r="A323" s="173"/>
      <c r="B323" s="137" t="s">
        <v>2737</v>
      </c>
      <c r="C323" s="483" t="s">
        <v>2738</v>
      </c>
      <c r="D323" s="483"/>
      <c r="E323" s="483"/>
      <c r="F323" s="138" t="s">
        <v>112</v>
      </c>
      <c r="G323" s="195" t="s">
        <v>2775</v>
      </c>
      <c r="H323" s="175"/>
      <c r="I323" s="175"/>
      <c r="J323" s="140"/>
      <c r="K323" s="140"/>
      <c r="L323" s="140"/>
      <c r="M323" s="176"/>
      <c r="BE323" s="220"/>
      <c r="BF323" s="225"/>
      <c r="BG323" s="226"/>
      <c r="BH323" s="227"/>
      <c r="BI323" s="228" t="s">
        <v>2738</v>
      </c>
      <c r="BJ323" s="228"/>
    </row>
    <row r="324" spans="1:62" s="85" customFormat="1" ht="21.6" x14ac:dyDescent="0.3">
      <c r="A324" s="173"/>
      <c r="B324" s="137" t="s">
        <v>2740</v>
      </c>
      <c r="C324" s="483" t="s">
        <v>2741</v>
      </c>
      <c r="D324" s="483"/>
      <c r="E324" s="483"/>
      <c r="F324" s="138" t="s">
        <v>139</v>
      </c>
      <c r="G324" s="195" t="s">
        <v>2776</v>
      </c>
      <c r="H324" s="175"/>
      <c r="I324" s="175"/>
      <c r="J324" s="140"/>
      <c r="K324" s="140"/>
      <c r="L324" s="140"/>
      <c r="M324" s="176"/>
      <c r="BE324" s="220"/>
      <c r="BF324" s="225"/>
      <c r="BG324" s="226"/>
      <c r="BH324" s="227"/>
      <c r="BI324" s="228" t="s">
        <v>2741</v>
      </c>
      <c r="BJ324" s="228"/>
    </row>
    <row r="325" spans="1:62" s="85" customFormat="1" ht="21.6" x14ac:dyDescent="0.3">
      <c r="A325" s="173"/>
      <c r="B325" s="137" t="s">
        <v>2743</v>
      </c>
      <c r="C325" s="483" t="s">
        <v>2744</v>
      </c>
      <c r="D325" s="483"/>
      <c r="E325" s="483"/>
      <c r="F325" s="138" t="s">
        <v>139</v>
      </c>
      <c r="G325" s="195" t="s">
        <v>2776</v>
      </c>
      <c r="H325" s="175"/>
      <c r="I325" s="175"/>
      <c r="J325" s="140"/>
      <c r="K325" s="140"/>
      <c r="L325" s="140"/>
      <c r="M325" s="176"/>
      <c r="BE325" s="220"/>
      <c r="BF325" s="225"/>
      <c r="BG325" s="226"/>
      <c r="BH325" s="227"/>
      <c r="BI325" s="228" t="s">
        <v>2744</v>
      </c>
      <c r="BJ325" s="228"/>
    </row>
    <row r="326" spans="1:62" s="85" customFormat="1" ht="20.399999999999999" x14ac:dyDescent="0.3">
      <c r="A326" s="173"/>
      <c r="B326" s="137" t="s">
        <v>2745</v>
      </c>
      <c r="C326" s="483" t="s">
        <v>2746</v>
      </c>
      <c r="D326" s="483"/>
      <c r="E326" s="483"/>
      <c r="F326" s="138" t="s">
        <v>46</v>
      </c>
      <c r="G326" s="195" t="s">
        <v>2777</v>
      </c>
      <c r="H326" s="175"/>
      <c r="I326" s="175"/>
      <c r="J326" s="140"/>
      <c r="K326" s="140"/>
      <c r="L326" s="140"/>
      <c r="M326" s="176"/>
      <c r="BE326" s="220"/>
      <c r="BF326" s="225"/>
      <c r="BG326" s="226"/>
      <c r="BH326" s="227"/>
      <c r="BI326" s="228" t="s">
        <v>2746</v>
      </c>
      <c r="BJ326" s="228"/>
    </row>
    <row r="327" spans="1:62" s="85" customFormat="1" ht="21.6" x14ac:dyDescent="0.3">
      <c r="A327" s="178" t="s">
        <v>140</v>
      </c>
      <c r="B327" s="179" t="s">
        <v>2748</v>
      </c>
      <c r="C327" s="489" t="s">
        <v>2749</v>
      </c>
      <c r="D327" s="489"/>
      <c r="E327" s="489"/>
      <c r="F327" s="231" t="s">
        <v>155</v>
      </c>
      <c r="G327" s="181" t="s">
        <v>2778</v>
      </c>
      <c r="H327" s="182"/>
      <c r="I327" s="182"/>
      <c r="J327" s="183"/>
      <c r="K327" s="183"/>
      <c r="L327" s="183"/>
      <c r="M327" s="185"/>
      <c r="BE327" s="220"/>
      <c r="BF327" s="225"/>
      <c r="BG327" s="226"/>
      <c r="BH327" s="227" t="s">
        <v>2749</v>
      </c>
      <c r="BI327" s="228"/>
      <c r="BJ327" s="228"/>
    </row>
    <row r="328" spans="1:62" s="85" customFormat="1" ht="31.8" x14ac:dyDescent="0.3">
      <c r="A328" s="173"/>
      <c r="B328" s="137" t="s">
        <v>2751</v>
      </c>
      <c r="C328" s="483" t="s">
        <v>2752</v>
      </c>
      <c r="D328" s="483"/>
      <c r="E328" s="483"/>
      <c r="F328" s="138" t="s">
        <v>72</v>
      </c>
      <c r="G328" s="195" t="s">
        <v>2779</v>
      </c>
      <c r="H328" s="175"/>
      <c r="I328" s="175"/>
      <c r="J328" s="140"/>
      <c r="K328" s="140"/>
      <c r="L328" s="140"/>
      <c r="M328" s="176"/>
      <c r="BE328" s="220"/>
      <c r="BF328" s="225"/>
      <c r="BG328" s="226"/>
      <c r="BH328" s="227"/>
      <c r="BI328" s="228" t="s">
        <v>2752</v>
      </c>
      <c r="BJ328" s="228"/>
    </row>
    <row r="329" spans="1:62" s="85" customFormat="1" ht="42" x14ac:dyDescent="0.3">
      <c r="A329" s="173"/>
      <c r="B329" s="137" t="s">
        <v>2754</v>
      </c>
      <c r="C329" s="483" t="s">
        <v>2755</v>
      </c>
      <c r="D329" s="483"/>
      <c r="E329" s="483"/>
      <c r="F329" s="138" t="s">
        <v>72</v>
      </c>
      <c r="G329" s="195" t="s">
        <v>2779</v>
      </c>
      <c r="H329" s="175"/>
      <c r="I329" s="175"/>
      <c r="J329" s="140"/>
      <c r="K329" s="140"/>
      <c r="L329" s="140"/>
      <c r="M329" s="176"/>
      <c r="BE329" s="220"/>
      <c r="BF329" s="225"/>
      <c r="BG329" s="226"/>
      <c r="BH329" s="227"/>
      <c r="BI329" s="228" t="s">
        <v>2755</v>
      </c>
      <c r="BJ329" s="228"/>
    </row>
    <row r="330" spans="1:62" s="85" customFormat="1" ht="42" x14ac:dyDescent="0.3">
      <c r="A330" s="173"/>
      <c r="B330" s="137" t="s">
        <v>2756</v>
      </c>
      <c r="C330" s="483" t="s">
        <v>2757</v>
      </c>
      <c r="D330" s="483"/>
      <c r="E330" s="483"/>
      <c r="F330" s="138" t="s">
        <v>72</v>
      </c>
      <c r="G330" s="195" t="s">
        <v>2780</v>
      </c>
      <c r="H330" s="175"/>
      <c r="I330" s="175"/>
      <c r="J330" s="140"/>
      <c r="K330" s="140"/>
      <c r="L330" s="140"/>
      <c r="M330" s="176"/>
      <c r="BE330" s="220"/>
      <c r="BF330" s="225"/>
      <c r="BG330" s="226"/>
      <c r="BH330" s="227"/>
      <c r="BI330" s="228" t="s">
        <v>2757</v>
      </c>
      <c r="BJ330" s="228"/>
    </row>
    <row r="331" spans="1:62" s="85" customFormat="1" ht="21.6" x14ac:dyDescent="0.3">
      <c r="A331" s="173" t="s">
        <v>126</v>
      </c>
      <c r="B331" s="137" t="s">
        <v>2781</v>
      </c>
      <c r="C331" s="483" t="s">
        <v>2782</v>
      </c>
      <c r="D331" s="483"/>
      <c r="E331" s="483"/>
      <c r="F331" s="138" t="s">
        <v>155</v>
      </c>
      <c r="G331" s="195" t="s">
        <v>2765</v>
      </c>
      <c r="H331" s="175"/>
      <c r="I331" s="175"/>
      <c r="J331" s="140"/>
      <c r="K331" s="140"/>
      <c r="L331" s="140"/>
      <c r="M331" s="176"/>
      <c r="BE331" s="220"/>
      <c r="BF331" s="225"/>
      <c r="BG331" s="226"/>
      <c r="BH331" s="227"/>
      <c r="BI331" s="228"/>
      <c r="BJ331" s="228" t="s">
        <v>2782</v>
      </c>
    </row>
    <row r="332" spans="1:62" s="85" customFormat="1" ht="31.8" x14ac:dyDescent="0.3">
      <c r="A332" s="173" t="s">
        <v>126</v>
      </c>
      <c r="B332" s="137" t="s">
        <v>2761</v>
      </c>
      <c r="C332" s="483" t="s">
        <v>2762</v>
      </c>
      <c r="D332" s="483"/>
      <c r="E332" s="483"/>
      <c r="F332" s="138" t="s">
        <v>46</v>
      </c>
      <c r="G332" s="195" t="s">
        <v>2783</v>
      </c>
      <c r="H332" s="175"/>
      <c r="I332" s="175"/>
      <c r="J332" s="140"/>
      <c r="K332" s="140"/>
      <c r="L332" s="140"/>
      <c r="M332" s="176"/>
      <c r="BE332" s="220"/>
      <c r="BF332" s="225"/>
      <c r="BG332" s="226"/>
      <c r="BH332" s="227"/>
      <c r="BI332" s="228"/>
      <c r="BJ332" s="228" t="s">
        <v>2762</v>
      </c>
    </row>
    <row r="333" spans="1:62" s="85" customFormat="1" ht="24.75" customHeight="1" x14ac:dyDescent="0.3">
      <c r="A333" s="514" t="s">
        <v>2784</v>
      </c>
      <c r="B333" s="515"/>
      <c r="C333" s="515"/>
      <c r="D333" s="515"/>
      <c r="E333" s="515"/>
      <c r="F333" s="515"/>
      <c r="G333" s="515"/>
      <c r="H333" s="284"/>
      <c r="I333" s="284"/>
      <c r="J333" s="284"/>
      <c r="K333" s="284"/>
      <c r="L333" s="284"/>
      <c r="M333" s="285"/>
      <c r="BE333" s="220"/>
      <c r="BF333" s="225" t="s">
        <v>2784</v>
      </c>
      <c r="BG333" s="226"/>
      <c r="BH333" s="227"/>
      <c r="BI333" s="228"/>
      <c r="BJ333" s="228"/>
    </row>
    <row r="334" spans="1:62" s="85" customFormat="1" ht="52.2" x14ac:dyDescent="0.3">
      <c r="A334" s="121" t="s">
        <v>2176</v>
      </c>
      <c r="B334" s="120" t="s">
        <v>2709</v>
      </c>
      <c r="C334" s="466" t="s">
        <v>2710</v>
      </c>
      <c r="D334" s="466"/>
      <c r="E334" s="466"/>
      <c r="F334" s="121" t="s">
        <v>326</v>
      </c>
      <c r="G334" s="144">
        <v>5.16E-2</v>
      </c>
      <c r="H334" s="123"/>
      <c r="I334" s="123"/>
      <c r="J334" s="124"/>
      <c r="K334" s="124"/>
      <c r="L334" s="124"/>
      <c r="M334" s="124"/>
      <c r="BE334" s="220"/>
      <c r="BF334" s="225"/>
      <c r="BG334" s="226" t="s">
        <v>2710</v>
      </c>
      <c r="BH334" s="227"/>
      <c r="BI334" s="228"/>
      <c r="BJ334" s="228"/>
    </row>
    <row r="335" spans="1:62" s="85" customFormat="1" ht="20.399999999999999" x14ac:dyDescent="0.3">
      <c r="A335" s="178" t="s">
        <v>140</v>
      </c>
      <c r="B335" s="179" t="s">
        <v>2711</v>
      </c>
      <c r="C335" s="489" t="s">
        <v>2712</v>
      </c>
      <c r="D335" s="489"/>
      <c r="E335" s="489"/>
      <c r="F335" s="231" t="s">
        <v>155</v>
      </c>
      <c r="G335" s="181" t="s">
        <v>2785</v>
      </c>
      <c r="H335" s="182"/>
      <c r="I335" s="182"/>
      <c r="J335" s="183"/>
      <c r="K335" s="183"/>
      <c r="L335" s="183"/>
      <c r="M335" s="185"/>
      <c r="BE335" s="220"/>
      <c r="BF335" s="225"/>
      <c r="BG335" s="226"/>
      <c r="BH335" s="227" t="s">
        <v>2712</v>
      </c>
      <c r="BI335" s="228"/>
      <c r="BJ335" s="228"/>
    </row>
    <row r="336" spans="1:62" s="85" customFormat="1" ht="20.399999999999999" x14ac:dyDescent="0.3">
      <c r="A336" s="173"/>
      <c r="B336" s="137" t="s">
        <v>151</v>
      </c>
      <c r="C336" s="483" t="s">
        <v>152</v>
      </c>
      <c r="D336" s="483"/>
      <c r="E336" s="483"/>
      <c r="F336" s="138" t="s">
        <v>46</v>
      </c>
      <c r="G336" s="195" t="s">
        <v>2786</v>
      </c>
      <c r="H336" s="175"/>
      <c r="I336" s="175"/>
      <c r="J336" s="140"/>
      <c r="K336" s="140"/>
      <c r="L336" s="140"/>
      <c r="M336" s="176"/>
      <c r="BE336" s="220"/>
      <c r="BF336" s="225"/>
      <c r="BG336" s="226"/>
      <c r="BH336" s="227"/>
      <c r="BI336" s="228" t="s">
        <v>152</v>
      </c>
      <c r="BJ336" s="228"/>
    </row>
    <row r="337" spans="1:62" s="85" customFormat="1" ht="21.6" x14ac:dyDescent="0.3">
      <c r="A337" s="173"/>
      <c r="B337" s="137" t="s">
        <v>2715</v>
      </c>
      <c r="C337" s="483" t="s">
        <v>2716</v>
      </c>
      <c r="D337" s="483"/>
      <c r="E337" s="483"/>
      <c r="F337" s="138" t="s">
        <v>112</v>
      </c>
      <c r="G337" s="195" t="s">
        <v>2787</v>
      </c>
      <c r="H337" s="175"/>
      <c r="I337" s="175"/>
      <c r="J337" s="140"/>
      <c r="K337" s="140"/>
      <c r="L337" s="140"/>
      <c r="M337" s="176"/>
      <c r="BE337" s="220"/>
      <c r="BF337" s="225"/>
      <c r="BG337" s="226"/>
      <c r="BH337" s="227"/>
      <c r="BI337" s="228" t="s">
        <v>2716</v>
      </c>
      <c r="BJ337" s="228"/>
    </row>
    <row r="338" spans="1:62" s="85" customFormat="1" ht="21.6" x14ac:dyDescent="0.3">
      <c r="A338" s="173"/>
      <c r="B338" s="137" t="s">
        <v>2718</v>
      </c>
      <c r="C338" s="483" t="s">
        <v>2719</v>
      </c>
      <c r="D338" s="483"/>
      <c r="E338" s="483"/>
      <c r="F338" s="138" t="s">
        <v>112</v>
      </c>
      <c r="G338" s="195" t="s">
        <v>2788</v>
      </c>
      <c r="H338" s="175"/>
      <c r="I338" s="175"/>
      <c r="J338" s="140"/>
      <c r="K338" s="140"/>
      <c r="L338" s="140"/>
      <c r="M338" s="176"/>
      <c r="BE338" s="220"/>
      <c r="BF338" s="225"/>
      <c r="BG338" s="226"/>
      <c r="BH338" s="227"/>
      <c r="BI338" s="228" t="s">
        <v>2719</v>
      </c>
      <c r="BJ338" s="228"/>
    </row>
    <row r="339" spans="1:62" s="85" customFormat="1" ht="21.6" x14ac:dyDescent="0.3">
      <c r="A339" s="173"/>
      <c r="B339" s="137" t="s">
        <v>2721</v>
      </c>
      <c r="C339" s="483" t="s">
        <v>2722</v>
      </c>
      <c r="D339" s="483"/>
      <c r="E339" s="483"/>
      <c r="F339" s="138" t="s">
        <v>64</v>
      </c>
      <c r="G339" s="195" t="s">
        <v>2789</v>
      </c>
      <c r="H339" s="175"/>
      <c r="I339" s="175"/>
      <c r="J339" s="140"/>
      <c r="K339" s="140"/>
      <c r="L339" s="140"/>
      <c r="M339" s="176"/>
      <c r="BE339" s="220"/>
      <c r="BF339" s="225"/>
      <c r="BG339" s="226"/>
      <c r="BH339" s="227"/>
      <c r="BI339" s="228" t="s">
        <v>2722</v>
      </c>
      <c r="BJ339" s="228"/>
    </row>
    <row r="340" spans="1:62" s="85" customFormat="1" ht="20.399999999999999" x14ac:dyDescent="0.3">
      <c r="A340" s="173"/>
      <c r="B340" s="137" t="s">
        <v>2724</v>
      </c>
      <c r="C340" s="483" t="s">
        <v>2725</v>
      </c>
      <c r="D340" s="483"/>
      <c r="E340" s="483"/>
      <c r="F340" s="138" t="s">
        <v>139</v>
      </c>
      <c r="G340" s="195" t="s">
        <v>2790</v>
      </c>
      <c r="H340" s="175"/>
      <c r="I340" s="175"/>
      <c r="J340" s="140"/>
      <c r="K340" s="140"/>
      <c r="L340" s="140"/>
      <c r="M340" s="176"/>
      <c r="BE340" s="220"/>
      <c r="BF340" s="225"/>
      <c r="BG340" s="226"/>
      <c r="BH340" s="227"/>
      <c r="BI340" s="228" t="s">
        <v>2725</v>
      </c>
      <c r="BJ340" s="228"/>
    </row>
    <row r="341" spans="1:62" s="85" customFormat="1" ht="20.399999999999999" x14ac:dyDescent="0.3">
      <c r="A341" s="173"/>
      <c r="B341" s="137" t="s">
        <v>1610</v>
      </c>
      <c r="C341" s="483" t="s">
        <v>1611</v>
      </c>
      <c r="D341" s="483"/>
      <c r="E341" s="483"/>
      <c r="F341" s="138" t="s">
        <v>139</v>
      </c>
      <c r="G341" s="195" t="s">
        <v>2791</v>
      </c>
      <c r="H341" s="175"/>
      <c r="I341" s="175"/>
      <c r="J341" s="140"/>
      <c r="K341" s="140"/>
      <c r="L341" s="140"/>
      <c r="M341" s="176"/>
      <c r="BE341" s="220"/>
      <c r="BF341" s="225"/>
      <c r="BG341" s="226"/>
      <c r="BH341" s="227"/>
      <c r="BI341" s="228" t="s">
        <v>1611</v>
      </c>
      <c r="BJ341" s="228"/>
    </row>
    <row r="342" spans="1:62" s="85" customFormat="1" ht="42" x14ac:dyDescent="0.3">
      <c r="A342" s="173"/>
      <c r="B342" s="137" t="s">
        <v>2728</v>
      </c>
      <c r="C342" s="483" t="s">
        <v>2729</v>
      </c>
      <c r="D342" s="483"/>
      <c r="E342" s="483"/>
      <c r="F342" s="138" t="s">
        <v>139</v>
      </c>
      <c r="G342" s="195" t="s">
        <v>2792</v>
      </c>
      <c r="H342" s="175"/>
      <c r="I342" s="175"/>
      <c r="J342" s="140"/>
      <c r="K342" s="140"/>
      <c r="L342" s="140"/>
      <c r="M342" s="176"/>
      <c r="BE342" s="220"/>
      <c r="BF342" s="225"/>
      <c r="BG342" s="226"/>
      <c r="BH342" s="227"/>
      <c r="BI342" s="228" t="s">
        <v>2729</v>
      </c>
      <c r="BJ342" s="228"/>
    </row>
    <row r="343" spans="1:62" s="85" customFormat="1" ht="42" x14ac:dyDescent="0.3">
      <c r="A343" s="173"/>
      <c r="B343" s="137" t="s">
        <v>2731</v>
      </c>
      <c r="C343" s="483" t="s">
        <v>2732</v>
      </c>
      <c r="D343" s="483"/>
      <c r="E343" s="483"/>
      <c r="F343" s="138" t="s">
        <v>139</v>
      </c>
      <c r="G343" s="195" t="s">
        <v>2793</v>
      </c>
      <c r="H343" s="175"/>
      <c r="I343" s="175"/>
      <c r="J343" s="140"/>
      <c r="K343" s="140"/>
      <c r="L343" s="140"/>
      <c r="M343" s="176"/>
      <c r="BE343" s="220"/>
      <c r="BF343" s="225"/>
      <c r="BG343" s="226"/>
      <c r="BH343" s="227"/>
      <c r="BI343" s="228" t="s">
        <v>2732</v>
      </c>
      <c r="BJ343" s="228"/>
    </row>
    <row r="344" spans="1:62" s="85" customFormat="1" ht="42" x14ac:dyDescent="0.3">
      <c r="A344" s="173"/>
      <c r="B344" s="137" t="s">
        <v>2734</v>
      </c>
      <c r="C344" s="483" t="s">
        <v>2735</v>
      </c>
      <c r="D344" s="483"/>
      <c r="E344" s="483"/>
      <c r="F344" s="138" t="s">
        <v>112</v>
      </c>
      <c r="G344" s="195" t="s">
        <v>2794</v>
      </c>
      <c r="H344" s="175"/>
      <c r="I344" s="175"/>
      <c r="J344" s="140"/>
      <c r="K344" s="140"/>
      <c r="L344" s="140"/>
      <c r="M344" s="176"/>
      <c r="BE344" s="220"/>
      <c r="BF344" s="225"/>
      <c r="BG344" s="226"/>
      <c r="BH344" s="227"/>
      <c r="BI344" s="228" t="s">
        <v>2735</v>
      </c>
      <c r="BJ344" s="228"/>
    </row>
    <row r="345" spans="1:62" s="85" customFormat="1" ht="31.8" x14ac:dyDescent="0.3">
      <c r="A345" s="173"/>
      <c r="B345" s="137" t="s">
        <v>2737</v>
      </c>
      <c r="C345" s="483" t="s">
        <v>2738</v>
      </c>
      <c r="D345" s="483"/>
      <c r="E345" s="483"/>
      <c r="F345" s="138" t="s">
        <v>112</v>
      </c>
      <c r="G345" s="195" t="s">
        <v>2795</v>
      </c>
      <c r="H345" s="175"/>
      <c r="I345" s="175"/>
      <c r="J345" s="140"/>
      <c r="K345" s="140"/>
      <c r="L345" s="140"/>
      <c r="M345" s="176"/>
      <c r="BE345" s="220"/>
      <c r="BF345" s="225"/>
      <c r="BG345" s="226"/>
      <c r="BH345" s="227"/>
      <c r="BI345" s="228" t="s">
        <v>2738</v>
      </c>
      <c r="BJ345" s="228"/>
    </row>
    <row r="346" spans="1:62" s="85" customFormat="1" ht="21.6" x14ac:dyDescent="0.3">
      <c r="A346" s="173"/>
      <c r="B346" s="137" t="s">
        <v>2740</v>
      </c>
      <c r="C346" s="483" t="s">
        <v>2741</v>
      </c>
      <c r="D346" s="483"/>
      <c r="E346" s="483"/>
      <c r="F346" s="138" t="s">
        <v>139</v>
      </c>
      <c r="G346" s="195" t="s">
        <v>2796</v>
      </c>
      <c r="H346" s="175"/>
      <c r="I346" s="175"/>
      <c r="J346" s="140"/>
      <c r="K346" s="140"/>
      <c r="L346" s="140"/>
      <c r="M346" s="176"/>
      <c r="BE346" s="220"/>
      <c r="BF346" s="225"/>
      <c r="BG346" s="226"/>
      <c r="BH346" s="227"/>
      <c r="BI346" s="228" t="s">
        <v>2741</v>
      </c>
      <c r="BJ346" s="228"/>
    </row>
    <row r="347" spans="1:62" s="85" customFormat="1" ht="21.6" x14ac:dyDescent="0.3">
      <c r="A347" s="173"/>
      <c r="B347" s="137" t="s">
        <v>2743</v>
      </c>
      <c r="C347" s="483" t="s">
        <v>2744</v>
      </c>
      <c r="D347" s="483"/>
      <c r="E347" s="483"/>
      <c r="F347" s="138" t="s">
        <v>139</v>
      </c>
      <c r="G347" s="195" t="s">
        <v>2796</v>
      </c>
      <c r="H347" s="175"/>
      <c r="I347" s="175"/>
      <c r="J347" s="140"/>
      <c r="K347" s="140"/>
      <c r="L347" s="140"/>
      <c r="M347" s="176"/>
      <c r="BE347" s="220"/>
      <c r="BF347" s="225"/>
      <c r="BG347" s="226"/>
      <c r="BH347" s="227"/>
      <c r="BI347" s="228" t="s">
        <v>2744</v>
      </c>
      <c r="BJ347" s="228"/>
    </row>
    <row r="348" spans="1:62" s="85" customFormat="1" ht="20.399999999999999" x14ac:dyDescent="0.3">
      <c r="A348" s="173"/>
      <c r="B348" s="137" t="s">
        <v>2745</v>
      </c>
      <c r="C348" s="483" t="s">
        <v>2746</v>
      </c>
      <c r="D348" s="483"/>
      <c r="E348" s="483"/>
      <c r="F348" s="138" t="s">
        <v>46</v>
      </c>
      <c r="G348" s="195" t="s">
        <v>2797</v>
      </c>
      <c r="H348" s="175"/>
      <c r="I348" s="175"/>
      <c r="J348" s="140"/>
      <c r="K348" s="140"/>
      <c r="L348" s="140"/>
      <c r="M348" s="176"/>
      <c r="BE348" s="220"/>
      <c r="BF348" s="225"/>
      <c r="BG348" s="226"/>
      <c r="BH348" s="227"/>
      <c r="BI348" s="228" t="s">
        <v>2746</v>
      </c>
      <c r="BJ348" s="228"/>
    </row>
    <row r="349" spans="1:62" s="85" customFormat="1" ht="21.6" x14ac:dyDescent="0.3">
      <c r="A349" s="178" t="s">
        <v>140</v>
      </c>
      <c r="B349" s="179" t="s">
        <v>2748</v>
      </c>
      <c r="C349" s="489" t="s">
        <v>2749</v>
      </c>
      <c r="D349" s="489"/>
      <c r="E349" s="489"/>
      <c r="F349" s="231" t="s">
        <v>155</v>
      </c>
      <c r="G349" s="181" t="s">
        <v>2798</v>
      </c>
      <c r="H349" s="182"/>
      <c r="I349" s="182"/>
      <c r="J349" s="183"/>
      <c r="K349" s="183"/>
      <c r="L349" s="183"/>
      <c r="M349" s="185"/>
      <c r="BE349" s="220"/>
      <c r="BF349" s="225"/>
      <c r="BG349" s="226"/>
      <c r="BH349" s="227" t="s">
        <v>2749</v>
      </c>
      <c r="BI349" s="228"/>
      <c r="BJ349" s="228"/>
    </row>
    <row r="350" spans="1:62" s="85" customFormat="1" ht="31.8" x14ac:dyDescent="0.3">
      <c r="A350" s="173"/>
      <c r="B350" s="137" t="s">
        <v>2751</v>
      </c>
      <c r="C350" s="483" t="s">
        <v>2752</v>
      </c>
      <c r="D350" s="483"/>
      <c r="E350" s="483"/>
      <c r="F350" s="138" t="s">
        <v>72</v>
      </c>
      <c r="G350" s="195" t="s">
        <v>2799</v>
      </c>
      <c r="H350" s="175"/>
      <c r="I350" s="175"/>
      <c r="J350" s="140"/>
      <c r="K350" s="140"/>
      <c r="L350" s="140"/>
      <c r="M350" s="176"/>
      <c r="BE350" s="220"/>
      <c r="BF350" s="225"/>
      <c r="BG350" s="226"/>
      <c r="BH350" s="227"/>
      <c r="BI350" s="228" t="s">
        <v>2752</v>
      </c>
      <c r="BJ350" s="228"/>
    </row>
    <row r="351" spans="1:62" s="85" customFormat="1" ht="42" x14ac:dyDescent="0.3">
      <c r="A351" s="173"/>
      <c r="B351" s="137" t="s">
        <v>2754</v>
      </c>
      <c r="C351" s="483" t="s">
        <v>2755</v>
      </c>
      <c r="D351" s="483"/>
      <c r="E351" s="483"/>
      <c r="F351" s="138" t="s">
        <v>72</v>
      </c>
      <c r="G351" s="195" t="s">
        <v>2799</v>
      </c>
      <c r="H351" s="175"/>
      <c r="I351" s="175"/>
      <c r="J351" s="140"/>
      <c r="K351" s="140"/>
      <c r="L351" s="140"/>
      <c r="M351" s="176"/>
      <c r="BE351" s="220"/>
      <c r="BF351" s="225"/>
      <c r="BG351" s="226"/>
      <c r="BH351" s="227"/>
      <c r="BI351" s="228" t="s">
        <v>2755</v>
      </c>
      <c r="BJ351" s="228"/>
    </row>
    <row r="352" spans="1:62" s="85" customFormat="1" ht="42" x14ac:dyDescent="0.3">
      <c r="A352" s="173"/>
      <c r="B352" s="137" t="s">
        <v>2756</v>
      </c>
      <c r="C352" s="483" t="s">
        <v>2757</v>
      </c>
      <c r="D352" s="483"/>
      <c r="E352" s="483"/>
      <c r="F352" s="138" t="s">
        <v>72</v>
      </c>
      <c r="G352" s="195" t="s">
        <v>2800</v>
      </c>
      <c r="H352" s="175"/>
      <c r="I352" s="175"/>
      <c r="J352" s="140"/>
      <c r="K352" s="140"/>
      <c r="L352" s="140"/>
      <c r="M352" s="176"/>
      <c r="BE352" s="220"/>
      <c r="BF352" s="225"/>
      <c r="BG352" s="226"/>
      <c r="BH352" s="227"/>
      <c r="BI352" s="228" t="s">
        <v>2757</v>
      </c>
      <c r="BJ352" s="228"/>
    </row>
    <row r="353" spans="1:62" s="85" customFormat="1" ht="20.399999999999999" x14ac:dyDescent="0.3">
      <c r="A353" s="173" t="s">
        <v>126</v>
      </c>
      <c r="B353" s="137" t="s">
        <v>2801</v>
      </c>
      <c r="C353" s="483" t="s">
        <v>2802</v>
      </c>
      <c r="D353" s="483"/>
      <c r="E353" s="483"/>
      <c r="F353" s="138" t="s">
        <v>155</v>
      </c>
      <c r="G353" s="195" t="s">
        <v>2785</v>
      </c>
      <c r="H353" s="175"/>
      <c r="I353" s="175"/>
      <c r="J353" s="140"/>
      <c r="K353" s="140"/>
      <c r="L353" s="140"/>
      <c r="M353" s="176"/>
      <c r="BE353" s="220"/>
      <c r="BF353" s="225"/>
      <c r="BG353" s="226"/>
      <c r="BH353" s="227"/>
      <c r="BI353" s="228"/>
      <c r="BJ353" s="228" t="s">
        <v>2802</v>
      </c>
    </row>
    <row r="354" spans="1:62" s="85" customFormat="1" ht="31.8" x14ac:dyDescent="0.3">
      <c r="A354" s="173" t="s">
        <v>126</v>
      </c>
      <c r="B354" s="137" t="s">
        <v>2761</v>
      </c>
      <c r="C354" s="483" t="s">
        <v>2762</v>
      </c>
      <c r="D354" s="483"/>
      <c r="E354" s="483"/>
      <c r="F354" s="138" t="s">
        <v>46</v>
      </c>
      <c r="G354" s="195" t="s">
        <v>2803</v>
      </c>
      <c r="H354" s="175"/>
      <c r="I354" s="175"/>
      <c r="J354" s="140"/>
      <c r="K354" s="140"/>
      <c r="L354" s="140"/>
      <c r="M354" s="176"/>
      <c r="BE354" s="220"/>
      <c r="BF354" s="225"/>
      <c r="BG354" s="226"/>
      <c r="BH354" s="227"/>
      <c r="BI354" s="228"/>
      <c r="BJ354" s="228" t="s">
        <v>2762</v>
      </c>
    </row>
    <row r="355" spans="1:62" s="85" customFormat="1" ht="24.75" customHeight="1" x14ac:dyDescent="0.3">
      <c r="A355" s="514" t="s">
        <v>2804</v>
      </c>
      <c r="B355" s="515"/>
      <c r="C355" s="515"/>
      <c r="D355" s="515"/>
      <c r="E355" s="515"/>
      <c r="F355" s="515"/>
      <c r="G355" s="515"/>
      <c r="H355" s="284"/>
      <c r="I355" s="284"/>
      <c r="J355" s="284"/>
      <c r="K355" s="284"/>
      <c r="L355" s="284"/>
      <c r="M355" s="285"/>
      <c r="BE355" s="220"/>
      <c r="BF355" s="225" t="s">
        <v>2804</v>
      </c>
      <c r="BG355" s="226"/>
      <c r="BH355" s="227"/>
      <c r="BI355" s="228"/>
      <c r="BJ355" s="228"/>
    </row>
    <row r="356" spans="1:62" s="85" customFormat="1" ht="52.2" x14ac:dyDescent="0.3">
      <c r="A356" s="121" t="s">
        <v>2177</v>
      </c>
      <c r="B356" s="120" t="s">
        <v>2709</v>
      </c>
      <c r="C356" s="466" t="s">
        <v>2710</v>
      </c>
      <c r="D356" s="466"/>
      <c r="E356" s="466"/>
      <c r="F356" s="121" t="s">
        <v>326</v>
      </c>
      <c r="G356" s="144">
        <v>0.22550000000000001</v>
      </c>
      <c r="H356" s="123"/>
      <c r="I356" s="123"/>
      <c r="J356" s="124"/>
      <c r="K356" s="124"/>
      <c r="L356" s="124"/>
      <c r="M356" s="124"/>
      <c r="BE356" s="220"/>
      <c r="BF356" s="225"/>
      <c r="BG356" s="226" t="s">
        <v>2710</v>
      </c>
      <c r="BH356" s="227"/>
      <c r="BI356" s="228"/>
      <c r="BJ356" s="228"/>
    </row>
    <row r="357" spans="1:62" s="85" customFormat="1" ht="20.399999999999999" x14ac:dyDescent="0.3">
      <c r="A357" s="178" t="s">
        <v>140</v>
      </c>
      <c r="B357" s="179" t="s">
        <v>2711</v>
      </c>
      <c r="C357" s="489" t="s">
        <v>2712</v>
      </c>
      <c r="D357" s="489"/>
      <c r="E357" s="489"/>
      <c r="F357" s="231" t="s">
        <v>155</v>
      </c>
      <c r="G357" s="181" t="s">
        <v>2805</v>
      </c>
      <c r="H357" s="182"/>
      <c r="I357" s="182"/>
      <c r="J357" s="183"/>
      <c r="K357" s="183"/>
      <c r="L357" s="183"/>
      <c r="M357" s="185"/>
      <c r="BE357" s="220"/>
      <c r="BF357" s="225"/>
      <c r="BG357" s="226"/>
      <c r="BH357" s="227" t="s">
        <v>2712</v>
      </c>
      <c r="BI357" s="228"/>
      <c r="BJ357" s="228"/>
    </row>
    <row r="358" spans="1:62" s="85" customFormat="1" ht="20.399999999999999" x14ac:dyDescent="0.3">
      <c r="A358" s="173"/>
      <c r="B358" s="137" t="s">
        <v>151</v>
      </c>
      <c r="C358" s="483" t="s">
        <v>152</v>
      </c>
      <c r="D358" s="483"/>
      <c r="E358" s="483"/>
      <c r="F358" s="138" t="s">
        <v>46</v>
      </c>
      <c r="G358" s="195" t="s">
        <v>2806</v>
      </c>
      <c r="H358" s="175"/>
      <c r="I358" s="175"/>
      <c r="J358" s="140"/>
      <c r="K358" s="140"/>
      <c r="L358" s="140"/>
      <c r="M358" s="176"/>
      <c r="BE358" s="220"/>
      <c r="BF358" s="225"/>
      <c r="BG358" s="226"/>
      <c r="BH358" s="227"/>
      <c r="BI358" s="228" t="s">
        <v>152</v>
      </c>
      <c r="BJ358" s="228"/>
    </row>
    <row r="359" spans="1:62" s="85" customFormat="1" ht="21.6" x14ac:dyDescent="0.3">
      <c r="A359" s="173"/>
      <c r="B359" s="137" t="s">
        <v>2715</v>
      </c>
      <c r="C359" s="483" t="s">
        <v>2716</v>
      </c>
      <c r="D359" s="483"/>
      <c r="E359" s="483"/>
      <c r="F359" s="138" t="s">
        <v>112</v>
      </c>
      <c r="G359" s="195" t="s">
        <v>2807</v>
      </c>
      <c r="H359" s="175"/>
      <c r="I359" s="175"/>
      <c r="J359" s="140"/>
      <c r="K359" s="140"/>
      <c r="L359" s="140"/>
      <c r="M359" s="176"/>
      <c r="BE359" s="220"/>
      <c r="BF359" s="225"/>
      <c r="BG359" s="226"/>
      <c r="BH359" s="227"/>
      <c r="BI359" s="228" t="s">
        <v>2716</v>
      </c>
      <c r="BJ359" s="228"/>
    </row>
    <row r="360" spans="1:62" s="85" customFormat="1" ht="21.6" x14ac:dyDescent="0.3">
      <c r="A360" s="173"/>
      <c r="B360" s="137" t="s">
        <v>2718</v>
      </c>
      <c r="C360" s="483" t="s">
        <v>2719</v>
      </c>
      <c r="D360" s="483"/>
      <c r="E360" s="483"/>
      <c r="F360" s="138" t="s">
        <v>112</v>
      </c>
      <c r="G360" s="195" t="s">
        <v>2808</v>
      </c>
      <c r="H360" s="175"/>
      <c r="I360" s="175"/>
      <c r="J360" s="140"/>
      <c r="K360" s="140"/>
      <c r="L360" s="140"/>
      <c r="M360" s="176"/>
      <c r="BE360" s="220"/>
      <c r="BF360" s="225"/>
      <c r="BG360" s="226"/>
      <c r="BH360" s="227"/>
      <c r="BI360" s="228" t="s">
        <v>2719</v>
      </c>
      <c r="BJ360" s="228"/>
    </row>
    <row r="361" spans="1:62" s="85" customFormat="1" ht="21.6" x14ac:dyDescent="0.3">
      <c r="A361" s="173"/>
      <c r="B361" s="137" t="s">
        <v>2721</v>
      </c>
      <c r="C361" s="483" t="s">
        <v>2722</v>
      </c>
      <c r="D361" s="483"/>
      <c r="E361" s="483"/>
      <c r="F361" s="138" t="s">
        <v>64</v>
      </c>
      <c r="G361" s="195" t="s">
        <v>2809</v>
      </c>
      <c r="H361" s="175"/>
      <c r="I361" s="175"/>
      <c r="J361" s="140"/>
      <c r="K361" s="140"/>
      <c r="L361" s="140"/>
      <c r="M361" s="176"/>
      <c r="BE361" s="220"/>
      <c r="BF361" s="225"/>
      <c r="BG361" s="226"/>
      <c r="BH361" s="227"/>
      <c r="BI361" s="228" t="s">
        <v>2722</v>
      </c>
      <c r="BJ361" s="228"/>
    </row>
    <row r="362" spans="1:62" s="85" customFormat="1" ht="20.399999999999999" x14ac:dyDescent="0.3">
      <c r="A362" s="173"/>
      <c r="B362" s="137" t="s">
        <v>2724</v>
      </c>
      <c r="C362" s="483" t="s">
        <v>2725</v>
      </c>
      <c r="D362" s="483"/>
      <c r="E362" s="483"/>
      <c r="F362" s="138" t="s">
        <v>139</v>
      </c>
      <c r="G362" s="195" t="s">
        <v>2810</v>
      </c>
      <c r="H362" s="175"/>
      <c r="I362" s="175"/>
      <c r="J362" s="140"/>
      <c r="K362" s="140"/>
      <c r="L362" s="140"/>
      <c r="M362" s="176"/>
      <c r="BE362" s="220"/>
      <c r="BF362" s="225"/>
      <c r="BG362" s="226"/>
      <c r="BH362" s="227"/>
      <c r="BI362" s="228" t="s">
        <v>2725</v>
      </c>
      <c r="BJ362" s="228"/>
    </row>
    <row r="363" spans="1:62" s="85" customFormat="1" ht="20.399999999999999" x14ac:dyDescent="0.3">
      <c r="A363" s="173"/>
      <c r="B363" s="137" t="s">
        <v>1610</v>
      </c>
      <c r="C363" s="483" t="s">
        <v>1611</v>
      </c>
      <c r="D363" s="483"/>
      <c r="E363" s="483"/>
      <c r="F363" s="138" t="s">
        <v>139</v>
      </c>
      <c r="G363" s="195" t="s">
        <v>2811</v>
      </c>
      <c r="H363" s="175"/>
      <c r="I363" s="175"/>
      <c r="J363" s="140"/>
      <c r="K363" s="140"/>
      <c r="L363" s="140"/>
      <c r="M363" s="176"/>
      <c r="BE363" s="220"/>
      <c r="BF363" s="225"/>
      <c r="BG363" s="226"/>
      <c r="BH363" s="227"/>
      <c r="BI363" s="228" t="s">
        <v>1611</v>
      </c>
      <c r="BJ363" s="228"/>
    </row>
    <row r="364" spans="1:62" s="85" customFormat="1" ht="42" x14ac:dyDescent="0.3">
      <c r="A364" s="173"/>
      <c r="B364" s="137" t="s">
        <v>2728</v>
      </c>
      <c r="C364" s="483" t="s">
        <v>2729</v>
      </c>
      <c r="D364" s="483"/>
      <c r="E364" s="483"/>
      <c r="F364" s="138" t="s">
        <v>139</v>
      </c>
      <c r="G364" s="195" t="s">
        <v>2812</v>
      </c>
      <c r="H364" s="175"/>
      <c r="I364" s="175"/>
      <c r="J364" s="140"/>
      <c r="K364" s="140"/>
      <c r="L364" s="140"/>
      <c r="M364" s="176"/>
      <c r="BE364" s="220"/>
      <c r="BF364" s="225"/>
      <c r="BG364" s="226"/>
      <c r="BH364" s="227"/>
      <c r="BI364" s="228" t="s">
        <v>2729</v>
      </c>
      <c r="BJ364" s="228"/>
    </row>
    <row r="365" spans="1:62" s="85" customFormat="1" ht="42" x14ac:dyDescent="0.3">
      <c r="A365" s="173"/>
      <c r="B365" s="137" t="s">
        <v>2731</v>
      </c>
      <c r="C365" s="483" t="s">
        <v>2732</v>
      </c>
      <c r="D365" s="483"/>
      <c r="E365" s="483"/>
      <c r="F365" s="138" t="s">
        <v>139</v>
      </c>
      <c r="G365" s="195" t="s">
        <v>2813</v>
      </c>
      <c r="H365" s="175"/>
      <c r="I365" s="175"/>
      <c r="J365" s="140"/>
      <c r="K365" s="140"/>
      <c r="L365" s="140"/>
      <c r="M365" s="176"/>
      <c r="BE365" s="220"/>
      <c r="BF365" s="225"/>
      <c r="BG365" s="226"/>
      <c r="BH365" s="227"/>
      <c r="BI365" s="228" t="s">
        <v>2732</v>
      </c>
      <c r="BJ365" s="228"/>
    </row>
    <row r="366" spans="1:62" s="85" customFormat="1" ht="42" x14ac:dyDescent="0.3">
      <c r="A366" s="173"/>
      <c r="B366" s="137" t="s">
        <v>2734</v>
      </c>
      <c r="C366" s="483" t="s">
        <v>2735</v>
      </c>
      <c r="D366" s="483"/>
      <c r="E366" s="483"/>
      <c r="F366" s="138" t="s">
        <v>112</v>
      </c>
      <c r="G366" s="195" t="s">
        <v>2814</v>
      </c>
      <c r="H366" s="175"/>
      <c r="I366" s="175"/>
      <c r="J366" s="140"/>
      <c r="K366" s="140"/>
      <c r="L366" s="140"/>
      <c r="M366" s="176"/>
      <c r="BE366" s="220"/>
      <c r="BF366" s="225"/>
      <c r="BG366" s="226"/>
      <c r="BH366" s="227"/>
      <c r="BI366" s="228" t="s">
        <v>2735</v>
      </c>
      <c r="BJ366" s="228"/>
    </row>
    <row r="367" spans="1:62" s="85" customFormat="1" ht="31.8" x14ac:dyDescent="0.3">
      <c r="A367" s="173"/>
      <c r="B367" s="137" t="s">
        <v>2737</v>
      </c>
      <c r="C367" s="483" t="s">
        <v>2738</v>
      </c>
      <c r="D367" s="483"/>
      <c r="E367" s="483"/>
      <c r="F367" s="138" t="s">
        <v>112</v>
      </c>
      <c r="G367" s="195" t="s">
        <v>2815</v>
      </c>
      <c r="H367" s="175"/>
      <c r="I367" s="175"/>
      <c r="J367" s="140"/>
      <c r="K367" s="140"/>
      <c r="L367" s="140"/>
      <c r="M367" s="176"/>
      <c r="BE367" s="220"/>
      <c r="BF367" s="225"/>
      <c r="BG367" s="226"/>
      <c r="BH367" s="227"/>
      <c r="BI367" s="228" t="s">
        <v>2738</v>
      </c>
      <c r="BJ367" s="228"/>
    </row>
    <row r="368" spans="1:62" s="85" customFormat="1" ht="21.6" x14ac:dyDescent="0.3">
      <c r="A368" s="173"/>
      <c r="B368" s="137" t="s">
        <v>2740</v>
      </c>
      <c r="C368" s="483" t="s">
        <v>2741</v>
      </c>
      <c r="D368" s="483"/>
      <c r="E368" s="483"/>
      <c r="F368" s="138" t="s">
        <v>139</v>
      </c>
      <c r="G368" s="195" t="s">
        <v>2816</v>
      </c>
      <c r="H368" s="175"/>
      <c r="I368" s="175"/>
      <c r="J368" s="140"/>
      <c r="K368" s="140"/>
      <c r="L368" s="140"/>
      <c r="M368" s="176"/>
      <c r="BE368" s="220"/>
      <c r="BF368" s="225"/>
      <c r="BG368" s="226"/>
      <c r="BH368" s="227"/>
      <c r="BI368" s="228" t="s">
        <v>2741</v>
      </c>
      <c r="BJ368" s="228"/>
    </row>
    <row r="369" spans="1:62" s="85" customFormat="1" ht="21.6" x14ac:dyDescent="0.3">
      <c r="A369" s="173"/>
      <c r="B369" s="137" t="s">
        <v>2743</v>
      </c>
      <c r="C369" s="483" t="s">
        <v>2744</v>
      </c>
      <c r="D369" s="483"/>
      <c r="E369" s="483"/>
      <c r="F369" s="138" t="s">
        <v>139</v>
      </c>
      <c r="G369" s="195" t="s">
        <v>2816</v>
      </c>
      <c r="H369" s="175"/>
      <c r="I369" s="175"/>
      <c r="J369" s="140"/>
      <c r="K369" s="140"/>
      <c r="L369" s="140"/>
      <c r="M369" s="176"/>
      <c r="BE369" s="220"/>
      <c r="BF369" s="225"/>
      <c r="BG369" s="226"/>
      <c r="BH369" s="227"/>
      <c r="BI369" s="228" t="s">
        <v>2744</v>
      </c>
      <c r="BJ369" s="228"/>
    </row>
    <row r="370" spans="1:62" s="85" customFormat="1" ht="20.399999999999999" x14ac:dyDescent="0.3">
      <c r="A370" s="173"/>
      <c r="B370" s="137" t="s">
        <v>2745</v>
      </c>
      <c r="C370" s="483" t="s">
        <v>2746</v>
      </c>
      <c r="D370" s="483"/>
      <c r="E370" s="483"/>
      <c r="F370" s="138" t="s">
        <v>46</v>
      </c>
      <c r="G370" s="195" t="s">
        <v>2817</v>
      </c>
      <c r="H370" s="175"/>
      <c r="I370" s="175"/>
      <c r="J370" s="140"/>
      <c r="K370" s="140"/>
      <c r="L370" s="140"/>
      <c r="M370" s="176"/>
      <c r="BE370" s="220"/>
      <c r="BF370" s="225"/>
      <c r="BG370" s="226"/>
      <c r="BH370" s="227"/>
      <c r="BI370" s="228" t="s">
        <v>2746</v>
      </c>
      <c r="BJ370" s="228"/>
    </row>
    <row r="371" spans="1:62" s="85" customFormat="1" ht="21.6" x14ac:dyDescent="0.3">
      <c r="A371" s="178" t="s">
        <v>140</v>
      </c>
      <c r="B371" s="179" t="s">
        <v>2748</v>
      </c>
      <c r="C371" s="489" t="s">
        <v>2749</v>
      </c>
      <c r="D371" s="489"/>
      <c r="E371" s="489"/>
      <c r="F371" s="231" t="s">
        <v>155</v>
      </c>
      <c r="G371" s="181" t="s">
        <v>2818</v>
      </c>
      <c r="H371" s="182"/>
      <c r="I371" s="182"/>
      <c r="J371" s="183"/>
      <c r="K371" s="183"/>
      <c r="L371" s="183"/>
      <c r="M371" s="185"/>
      <c r="BE371" s="220"/>
      <c r="BF371" s="225"/>
      <c r="BG371" s="226"/>
      <c r="BH371" s="227" t="s">
        <v>2749</v>
      </c>
      <c r="BI371" s="228"/>
      <c r="BJ371" s="228"/>
    </row>
    <row r="372" spans="1:62" s="85" customFormat="1" ht="31.8" x14ac:dyDescent="0.3">
      <c r="A372" s="173"/>
      <c r="B372" s="137" t="s">
        <v>2751</v>
      </c>
      <c r="C372" s="483" t="s">
        <v>2752</v>
      </c>
      <c r="D372" s="483"/>
      <c r="E372" s="483"/>
      <c r="F372" s="138" t="s">
        <v>72</v>
      </c>
      <c r="G372" s="195" t="s">
        <v>2819</v>
      </c>
      <c r="H372" s="175"/>
      <c r="I372" s="175"/>
      <c r="J372" s="140"/>
      <c r="K372" s="140"/>
      <c r="L372" s="140"/>
      <c r="M372" s="176"/>
      <c r="BE372" s="220"/>
      <c r="BF372" s="225"/>
      <c r="BG372" s="226"/>
      <c r="BH372" s="227"/>
      <c r="BI372" s="228" t="s">
        <v>2752</v>
      </c>
      <c r="BJ372" s="228"/>
    </row>
    <row r="373" spans="1:62" s="85" customFormat="1" ht="42" x14ac:dyDescent="0.3">
      <c r="A373" s="173"/>
      <c r="B373" s="137" t="s">
        <v>2754</v>
      </c>
      <c r="C373" s="483" t="s">
        <v>2755</v>
      </c>
      <c r="D373" s="483"/>
      <c r="E373" s="483"/>
      <c r="F373" s="138" t="s">
        <v>72</v>
      </c>
      <c r="G373" s="195" t="s">
        <v>2819</v>
      </c>
      <c r="H373" s="175"/>
      <c r="I373" s="175"/>
      <c r="J373" s="140"/>
      <c r="K373" s="140"/>
      <c r="L373" s="140"/>
      <c r="M373" s="176"/>
      <c r="BE373" s="220"/>
      <c r="BF373" s="225"/>
      <c r="BG373" s="226"/>
      <c r="BH373" s="227"/>
      <c r="BI373" s="228" t="s">
        <v>2755</v>
      </c>
      <c r="BJ373" s="228"/>
    </row>
    <row r="374" spans="1:62" s="85" customFormat="1" ht="42" x14ac:dyDescent="0.3">
      <c r="A374" s="173"/>
      <c r="B374" s="137" t="s">
        <v>2756</v>
      </c>
      <c r="C374" s="483" t="s">
        <v>2757</v>
      </c>
      <c r="D374" s="483"/>
      <c r="E374" s="483"/>
      <c r="F374" s="138" t="s">
        <v>72</v>
      </c>
      <c r="G374" s="195" t="s">
        <v>2820</v>
      </c>
      <c r="H374" s="175"/>
      <c r="I374" s="175"/>
      <c r="J374" s="140"/>
      <c r="K374" s="140"/>
      <c r="L374" s="140"/>
      <c r="M374" s="176"/>
      <c r="BE374" s="220"/>
      <c r="BF374" s="225"/>
      <c r="BG374" s="226"/>
      <c r="BH374" s="227"/>
      <c r="BI374" s="228" t="s">
        <v>2757</v>
      </c>
      <c r="BJ374" s="228"/>
    </row>
    <row r="375" spans="1:62" s="85" customFormat="1" ht="21.6" x14ac:dyDescent="0.3">
      <c r="A375" s="121" t="s">
        <v>2180</v>
      </c>
      <c r="B375" s="120" t="s">
        <v>2801</v>
      </c>
      <c r="C375" s="466" t="s">
        <v>2802</v>
      </c>
      <c r="D375" s="466"/>
      <c r="E375" s="466"/>
      <c r="F375" s="121" t="s">
        <v>155</v>
      </c>
      <c r="G375" s="243">
        <v>50.624749999999999</v>
      </c>
      <c r="H375" s="123"/>
      <c r="I375" s="123"/>
      <c r="J375" s="124"/>
      <c r="K375" s="124"/>
      <c r="L375" s="124"/>
      <c r="M375" s="124"/>
      <c r="BE375" s="220"/>
      <c r="BF375" s="225"/>
      <c r="BG375" s="226" t="s">
        <v>2802</v>
      </c>
      <c r="BH375" s="227"/>
      <c r="BI375" s="228"/>
      <c r="BJ375" s="228"/>
    </row>
    <row r="376" spans="1:62" s="85" customFormat="1" ht="21.6" x14ac:dyDescent="0.3">
      <c r="A376" s="121" t="s">
        <v>2207</v>
      </c>
      <c r="B376" s="120" t="s">
        <v>2759</v>
      </c>
      <c r="C376" s="466" t="s">
        <v>2760</v>
      </c>
      <c r="D376" s="466"/>
      <c r="E376" s="466"/>
      <c r="F376" s="121" t="s">
        <v>155</v>
      </c>
      <c r="G376" s="243">
        <v>50.624749999999999</v>
      </c>
      <c r="H376" s="123"/>
      <c r="I376" s="123"/>
      <c r="J376" s="124"/>
      <c r="K376" s="124"/>
      <c r="L376" s="124"/>
      <c r="M376" s="124"/>
      <c r="BE376" s="220"/>
      <c r="BF376" s="225"/>
      <c r="BG376" s="226" t="s">
        <v>2760</v>
      </c>
      <c r="BH376" s="227"/>
      <c r="BI376" s="228"/>
      <c r="BJ376" s="228"/>
    </row>
    <row r="377" spans="1:62" s="85" customFormat="1" ht="31.8" x14ac:dyDescent="0.3">
      <c r="A377" s="121" t="s">
        <v>2211</v>
      </c>
      <c r="B377" s="120" t="s">
        <v>2761</v>
      </c>
      <c r="C377" s="466" t="s">
        <v>2762</v>
      </c>
      <c r="D377" s="466"/>
      <c r="E377" s="466"/>
      <c r="F377" s="121" t="s">
        <v>46</v>
      </c>
      <c r="G377" s="313">
        <v>1.7419875</v>
      </c>
      <c r="H377" s="123"/>
      <c r="I377" s="123"/>
      <c r="J377" s="124"/>
      <c r="K377" s="124"/>
      <c r="L377" s="124"/>
      <c r="M377" s="124"/>
      <c r="BE377" s="220"/>
      <c r="BF377" s="225"/>
      <c r="BG377" s="226" t="s">
        <v>2762</v>
      </c>
      <c r="BH377" s="227"/>
      <c r="BI377" s="228"/>
      <c r="BJ377" s="228"/>
    </row>
    <row r="378" spans="1:62" s="85" customFormat="1" ht="24.75" customHeight="1" x14ac:dyDescent="0.3">
      <c r="A378" s="514" t="s">
        <v>2821</v>
      </c>
      <c r="B378" s="515"/>
      <c r="C378" s="515"/>
      <c r="D378" s="515"/>
      <c r="E378" s="515"/>
      <c r="F378" s="515"/>
      <c r="G378" s="515"/>
      <c r="H378" s="284"/>
      <c r="I378" s="284"/>
      <c r="J378" s="284"/>
      <c r="K378" s="284"/>
      <c r="L378" s="284"/>
      <c r="M378" s="285"/>
      <c r="BE378" s="220"/>
      <c r="BF378" s="225" t="s">
        <v>2821</v>
      </c>
      <c r="BG378" s="226"/>
      <c r="BH378" s="227"/>
      <c r="BI378" s="228"/>
      <c r="BJ378" s="228"/>
    </row>
    <row r="379" spans="1:62" s="85" customFormat="1" ht="42" x14ac:dyDescent="0.3">
      <c r="A379" s="121" t="s">
        <v>2219</v>
      </c>
      <c r="B379" s="120" t="s">
        <v>2822</v>
      </c>
      <c r="C379" s="466" t="s">
        <v>2823</v>
      </c>
      <c r="D379" s="466"/>
      <c r="E379" s="466"/>
      <c r="F379" s="121" t="s">
        <v>326</v>
      </c>
      <c r="G379" s="144">
        <v>8.4599999999999995E-2</v>
      </c>
      <c r="H379" s="123"/>
      <c r="I379" s="123"/>
      <c r="J379" s="124"/>
      <c r="K379" s="124"/>
      <c r="L379" s="124"/>
      <c r="M379" s="124"/>
      <c r="BE379" s="220"/>
      <c r="BF379" s="225"/>
      <c r="BG379" s="226" t="s">
        <v>2823</v>
      </c>
      <c r="BH379" s="227"/>
      <c r="BI379" s="228"/>
      <c r="BJ379" s="228"/>
    </row>
    <row r="380" spans="1:62" s="85" customFormat="1" ht="20.399999999999999" x14ac:dyDescent="0.3">
      <c r="A380" s="178" t="s">
        <v>140</v>
      </c>
      <c r="B380" s="179" t="s">
        <v>2711</v>
      </c>
      <c r="C380" s="489" t="s">
        <v>2712</v>
      </c>
      <c r="D380" s="489"/>
      <c r="E380" s="489"/>
      <c r="F380" s="231" t="s">
        <v>155</v>
      </c>
      <c r="G380" s="181" t="s">
        <v>2824</v>
      </c>
      <c r="H380" s="182"/>
      <c r="I380" s="182"/>
      <c r="J380" s="183"/>
      <c r="K380" s="183"/>
      <c r="L380" s="183"/>
      <c r="M380" s="185"/>
      <c r="BE380" s="220"/>
      <c r="BF380" s="225"/>
      <c r="BG380" s="226"/>
      <c r="BH380" s="227" t="s">
        <v>2712</v>
      </c>
      <c r="BI380" s="228"/>
      <c r="BJ380" s="228"/>
    </row>
    <row r="381" spans="1:62" s="85" customFormat="1" ht="20.399999999999999" x14ac:dyDescent="0.3">
      <c r="A381" s="173"/>
      <c r="B381" s="137" t="s">
        <v>151</v>
      </c>
      <c r="C381" s="483" t="s">
        <v>152</v>
      </c>
      <c r="D381" s="483"/>
      <c r="E381" s="483"/>
      <c r="F381" s="138" t="s">
        <v>46</v>
      </c>
      <c r="G381" s="195" t="s">
        <v>2825</v>
      </c>
      <c r="H381" s="175"/>
      <c r="I381" s="175"/>
      <c r="J381" s="140"/>
      <c r="K381" s="140"/>
      <c r="L381" s="140"/>
      <c r="M381" s="176"/>
      <c r="BE381" s="220"/>
      <c r="BF381" s="225"/>
      <c r="BG381" s="226"/>
      <c r="BH381" s="227"/>
      <c r="BI381" s="228" t="s">
        <v>152</v>
      </c>
      <c r="BJ381" s="228"/>
    </row>
    <row r="382" spans="1:62" s="85" customFormat="1" ht="21.6" x14ac:dyDescent="0.3">
      <c r="A382" s="173"/>
      <c r="B382" s="137" t="s">
        <v>2826</v>
      </c>
      <c r="C382" s="483" t="s">
        <v>2827</v>
      </c>
      <c r="D382" s="483"/>
      <c r="E382" s="483"/>
      <c r="F382" s="138" t="s">
        <v>112</v>
      </c>
      <c r="G382" s="195" t="s">
        <v>2828</v>
      </c>
      <c r="H382" s="175"/>
      <c r="I382" s="175"/>
      <c r="J382" s="140"/>
      <c r="K382" s="140"/>
      <c r="L382" s="140"/>
      <c r="M382" s="176"/>
      <c r="BE382" s="220"/>
      <c r="BF382" s="225"/>
      <c r="BG382" s="226"/>
      <c r="BH382" s="227"/>
      <c r="BI382" s="228" t="s">
        <v>2827</v>
      </c>
      <c r="BJ382" s="228"/>
    </row>
    <row r="383" spans="1:62" s="85" customFormat="1" ht="21.6" x14ac:dyDescent="0.3">
      <c r="A383" s="173"/>
      <c r="B383" s="137" t="s">
        <v>2718</v>
      </c>
      <c r="C383" s="483" t="s">
        <v>2719</v>
      </c>
      <c r="D383" s="483"/>
      <c r="E383" s="483"/>
      <c r="F383" s="138" t="s">
        <v>112</v>
      </c>
      <c r="G383" s="195" t="s">
        <v>2829</v>
      </c>
      <c r="H383" s="175"/>
      <c r="I383" s="175"/>
      <c r="J383" s="140"/>
      <c r="K383" s="140"/>
      <c r="L383" s="140"/>
      <c r="M383" s="176"/>
      <c r="BE383" s="220"/>
      <c r="BF383" s="225"/>
      <c r="BG383" s="226"/>
      <c r="BH383" s="227"/>
      <c r="BI383" s="228" t="s">
        <v>2719</v>
      </c>
      <c r="BJ383" s="228"/>
    </row>
    <row r="384" spans="1:62" s="85" customFormat="1" ht="21.6" x14ac:dyDescent="0.3">
      <c r="A384" s="173"/>
      <c r="B384" s="137" t="s">
        <v>2721</v>
      </c>
      <c r="C384" s="483" t="s">
        <v>2722</v>
      </c>
      <c r="D384" s="483"/>
      <c r="E384" s="483"/>
      <c r="F384" s="138" t="s">
        <v>64</v>
      </c>
      <c r="G384" s="195" t="s">
        <v>2830</v>
      </c>
      <c r="H384" s="175"/>
      <c r="I384" s="175"/>
      <c r="J384" s="140"/>
      <c r="K384" s="140"/>
      <c r="L384" s="140"/>
      <c r="M384" s="176"/>
      <c r="BE384" s="220"/>
      <c r="BF384" s="225"/>
      <c r="BG384" s="226"/>
      <c r="BH384" s="227"/>
      <c r="BI384" s="228" t="s">
        <v>2722</v>
      </c>
      <c r="BJ384" s="228"/>
    </row>
    <row r="385" spans="1:62" s="85" customFormat="1" ht="20.399999999999999" x14ac:dyDescent="0.3">
      <c r="A385" s="173"/>
      <c r="B385" s="137" t="s">
        <v>1610</v>
      </c>
      <c r="C385" s="483" t="s">
        <v>1611</v>
      </c>
      <c r="D385" s="483"/>
      <c r="E385" s="483"/>
      <c r="F385" s="138" t="s">
        <v>139</v>
      </c>
      <c r="G385" s="195" t="s">
        <v>2831</v>
      </c>
      <c r="H385" s="175"/>
      <c r="I385" s="175"/>
      <c r="J385" s="140"/>
      <c r="K385" s="140"/>
      <c r="L385" s="140"/>
      <c r="M385" s="176"/>
      <c r="BE385" s="220"/>
      <c r="BF385" s="225"/>
      <c r="BG385" s="226"/>
      <c r="BH385" s="227"/>
      <c r="BI385" s="228" t="s">
        <v>1611</v>
      </c>
      <c r="BJ385" s="228"/>
    </row>
    <row r="386" spans="1:62" s="85" customFormat="1" ht="42" x14ac:dyDescent="0.3">
      <c r="A386" s="173"/>
      <c r="B386" s="137" t="s">
        <v>2728</v>
      </c>
      <c r="C386" s="483" t="s">
        <v>2729</v>
      </c>
      <c r="D386" s="483"/>
      <c r="E386" s="483"/>
      <c r="F386" s="138" t="s">
        <v>139</v>
      </c>
      <c r="G386" s="195" t="s">
        <v>2832</v>
      </c>
      <c r="H386" s="175"/>
      <c r="I386" s="175"/>
      <c r="J386" s="140"/>
      <c r="K386" s="140"/>
      <c r="L386" s="140"/>
      <c r="M386" s="176"/>
      <c r="BE386" s="220"/>
      <c r="BF386" s="225"/>
      <c r="BG386" s="226"/>
      <c r="BH386" s="227"/>
      <c r="BI386" s="228" t="s">
        <v>2729</v>
      </c>
      <c r="BJ386" s="228"/>
    </row>
    <row r="387" spans="1:62" s="85" customFormat="1" ht="42" x14ac:dyDescent="0.3">
      <c r="A387" s="173"/>
      <c r="B387" s="137" t="s">
        <v>2731</v>
      </c>
      <c r="C387" s="483" t="s">
        <v>2732</v>
      </c>
      <c r="D387" s="483"/>
      <c r="E387" s="483"/>
      <c r="F387" s="138" t="s">
        <v>139</v>
      </c>
      <c r="G387" s="195" t="s">
        <v>2833</v>
      </c>
      <c r="H387" s="175"/>
      <c r="I387" s="175"/>
      <c r="J387" s="140"/>
      <c r="K387" s="140"/>
      <c r="L387" s="140"/>
      <c r="M387" s="176"/>
      <c r="BE387" s="220"/>
      <c r="BF387" s="225"/>
      <c r="BG387" s="226"/>
      <c r="BH387" s="227"/>
      <c r="BI387" s="228" t="s">
        <v>2732</v>
      </c>
      <c r="BJ387" s="228"/>
    </row>
    <row r="388" spans="1:62" s="85" customFormat="1" ht="42" x14ac:dyDescent="0.3">
      <c r="A388" s="173"/>
      <c r="B388" s="137" t="s">
        <v>2834</v>
      </c>
      <c r="C388" s="483" t="s">
        <v>2835</v>
      </c>
      <c r="D388" s="483"/>
      <c r="E388" s="483"/>
      <c r="F388" s="138" t="s">
        <v>112</v>
      </c>
      <c r="G388" s="195" t="s">
        <v>2836</v>
      </c>
      <c r="H388" s="175"/>
      <c r="I388" s="175"/>
      <c r="J388" s="140"/>
      <c r="K388" s="140"/>
      <c r="L388" s="140"/>
      <c r="M388" s="176"/>
      <c r="BE388" s="220"/>
      <c r="BF388" s="225"/>
      <c r="BG388" s="226"/>
      <c r="BH388" s="227"/>
      <c r="BI388" s="228" t="s">
        <v>2835</v>
      </c>
      <c r="BJ388" s="228"/>
    </row>
    <row r="389" spans="1:62" s="85" customFormat="1" ht="31.8" x14ac:dyDescent="0.3">
      <c r="A389" s="173"/>
      <c r="B389" s="137" t="s">
        <v>2837</v>
      </c>
      <c r="C389" s="483" t="s">
        <v>2838</v>
      </c>
      <c r="D389" s="483"/>
      <c r="E389" s="483"/>
      <c r="F389" s="138" t="s">
        <v>112</v>
      </c>
      <c r="G389" s="195" t="s">
        <v>2839</v>
      </c>
      <c r="H389" s="175"/>
      <c r="I389" s="175"/>
      <c r="J389" s="140"/>
      <c r="K389" s="140"/>
      <c r="L389" s="140"/>
      <c r="M389" s="176"/>
      <c r="BE389" s="220"/>
      <c r="BF389" s="225"/>
      <c r="BG389" s="226"/>
      <c r="BH389" s="227"/>
      <c r="BI389" s="228" t="s">
        <v>2838</v>
      </c>
      <c r="BJ389" s="228"/>
    </row>
    <row r="390" spans="1:62" s="85" customFormat="1" ht="31.8" x14ac:dyDescent="0.3">
      <c r="A390" s="173"/>
      <c r="B390" s="137" t="s">
        <v>2840</v>
      </c>
      <c r="C390" s="483" t="s">
        <v>2841</v>
      </c>
      <c r="D390" s="483"/>
      <c r="E390" s="483"/>
      <c r="F390" s="138" t="s">
        <v>112</v>
      </c>
      <c r="G390" s="195" t="s">
        <v>2842</v>
      </c>
      <c r="H390" s="175"/>
      <c r="I390" s="175"/>
      <c r="J390" s="140"/>
      <c r="K390" s="140"/>
      <c r="L390" s="140"/>
      <c r="M390" s="176"/>
      <c r="BE390" s="220"/>
      <c r="BF390" s="225"/>
      <c r="BG390" s="226"/>
      <c r="BH390" s="227"/>
      <c r="BI390" s="228" t="s">
        <v>2841</v>
      </c>
      <c r="BJ390" s="228"/>
    </row>
    <row r="391" spans="1:62" s="85" customFormat="1" ht="62.4" x14ac:dyDescent="0.3">
      <c r="A391" s="173"/>
      <c r="B391" s="137" t="s">
        <v>2843</v>
      </c>
      <c r="C391" s="483" t="s">
        <v>2844</v>
      </c>
      <c r="D391" s="483"/>
      <c r="E391" s="483"/>
      <c r="F391" s="138" t="s">
        <v>72</v>
      </c>
      <c r="G391" s="195" t="s">
        <v>2845</v>
      </c>
      <c r="H391" s="175"/>
      <c r="I391" s="175"/>
      <c r="J391" s="140"/>
      <c r="K391" s="140"/>
      <c r="L391" s="140"/>
      <c r="M391" s="176"/>
      <c r="BE391" s="220"/>
      <c r="BF391" s="225"/>
      <c r="BG391" s="226"/>
      <c r="BH391" s="227"/>
      <c r="BI391" s="228" t="s">
        <v>2844</v>
      </c>
      <c r="BJ391" s="228"/>
    </row>
    <row r="392" spans="1:62" s="85" customFormat="1" ht="31.8" x14ac:dyDescent="0.3">
      <c r="A392" s="173"/>
      <c r="B392" s="137" t="s">
        <v>2751</v>
      </c>
      <c r="C392" s="483" t="s">
        <v>2752</v>
      </c>
      <c r="D392" s="483"/>
      <c r="E392" s="483"/>
      <c r="F392" s="138" t="s">
        <v>72</v>
      </c>
      <c r="G392" s="195" t="s">
        <v>2846</v>
      </c>
      <c r="H392" s="175"/>
      <c r="I392" s="175"/>
      <c r="J392" s="140"/>
      <c r="K392" s="140"/>
      <c r="L392" s="140"/>
      <c r="M392" s="176"/>
      <c r="BE392" s="220"/>
      <c r="BF392" s="225"/>
      <c r="BG392" s="226"/>
      <c r="BH392" s="227"/>
      <c r="BI392" s="228" t="s">
        <v>2752</v>
      </c>
      <c r="BJ392" s="228"/>
    </row>
    <row r="393" spans="1:62" s="85" customFormat="1" ht="20.399999999999999" x14ac:dyDescent="0.3">
      <c r="A393" s="178" t="s">
        <v>140</v>
      </c>
      <c r="B393" s="179" t="s">
        <v>2847</v>
      </c>
      <c r="C393" s="489" t="s">
        <v>2848</v>
      </c>
      <c r="D393" s="489"/>
      <c r="E393" s="489"/>
      <c r="F393" s="231" t="s">
        <v>38</v>
      </c>
      <c r="G393" s="181" t="s">
        <v>2849</v>
      </c>
      <c r="H393" s="182"/>
      <c r="I393" s="182"/>
      <c r="J393" s="183"/>
      <c r="K393" s="183"/>
      <c r="L393" s="183"/>
      <c r="M393" s="185"/>
      <c r="BE393" s="220"/>
      <c r="BF393" s="225"/>
      <c r="BG393" s="226"/>
      <c r="BH393" s="227" t="s">
        <v>2848</v>
      </c>
      <c r="BI393" s="228"/>
      <c r="BJ393" s="228"/>
    </row>
    <row r="394" spans="1:62" s="85" customFormat="1" ht="42" x14ac:dyDescent="0.3">
      <c r="A394" s="173"/>
      <c r="B394" s="137" t="s">
        <v>2754</v>
      </c>
      <c r="C394" s="483" t="s">
        <v>2755</v>
      </c>
      <c r="D394" s="483"/>
      <c r="E394" s="483"/>
      <c r="F394" s="138" t="s">
        <v>72</v>
      </c>
      <c r="G394" s="195" t="s">
        <v>2850</v>
      </c>
      <c r="H394" s="175"/>
      <c r="I394" s="175"/>
      <c r="J394" s="140"/>
      <c r="K394" s="140"/>
      <c r="L394" s="140"/>
      <c r="M394" s="176"/>
      <c r="BE394" s="220"/>
      <c r="BF394" s="225"/>
      <c r="BG394" s="226"/>
      <c r="BH394" s="227"/>
      <c r="BI394" s="228" t="s">
        <v>2755</v>
      </c>
      <c r="BJ394" s="228"/>
    </row>
    <row r="395" spans="1:62" s="85" customFormat="1" ht="42" x14ac:dyDescent="0.3">
      <c r="A395" s="173"/>
      <c r="B395" s="137" t="s">
        <v>2756</v>
      </c>
      <c r="C395" s="483" t="s">
        <v>2757</v>
      </c>
      <c r="D395" s="483"/>
      <c r="E395" s="483"/>
      <c r="F395" s="138" t="s">
        <v>72</v>
      </c>
      <c r="G395" s="195" t="s">
        <v>2851</v>
      </c>
      <c r="H395" s="175"/>
      <c r="I395" s="175"/>
      <c r="J395" s="140"/>
      <c r="K395" s="140"/>
      <c r="L395" s="140"/>
      <c r="M395" s="176"/>
      <c r="BE395" s="220"/>
      <c r="BF395" s="225"/>
      <c r="BG395" s="226"/>
      <c r="BH395" s="227"/>
      <c r="BI395" s="228" t="s">
        <v>2757</v>
      </c>
      <c r="BJ395" s="228"/>
    </row>
    <row r="396" spans="1:62" s="85" customFormat="1" ht="20.399999999999999" x14ac:dyDescent="0.3">
      <c r="A396" s="173" t="s">
        <v>126</v>
      </c>
      <c r="B396" s="137" t="s">
        <v>2801</v>
      </c>
      <c r="C396" s="483" t="s">
        <v>2802</v>
      </c>
      <c r="D396" s="483"/>
      <c r="E396" s="483"/>
      <c r="F396" s="138" t="s">
        <v>155</v>
      </c>
      <c r="G396" s="195" t="s">
        <v>2824</v>
      </c>
      <c r="H396" s="175"/>
      <c r="I396" s="175"/>
      <c r="J396" s="140"/>
      <c r="K396" s="140"/>
      <c r="L396" s="140"/>
      <c r="M396" s="176"/>
      <c r="BE396" s="220"/>
      <c r="BF396" s="225"/>
      <c r="BG396" s="226"/>
      <c r="BH396" s="227"/>
      <c r="BI396" s="228"/>
      <c r="BJ396" s="228" t="s">
        <v>2802</v>
      </c>
    </row>
    <row r="397" spans="1:62" s="85" customFormat="1" ht="21.6" x14ac:dyDescent="0.3">
      <c r="A397" s="173" t="s">
        <v>126</v>
      </c>
      <c r="B397" s="137" t="s">
        <v>2852</v>
      </c>
      <c r="C397" s="483" t="s">
        <v>2853</v>
      </c>
      <c r="D397" s="483"/>
      <c r="E397" s="483"/>
      <c r="F397" s="138" t="s">
        <v>427</v>
      </c>
      <c r="G397" s="195" t="s">
        <v>2854</v>
      </c>
      <c r="H397" s="175"/>
      <c r="I397" s="175"/>
      <c r="J397" s="140"/>
      <c r="K397" s="140"/>
      <c r="L397" s="140"/>
      <c r="M397" s="176"/>
      <c r="BE397" s="220"/>
      <c r="BF397" s="225"/>
      <c r="BG397" s="226"/>
      <c r="BH397" s="227"/>
      <c r="BI397" s="228"/>
      <c r="BJ397" s="228" t="s">
        <v>2853</v>
      </c>
    </row>
    <row r="398" spans="1:62" s="85" customFormat="1" ht="21.6" x14ac:dyDescent="0.3">
      <c r="A398" s="121" t="s">
        <v>2223</v>
      </c>
      <c r="B398" s="120" t="s">
        <v>2801</v>
      </c>
      <c r="C398" s="466" t="s">
        <v>2802</v>
      </c>
      <c r="D398" s="466"/>
      <c r="E398" s="466"/>
      <c r="F398" s="121" t="s">
        <v>155</v>
      </c>
      <c r="G398" s="144">
        <v>17.935199999999998</v>
      </c>
      <c r="H398" s="123"/>
      <c r="I398" s="123"/>
      <c r="J398" s="124"/>
      <c r="K398" s="124"/>
      <c r="L398" s="124"/>
      <c r="M398" s="124"/>
      <c r="BE398" s="220"/>
      <c r="BF398" s="225"/>
      <c r="BG398" s="226" t="s">
        <v>2802</v>
      </c>
      <c r="BH398" s="227"/>
      <c r="BI398" s="228"/>
      <c r="BJ398" s="228"/>
    </row>
    <row r="399" spans="1:62" s="85" customFormat="1" ht="31.8" x14ac:dyDescent="0.3">
      <c r="A399" s="121" t="s">
        <v>2226</v>
      </c>
      <c r="B399" s="120" t="s">
        <v>2852</v>
      </c>
      <c r="C399" s="466" t="s">
        <v>2853</v>
      </c>
      <c r="D399" s="466"/>
      <c r="E399" s="466"/>
      <c r="F399" s="121" t="s">
        <v>427</v>
      </c>
      <c r="G399" s="243">
        <v>0.17766000000000001</v>
      </c>
      <c r="H399" s="123"/>
      <c r="I399" s="123"/>
      <c r="J399" s="124"/>
      <c r="K399" s="124"/>
      <c r="L399" s="124"/>
      <c r="M399" s="124"/>
      <c r="BE399" s="220"/>
      <c r="BF399" s="225"/>
      <c r="BG399" s="226" t="s">
        <v>2853</v>
      </c>
      <c r="BH399" s="227"/>
      <c r="BI399" s="228"/>
      <c r="BJ399" s="228"/>
    </row>
    <row r="400" spans="1:62" s="85" customFormat="1" ht="15" customHeight="1" x14ac:dyDescent="0.3">
      <c r="A400" s="495" t="s">
        <v>2855</v>
      </c>
      <c r="B400" s="496"/>
      <c r="C400" s="496"/>
      <c r="D400" s="496"/>
      <c r="E400" s="496"/>
      <c r="F400" s="496"/>
      <c r="G400" s="496"/>
      <c r="H400" s="191"/>
      <c r="I400" s="191"/>
      <c r="J400" s="191"/>
      <c r="K400" s="191"/>
      <c r="L400" s="191"/>
      <c r="M400" s="193"/>
      <c r="BE400" s="220" t="s">
        <v>2855</v>
      </c>
      <c r="BF400" s="225"/>
      <c r="BG400" s="226"/>
      <c r="BH400" s="227"/>
      <c r="BI400" s="228"/>
      <c r="BJ400" s="228"/>
    </row>
    <row r="401" spans="1:62" s="85" customFormat="1" ht="15" customHeight="1" x14ac:dyDescent="0.3">
      <c r="A401" s="514" t="s">
        <v>2856</v>
      </c>
      <c r="B401" s="515"/>
      <c r="C401" s="515"/>
      <c r="D401" s="515"/>
      <c r="E401" s="515"/>
      <c r="F401" s="515"/>
      <c r="G401" s="515"/>
      <c r="H401" s="284"/>
      <c r="I401" s="284"/>
      <c r="J401" s="284"/>
      <c r="K401" s="284"/>
      <c r="L401" s="284"/>
      <c r="M401" s="285"/>
      <c r="BE401" s="220"/>
      <c r="BF401" s="225" t="s">
        <v>2856</v>
      </c>
      <c r="BG401" s="226"/>
      <c r="BH401" s="227"/>
      <c r="BI401" s="228"/>
      <c r="BJ401" s="228"/>
    </row>
    <row r="402" spans="1:62" s="85" customFormat="1" ht="21.6" x14ac:dyDescent="0.3">
      <c r="A402" s="121" t="s">
        <v>2227</v>
      </c>
      <c r="B402" s="120" t="s">
        <v>2857</v>
      </c>
      <c r="C402" s="466" t="s">
        <v>2858</v>
      </c>
      <c r="D402" s="466"/>
      <c r="E402" s="466"/>
      <c r="F402" s="121" t="s">
        <v>326</v>
      </c>
      <c r="G402" s="144">
        <v>0.3911</v>
      </c>
      <c r="H402" s="123"/>
      <c r="I402" s="123"/>
      <c r="J402" s="124"/>
      <c r="K402" s="124"/>
      <c r="L402" s="124"/>
      <c r="M402" s="124"/>
      <c r="BE402" s="220"/>
      <c r="BF402" s="225"/>
      <c r="BG402" s="226" t="s">
        <v>2858</v>
      </c>
      <c r="BH402" s="227"/>
      <c r="BI402" s="228"/>
      <c r="BJ402" s="228"/>
    </row>
    <row r="403" spans="1:62" s="85" customFormat="1" ht="20.399999999999999" x14ac:dyDescent="0.3">
      <c r="A403" s="173"/>
      <c r="B403" s="137" t="s">
        <v>151</v>
      </c>
      <c r="C403" s="483" t="s">
        <v>152</v>
      </c>
      <c r="D403" s="483"/>
      <c r="E403" s="483"/>
      <c r="F403" s="138" t="s">
        <v>46</v>
      </c>
      <c r="G403" s="195" t="s">
        <v>2859</v>
      </c>
      <c r="H403" s="175"/>
      <c r="I403" s="175"/>
      <c r="J403" s="140"/>
      <c r="K403" s="140"/>
      <c r="L403" s="140"/>
      <c r="M403" s="176"/>
      <c r="BE403" s="220"/>
      <c r="BF403" s="225"/>
      <c r="BG403" s="226"/>
      <c r="BH403" s="227"/>
      <c r="BI403" s="228" t="s">
        <v>152</v>
      </c>
      <c r="BJ403" s="228"/>
    </row>
    <row r="404" spans="1:62" s="85" customFormat="1" ht="21.6" x14ac:dyDescent="0.3">
      <c r="A404" s="178" t="s">
        <v>140</v>
      </c>
      <c r="B404" s="179" t="s">
        <v>2538</v>
      </c>
      <c r="C404" s="489" t="s">
        <v>2539</v>
      </c>
      <c r="D404" s="489"/>
      <c r="E404" s="489"/>
      <c r="F404" s="231" t="s">
        <v>46</v>
      </c>
      <c r="G404" s="181" t="s">
        <v>2860</v>
      </c>
      <c r="H404" s="182"/>
      <c r="I404" s="182"/>
      <c r="J404" s="183"/>
      <c r="K404" s="183"/>
      <c r="L404" s="183"/>
      <c r="M404" s="185"/>
      <c r="BE404" s="220"/>
      <c r="BF404" s="225"/>
      <c r="BG404" s="226"/>
      <c r="BH404" s="227" t="s">
        <v>2539</v>
      </c>
      <c r="BI404" s="228"/>
      <c r="BJ404" s="228"/>
    </row>
    <row r="405" spans="1:62" s="85" customFormat="1" ht="20.399999999999999" x14ac:dyDescent="0.3">
      <c r="A405" s="173"/>
      <c r="B405" s="137" t="s">
        <v>2861</v>
      </c>
      <c r="C405" s="483" t="s">
        <v>2862</v>
      </c>
      <c r="D405" s="483"/>
      <c r="E405" s="483"/>
      <c r="F405" s="138" t="s">
        <v>155</v>
      </c>
      <c r="G405" s="195" t="s">
        <v>2863</v>
      </c>
      <c r="H405" s="175"/>
      <c r="I405" s="175"/>
      <c r="J405" s="140"/>
      <c r="K405" s="140"/>
      <c r="L405" s="140"/>
      <c r="M405" s="176"/>
      <c r="BE405" s="220"/>
      <c r="BF405" s="225"/>
      <c r="BG405" s="226"/>
      <c r="BH405" s="227"/>
      <c r="BI405" s="228" t="s">
        <v>2862</v>
      </c>
      <c r="BJ405" s="228"/>
    </row>
    <row r="406" spans="1:62" s="85" customFormat="1" ht="20.399999999999999" x14ac:dyDescent="0.3">
      <c r="A406" s="173" t="s">
        <v>126</v>
      </c>
      <c r="B406" s="137" t="s">
        <v>2541</v>
      </c>
      <c r="C406" s="483" t="s">
        <v>81</v>
      </c>
      <c r="D406" s="483"/>
      <c r="E406" s="483"/>
      <c r="F406" s="138" t="s">
        <v>46</v>
      </c>
      <c r="G406" s="195" t="s">
        <v>2860</v>
      </c>
      <c r="H406" s="175"/>
      <c r="I406" s="175"/>
      <c r="J406" s="140"/>
      <c r="K406" s="140"/>
      <c r="L406" s="140"/>
      <c r="M406" s="176"/>
      <c r="BE406" s="220"/>
      <c r="BF406" s="225"/>
      <c r="BG406" s="226"/>
      <c r="BH406" s="227"/>
      <c r="BI406" s="228"/>
      <c r="BJ406" s="228" t="s">
        <v>81</v>
      </c>
    </row>
    <row r="407" spans="1:62" s="85" customFormat="1" ht="42" x14ac:dyDescent="0.3">
      <c r="A407" s="121" t="s">
        <v>2229</v>
      </c>
      <c r="B407" s="120" t="s">
        <v>2864</v>
      </c>
      <c r="C407" s="466" t="s">
        <v>2865</v>
      </c>
      <c r="D407" s="466"/>
      <c r="E407" s="466"/>
      <c r="F407" s="121" t="s">
        <v>326</v>
      </c>
      <c r="G407" s="144">
        <v>0.3911</v>
      </c>
      <c r="H407" s="123"/>
      <c r="I407" s="123"/>
      <c r="J407" s="124"/>
      <c r="K407" s="124"/>
      <c r="L407" s="124"/>
      <c r="M407" s="124"/>
      <c r="BE407" s="220"/>
      <c r="BF407" s="225"/>
      <c r="BG407" s="226" t="s">
        <v>2865</v>
      </c>
      <c r="BH407" s="227"/>
      <c r="BI407" s="228"/>
      <c r="BJ407" s="228"/>
    </row>
    <row r="408" spans="1:62" s="85" customFormat="1" ht="21.6" x14ac:dyDescent="0.3">
      <c r="A408" s="178" t="s">
        <v>140</v>
      </c>
      <c r="B408" s="179" t="s">
        <v>2538</v>
      </c>
      <c r="C408" s="489" t="s">
        <v>2539</v>
      </c>
      <c r="D408" s="489"/>
      <c r="E408" s="489"/>
      <c r="F408" s="231" t="s">
        <v>46</v>
      </c>
      <c r="G408" s="181" t="s">
        <v>2866</v>
      </c>
      <c r="H408" s="182"/>
      <c r="I408" s="182"/>
      <c r="J408" s="183"/>
      <c r="K408" s="183"/>
      <c r="L408" s="183"/>
      <c r="M408" s="185"/>
      <c r="BE408" s="220"/>
      <c r="BF408" s="225"/>
      <c r="BG408" s="226"/>
      <c r="BH408" s="227" t="s">
        <v>2539</v>
      </c>
      <c r="BI408" s="228"/>
      <c r="BJ408" s="228"/>
    </row>
    <row r="409" spans="1:62" s="85" customFormat="1" ht="20.399999999999999" x14ac:dyDescent="0.3">
      <c r="A409" s="173" t="s">
        <v>126</v>
      </c>
      <c r="B409" s="137" t="s">
        <v>2541</v>
      </c>
      <c r="C409" s="483" t="s">
        <v>81</v>
      </c>
      <c r="D409" s="483"/>
      <c r="E409" s="483"/>
      <c r="F409" s="138" t="s">
        <v>46</v>
      </c>
      <c r="G409" s="195" t="s">
        <v>2866</v>
      </c>
      <c r="H409" s="175"/>
      <c r="I409" s="175"/>
      <c r="J409" s="140"/>
      <c r="K409" s="140"/>
      <c r="L409" s="140"/>
      <c r="M409" s="176"/>
      <c r="BE409" s="220"/>
      <c r="BF409" s="225"/>
      <c r="BG409" s="226"/>
      <c r="BH409" s="227"/>
      <c r="BI409" s="228"/>
      <c r="BJ409" s="228" t="s">
        <v>81</v>
      </c>
    </row>
    <row r="410" spans="1:62" s="85" customFormat="1" ht="15" customHeight="1" x14ac:dyDescent="0.3">
      <c r="A410" s="514" t="s">
        <v>2867</v>
      </c>
      <c r="B410" s="515"/>
      <c r="C410" s="515"/>
      <c r="D410" s="515"/>
      <c r="E410" s="515"/>
      <c r="F410" s="515"/>
      <c r="G410" s="515"/>
      <c r="H410" s="284"/>
      <c r="I410" s="284"/>
      <c r="J410" s="284"/>
      <c r="K410" s="284"/>
      <c r="L410" s="284"/>
      <c r="M410" s="285"/>
      <c r="BE410" s="220"/>
      <c r="BF410" s="225" t="s">
        <v>2867</v>
      </c>
      <c r="BG410" s="226"/>
      <c r="BH410" s="227"/>
      <c r="BI410" s="228"/>
      <c r="BJ410" s="228"/>
    </row>
    <row r="411" spans="1:62" s="85" customFormat="1" ht="21.6" x14ac:dyDescent="0.3">
      <c r="A411" s="121" t="s">
        <v>2868</v>
      </c>
      <c r="B411" s="120" t="s">
        <v>2869</v>
      </c>
      <c r="C411" s="466" t="s">
        <v>2870</v>
      </c>
      <c r="D411" s="466"/>
      <c r="E411" s="466"/>
      <c r="F411" s="121" t="s">
        <v>326</v>
      </c>
      <c r="G411" s="144">
        <v>0.3911</v>
      </c>
      <c r="H411" s="123"/>
      <c r="I411" s="123"/>
      <c r="J411" s="124"/>
      <c r="K411" s="124"/>
      <c r="L411" s="124"/>
      <c r="M411" s="124"/>
      <c r="BE411" s="220"/>
      <c r="BF411" s="225"/>
      <c r="BG411" s="226" t="s">
        <v>2870</v>
      </c>
      <c r="BH411" s="227"/>
      <c r="BI411" s="228"/>
      <c r="BJ411" s="228"/>
    </row>
    <row r="412" spans="1:62" s="85" customFormat="1" ht="20.399999999999999" x14ac:dyDescent="0.3">
      <c r="A412" s="173"/>
      <c r="B412" s="137" t="s">
        <v>2871</v>
      </c>
      <c r="C412" s="483" t="s">
        <v>2872</v>
      </c>
      <c r="D412" s="483"/>
      <c r="E412" s="483"/>
      <c r="F412" s="138" t="s">
        <v>67</v>
      </c>
      <c r="G412" s="195" t="s">
        <v>2873</v>
      </c>
      <c r="H412" s="175"/>
      <c r="I412" s="175"/>
      <c r="J412" s="140"/>
      <c r="K412" s="140"/>
      <c r="L412" s="140"/>
      <c r="M412" s="176"/>
      <c r="BE412" s="220"/>
      <c r="BF412" s="225"/>
      <c r="BG412" s="226"/>
      <c r="BH412" s="227"/>
      <c r="BI412" s="228" t="s">
        <v>2872</v>
      </c>
      <c r="BJ412" s="228"/>
    </row>
    <row r="413" spans="1:62" s="85" customFormat="1" ht="20.399999999999999" x14ac:dyDescent="0.3">
      <c r="A413" s="173"/>
      <c r="B413" s="137" t="s">
        <v>2861</v>
      </c>
      <c r="C413" s="483" t="s">
        <v>2862</v>
      </c>
      <c r="D413" s="483"/>
      <c r="E413" s="483"/>
      <c r="F413" s="138" t="s">
        <v>155</v>
      </c>
      <c r="G413" s="195" t="s">
        <v>2874</v>
      </c>
      <c r="H413" s="175"/>
      <c r="I413" s="175"/>
      <c r="J413" s="140"/>
      <c r="K413" s="140"/>
      <c r="L413" s="140"/>
      <c r="M413" s="176"/>
      <c r="BE413" s="220"/>
      <c r="BF413" s="225"/>
      <c r="BG413" s="226"/>
      <c r="BH413" s="227"/>
      <c r="BI413" s="228" t="s">
        <v>2862</v>
      </c>
      <c r="BJ413" s="228"/>
    </row>
    <row r="414" spans="1:62" s="85" customFormat="1" ht="15" customHeight="1" x14ac:dyDescent="0.3">
      <c r="A414" s="514" t="s">
        <v>2875</v>
      </c>
      <c r="B414" s="515"/>
      <c r="C414" s="515"/>
      <c r="D414" s="515"/>
      <c r="E414" s="515"/>
      <c r="F414" s="515"/>
      <c r="G414" s="515"/>
      <c r="H414" s="284"/>
      <c r="I414" s="284"/>
      <c r="J414" s="284"/>
      <c r="K414" s="284"/>
      <c r="L414" s="284"/>
      <c r="M414" s="285"/>
      <c r="BE414" s="220"/>
      <c r="BF414" s="225" t="s">
        <v>2875</v>
      </c>
      <c r="BG414" s="226"/>
      <c r="BH414" s="227"/>
      <c r="BI414" s="228"/>
      <c r="BJ414" s="228"/>
    </row>
    <row r="415" spans="1:62" s="85" customFormat="1" ht="31.8" x14ac:dyDescent="0.3">
      <c r="A415" s="121" t="s">
        <v>2876</v>
      </c>
      <c r="B415" s="120" t="s">
        <v>2877</v>
      </c>
      <c r="C415" s="466" t="s">
        <v>2878</v>
      </c>
      <c r="D415" s="466"/>
      <c r="E415" s="466"/>
      <c r="F415" s="121" t="s">
        <v>326</v>
      </c>
      <c r="G415" s="144">
        <v>0.3911</v>
      </c>
      <c r="H415" s="123"/>
      <c r="I415" s="123"/>
      <c r="J415" s="124"/>
      <c r="K415" s="124"/>
      <c r="L415" s="124"/>
      <c r="M415" s="124"/>
      <c r="BE415" s="220"/>
      <c r="BF415" s="225"/>
      <c r="BG415" s="226" t="s">
        <v>2878</v>
      </c>
      <c r="BH415" s="227"/>
      <c r="BI415" s="228"/>
      <c r="BJ415" s="228"/>
    </row>
    <row r="416" spans="1:62" s="85" customFormat="1" ht="21.6" x14ac:dyDescent="0.3">
      <c r="A416" s="173"/>
      <c r="B416" s="137" t="s">
        <v>2879</v>
      </c>
      <c r="C416" s="483" t="s">
        <v>2880</v>
      </c>
      <c r="D416" s="483"/>
      <c r="E416" s="483"/>
      <c r="F416" s="138" t="s">
        <v>67</v>
      </c>
      <c r="G416" s="195" t="s">
        <v>2881</v>
      </c>
      <c r="H416" s="175"/>
      <c r="I416" s="175"/>
      <c r="J416" s="140"/>
      <c r="K416" s="140"/>
      <c r="L416" s="140"/>
      <c r="M416" s="176"/>
      <c r="BE416" s="220"/>
      <c r="BF416" s="225"/>
      <c r="BG416" s="226"/>
      <c r="BH416" s="227"/>
      <c r="BI416" s="228" t="s">
        <v>2880</v>
      </c>
      <c r="BJ416" s="228"/>
    </row>
    <row r="417" spans="1:62" s="85" customFormat="1" ht="20.399999999999999" x14ac:dyDescent="0.3">
      <c r="A417" s="173"/>
      <c r="B417" s="137" t="s">
        <v>2871</v>
      </c>
      <c r="C417" s="483" t="s">
        <v>2872</v>
      </c>
      <c r="D417" s="483"/>
      <c r="E417" s="483"/>
      <c r="F417" s="138" t="s">
        <v>67</v>
      </c>
      <c r="G417" s="195" t="s">
        <v>2882</v>
      </c>
      <c r="H417" s="175"/>
      <c r="I417" s="175"/>
      <c r="J417" s="140"/>
      <c r="K417" s="140"/>
      <c r="L417" s="140"/>
      <c r="M417" s="176"/>
      <c r="BE417" s="220"/>
      <c r="BF417" s="225"/>
      <c r="BG417" s="226"/>
      <c r="BH417" s="227"/>
      <c r="BI417" s="228" t="s">
        <v>2872</v>
      </c>
      <c r="BJ417" s="228"/>
    </row>
    <row r="418" spans="1:62" s="85" customFormat="1" ht="20.399999999999999" x14ac:dyDescent="0.3">
      <c r="A418" s="173"/>
      <c r="B418" s="137" t="s">
        <v>333</v>
      </c>
      <c r="C418" s="483" t="s">
        <v>334</v>
      </c>
      <c r="D418" s="483"/>
      <c r="E418" s="483"/>
      <c r="F418" s="138" t="s">
        <v>67</v>
      </c>
      <c r="G418" s="195" t="s">
        <v>2883</v>
      </c>
      <c r="H418" s="175"/>
      <c r="I418" s="175"/>
      <c r="J418" s="140"/>
      <c r="K418" s="140"/>
      <c r="L418" s="140"/>
      <c r="M418" s="176"/>
      <c r="BE418" s="220"/>
      <c r="BF418" s="225"/>
      <c r="BG418" s="226"/>
      <c r="BH418" s="227"/>
      <c r="BI418" s="228" t="s">
        <v>334</v>
      </c>
      <c r="BJ418" s="228"/>
    </row>
    <row r="419" spans="1:62" s="85" customFormat="1" ht="20.399999999999999" x14ac:dyDescent="0.3">
      <c r="A419" s="178" t="s">
        <v>140</v>
      </c>
      <c r="B419" s="179" t="s">
        <v>2884</v>
      </c>
      <c r="C419" s="489" t="s">
        <v>2885</v>
      </c>
      <c r="D419" s="489"/>
      <c r="E419" s="489"/>
      <c r="F419" s="231" t="s">
        <v>155</v>
      </c>
      <c r="G419" s="181" t="s">
        <v>2886</v>
      </c>
      <c r="H419" s="182"/>
      <c r="I419" s="182"/>
      <c r="J419" s="183"/>
      <c r="K419" s="183"/>
      <c r="L419" s="183"/>
      <c r="M419" s="185"/>
      <c r="BE419" s="220"/>
      <c r="BF419" s="225"/>
      <c r="BG419" s="226"/>
      <c r="BH419" s="227" t="s">
        <v>2885</v>
      </c>
      <c r="BI419" s="228"/>
      <c r="BJ419" s="228"/>
    </row>
    <row r="420" spans="1:62" s="85" customFormat="1" ht="21.6" x14ac:dyDescent="0.3">
      <c r="A420" s="173" t="s">
        <v>126</v>
      </c>
      <c r="B420" s="137" t="s">
        <v>2887</v>
      </c>
      <c r="C420" s="483" t="s">
        <v>2888</v>
      </c>
      <c r="D420" s="483"/>
      <c r="E420" s="483"/>
      <c r="F420" s="138" t="s">
        <v>46</v>
      </c>
      <c r="G420" s="195" t="s">
        <v>2889</v>
      </c>
      <c r="H420" s="175"/>
      <c r="I420" s="175"/>
      <c r="J420" s="140"/>
      <c r="K420" s="140"/>
      <c r="L420" s="140"/>
      <c r="M420" s="176"/>
      <c r="BE420" s="220"/>
      <c r="BF420" s="225"/>
      <c r="BG420" s="226"/>
      <c r="BH420" s="227"/>
      <c r="BI420" s="228"/>
      <c r="BJ420" s="228" t="s">
        <v>2888</v>
      </c>
    </row>
    <row r="421" spans="1:62" s="85" customFormat="1" ht="15" customHeight="1" x14ac:dyDescent="0.3">
      <c r="A421" s="514" t="s">
        <v>2890</v>
      </c>
      <c r="B421" s="515"/>
      <c r="C421" s="515"/>
      <c r="D421" s="515"/>
      <c r="E421" s="515"/>
      <c r="F421" s="515"/>
      <c r="G421" s="515"/>
      <c r="H421" s="284"/>
      <c r="I421" s="284"/>
      <c r="J421" s="284"/>
      <c r="K421" s="284"/>
      <c r="L421" s="284"/>
      <c r="M421" s="285"/>
      <c r="BE421" s="220"/>
      <c r="BF421" s="225" t="s">
        <v>2890</v>
      </c>
      <c r="BG421" s="226"/>
      <c r="BH421" s="227"/>
      <c r="BI421" s="228"/>
      <c r="BJ421" s="228"/>
    </row>
    <row r="422" spans="1:62" s="85" customFormat="1" ht="31.8" x14ac:dyDescent="0.3">
      <c r="A422" s="121" t="s">
        <v>2891</v>
      </c>
      <c r="B422" s="120" t="s">
        <v>2892</v>
      </c>
      <c r="C422" s="466" t="s">
        <v>2893</v>
      </c>
      <c r="D422" s="466"/>
      <c r="E422" s="466"/>
      <c r="F422" s="121" t="s">
        <v>326</v>
      </c>
      <c r="G422" s="144">
        <v>0.3911</v>
      </c>
      <c r="H422" s="123"/>
      <c r="I422" s="123"/>
      <c r="J422" s="342"/>
      <c r="K422" s="124"/>
      <c r="L422" s="124"/>
      <c r="M422" s="342"/>
      <c r="BE422" s="220"/>
      <c r="BF422" s="225"/>
      <c r="BG422" s="226" t="s">
        <v>2893</v>
      </c>
      <c r="BH422" s="227"/>
      <c r="BI422" s="228"/>
      <c r="BJ422" s="228"/>
    </row>
    <row r="423" spans="1:62" s="85" customFormat="1" ht="20.399999999999999" x14ac:dyDescent="0.3">
      <c r="A423" s="173"/>
      <c r="B423" s="137" t="s">
        <v>2871</v>
      </c>
      <c r="C423" s="483" t="s">
        <v>2872</v>
      </c>
      <c r="D423" s="483"/>
      <c r="E423" s="483"/>
      <c r="F423" s="138" t="s">
        <v>67</v>
      </c>
      <c r="G423" s="195" t="s">
        <v>2882</v>
      </c>
      <c r="H423" s="175"/>
      <c r="I423" s="175"/>
      <c r="J423" s="140"/>
      <c r="K423" s="140"/>
      <c r="L423" s="140"/>
      <c r="M423" s="176"/>
      <c r="BE423" s="220"/>
      <c r="BF423" s="225"/>
      <c r="BG423" s="226"/>
      <c r="BH423" s="227"/>
      <c r="BI423" s="228" t="s">
        <v>2872</v>
      </c>
      <c r="BJ423" s="228"/>
    </row>
    <row r="424" spans="1:62" s="85" customFormat="1" ht="20.399999999999999" x14ac:dyDescent="0.3">
      <c r="A424" s="178" t="s">
        <v>140</v>
      </c>
      <c r="B424" s="179" t="s">
        <v>2884</v>
      </c>
      <c r="C424" s="489" t="s">
        <v>2885</v>
      </c>
      <c r="D424" s="489"/>
      <c r="E424" s="489"/>
      <c r="F424" s="231" t="s">
        <v>155</v>
      </c>
      <c r="G424" s="181" t="s">
        <v>2886</v>
      </c>
      <c r="H424" s="182"/>
      <c r="I424" s="182"/>
      <c r="J424" s="183"/>
      <c r="K424" s="183"/>
      <c r="L424" s="183"/>
      <c r="M424" s="185"/>
      <c r="BE424" s="220"/>
      <c r="BF424" s="225"/>
      <c r="BG424" s="226"/>
      <c r="BH424" s="227" t="s">
        <v>2885</v>
      </c>
      <c r="BI424" s="228"/>
      <c r="BJ424" s="228"/>
    </row>
    <row r="425" spans="1:62" s="85" customFormat="1" ht="21.6" x14ac:dyDescent="0.3">
      <c r="A425" s="173" t="s">
        <v>126</v>
      </c>
      <c r="B425" s="137" t="s">
        <v>2887</v>
      </c>
      <c r="C425" s="483" t="s">
        <v>2888</v>
      </c>
      <c r="D425" s="483"/>
      <c r="E425" s="483"/>
      <c r="F425" s="138" t="s">
        <v>46</v>
      </c>
      <c r="G425" s="195" t="s">
        <v>33</v>
      </c>
      <c r="H425" s="175"/>
      <c r="I425" s="175"/>
      <c r="J425" s="140"/>
      <c r="K425" s="140"/>
      <c r="L425" s="140"/>
      <c r="M425" s="176"/>
      <c r="BE425" s="220"/>
      <c r="BF425" s="225"/>
      <c r="BG425" s="226"/>
      <c r="BH425" s="227"/>
      <c r="BI425" s="228"/>
      <c r="BJ425" s="228" t="s">
        <v>2888</v>
      </c>
    </row>
    <row r="426" spans="1:62" s="85" customFormat="1" ht="15" customHeight="1" x14ac:dyDescent="0.3">
      <c r="A426" s="514" t="s">
        <v>2894</v>
      </c>
      <c r="B426" s="515"/>
      <c r="C426" s="515"/>
      <c r="D426" s="515"/>
      <c r="E426" s="515"/>
      <c r="F426" s="515"/>
      <c r="G426" s="515"/>
      <c r="H426" s="284"/>
      <c r="I426" s="284"/>
      <c r="J426" s="284"/>
      <c r="K426" s="284"/>
      <c r="L426" s="284"/>
      <c r="M426" s="285"/>
      <c r="BE426" s="220"/>
      <c r="BF426" s="225" t="s">
        <v>2894</v>
      </c>
      <c r="BG426" s="226"/>
      <c r="BH426" s="227"/>
      <c r="BI426" s="228"/>
      <c r="BJ426" s="228"/>
    </row>
    <row r="427" spans="1:62" s="85" customFormat="1" ht="31.8" x14ac:dyDescent="0.3">
      <c r="A427" s="121" t="s">
        <v>2895</v>
      </c>
      <c r="B427" s="120" t="s">
        <v>2896</v>
      </c>
      <c r="C427" s="466" t="s">
        <v>2897</v>
      </c>
      <c r="D427" s="466"/>
      <c r="E427" s="466"/>
      <c r="F427" s="121" t="s">
        <v>326</v>
      </c>
      <c r="G427" s="144">
        <v>0.3911</v>
      </c>
      <c r="H427" s="123"/>
      <c r="I427" s="123"/>
      <c r="J427" s="124"/>
      <c r="K427" s="124"/>
      <c r="L427" s="124"/>
      <c r="M427" s="124"/>
      <c r="BE427" s="220"/>
      <c r="BF427" s="225"/>
      <c r="BG427" s="226" t="s">
        <v>2897</v>
      </c>
      <c r="BH427" s="227"/>
      <c r="BI427" s="228"/>
      <c r="BJ427" s="228"/>
    </row>
    <row r="428" spans="1:62" s="85" customFormat="1" ht="21.6" x14ac:dyDescent="0.3">
      <c r="A428" s="173"/>
      <c r="B428" s="137" t="s">
        <v>2898</v>
      </c>
      <c r="C428" s="483" t="s">
        <v>2899</v>
      </c>
      <c r="D428" s="483"/>
      <c r="E428" s="483"/>
      <c r="F428" s="138" t="s">
        <v>155</v>
      </c>
      <c r="G428" s="195" t="s">
        <v>2900</v>
      </c>
      <c r="H428" s="175"/>
      <c r="I428" s="175"/>
      <c r="J428" s="140"/>
      <c r="K428" s="140"/>
      <c r="L428" s="140"/>
      <c r="M428" s="176"/>
      <c r="BE428" s="220"/>
      <c r="BF428" s="225"/>
      <c r="BG428" s="226"/>
      <c r="BH428" s="227"/>
      <c r="BI428" s="228" t="s">
        <v>2899</v>
      </c>
      <c r="BJ428" s="228"/>
    </row>
    <row r="429" spans="1:62" s="85" customFormat="1" ht="20.399999999999999" x14ac:dyDescent="0.3">
      <c r="A429" s="173"/>
      <c r="B429" s="137" t="s">
        <v>2871</v>
      </c>
      <c r="C429" s="483" t="s">
        <v>2872</v>
      </c>
      <c r="D429" s="483"/>
      <c r="E429" s="483"/>
      <c r="F429" s="138" t="s">
        <v>67</v>
      </c>
      <c r="G429" s="195" t="s">
        <v>2901</v>
      </c>
      <c r="H429" s="175"/>
      <c r="I429" s="175"/>
      <c r="J429" s="140"/>
      <c r="K429" s="140"/>
      <c r="L429" s="140"/>
      <c r="M429" s="176"/>
      <c r="BE429" s="220"/>
      <c r="BF429" s="225"/>
      <c r="BG429" s="226"/>
      <c r="BH429" s="227"/>
      <c r="BI429" s="228" t="s">
        <v>2872</v>
      </c>
      <c r="BJ429" s="228"/>
    </row>
    <row r="430" spans="1:62" s="85" customFormat="1" ht="20.399999999999999" x14ac:dyDescent="0.3">
      <c r="A430" s="173"/>
      <c r="B430" s="137" t="s">
        <v>2902</v>
      </c>
      <c r="C430" s="483" t="s">
        <v>2903</v>
      </c>
      <c r="D430" s="483"/>
      <c r="E430" s="483"/>
      <c r="F430" s="138" t="s">
        <v>67</v>
      </c>
      <c r="G430" s="195" t="s">
        <v>2904</v>
      </c>
      <c r="H430" s="175"/>
      <c r="I430" s="175"/>
      <c r="J430" s="140"/>
      <c r="K430" s="140"/>
      <c r="L430" s="140"/>
      <c r="M430" s="176"/>
      <c r="BE430" s="220"/>
      <c r="BF430" s="225"/>
      <c r="BG430" s="226"/>
      <c r="BH430" s="227"/>
      <c r="BI430" s="228" t="s">
        <v>2903</v>
      </c>
      <c r="BJ430" s="228"/>
    </row>
    <row r="431" spans="1:62" s="85" customFormat="1" ht="20.399999999999999" x14ac:dyDescent="0.3">
      <c r="A431" s="173"/>
      <c r="B431" s="137" t="s">
        <v>2905</v>
      </c>
      <c r="C431" s="483" t="s">
        <v>2906</v>
      </c>
      <c r="D431" s="483"/>
      <c r="E431" s="483"/>
      <c r="F431" s="138" t="s">
        <v>67</v>
      </c>
      <c r="G431" s="195" t="s">
        <v>2907</v>
      </c>
      <c r="H431" s="175"/>
      <c r="I431" s="175"/>
      <c r="J431" s="140"/>
      <c r="K431" s="140"/>
      <c r="L431" s="140"/>
      <c r="M431" s="176"/>
      <c r="BE431" s="220"/>
      <c r="BF431" s="225"/>
      <c r="BG431" s="226"/>
      <c r="BH431" s="227"/>
      <c r="BI431" s="228" t="s">
        <v>2906</v>
      </c>
      <c r="BJ431" s="228"/>
    </row>
    <row r="432" spans="1:62" s="85" customFormat="1" ht="21.6" x14ac:dyDescent="0.3">
      <c r="A432" s="173"/>
      <c r="B432" s="137" t="s">
        <v>2908</v>
      </c>
      <c r="C432" s="483" t="s">
        <v>2909</v>
      </c>
      <c r="D432" s="483"/>
      <c r="E432" s="483"/>
      <c r="F432" s="138" t="s">
        <v>155</v>
      </c>
      <c r="G432" s="195" t="s">
        <v>2910</v>
      </c>
      <c r="H432" s="175"/>
      <c r="I432" s="175"/>
      <c r="J432" s="140"/>
      <c r="K432" s="140"/>
      <c r="L432" s="140"/>
      <c r="M432" s="176"/>
      <c r="BE432" s="220"/>
      <c r="BF432" s="225"/>
      <c r="BG432" s="226"/>
      <c r="BH432" s="227"/>
      <c r="BI432" s="228" t="s">
        <v>2909</v>
      </c>
      <c r="BJ432" s="228"/>
    </row>
    <row r="433" spans="1:62" s="85" customFormat="1" ht="15" customHeight="1" x14ac:dyDescent="0.3">
      <c r="A433" s="514" t="s">
        <v>2911</v>
      </c>
      <c r="B433" s="515"/>
      <c r="C433" s="515"/>
      <c r="D433" s="515"/>
      <c r="E433" s="515"/>
      <c r="F433" s="515"/>
      <c r="G433" s="515"/>
      <c r="H433" s="284"/>
      <c r="I433" s="284"/>
      <c r="J433" s="284"/>
      <c r="K433" s="284"/>
      <c r="L433" s="284"/>
      <c r="M433" s="285"/>
      <c r="BE433" s="220"/>
      <c r="BF433" s="225" t="s">
        <v>2911</v>
      </c>
      <c r="BG433" s="226"/>
      <c r="BH433" s="227"/>
      <c r="BI433" s="228"/>
      <c r="BJ433" s="228"/>
    </row>
    <row r="434" spans="1:62" s="85" customFormat="1" ht="31.8" x14ac:dyDescent="0.3">
      <c r="A434" s="121" t="s">
        <v>2912</v>
      </c>
      <c r="B434" s="120" t="s">
        <v>2484</v>
      </c>
      <c r="C434" s="466" t="s">
        <v>2485</v>
      </c>
      <c r="D434" s="466"/>
      <c r="E434" s="466"/>
      <c r="F434" s="121" t="s">
        <v>64</v>
      </c>
      <c r="G434" s="144">
        <v>0.1764</v>
      </c>
      <c r="H434" s="123"/>
      <c r="I434" s="123"/>
      <c r="J434" s="124"/>
      <c r="K434" s="124"/>
      <c r="L434" s="124"/>
      <c r="M434" s="124"/>
      <c r="BE434" s="220"/>
      <c r="BF434" s="225"/>
      <c r="BG434" s="226" t="s">
        <v>2485</v>
      </c>
      <c r="BH434" s="227"/>
      <c r="BI434" s="228"/>
      <c r="BJ434" s="228"/>
    </row>
    <row r="435" spans="1:62" s="85" customFormat="1" ht="42" x14ac:dyDescent="0.3">
      <c r="A435" s="173"/>
      <c r="B435" s="137" t="s">
        <v>2486</v>
      </c>
      <c r="C435" s="483" t="s">
        <v>2487</v>
      </c>
      <c r="D435" s="483"/>
      <c r="E435" s="483"/>
      <c r="F435" s="138" t="s">
        <v>46</v>
      </c>
      <c r="G435" s="195" t="s">
        <v>2913</v>
      </c>
      <c r="H435" s="175"/>
      <c r="I435" s="175"/>
      <c r="J435" s="140"/>
      <c r="K435" s="140"/>
      <c r="L435" s="140"/>
      <c r="M435" s="176"/>
      <c r="BE435" s="220"/>
      <c r="BF435" s="225"/>
      <c r="BG435" s="226"/>
      <c r="BH435" s="227"/>
      <c r="BI435" s="228" t="s">
        <v>2487</v>
      </c>
      <c r="BJ435" s="228"/>
    </row>
    <row r="436" spans="1:62" s="85" customFormat="1" ht="20.399999999999999" x14ac:dyDescent="0.3">
      <c r="A436" s="173"/>
      <c r="B436" s="137" t="s">
        <v>2489</v>
      </c>
      <c r="C436" s="483" t="s">
        <v>2490</v>
      </c>
      <c r="D436" s="483"/>
      <c r="E436" s="483"/>
      <c r="F436" s="138" t="s">
        <v>67</v>
      </c>
      <c r="G436" s="195" t="s">
        <v>2914</v>
      </c>
      <c r="H436" s="175"/>
      <c r="I436" s="175"/>
      <c r="J436" s="140"/>
      <c r="K436" s="140"/>
      <c r="L436" s="140"/>
      <c r="M436" s="176"/>
      <c r="BE436" s="220"/>
      <c r="BF436" s="225"/>
      <c r="BG436" s="226"/>
      <c r="BH436" s="227"/>
      <c r="BI436" s="228" t="s">
        <v>2490</v>
      </c>
      <c r="BJ436" s="228"/>
    </row>
    <row r="437" spans="1:62" s="85" customFormat="1" ht="15" customHeight="1" x14ac:dyDescent="0.3">
      <c r="A437" s="514" t="s">
        <v>2915</v>
      </c>
      <c r="B437" s="515"/>
      <c r="C437" s="515"/>
      <c r="D437" s="515"/>
      <c r="E437" s="515"/>
      <c r="F437" s="515"/>
      <c r="G437" s="515"/>
      <c r="H437" s="284"/>
      <c r="I437" s="284"/>
      <c r="J437" s="284"/>
      <c r="K437" s="284"/>
      <c r="L437" s="284"/>
      <c r="M437" s="285"/>
      <c r="BE437" s="220"/>
      <c r="BF437" s="225" t="s">
        <v>2915</v>
      </c>
      <c r="BG437" s="226"/>
      <c r="BH437" s="227"/>
      <c r="BI437" s="228"/>
      <c r="BJ437" s="228"/>
    </row>
    <row r="438" spans="1:62" s="85" customFormat="1" ht="15" customHeight="1" x14ac:dyDescent="0.3">
      <c r="A438" s="514" t="s">
        <v>2916</v>
      </c>
      <c r="B438" s="515"/>
      <c r="C438" s="515"/>
      <c r="D438" s="515"/>
      <c r="E438" s="515"/>
      <c r="F438" s="515"/>
      <c r="G438" s="515"/>
      <c r="H438" s="284"/>
      <c r="I438" s="284"/>
      <c r="J438" s="284"/>
      <c r="K438" s="284"/>
      <c r="L438" s="284"/>
      <c r="M438" s="285"/>
      <c r="BE438" s="220"/>
      <c r="BF438" s="225" t="s">
        <v>2916</v>
      </c>
      <c r="BG438" s="226"/>
      <c r="BH438" s="227"/>
      <c r="BI438" s="228"/>
      <c r="BJ438" s="228"/>
    </row>
    <row r="439" spans="1:62" s="85" customFormat="1" ht="30.6" x14ac:dyDescent="0.3">
      <c r="A439" s="121" t="s">
        <v>2917</v>
      </c>
      <c r="B439" s="120" t="s">
        <v>2918</v>
      </c>
      <c r="C439" s="466" t="s">
        <v>2919</v>
      </c>
      <c r="D439" s="466"/>
      <c r="E439" s="466"/>
      <c r="F439" s="121" t="s">
        <v>326</v>
      </c>
      <c r="G439" s="144">
        <v>0.43230000000000002</v>
      </c>
      <c r="H439" s="123"/>
      <c r="I439" s="123"/>
      <c r="J439" s="124"/>
      <c r="K439" s="124"/>
      <c r="L439" s="124"/>
      <c r="M439" s="124"/>
      <c r="BE439" s="220"/>
      <c r="BF439" s="225"/>
      <c r="BG439" s="226" t="s">
        <v>2919</v>
      </c>
      <c r="BH439" s="227"/>
      <c r="BI439" s="228"/>
      <c r="BJ439" s="228"/>
    </row>
    <row r="440" spans="1:62" s="85" customFormat="1" ht="20.399999999999999" x14ac:dyDescent="0.3">
      <c r="A440" s="173"/>
      <c r="B440" s="137" t="s">
        <v>384</v>
      </c>
      <c r="C440" s="483" t="s">
        <v>385</v>
      </c>
      <c r="D440" s="483"/>
      <c r="E440" s="483"/>
      <c r="F440" s="138" t="s">
        <v>72</v>
      </c>
      <c r="G440" s="195" t="s">
        <v>2920</v>
      </c>
      <c r="H440" s="175"/>
      <c r="I440" s="175"/>
      <c r="J440" s="140"/>
      <c r="K440" s="140"/>
      <c r="L440" s="140"/>
      <c r="M440" s="176"/>
      <c r="BE440" s="220"/>
      <c r="BF440" s="225"/>
      <c r="BG440" s="226"/>
      <c r="BH440" s="227"/>
      <c r="BI440" s="228" t="s">
        <v>385</v>
      </c>
      <c r="BJ440" s="228"/>
    </row>
    <row r="441" spans="1:62" s="85" customFormat="1" ht="21.6" x14ac:dyDescent="0.3">
      <c r="A441" s="178" t="s">
        <v>140</v>
      </c>
      <c r="B441" s="179" t="s">
        <v>2000</v>
      </c>
      <c r="C441" s="489" t="s">
        <v>2921</v>
      </c>
      <c r="D441" s="489"/>
      <c r="E441" s="489"/>
      <c r="F441" s="231" t="s">
        <v>155</v>
      </c>
      <c r="G441" s="181" t="s">
        <v>2922</v>
      </c>
      <c r="H441" s="182"/>
      <c r="I441" s="182"/>
      <c r="J441" s="183"/>
      <c r="K441" s="183"/>
      <c r="L441" s="183"/>
      <c r="M441" s="185"/>
      <c r="BE441" s="220"/>
      <c r="BF441" s="225"/>
      <c r="BG441" s="226"/>
      <c r="BH441" s="227" t="s">
        <v>2921</v>
      </c>
      <c r="BI441" s="228"/>
      <c r="BJ441" s="228"/>
    </row>
    <row r="442" spans="1:62" s="85" customFormat="1" ht="20.399999999999999" x14ac:dyDescent="0.3">
      <c r="A442" s="173" t="s">
        <v>126</v>
      </c>
      <c r="B442" s="137" t="s">
        <v>2923</v>
      </c>
      <c r="C442" s="483" t="s">
        <v>2924</v>
      </c>
      <c r="D442" s="483"/>
      <c r="E442" s="483"/>
      <c r="F442" s="138" t="s">
        <v>155</v>
      </c>
      <c r="G442" s="195" t="s">
        <v>2922</v>
      </c>
      <c r="H442" s="175"/>
      <c r="I442" s="175"/>
      <c r="J442" s="140"/>
      <c r="K442" s="140"/>
      <c r="L442" s="140"/>
      <c r="M442" s="176"/>
      <c r="BE442" s="220"/>
      <c r="BF442" s="225"/>
      <c r="BG442" s="226"/>
      <c r="BH442" s="227"/>
      <c r="BI442" s="228"/>
      <c r="BJ442" s="228" t="s">
        <v>2924</v>
      </c>
    </row>
    <row r="443" spans="1:62" s="85" customFormat="1" ht="15" customHeight="1" x14ac:dyDescent="0.3">
      <c r="A443" s="514" t="s">
        <v>2925</v>
      </c>
      <c r="B443" s="515"/>
      <c r="C443" s="515"/>
      <c r="D443" s="515"/>
      <c r="E443" s="515"/>
      <c r="F443" s="515"/>
      <c r="G443" s="515"/>
      <c r="H443" s="284"/>
      <c r="I443" s="284"/>
      <c r="J443" s="284"/>
      <c r="K443" s="284"/>
      <c r="L443" s="284"/>
      <c r="M443" s="285"/>
      <c r="BE443" s="220"/>
      <c r="BF443" s="225" t="s">
        <v>2925</v>
      </c>
      <c r="BG443" s="226"/>
      <c r="BH443" s="227"/>
      <c r="BI443" s="228"/>
      <c r="BJ443" s="228"/>
    </row>
    <row r="444" spans="1:62" s="85" customFormat="1" ht="21.6" x14ac:dyDescent="0.3">
      <c r="A444" s="121" t="s">
        <v>2926</v>
      </c>
      <c r="B444" s="120" t="s">
        <v>2927</v>
      </c>
      <c r="C444" s="466" t="s">
        <v>2928</v>
      </c>
      <c r="D444" s="466"/>
      <c r="E444" s="466"/>
      <c r="F444" s="121" t="s">
        <v>326</v>
      </c>
      <c r="G444" s="144">
        <v>0.43230000000000002</v>
      </c>
      <c r="H444" s="123"/>
      <c r="I444" s="123"/>
      <c r="J444" s="124"/>
      <c r="K444" s="124"/>
      <c r="L444" s="124"/>
      <c r="M444" s="124"/>
      <c r="BE444" s="220"/>
      <c r="BF444" s="225"/>
      <c r="BG444" s="226" t="s">
        <v>2928</v>
      </c>
      <c r="BH444" s="227"/>
      <c r="BI444" s="228"/>
      <c r="BJ444" s="228"/>
    </row>
    <row r="445" spans="1:62" s="85" customFormat="1" ht="20.399999999999999" x14ac:dyDescent="0.3">
      <c r="A445" s="173"/>
      <c r="B445" s="137" t="s">
        <v>384</v>
      </c>
      <c r="C445" s="483" t="s">
        <v>385</v>
      </c>
      <c r="D445" s="483"/>
      <c r="E445" s="483"/>
      <c r="F445" s="138" t="s">
        <v>72</v>
      </c>
      <c r="G445" s="195" t="s">
        <v>2929</v>
      </c>
      <c r="H445" s="175"/>
      <c r="I445" s="175"/>
      <c r="J445" s="140"/>
      <c r="K445" s="140"/>
      <c r="L445" s="140"/>
      <c r="M445" s="176"/>
      <c r="BE445" s="220"/>
      <c r="BF445" s="225"/>
      <c r="BG445" s="226"/>
      <c r="BH445" s="227"/>
      <c r="BI445" s="228" t="s">
        <v>385</v>
      </c>
      <c r="BJ445" s="228"/>
    </row>
    <row r="446" spans="1:62" s="85" customFormat="1" ht="21.6" x14ac:dyDescent="0.3">
      <c r="A446" s="178" t="s">
        <v>140</v>
      </c>
      <c r="B446" s="179" t="s">
        <v>2000</v>
      </c>
      <c r="C446" s="489" t="s">
        <v>2921</v>
      </c>
      <c r="D446" s="489"/>
      <c r="E446" s="489"/>
      <c r="F446" s="231" t="s">
        <v>155</v>
      </c>
      <c r="G446" s="181" t="s">
        <v>2930</v>
      </c>
      <c r="H446" s="182"/>
      <c r="I446" s="182"/>
      <c r="J446" s="183"/>
      <c r="K446" s="183"/>
      <c r="L446" s="183"/>
      <c r="M446" s="185"/>
      <c r="BE446" s="220"/>
      <c r="BF446" s="225"/>
      <c r="BG446" s="226"/>
      <c r="BH446" s="227" t="s">
        <v>2921</v>
      </c>
      <c r="BI446" s="228"/>
      <c r="BJ446" s="228"/>
    </row>
    <row r="447" spans="1:62" s="85" customFormat="1" ht="21.6" x14ac:dyDescent="0.3">
      <c r="A447" s="178" t="s">
        <v>140</v>
      </c>
      <c r="B447" s="179" t="s">
        <v>2000</v>
      </c>
      <c r="C447" s="489" t="s">
        <v>2931</v>
      </c>
      <c r="D447" s="489"/>
      <c r="E447" s="489"/>
      <c r="F447" s="231" t="s">
        <v>155</v>
      </c>
      <c r="G447" s="181" t="s">
        <v>2922</v>
      </c>
      <c r="H447" s="182"/>
      <c r="I447" s="182"/>
      <c r="J447" s="183"/>
      <c r="K447" s="183"/>
      <c r="L447" s="183"/>
      <c r="M447" s="185"/>
      <c r="BE447" s="220"/>
      <c r="BF447" s="225"/>
      <c r="BG447" s="226"/>
      <c r="BH447" s="227" t="s">
        <v>2931</v>
      </c>
      <c r="BI447" s="228"/>
      <c r="BJ447" s="228"/>
    </row>
    <row r="448" spans="1:62" s="85" customFormat="1" ht="72.599999999999994" x14ac:dyDescent="0.3">
      <c r="A448" s="173" t="s">
        <v>126</v>
      </c>
      <c r="B448" s="137" t="s">
        <v>2932</v>
      </c>
      <c r="C448" s="483" t="s">
        <v>2933</v>
      </c>
      <c r="D448" s="483"/>
      <c r="E448" s="483"/>
      <c r="F448" s="138" t="s">
        <v>155</v>
      </c>
      <c r="G448" s="195" t="s">
        <v>2930</v>
      </c>
      <c r="H448" s="175"/>
      <c r="I448" s="175"/>
      <c r="J448" s="140"/>
      <c r="K448" s="140"/>
      <c r="L448" s="140"/>
      <c r="M448" s="176"/>
      <c r="BE448" s="220"/>
      <c r="BF448" s="225"/>
      <c r="BG448" s="226"/>
      <c r="BH448" s="227"/>
      <c r="BI448" s="228"/>
      <c r="BJ448" s="228" t="s">
        <v>2933</v>
      </c>
    </row>
    <row r="449" spans="1:62" s="85" customFormat="1" ht="20.399999999999999" x14ac:dyDescent="0.3">
      <c r="A449" s="173" t="s">
        <v>126</v>
      </c>
      <c r="B449" s="137" t="s">
        <v>2923</v>
      </c>
      <c r="C449" s="483" t="s">
        <v>2924</v>
      </c>
      <c r="D449" s="483"/>
      <c r="E449" s="483"/>
      <c r="F449" s="138" t="s">
        <v>155</v>
      </c>
      <c r="G449" s="195" t="s">
        <v>2922</v>
      </c>
      <c r="H449" s="175"/>
      <c r="I449" s="175"/>
      <c r="J449" s="140"/>
      <c r="K449" s="140"/>
      <c r="L449" s="140"/>
      <c r="M449" s="176"/>
      <c r="BE449" s="220"/>
      <c r="BF449" s="225"/>
      <c r="BG449" s="226"/>
      <c r="BH449" s="227"/>
      <c r="BI449" s="228"/>
      <c r="BJ449" s="228" t="s">
        <v>2924</v>
      </c>
    </row>
    <row r="450" spans="1:62" s="85" customFormat="1" ht="15" customHeight="1" x14ac:dyDescent="0.3">
      <c r="A450" s="514" t="s">
        <v>2934</v>
      </c>
      <c r="B450" s="515"/>
      <c r="C450" s="515"/>
      <c r="D450" s="515"/>
      <c r="E450" s="515"/>
      <c r="F450" s="515"/>
      <c r="G450" s="515"/>
      <c r="H450" s="284"/>
      <c r="I450" s="284"/>
      <c r="J450" s="284"/>
      <c r="K450" s="284"/>
      <c r="L450" s="284"/>
      <c r="M450" s="285"/>
      <c r="BE450" s="220"/>
      <c r="BF450" s="225" t="s">
        <v>2934</v>
      </c>
      <c r="BG450" s="226"/>
      <c r="BH450" s="227"/>
      <c r="BI450" s="228"/>
      <c r="BJ450" s="228"/>
    </row>
    <row r="451" spans="1:62" s="85" customFormat="1" ht="31.8" x14ac:dyDescent="0.3">
      <c r="A451" s="121" t="s">
        <v>2935</v>
      </c>
      <c r="B451" s="120" t="s">
        <v>2877</v>
      </c>
      <c r="C451" s="466" t="s">
        <v>2878</v>
      </c>
      <c r="D451" s="466"/>
      <c r="E451" s="466"/>
      <c r="F451" s="121" t="s">
        <v>326</v>
      </c>
      <c r="G451" s="144">
        <v>5.2699999999999997E-2</v>
      </c>
      <c r="H451" s="123"/>
      <c r="I451" s="123"/>
      <c r="J451" s="124"/>
      <c r="K451" s="124"/>
      <c r="L451" s="124"/>
      <c r="M451" s="124"/>
      <c r="BE451" s="220"/>
      <c r="BF451" s="225"/>
      <c r="BG451" s="226" t="s">
        <v>2878</v>
      </c>
      <c r="BH451" s="227"/>
      <c r="BI451" s="228"/>
      <c r="BJ451" s="228"/>
    </row>
    <row r="452" spans="1:62" s="85" customFormat="1" ht="21.6" x14ac:dyDescent="0.3">
      <c r="A452" s="173"/>
      <c r="B452" s="137" t="s">
        <v>2879</v>
      </c>
      <c r="C452" s="483" t="s">
        <v>2880</v>
      </c>
      <c r="D452" s="483"/>
      <c r="E452" s="483"/>
      <c r="F452" s="138" t="s">
        <v>67</v>
      </c>
      <c r="G452" s="195" t="s">
        <v>2936</v>
      </c>
      <c r="H452" s="175"/>
      <c r="I452" s="175"/>
      <c r="J452" s="140"/>
      <c r="K452" s="140"/>
      <c r="L452" s="140"/>
      <c r="M452" s="176"/>
      <c r="BE452" s="220"/>
      <c r="BF452" s="225"/>
      <c r="BG452" s="226"/>
      <c r="BH452" s="227"/>
      <c r="BI452" s="228" t="s">
        <v>2880</v>
      </c>
      <c r="BJ452" s="228"/>
    </row>
    <row r="453" spans="1:62" s="85" customFormat="1" ht="20.399999999999999" x14ac:dyDescent="0.3">
      <c r="A453" s="173"/>
      <c r="B453" s="137" t="s">
        <v>2871</v>
      </c>
      <c r="C453" s="483" t="s">
        <v>2872</v>
      </c>
      <c r="D453" s="483"/>
      <c r="E453" s="483"/>
      <c r="F453" s="138" t="s">
        <v>67</v>
      </c>
      <c r="G453" s="195" t="s">
        <v>2937</v>
      </c>
      <c r="H453" s="175"/>
      <c r="I453" s="175"/>
      <c r="J453" s="140"/>
      <c r="K453" s="140"/>
      <c r="L453" s="140"/>
      <c r="M453" s="176"/>
      <c r="BE453" s="220"/>
      <c r="BF453" s="225"/>
      <c r="BG453" s="226"/>
      <c r="BH453" s="227"/>
      <c r="BI453" s="228" t="s">
        <v>2872</v>
      </c>
      <c r="BJ453" s="228"/>
    </row>
    <row r="454" spans="1:62" s="85" customFormat="1" ht="20.399999999999999" x14ac:dyDescent="0.3">
      <c r="A454" s="173"/>
      <c r="B454" s="137" t="s">
        <v>333</v>
      </c>
      <c r="C454" s="483" t="s">
        <v>334</v>
      </c>
      <c r="D454" s="483"/>
      <c r="E454" s="483"/>
      <c r="F454" s="138" t="s">
        <v>67</v>
      </c>
      <c r="G454" s="195" t="s">
        <v>2938</v>
      </c>
      <c r="H454" s="175"/>
      <c r="I454" s="175"/>
      <c r="J454" s="140"/>
      <c r="K454" s="140"/>
      <c r="L454" s="140"/>
      <c r="M454" s="176"/>
      <c r="BE454" s="220"/>
      <c r="BF454" s="225"/>
      <c r="BG454" s="226"/>
      <c r="BH454" s="227"/>
      <c r="BI454" s="228" t="s">
        <v>334</v>
      </c>
      <c r="BJ454" s="228"/>
    </row>
    <row r="455" spans="1:62" s="85" customFormat="1" ht="20.399999999999999" x14ac:dyDescent="0.3">
      <c r="A455" s="178" t="s">
        <v>140</v>
      </c>
      <c r="B455" s="179" t="s">
        <v>2884</v>
      </c>
      <c r="C455" s="489" t="s">
        <v>2885</v>
      </c>
      <c r="D455" s="489"/>
      <c r="E455" s="489"/>
      <c r="F455" s="231" t="s">
        <v>155</v>
      </c>
      <c r="G455" s="181" t="s">
        <v>2939</v>
      </c>
      <c r="H455" s="182"/>
      <c r="I455" s="182"/>
      <c r="J455" s="183"/>
      <c r="K455" s="183"/>
      <c r="L455" s="183"/>
      <c r="M455" s="185"/>
      <c r="BE455" s="220"/>
      <c r="BF455" s="225"/>
      <c r="BG455" s="226"/>
      <c r="BH455" s="227" t="s">
        <v>2885</v>
      </c>
      <c r="BI455" s="228"/>
      <c r="BJ455" s="228"/>
    </row>
    <row r="456" spans="1:62" s="85" customFormat="1" ht="31.8" x14ac:dyDescent="0.3">
      <c r="A456" s="173" t="s">
        <v>126</v>
      </c>
      <c r="B456" s="137" t="s">
        <v>2378</v>
      </c>
      <c r="C456" s="483" t="s">
        <v>2379</v>
      </c>
      <c r="D456" s="483"/>
      <c r="E456" s="483"/>
      <c r="F456" s="138" t="s">
        <v>46</v>
      </c>
      <c r="G456" s="195" t="s">
        <v>2940</v>
      </c>
      <c r="H456" s="175"/>
      <c r="I456" s="175"/>
      <c r="J456" s="140"/>
      <c r="K456" s="140"/>
      <c r="L456" s="140"/>
      <c r="M456" s="176"/>
      <c r="BE456" s="220"/>
      <c r="BF456" s="225"/>
      <c r="BG456" s="226"/>
      <c r="BH456" s="227"/>
      <c r="BI456" s="228"/>
      <c r="BJ456" s="228" t="s">
        <v>2379</v>
      </c>
    </row>
    <row r="457" spans="1:62" s="85" customFormat="1" ht="15" customHeight="1" x14ac:dyDescent="0.3">
      <c r="A457" s="514" t="s">
        <v>2941</v>
      </c>
      <c r="B457" s="515"/>
      <c r="C457" s="515"/>
      <c r="D457" s="515"/>
      <c r="E457" s="515"/>
      <c r="F457" s="515"/>
      <c r="G457" s="515"/>
      <c r="H457" s="284"/>
      <c r="I457" s="284"/>
      <c r="J457" s="284"/>
      <c r="K457" s="284"/>
      <c r="L457" s="284"/>
      <c r="M457" s="285"/>
      <c r="BE457" s="220"/>
      <c r="BF457" s="225" t="s">
        <v>2941</v>
      </c>
      <c r="BG457" s="226"/>
      <c r="BH457" s="227"/>
      <c r="BI457" s="228"/>
      <c r="BJ457" s="228"/>
    </row>
    <row r="458" spans="1:62" s="85" customFormat="1" ht="31.8" x14ac:dyDescent="0.3">
      <c r="A458" s="121" t="s">
        <v>2942</v>
      </c>
      <c r="B458" s="120" t="s">
        <v>2896</v>
      </c>
      <c r="C458" s="466" t="s">
        <v>2897</v>
      </c>
      <c r="D458" s="466"/>
      <c r="E458" s="466"/>
      <c r="F458" s="121" t="s">
        <v>326</v>
      </c>
      <c r="G458" s="144">
        <v>5.5199999999999999E-2</v>
      </c>
      <c r="H458" s="123"/>
      <c r="I458" s="123"/>
      <c r="J458" s="124"/>
      <c r="K458" s="124"/>
      <c r="L458" s="124"/>
      <c r="M458" s="124"/>
      <c r="BE458" s="220"/>
      <c r="BF458" s="225"/>
      <c r="BG458" s="226" t="s">
        <v>2897</v>
      </c>
      <c r="BH458" s="227"/>
      <c r="BI458" s="228"/>
      <c r="BJ458" s="228"/>
    </row>
    <row r="459" spans="1:62" s="85" customFormat="1" ht="21.6" x14ac:dyDescent="0.3">
      <c r="A459" s="173"/>
      <c r="B459" s="137" t="s">
        <v>2898</v>
      </c>
      <c r="C459" s="483" t="s">
        <v>2899</v>
      </c>
      <c r="D459" s="483"/>
      <c r="E459" s="483"/>
      <c r="F459" s="138" t="s">
        <v>155</v>
      </c>
      <c r="G459" s="195" t="s">
        <v>2943</v>
      </c>
      <c r="H459" s="175"/>
      <c r="I459" s="175"/>
      <c r="J459" s="140"/>
      <c r="K459" s="140"/>
      <c r="L459" s="140"/>
      <c r="M459" s="176"/>
      <c r="BE459" s="220"/>
      <c r="BF459" s="225"/>
      <c r="BG459" s="226"/>
      <c r="BH459" s="227"/>
      <c r="BI459" s="228" t="s">
        <v>2899</v>
      </c>
      <c r="BJ459" s="228"/>
    </row>
    <row r="460" spans="1:62" s="85" customFormat="1" ht="20.399999999999999" x14ac:dyDescent="0.3">
      <c r="A460" s="173"/>
      <c r="B460" s="137" t="s">
        <v>2871</v>
      </c>
      <c r="C460" s="483" t="s">
        <v>2872</v>
      </c>
      <c r="D460" s="483"/>
      <c r="E460" s="483"/>
      <c r="F460" s="138" t="s">
        <v>67</v>
      </c>
      <c r="G460" s="195" t="s">
        <v>2944</v>
      </c>
      <c r="H460" s="175"/>
      <c r="I460" s="175"/>
      <c r="J460" s="140"/>
      <c r="K460" s="140"/>
      <c r="L460" s="140"/>
      <c r="M460" s="176"/>
      <c r="BE460" s="220"/>
      <c r="BF460" s="225"/>
      <c r="BG460" s="226"/>
      <c r="BH460" s="227"/>
      <c r="BI460" s="228" t="s">
        <v>2872</v>
      </c>
      <c r="BJ460" s="228"/>
    </row>
    <row r="461" spans="1:62" s="85" customFormat="1" ht="20.399999999999999" x14ac:dyDescent="0.3">
      <c r="A461" s="173"/>
      <c r="B461" s="137" t="s">
        <v>2902</v>
      </c>
      <c r="C461" s="483" t="s">
        <v>2903</v>
      </c>
      <c r="D461" s="483"/>
      <c r="E461" s="483"/>
      <c r="F461" s="138" t="s">
        <v>67</v>
      </c>
      <c r="G461" s="195" t="s">
        <v>2945</v>
      </c>
      <c r="H461" s="175"/>
      <c r="I461" s="175"/>
      <c r="J461" s="140"/>
      <c r="K461" s="140"/>
      <c r="L461" s="140"/>
      <c r="M461" s="176"/>
      <c r="BE461" s="220"/>
      <c r="BF461" s="225"/>
      <c r="BG461" s="226"/>
      <c r="BH461" s="227"/>
      <c r="BI461" s="228" t="s">
        <v>2903</v>
      </c>
      <c r="BJ461" s="228"/>
    </row>
    <row r="462" spans="1:62" s="85" customFormat="1" ht="20.399999999999999" x14ac:dyDescent="0.3">
      <c r="A462" s="173"/>
      <c r="B462" s="137" t="s">
        <v>2905</v>
      </c>
      <c r="C462" s="483" t="s">
        <v>2906</v>
      </c>
      <c r="D462" s="483"/>
      <c r="E462" s="483"/>
      <c r="F462" s="138" t="s">
        <v>67</v>
      </c>
      <c r="G462" s="195" t="s">
        <v>2946</v>
      </c>
      <c r="H462" s="175"/>
      <c r="I462" s="175"/>
      <c r="J462" s="140"/>
      <c r="K462" s="140"/>
      <c r="L462" s="140"/>
      <c r="M462" s="176"/>
      <c r="BE462" s="220"/>
      <c r="BF462" s="225"/>
      <c r="BG462" s="226"/>
      <c r="BH462" s="227"/>
      <c r="BI462" s="228" t="s">
        <v>2906</v>
      </c>
      <c r="BJ462" s="228"/>
    </row>
    <row r="463" spans="1:62" s="85" customFormat="1" ht="21.6" x14ac:dyDescent="0.3">
      <c r="A463" s="173"/>
      <c r="B463" s="137" t="s">
        <v>2908</v>
      </c>
      <c r="C463" s="483" t="s">
        <v>2909</v>
      </c>
      <c r="D463" s="483"/>
      <c r="E463" s="483"/>
      <c r="F463" s="138" t="s">
        <v>155</v>
      </c>
      <c r="G463" s="195" t="s">
        <v>2947</v>
      </c>
      <c r="H463" s="175"/>
      <c r="I463" s="175"/>
      <c r="J463" s="140"/>
      <c r="K463" s="140"/>
      <c r="L463" s="140"/>
      <c r="M463" s="176"/>
      <c r="BE463" s="220"/>
      <c r="BF463" s="225"/>
      <c r="BG463" s="226"/>
      <c r="BH463" s="227"/>
      <c r="BI463" s="228" t="s">
        <v>2909</v>
      </c>
      <c r="BJ463" s="228"/>
    </row>
    <row r="464" spans="1:62" s="85" customFormat="1" ht="15" customHeight="1" x14ac:dyDescent="0.3">
      <c r="A464" s="514" t="s">
        <v>2948</v>
      </c>
      <c r="B464" s="515"/>
      <c r="C464" s="515"/>
      <c r="D464" s="515"/>
      <c r="E464" s="515"/>
      <c r="F464" s="515"/>
      <c r="G464" s="515"/>
      <c r="H464" s="284"/>
      <c r="I464" s="284"/>
      <c r="J464" s="284"/>
      <c r="K464" s="284"/>
      <c r="L464" s="284"/>
      <c r="M464" s="285"/>
      <c r="BE464" s="220"/>
      <c r="BF464" s="225" t="s">
        <v>2948</v>
      </c>
      <c r="BG464" s="226"/>
      <c r="BH464" s="227"/>
      <c r="BI464" s="228"/>
      <c r="BJ464" s="228"/>
    </row>
    <row r="465" spans="1:62" s="85" customFormat="1" ht="21.6" x14ac:dyDescent="0.3">
      <c r="A465" s="121" t="s">
        <v>2949</v>
      </c>
      <c r="B465" s="120" t="s">
        <v>2950</v>
      </c>
      <c r="C465" s="466" t="s">
        <v>2951</v>
      </c>
      <c r="D465" s="466"/>
      <c r="E465" s="466"/>
      <c r="F465" s="121" t="s">
        <v>139</v>
      </c>
      <c r="G465" s="153">
        <v>0.45</v>
      </c>
      <c r="H465" s="123"/>
      <c r="I465" s="123"/>
      <c r="J465" s="124"/>
      <c r="K465" s="124"/>
      <c r="L465" s="124"/>
      <c r="M465" s="124"/>
      <c r="BE465" s="220"/>
      <c r="BF465" s="225"/>
      <c r="BG465" s="226" t="s">
        <v>2951</v>
      </c>
      <c r="BH465" s="227"/>
      <c r="BI465" s="228"/>
      <c r="BJ465" s="228"/>
    </row>
    <row r="466" spans="1:62" s="85" customFormat="1" ht="20.399999999999999" x14ac:dyDescent="0.3">
      <c r="A466" s="178" t="s">
        <v>75</v>
      </c>
      <c r="B466" s="179" t="s">
        <v>388</v>
      </c>
      <c r="C466" s="489" t="s">
        <v>389</v>
      </c>
      <c r="D466" s="489"/>
      <c r="E466" s="489"/>
      <c r="F466" s="231" t="s">
        <v>72</v>
      </c>
      <c r="G466" s="181" t="s">
        <v>33</v>
      </c>
      <c r="H466" s="182"/>
      <c r="I466" s="182"/>
      <c r="J466" s="183"/>
      <c r="K466" s="183"/>
      <c r="L466" s="183"/>
      <c r="M466" s="185"/>
      <c r="BE466" s="220"/>
      <c r="BF466" s="225"/>
      <c r="BG466" s="226"/>
      <c r="BH466" s="227" t="s">
        <v>389</v>
      </c>
      <c r="BI466" s="228"/>
      <c r="BJ466" s="228"/>
    </row>
    <row r="467" spans="1:62" s="85" customFormat="1" ht="21.6" x14ac:dyDescent="0.3">
      <c r="A467" s="173" t="s">
        <v>126</v>
      </c>
      <c r="B467" s="137" t="s">
        <v>2380</v>
      </c>
      <c r="C467" s="483" t="s">
        <v>2381</v>
      </c>
      <c r="D467" s="483"/>
      <c r="E467" s="483"/>
      <c r="F467" s="138" t="s">
        <v>139</v>
      </c>
      <c r="G467" s="195" t="s">
        <v>2952</v>
      </c>
      <c r="H467" s="175"/>
      <c r="I467" s="175"/>
      <c r="J467" s="140"/>
      <c r="K467" s="140"/>
      <c r="L467" s="140"/>
      <c r="M467" s="176"/>
      <c r="BE467" s="220"/>
      <c r="BF467" s="225"/>
      <c r="BG467" s="226"/>
      <c r="BH467" s="227"/>
      <c r="BI467" s="228"/>
      <c r="BJ467" s="228" t="s">
        <v>2381</v>
      </c>
    </row>
    <row r="468" spans="1:62" s="85" customFormat="1" ht="15" customHeight="1" x14ac:dyDescent="0.3">
      <c r="A468" s="514" t="s">
        <v>2953</v>
      </c>
      <c r="B468" s="515"/>
      <c r="C468" s="515"/>
      <c r="D468" s="515"/>
      <c r="E468" s="515"/>
      <c r="F468" s="515"/>
      <c r="G468" s="515"/>
      <c r="H468" s="284"/>
      <c r="I468" s="284"/>
      <c r="J468" s="284"/>
      <c r="K468" s="284"/>
      <c r="L468" s="284"/>
      <c r="M468" s="285"/>
      <c r="BE468" s="220"/>
      <c r="BF468" s="225" t="s">
        <v>2953</v>
      </c>
      <c r="BG468" s="226"/>
      <c r="BH468" s="227"/>
      <c r="BI468" s="228"/>
      <c r="BJ468" s="228"/>
    </row>
    <row r="469" spans="1:62" s="85" customFormat="1" ht="31.8" x14ac:dyDescent="0.3">
      <c r="A469" s="121" t="s">
        <v>2954</v>
      </c>
      <c r="B469" s="120" t="s">
        <v>2955</v>
      </c>
      <c r="C469" s="466" t="s">
        <v>2956</v>
      </c>
      <c r="D469" s="466"/>
      <c r="E469" s="466"/>
      <c r="F469" s="121" t="s">
        <v>326</v>
      </c>
      <c r="G469" s="122">
        <v>3.0000000000000001E-3</v>
      </c>
      <c r="H469" s="123"/>
      <c r="I469" s="123"/>
      <c r="J469" s="124"/>
      <c r="K469" s="124"/>
      <c r="L469" s="124"/>
      <c r="M469" s="124"/>
      <c r="BE469" s="220"/>
      <c r="BF469" s="225"/>
      <c r="BG469" s="226" t="s">
        <v>2956</v>
      </c>
      <c r="BH469" s="227"/>
      <c r="BI469" s="228"/>
      <c r="BJ469" s="228"/>
    </row>
    <row r="470" spans="1:62" s="85" customFormat="1" ht="20.399999999999999" x14ac:dyDescent="0.3">
      <c r="A470" s="173"/>
      <c r="B470" s="137" t="s">
        <v>2600</v>
      </c>
      <c r="C470" s="483" t="s">
        <v>2601</v>
      </c>
      <c r="D470" s="483"/>
      <c r="E470" s="483"/>
      <c r="F470" s="138" t="s">
        <v>72</v>
      </c>
      <c r="G470" s="195" t="s">
        <v>2957</v>
      </c>
      <c r="H470" s="175"/>
      <c r="I470" s="175"/>
      <c r="J470" s="140"/>
      <c r="K470" s="140"/>
      <c r="L470" s="140"/>
      <c r="M470" s="176"/>
      <c r="BE470" s="220"/>
      <c r="BF470" s="225"/>
      <c r="BG470" s="226"/>
      <c r="BH470" s="227"/>
      <c r="BI470" s="228" t="s">
        <v>2601</v>
      </c>
      <c r="BJ470" s="228"/>
    </row>
    <row r="471" spans="1:62" s="85" customFormat="1" ht="20.399999999999999" x14ac:dyDescent="0.3">
      <c r="A471" s="173"/>
      <c r="B471" s="137" t="s">
        <v>384</v>
      </c>
      <c r="C471" s="483" t="s">
        <v>385</v>
      </c>
      <c r="D471" s="483"/>
      <c r="E471" s="483"/>
      <c r="F471" s="138" t="s">
        <v>72</v>
      </c>
      <c r="G471" s="195" t="s">
        <v>2958</v>
      </c>
      <c r="H471" s="175"/>
      <c r="I471" s="175"/>
      <c r="J471" s="140"/>
      <c r="K471" s="140"/>
      <c r="L471" s="140"/>
      <c r="M471" s="176"/>
      <c r="BE471" s="220"/>
      <c r="BF471" s="225"/>
      <c r="BG471" s="226"/>
      <c r="BH471" s="227"/>
      <c r="BI471" s="228" t="s">
        <v>385</v>
      </c>
      <c r="BJ471" s="228"/>
    </row>
    <row r="472" spans="1:62" s="85" customFormat="1" ht="31.8" x14ac:dyDescent="0.3">
      <c r="A472" s="173"/>
      <c r="B472" s="137" t="s">
        <v>2959</v>
      </c>
      <c r="C472" s="483" t="s">
        <v>2960</v>
      </c>
      <c r="D472" s="483"/>
      <c r="E472" s="483"/>
      <c r="F472" s="138" t="s">
        <v>67</v>
      </c>
      <c r="G472" s="195" t="s">
        <v>2961</v>
      </c>
      <c r="H472" s="175"/>
      <c r="I472" s="175"/>
      <c r="J472" s="140"/>
      <c r="K472" s="140"/>
      <c r="L472" s="140"/>
      <c r="M472" s="176"/>
      <c r="BE472" s="220"/>
      <c r="BF472" s="225"/>
      <c r="BG472" s="226"/>
      <c r="BH472" s="227"/>
      <c r="BI472" s="228" t="s">
        <v>2960</v>
      </c>
      <c r="BJ472" s="228"/>
    </row>
    <row r="473" spans="1:62" s="85" customFormat="1" ht="20.399999999999999" x14ac:dyDescent="0.3">
      <c r="A473" s="173"/>
      <c r="B473" s="137" t="s">
        <v>336</v>
      </c>
      <c r="C473" s="483" t="s">
        <v>337</v>
      </c>
      <c r="D473" s="483"/>
      <c r="E473" s="483"/>
      <c r="F473" s="138" t="s">
        <v>72</v>
      </c>
      <c r="G473" s="195" t="s">
        <v>2962</v>
      </c>
      <c r="H473" s="175"/>
      <c r="I473" s="175"/>
      <c r="J473" s="140"/>
      <c r="K473" s="140"/>
      <c r="L473" s="140"/>
      <c r="M473" s="176"/>
      <c r="BE473" s="220"/>
      <c r="BF473" s="225"/>
      <c r="BG473" s="226"/>
      <c r="BH473" s="227"/>
      <c r="BI473" s="228" t="s">
        <v>337</v>
      </c>
      <c r="BJ473" s="228"/>
    </row>
    <row r="474" spans="1:62" s="85" customFormat="1" ht="20.399999999999999" x14ac:dyDescent="0.3">
      <c r="A474" s="173"/>
      <c r="B474" s="137" t="s">
        <v>2905</v>
      </c>
      <c r="C474" s="483" t="s">
        <v>2906</v>
      </c>
      <c r="D474" s="483"/>
      <c r="E474" s="483"/>
      <c r="F474" s="138" t="s">
        <v>67</v>
      </c>
      <c r="G474" s="195" t="s">
        <v>2963</v>
      </c>
      <c r="H474" s="175"/>
      <c r="I474" s="175"/>
      <c r="J474" s="140"/>
      <c r="K474" s="140"/>
      <c r="L474" s="140"/>
      <c r="M474" s="176"/>
      <c r="BE474" s="220"/>
      <c r="BF474" s="225"/>
      <c r="BG474" s="226"/>
      <c r="BH474" s="227"/>
      <c r="BI474" s="228" t="s">
        <v>2906</v>
      </c>
      <c r="BJ474" s="228"/>
    </row>
    <row r="475" spans="1:62" s="85" customFormat="1" ht="20.399999999999999" x14ac:dyDescent="0.3">
      <c r="A475" s="178" t="s">
        <v>140</v>
      </c>
      <c r="B475" s="179" t="s">
        <v>2000</v>
      </c>
      <c r="C475" s="489" t="s">
        <v>2964</v>
      </c>
      <c r="D475" s="489"/>
      <c r="E475" s="489"/>
      <c r="F475" s="231" t="s">
        <v>155</v>
      </c>
      <c r="G475" s="181" t="s">
        <v>2965</v>
      </c>
      <c r="H475" s="182"/>
      <c r="I475" s="182"/>
      <c r="J475" s="183"/>
      <c r="K475" s="183"/>
      <c r="L475" s="183"/>
      <c r="M475" s="185"/>
      <c r="BE475" s="220"/>
      <c r="BF475" s="225"/>
      <c r="BG475" s="226"/>
      <c r="BH475" s="227" t="s">
        <v>2964</v>
      </c>
      <c r="BI475" s="228"/>
      <c r="BJ475" s="228"/>
    </row>
    <row r="476" spans="1:62" s="85" customFormat="1" ht="20.399999999999999" x14ac:dyDescent="0.3">
      <c r="A476" s="178" t="s">
        <v>140</v>
      </c>
      <c r="B476" s="179" t="s">
        <v>2966</v>
      </c>
      <c r="C476" s="489" t="s">
        <v>2967</v>
      </c>
      <c r="D476" s="489"/>
      <c r="E476" s="489"/>
      <c r="F476" s="231" t="s">
        <v>72</v>
      </c>
      <c r="G476" s="181" t="s">
        <v>2968</v>
      </c>
      <c r="H476" s="182"/>
      <c r="I476" s="182"/>
      <c r="J476" s="183"/>
      <c r="K476" s="183"/>
      <c r="L476" s="183"/>
      <c r="M476" s="185"/>
      <c r="BE476" s="220"/>
      <c r="BF476" s="225"/>
      <c r="BG476" s="226"/>
      <c r="BH476" s="227" t="s">
        <v>2967</v>
      </c>
      <c r="BI476" s="228"/>
      <c r="BJ476" s="228"/>
    </row>
    <row r="477" spans="1:62" s="85" customFormat="1" ht="20.399999999999999" x14ac:dyDescent="0.3">
      <c r="A477" s="173" t="s">
        <v>126</v>
      </c>
      <c r="B477" s="137" t="s">
        <v>2969</v>
      </c>
      <c r="C477" s="483" t="s">
        <v>2970</v>
      </c>
      <c r="D477" s="483"/>
      <c r="E477" s="483"/>
      <c r="F477" s="138" t="s">
        <v>67</v>
      </c>
      <c r="G477" s="195" t="s">
        <v>2971</v>
      </c>
      <c r="H477" s="175"/>
      <c r="I477" s="175"/>
      <c r="J477" s="140"/>
      <c r="K477" s="140"/>
      <c r="L477" s="140"/>
      <c r="M477" s="176"/>
      <c r="BE477" s="220"/>
      <c r="BF477" s="225"/>
      <c r="BG477" s="226"/>
      <c r="BH477" s="227"/>
      <c r="BI477" s="228"/>
      <c r="BJ477" s="228" t="s">
        <v>2970</v>
      </c>
    </row>
    <row r="478" spans="1:62" s="85" customFormat="1" ht="72.599999999999994" x14ac:dyDescent="0.3">
      <c r="A478" s="173" t="s">
        <v>126</v>
      </c>
      <c r="B478" s="137" t="s">
        <v>2932</v>
      </c>
      <c r="C478" s="483" t="s">
        <v>2933</v>
      </c>
      <c r="D478" s="483"/>
      <c r="E478" s="483"/>
      <c r="F478" s="138" t="s">
        <v>155</v>
      </c>
      <c r="G478" s="195" t="s">
        <v>2965</v>
      </c>
      <c r="H478" s="175"/>
      <c r="I478" s="175"/>
      <c r="J478" s="140"/>
      <c r="K478" s="140"/>
      <c r="L478" s="140"/>
      <c r="M478" s="176"/>
      <c r="BE478" s="220"/>
      <c r="BF478" s="225"/>
      <c r="BG478" s="226"/>
      <c r="BH478" s="227"/>
      <c r="BI478" s="228"/>
      <c r="BJ478" s="228" t="s">
        <v>2933</v>
      </c>
    </row>
    <row r="479" spans="1:62" s="85" customFormat="1" ht="15" customHeight="1" x14ac:dyDescent="0.3">
      <c r="A479" s="514" t="s">
        <v>2972</v>
      </c>
      <c r="B479" s="515"/>
      <c r="C479" s="515"/>
      <c r="D479" s="515"/>
      <c r="E479" s="515"/>
      <c r="F479" s="515"/>
      <c r="G479" s="515"/>
      <c r="H479" s="284"/>
      <c r="I479" s="284"/>
      <c r="J479" s="284"/>
      <c r="K479" s="284"/>
      <c r="L479" s="284"/>
      <c r="M479" s="285"/>
      <c r="BE479" s="220"/>
      <c r="BF479" s="225" t="s">
        <v>2972</v>
      </c>
      <c r="BG479" s="226"/>
      <c r="BH479" s="227"/>
      <c r="BI479" s="228"/>
      <c r="BJ479" s="228"/>
    </row>
    <row r="480" spans="1:62" s="85" customFormat="1" ht="15" customHeight="1" x14ac:dyDescent="0.3">
      <c r="A480" s="514" t="s">
        <v>2973</v>
      </c>
      <c r="B480" s="515"/>
      <c r="C480" s="515"/>
      <c r="D480" s="515"/>
      <c r="E480" s="515"/>
      <c r="F480" s="515"/>
      <c r="G480" s="515"/>
      <c r="H480" s="284"/>
      <c r="I480" s="284"/>
      <c r="J480" s="284"/>
      <c r="K480" s="284"/>
      <c r="L480" s="284"/>
      <c r="M480" s="285"/>
      <c r="BE480" s="220"/>
      <c r="BF480" s="225" t="s">
        <v>2973</v>
      </c>
      <c r="BG480" s="226"/>
      <c r="BH480" s="227"/>
      <c r="BI480" s="228"/>
      <c r="BJ480" s="228"/>
    </row>
    <row r="481" spans="1:62" s="85" customFormat="1" ht="21.6" x14ac:dyDescent="0.3">
      <c r="A481" s="121" t="s">
        <v>2974</v>
      </c>
      <c r="B481" s="120" t="s">
        <v>2975</v>
      </c>
      <c r="C481" s="466" t="s">
        <v>2976</v>
      </c>
      <c r="D481" s="466"/>
      <c r="E481" s="466"/>
      <c r="F481" s="121" t="s">
        <v>112</v>
      </c>
      <c r="G481" s="135">
        <v>7.9</v>
      </c>
      <c r="H481" s="123"/>
      <c r="I481" s="123"/>
      <c r="J481" s="124"/>
      <c r="K481" s="124"/>
      <c r="L481" s="124"/>
      <c r="M481" s="124"/>
      <c r="BE481" s="220"/>
      <c r="BF481" s="225"/>
      <c r="BG481" s="226" t="s">
        <v>2976</v>
      </c>
      <c r="BH481" s="227"/>
      <c r="BI481" s="228"/>
      <c r="BJ481" s="228"/>
    </row>
    <row r="482" spans="1:62" s="85" customFormat="1" ht="21.6" x14ac:dyDescent="0.3">
      <c r="A482" s="173"/>
      <c r="B482" s="137" t="s">
        <v>2977</v>
      </c>
      <c r="C482" s="483" t="s">
        <v>2978</v>
      </c>
      <c r="D482" s="483"/>
      <c r="E482" s="483"/>
      <c r="F482" s="138" t="s">
        <v>139</v>
      </c>
      <c r="G482" s="195" t="s">
        <v>2979</v>
      </c>
      <c r="H482" s="175"/>
      <c r="I482" s="175"/>
      <c r="J482" s="140"/>
      <c r="K482" s="140"/>
      <c r="L482" s="140"/>
      <c r="M482" s="176"/>
      <c r="BE482" s="220"/>
      <c r="BF482" s="225"/>
      <c r="BG482" s="226"/>
      <c r="BH482" s="227"/>
      <c r="BI482" s="228" t="s">
        <v>2978</v>
      </c>
      <c r="BJ482" s="228"/>
    </row>
    <row r="483" spans="1:62" s="85" customFormat="1" ht="20.399999999999999" x14ac:dyDescent="0.3">
      <c r="A483" s="178" t="s">
        <v>140</v>
      </c>
      <c r="B483" s="179" t="s">
        <v>2980</v>
      </c>
      <c r="C483" s="489" t="s">
        <v>2981</v>
      </c>
      <c r="D483" s="489"/>
      <c r="E483" s="489"/>
      <c r="F483" s="231" t="s">
        <v>112</v>
      </c>
      <c r="G483" s="181" t="s">
        <v>2982</v>
      </c>
      <c r="H483" s="182"/>
      <c r="I483" s="182"/>
      <c r="J483" s="183"/>
      <c r="K483" s="183"/>
      <c r="L483" s="183"/>
      <c r="M483" s="185"/>
      <c r="BE483" s="220"/>
      <c r="BF483" s="225"/>
      <c r="BG483" s="226"/>
      <c r="BH483" s="227" t="s">
        <v>2981</v>
      </c>
      <c r="BI483" s="228"/>
      <c r="BJ483" s="228"/>
    </row>
    <row r="484" spans="1:62" s="85" customFormat="1" ht="20.399999999999999" x14ac:dyDescent="0.3">
      <c r="A484" s="178" t="s">
        <v>140</v>
      </c>
      <c r="B484" s="179" t="s">
        <v>2983</v>
      </c>
      <c r="C484" s="489" t="s">
        <v>2984</v>
      </c>
      <c r="D484" s="489"/>
      <c r="E484" s="489"/>
      <c r="F484" s="231" t="s">
        <v>38</v>
      </c>
      <c r="G484" s="181" t="s">
        <v>2985</v>
      </c>
      <c r="H484" s="182"/>
      <c r="I484" s="182"/>
      <c r="J484" s="183"/>
      <c r="K484" s="183"/>
      <c r="L484" s="183"/>
      <c r="M484" s="185"/>
      <c r="BE484" s="220"/>
      <c r="BF484" s="225"/>
      <c r="BG484" s="226"/>
      <c r="BH484" s="227" t="s">
        <v>2984</v>
      </c>
      <c r="BI484" s="228"/>
      <c r="BJ484" s="228"/>
    </row>
    <row r="485" spans="1:62" s="85" customFormat="1" ht="21.6" x14ac:dyDescent="0.3">
      <c r="A485" s="173" t="s">
        <v>126</v>
      </c>
      <c r="B485" s="137" t="s">
        <v>2986</v>
      </c>
      <c r="C485" s="483" t="s">
        <v>2987</v>
      </c>
      <c r="D485" s="483"/>
      <c r="E485" s="483"/>
      <c r="F485" s="138" t="s">
        <v>38</v>
      </c>
      <c r="G485" s="195" t="s">
        <v>2988</v>
      </c>
      <c r="H485" s="175"/>
      <c r="I485" s="175"/>
      <c r="J485" s="140"/>
      <c r="K485" s="140"/>
      <c r="L485" s="140"/>
      <c r="M485" s="176"/>
      <c r="BE485" s="220"/>
      <c r="BF485" s="225"/>
      <c r="BG485" s="226"/>
      <c r="BH485" s="227"/>
      <c r="BI485" s="228"/>
      <c r="BJ485" s="228" t="s">
        <v>2987</v>
      </c>
    </row>
    <row r="486" spans="1:62" s="85" customFormat="1" ht="31.8" x14ac:dyDescent="0.3">
      <c r="A486" s="173" t="s">
        <v>126</v>
      </c>
      <c r="B486" s="137" t="s">
        <v>2989</v>
      </c>
      <c r="C486" s="483" t="s">
        <v>2990</v>
      </c>
      <c r="D486" s="483"/>
      <c r="E486" s="483"/>
      <c r="F486" s="138" t="s">
        <v>38</v>
      </c>
      <c r="G486" s="195" t="s">
        <v>2991</v>
      </c>
      <c r="H486" s="175"/>
      <c r="I486" s="175"/>
      <c r="J486" s="140"/>
      <c r="K486" s="140"/>
      <c r="L486" s="140"/>
      <c r="M486" s="176"/>
      <c r="BE486" s="220"/>
      <c r="BF486" s="225"/>
      <c r="BG486" s="226"/>
      <c r="BH486" s="227"/>
      <c r="BI486" s="228"/>
      <c r="BJ486" s="228" t="s">
        <v>2990</v>
      </c>
    </row>
    <row r="487" spans="1:62" s="85" customFormat="1" ht="31.8" x14ac:dyDescent="0.3">
      <c r="A487" s="173" t="s">
        <v>126</v>
      </c>
      <c r="B487" s="137" t="s">
        <v>2992</v>
      </c>
      <c r="C487" s="483" t="s">
        <v>2993</v>
      </c>
      <c r="D487" s="483"/>
      <c r="E487" s="483"/>
      <c r="F487" s="138" t="s">
        <v>38</v>
      </c>
      <c r="G487" s="195" t="s">
        <v>2994</v>
      </c>
      <c r="H487" s="175"/>
      <c r="I487" s="175"/>
      <c r="J487" s="140"/>
      <c r="K487" s="140"/>
      <c r="L487" s="140"/>
      <c r="M487" s="176"/>
      <c r="BE487" s="220"/>
      <c r="BF487" s="225"/>
      <c r="BG487" s="226"/>
      <c r="BH487" s="227"/>
      <c r="BI487" s="228"/>
      <c r="BJ487" s="228" t="s">
        <v>2993</v>
      </c>
    </row>
    <row r="488" spans="1:62" s="85" customFormat="1" ht="31.8" x14ac:dyDescent="0.3">
      <c r="A488" s="173" t="s">
        <v>126</v>
      </c>
      <c r="B488" s="137" t="s">
        <v>2995</v>
      </c>
      <c r="C488" s="483" t="s">
        <v>2996</v>
      </c>
      <c r="D488" s="483"/>
      <c r="E488" s="483"/>
      <c r="F488" s="138" t="s">
        <v>38</v>
      </c>
      <c r="G488" s="195" t="s">
        <v>2994</v>
      </c>
      <c r="H488" s="175"/>
      <c r="I488" s="175"/>
      <c r="J488" s="140"/>
      <c r="K488" s="140"/>
      <c r="L488" s="140"/>
      <c r="M488" s="176"/>
      <c r="BE488" s="220"/>
      <c r="BF488" s="225"/>
      <c r="BG488" s="226"/>
      <c r="BH488" s="227"/>
      <c r="BI488" s="228"/>
      <c r="BJ488" s="228" t="s">
        <v>2996</v>
      </c>
    </row>
    <row r="489" spans="1:62" s="85" customFormat="1" ht="15" customHeight="1" x14ac:dyDescent="0.3">
      <c r="A489" s="514" t="s">
        <v>2997</v>
      </c>
      <c r="B489" s="515"/>
      <c r="C489" s="515"/>
      <c r="D489" s="515"/>
      <c r="E489" s="515"/>
      <c r="F489" s="515"/>
      <c r="G489" s="515"/>
      <c r="H489" s="284"/>
      <c r="I489" s="284"/>
      <c r="J489" s="284"/>
      <c r="K489" s="284"/>
      <c r="L489" s="284"/>
      <c r="M489" s="285"/>
      <c r="BE489" s="220"/>
      <c r="BF489" s="225" t="s">
        <v>2997</v>
      </c>
      <c r="BG489" s="226"/>
      <c r="BH489" s="227"/>
      <c r="BI489" s="228"/>
      <c r="BJ489" s="228"/>
    </row>
    <row r="490" spans="1:62" s="85" customFormat="1" ht="21.6" x14ac:dyDescent="0.3">
      <c r="A490" s="121" t="s">
        <v>2998</v>
      </c>
      <c r="B490" s="120" t="s">
        <v>2999</v>
      </c>
      <c r="C490" s="466" t="s">
        <v>3000</v>
      </c>
      <c r="D490" s="466"/>
      <c r="E490" s="466"/>
      <c r="F490" s="121" t="s">
        <v>38</v>
      </c>
      <c r="G490" s="134">
        <v>1</v>
      </c>
      <c r="H490" s="123"/>
      <c r="I490" s="123"/>
      <c r="J490" s="124"/>
      <c r="K490" s="124"/>
      <c r="L490" s="124"/>
      <c r="M490" s="124"/>
      <c r="BE490" s="220"/>
      <c r="BF490" s="225"/>
      <c r="BG490" s="226" t="s">
        <v>3000</v>
      </c>
      <c r="BH490" s="227"/>
      <c r="BI490" s="228"/>
      <c r="BJ490" s="228"/>
    </row>
    <row r="491" spans="1:62" s="85" customFormat="1" ht="20.399999999999999" x14ac:dyDescent="0.3">
      <c r="A491" s="178" t="s">
        <v>140</v>
      </c>
      <c r="B491" s="179" t="s">
        <v>2983</v>
      </c>
      <c r="C491" s="489" t="s">
        <v>2984</v>
      </c>
      <c r="D491" s="489"/>
      <c r="E491" s="489"/>
      <c r="F491" s="231" t="s">
        <v>38</v>
      </c>
      <c r="G491" s="181" t="s">
        <v>1176</v>
      </c>
      <c r="H491" s="182"/>
      <c r="I491" s="182"/>
      <c r="J491" s="183"/>
      <c r="K491" s="183"/>
      <c r="L491" s="183"/>
      <c r="M491" s="185"/>
      <c r="BE491" s="220"/>
      <c r="BF491" s="225"/>
      <c r="BG491" s="226"/>
      <c r="BH491" s="227" t="s">
        <v>2984</v>
      </c>
      <c r="BI491" s="228"/>
      <c r="BJ491" s="228"/>
    </row>
    <row r="492" spans="1:62" s="85" customFormat="1" ht="31.8" x14ac:dyDescent="0.3">
      <c r="A492" s="173" t="s">
        <v>126</v>
      </c>
      <c r="B492" s="137" t="s">
        <v>3001</v>
      </c>
      <c r="C492" s="483" t="s">
        <v>3002</v>
      </c>
      <c r="D492" s="483"/>
      <c r="E492" s="483"/>
      <c r="F492" s="138" t="s">
        <v>38</v>
      </c>
      <c r="G492" s="195" t="s">
        <v>1176</v>
      </c>
      <c r="H492" s="175"/>
      <c r="I492" s="175"/>
      <c r="J492" s="140"/>
      <c r="K492" s="140"/>
      <c r="L492" s="140"/>
      <c r="M492" s="176"/>
      <c r="BE492" s="220"/>
      <c r="BF492" s="225"/>
      <c r="BG492" s="226"/>
      <c r="BH492" s="227"/>
      <c r="BI492" s="228"/>
      <c r="BJ492" s="228" t="s">
        <v>3002</v>
      </c>
    </row>
    <row r="493" spans="1:62" s="85" customFormat="1" ht="15" customHeight="1" x14ac:dyDescent="0.3">
      <c r="A493" s="514" t="s">
        <v>3003</v>
      </c>
      <c r="B493" s="515"/>
      <c r="C493" s="515"/>
      <c r="D493" s="515"/>
      <c r="E493" s="515"/>
      <c r="F493" s="515"/>
      <c r="G493" s="515"/>
      <c r="H493" s="284"/>
      <c r="I493" s="284"/>
      <c r="J493" s="284"/>
      <c r="K493" s="284"/>
      <c r="L493" s="284"/>
      <c r="M493" s="285"/>
      <c r="BE493" s="220"/>
      <c r="BF493" s="225" t="s">
        <v>3003</v>
      </c>
      <c r="BG493" s="226"/>
      <c r="BH493" s="227"/>
      <c r="BI493" s="228"/>
      <c r="BJ493" s="228"/>
    </row>
    <row r="494" spans="1:62" s="85" customFormat="1" ht="21.6" x14ac:dyDescent="0.3">
      <c r="A494" s="121" t="s">
        <v>3004</v>
      </c>
      <c r="B494" s="120" t="s">
        <v>2975</v>
      </c>
      <c r="C494" s="466" t="s">
        <v>2976</v>
      </c>
      <c r="D494" s="466"/>
      <c r="E494" s="466"/>
      <c r="F494" s="121" t="s">
        <v>112</v>
      </c>
      <c r="G494" s="134">
        <v>4</v>
      </c>
      <c r="H494" s="123"/>
      <c r="I494" s="123"/>
      <c r="J494" s="124"/>
      <c r="K494" s="124"/>
      <c r="L494" s="124"/>
      <c r="M494" s="124"/>
      <c r="BE494" s="220"/>
      <c r="BF494" s="225"/>
      <c r="BG494" s="226" t="s">
        <v>2976</v>
      </c>
      <c r="BH494" s="227"/>
      <c r="BI494" s="228"/>
      <c r="BJ494" s="228"/>
    </row>
    <row r="495" spans="1:62" s="85" customFormat="1" ht="21.6" x14ac:dyDescent="0.3">
      <c r="A495" s="173"/>
      <c r="B495" s="137" t="s">
        <v>2977</v>
      </c>
      <c r="C495" s="483" t="s">
        <v>2978</v>
      </c>
      <c r="D495" s="483"/>
      <c r="E495" s="483"/>
      <c r="F495" s="138" t="s">
        <v>139</v>
      </c>
      <c r="G495" s="195" t="s">
        <v>3005</v>
      </c>
      <c r="H495" s="175"/>
      <c r="I495" s="175"/>
      <c r="J495" s="140"/>
      <c r="K495" s="140"/>
      <c r="L495" s="140"/>
      <c r="M495" s="176"/>
      <c r="BE495" s="220"/>
      <c r="BF495" s="225"/>
      <c r="BG495" s="226"/>
      <c r="BH495" s="227"/>
      <c r="BI495" s="228" t="s">
        <v>2978</v>
      </c>
      <c r="BJ495" s="228"/>
    </row>
    <row r="496" spans="1:62" s="85" customFormat="1" ht="20.399999999999999" x14ac:dyDescent="0.3">
      <c r="A496" s="178" t="s">
        <v>140</v>
      </c>
      <c r="B496" s="179" t="s">
        <v>2980</v>
      </c>
      <c r="C496" s="489" t="s">
        <v>2981</v>
      </c>
      <c r="D496" s="489"/>
      <c r="E496" s="489"/>
      <c r="F496" s="231" t="s">
        <v>112</v>
      </c>
      <c r="G496" s="181" t="s">
        <v>3006</v>
      </c>
      <c r="H496" s="182"/>
      <c r="I496" s="182"/>
      <c r="J496" s="183"/>
      <c r="K496" s="183"/>
      <c r="L496" s="183"/>
      <c r="M496" s="185"/>
      <c r="BE496" s="220"/>
      <c r="BF496" s="225"/>
      <c r="BG496" s="226"/>
      <c r="BH496" s="227" t="s">
        <v>2981</v>
      </c>
      <c r="BI496" s="228"/>
      <c r="BJ496" s="228"/>
    </row>
    <row r="497" spans="1:62" s="85" customFormat="1" ht="20.399999999999999" x14ac:dyDescent="0.3">
      <c r="A497" s="178" t="s">
        <v>140</v>
      </c>
      <c r="B497" s="179" t="s">
        <v>2983</v>
      </c>
      <c r="C497" s="489" t="s">
        <v>2984</v>
      </c>
      <c r="D497" s="489"/>
      <c r="E497" s="489"/>
      <c r="F497" s="231" t="s">
        <v>38</v>
      </c>
      <c r="G497" s="181" t="s">
        <v>3007</v>
      </c>
      <c r="H497" s="182"/>
      <c r="I497" s="182"/>
      <c r="J497" s="183"/>
      <c r="K497" s="183"/>
      <c r="L497" s="183"/>
      <c r="M497" s="185"/>
      <c r="BE497" s="220"/>
      <c r="BF497" s="225"/>
      <c r="BG497" s="226"/>
      <c r="BH497" s="227" t="s">
        <v>2984</v>
      </c>
      <c r="BI497" s="228"/>
      <c r="BJ497" s="228"/>
    </row>
    <row r="498" spans="1:62" s="85" customFormat="1" ht="31.8" x14ac:dyDescent="0.3">
      <c r="A498" s="121" t="s">
        <v>3008</v>
      </c>
      <c r="B498" s="120" t="s">
        <v>3009</v>
      </c>
      <c r="C498" s="466" t="s">
        <v>3010</v>
      </c>
      <c r="D498" s="466"/>
      <c r="E498" s="466"/>
      <c r="F498" s="121" t="s">
        <v>38</v>
      </c>
      <c r="G498" s="134">
        <v>2</v>
      </c>
      <c r="H498" s="123"/>
      <c r="I498" s="123"/>
      <c r="J498" s="124"/>
      <c r="K498" s="124"/>
      <c r="L498" s="124"/>
      <c r="M498" s="124"/>
      <c r="BE498" s="220"/>
      <c r="BF498" s="225"/>
      <c r="BG498" s="226" t="s">
        <v>3010</v>
      </c>
      <c r="BH498" s="227"/>
      <c r="BI498" s="228"/>
      <c r="BJ498" s="228"/>
    </row>
    <row r="499" spans="1:62" s="85" customFormat="1" ht="31.8" x14ac:dyDescent="0.3">
      <c r="A499" s="121" t="s">
        <v>3011</v>
      </c>
      <c r="B499" s="120" t="s">
        <v>2995</v>
      </c>
      <c r="C499" s="466" t="s">
        <v>2996</v>
      </c>
      <c r="D499" s="466"/>
      <c r="E499" s="466"/>
      <c r="F499" s="121" t="s">
        <v>38</v>
      </c>
      <c r="G499" s="134">
        <v>2</v>
      </c>
      <c r="H499" s="123"/>
      <c r="I499" s="123"/>
      <c r="J499" s="124"/>
      <c r="K499" s="124"/>
      <c r="L499" s="124"/>
      <c r="M499" s="124"/>
      <c r="BE499" s="220"/>
      <c r="BF499" s="225"/>
      <c r="BG499" s="226" t="s">
        <v>2996</v>
      </c>
      <c r="BH499" s="227"/>
      <c r="BI499" s="228"/>
      <c r="BJ499" s="228"/>
    </row>
    <row r="500" spans="1:62" s="85" customFormat="1" ht="21.6" x14ac:dyDescent="0.3">
      <c r="A500" s="121" t="s">
        <v>3012</v>
      </c>
      <c r="B500" s="120" t="s">
        <v>3013</v>
      </c>
      <c r="C500" s="466" t="s">
        <v>3014</v>
      </c>
      <c r="D500" s="466"/>
      <c r="E500" s="466"/>
      <c r="F500" s="121" t="s">
        <v>38</v>
      </c>
      <c r="G500" s="134">
        <v>6</v>
      </c>
      <c r="H500" s="123"/>
      <c r="I500" s="123"/>
      <c r="J500" s="124"/>
      <c r="K500" s="124"/>
      <c r="L500" s="124"/>
      <c r="M500" s="124"/>
      <c r="BE500" s="220"/>
      <c r="BF500" s="225"/>
      <c r="BG500" s="226" t="s">
        <v>3014</v>
      </c>
      <c r="BH500" s="227"/>
      <c r="BI500" s="228"/>
      <c r="BJ500" s="228"/>
    </row>
    <row r="501" spans="1:62" s="85" customFormat="1" ht="31.8" x14ac:dyDescent="0.3">
      <c r="A501" s="121" t="s">
        <v>3015</v>
      </c>
      <c r="B501" s="120" t="s">
        <v>3016</v>
      </c>
      <c r="C501" s="466" t="s">
        <v>3017</v>
      </c>
      <c r="D501" s="466"/>
      <c r="E501" s="466"/>
      <c r="F501" s="121" t="s">
        <v>38</v>
      </c>
      <c r="G501" s="134">
        <v>2</v>
      </c>
      <c r="H501" s="123"/>
      <c r="I501" s="123"/>
      <c r="J501" s="124"/>
      <c r="K501" s="124"/>
      <c r="L501" s="124"/>
      <c r="M501" s="124"/>
      <c r="BE501" s="220"/>
      <c r="BF501" s="225"/>
      <c r="BG501" s="226" t="s">
        <v>3017</v>
      </c>
      <c r="BH501" s="227"/>
      <c r="BI501" s="228"/>
      <c r="BJ501" s="228"/>
    </row>
    <row r="502" spans="1:62" s="85" customFormat="1" ht="31.8" x14ac:dyDescent="0.3">
      <c r="A502" s="121" t="s">
        <v>3018</v>
      </c>
      <c r="B502" s="120" t="s">
        <v>3019</v>
      </c>
      <c r="C502" s="466" t="s">
        <v>3020</v>
      </c>
      <c r="D502" s="466"/>
      <c r="E502" s="466"/>
      <c r="F502" s="121" t="s">
        <v>38</v>
      </c>
      <c r="G502" s="134">
        <v>1</v>
      </c>
      <c r="H502" s="123"/>
      <c r="I502" s="123"/>
      <c r="J502" s="124"/>
      <c r="K502" s="124"/>
      <c r="L502" s="124"/>
      <c r="M502" s="124"/>
      <c r="BE502" s="220"/>
      <c r="BF502" s="225"/>
      <c r="BG502" s="226" t="s">
        <v>3020</v>
      </c>
      <c r="BH502" s="227"/>
      <c r="BI502" s="228"/>
      <c r="BJ502" s="228"/>
    </row>
    <row r="503" spans="1:62" s="85" customFormat="1" ht="15" customHeight="1" x14ac:dyDescent="0.3">
      <c r="A503" s="495" t="s">
        <v>3021</v>
      </c>
      <c r="B503" s="496"/>
      <c r="C503" s="496"/>
      <c r="D503" s="496"/>
      <c r="E503" s="496"/>
      <c r="F503" s="496"/>
      <c r="G503" s="496"/>
      <c r="H503" s="191"/>
      <c r="I503" s="191"/>
      <c r="J503" s="191"/>
      <c r="K503" s="191"/>
      <c r="L503" s="191"/>
      <c r="M503" s="193"/>
      <c r="BE503" s="220" t="s">
        <v>3021</v>
      </c>
      <c r="BF503" s="225"/>
      <c r="BG503" s="226"/>
      <c r="BH503" s="227"/>
      <c r="BI503" s="228"/>
      <c r="BJ503" s="228"/>
    </row>
    <row r="504" spans="1:62" s="85" customFormat="1" ht="14.4" x14ac:dyDescent="0.3">
      <c r="A504" s="514" t="s">
        <v>3022</v>
      </c>
      <c r="B504" s="515"/>
      <c r="C504" s="515"/>
      <c r="D504" s="515"/>
      <c r="E504" s="515"/>
      <c r="F504" s="515"/>
      <c r="G504" s="515"/>
      <c r="H504" s="284"/>
      <c r="I504" s="284"/>
      <c r="J504" s="284"/>
      <c r="K504" s="284"/>
      <c r="L504" s="284"/>
      <c r="M504" s="285"/>
      <c r="BE504" s="220"/>
      <c r="BF504" s="225" t="s">
        <v>3022</v>
      </c>
      <c r="BG504" s="226"/>
      <c r="BH504" s="227"/>
      <c r="BI504" s="228"/>
      <c r="BJ504" s="228"/>
    </row>
    <row r="505" spans="1:62" s="85" customFormat="1" ht="62.4" x14ac:dyDescent="0.3">
      <c r="A505" s="121" t="s">
        <v>3023</v>
      </c>
      <c r="B505" s="120" t="s">
        <v>3024</v>
      </c>
      <c r="C505" s="466" t="s">
        <v>3025</v>
      </c>
      <c r="D505" s="466"/>
      <c r="E505" s="466"/>
      <c r="F505" s="121" t="s">
        <v>326</v>
      </c>
      <c r="G505" s="122">
        <v>8.1000000000000003E-2</v>
      </c>
      <c r="H505" s="123"/>
      <c r="I505" s="123"/>
      <c r="J505" s="124"/>
      <c r="K505" s="124"/>
      <c r="L505" s="124"/>
      <c r="M505" s="124"/>
      <c r="BE505" s="220"/>
      <c r="BF505" s="225"/>
      <c r="BG505" s="226" t="s">
        <v>3025</v>
      </c>
      <c r="BH505" s="227"/>
      <c r="BI505" s="228"/>
      <c r="BJ505" s="228"/>
    </row>
    <row r="506" spans="1:62" s="85" customFormat="1" ht="20.399999999999999" x14ac:dyDescent="0.3">
      <c r="A506" s="173"/>
      <c r="B506" s="137" t="s">
        <v>3026</v>
      </c>
      <c r="C506" s="483" t="s">
        <v>3027</v>
      </c>
      <c r="D506" s="483"/>
      <c r="E506" s="483"/>
      <c r="F506" s="138" t="s">
        <v>112</v>
      </c>
      <c r="G506" s="195" t="s">
        <v>3028</v>
      </c>
      <c r="H506" s="175"/>
      <c r="I506" s="175"/>
      <c r="J506" s="140"/>
      <c r="K506" s="140"/>
      <c r="L506" s="140"/>
      <c r="M506" s="176"/>
      <c r="BE506" s="220"/>
      <c r="BF506" s="225"/>
      <c r="BG506" s="226"/>
      <c r="BH506" s="227"/>
      <c r="BI506" s="228" t="s">
        <v>3027</v>
      </c>
      <c r="BJ506" s="228"/>
    </row>
    <row r="507" spans="1:62" s="85" customFormat="1" ht="20.399999999999999" x14ac:dyDescent="0.3">
      <c r="A507" s="173"/>
      <c r="B507" s="137" t="s">
        <v>3029</v>
      </c>
      <c r="C507" s="483" t="s">
        <v>3030</v>
      </c>
      <c r="D507" s="483"/>
      <c r="E507" s="483"/>
      <c r="F507" s="138" t="s">
        <v>112</v>
      </c>
      <c r="G507" s="195" t="s">
        <v>3031</v>
      </c>
      <c r="H507" s="175"/>
      <c r="I507" s="175"/>
      <c r="J507" s="140"/>
      <c r="K507" s="140"/>
      <c r="L507" s="140"/>
      <c r="M507" s="176"/>
      <c r="BE507" s="220"/>
      <c r="BF507" s="225"/>
      <c r="BG507" s="226"/>
      <c r="BH507" s="227"/>
      <c r="BI507" s="228" t="s">
        <v>3030</v>
      </c>
      <c r="BJ507" s="228"/>
    </row>
    <row r="508" spans="1:62" s="85" customFormat="1" ht="20.399999999999999" x14ac:dyDescent="0.3">
      <c r="A508" s="173"/>
      <c r="B508" s="137" t="s">
        <v>3032</v>
      </c>
      <c r="C508" s="483" t="s">
        <v>3033</v>
      </c>
      <c r="D508" s="483"/>
      <c r="E508" s="483"/>
      <c r="F508" s="138" t="s">
        <v>403</v>
      </c>
      <c r="G508" s="195" t="s">
        <v>3034</v>
      </c>
      <c r="H508" s="175"/>
      <c r="I508" s="175"/>
      <c r="J508" s="140"/>
      <c r="K508" s="140"/>
      <c r="L508" s="140"/>
      <c r="M508" s="176"/>
      <c r="BE508" s="220"/>
      <c r="BF508" s="225"/>
      <c r="BG508" s="226"/>
      <c r="BH508" s="227"/>
      <c r="BI508" s="228" t="s">
        <v>3033</v>
      </c>
      <c r="BJ508" s="228"/>
    </row>
    <row r="509" spans="1:62" s="85" customFormat="1" ht="21.6" x14ac:dyDescent="0.3">
      <c r="A509" s="173"/>
      <c r="B509" s="137" t="s">
        <v>3035</v>
      </c>
      <c r="C509" s="483" t="s">
        <v>3036</v>
      </c>
      <c r="D509" s="483"/>
      <c r="E509" s="483"/>
      <c r="F509" s="138" t="s">
        <v>1258</v>
      </c>
      <c r="G509" s="195" t="s">
        <v>3037</v>
      </c>
      <c r="H509" s="175"/>
      <c r="I509" s="175"/>
      <c r="J509" s="140"/>
      <c r="K509" s="140"/>
      <c r="L509" s="140"/>
      <c r="M509" s="176"/>
      <c r="BE509" s="220"/>
      <c r="BF509" s="225"/>
      <c r="BG509" s="226"/>
      <c r="BH509" s="227"/>
      <c r="BI509" s="228" t="s">
        <v>3036</v>
      </c>
      <c r="BJ509" s="228"/>
    </row>
    <row r="510" spans="1:62" s="85" customFormat="1" ht="20.399999999999999" x14ac:dyDescent="0.3">
      <c r="A510" s="178" t="s">
        <v>140</v>
      </c>
      <c r="B510" s="179" t="s">
        <v>3038</v>
      </c>
      <c r="C510" s="489" t="s">
        <v>3039</v>
      </c>
      <c r="D510" s="489"/>
      <c r="E510" s="489"/>
      <c r="F510" s="231" t="s">
        <v>155</v>
      </c>
      <c r="G510" s="181" t="s">
        <v>3040</v>
      </c>
      <c r="H510" s="182"/>
      <c r="I510" s="182"/>
      <c r="J510" s="183"/>
      <c r="K510" s="183"/>
      <c r="L510" s="183"/>
      <c r="M510" s="185"/>
      <c r="BE510" s="220"/>
      <c r="BF510" s="225"/>
      <c r="BG510" s="226"/>
      <c r="BH510" s="227" t="s">
        <v>3039</v>
      </c>
      <c r="BI510" s="228"/>
      <c r="BJ510" s="228"/>
    </row>
    <row r="511" spans="1:62" s="85" customFormat="1" ht="20.399999999999999" x14ac:dyDescent="0.3">
      <c r="A511" s="173"/>
      <c r="B511" s="137" t="s">
        <v>439</v>
      </c>
      <c r="C511" s="483" t="s">
        <v>440</v>
      </c>
      <c r="D511" s="483"/>
      <c r="E511" s="483"/>
      <c r="F511" s="138" t="s">
        <v>139</v>
      </c>
      <c r="G511" s="195" t="s">
        <v>3041</v>
      </c>
      <c r="H511" s="175"/>
      <c r="I511" s="175"/>
      <c r="J511" s="140"/>
      <c r="K511" s="140"/>
      <c r="L511" s="140"/>
      <c r="M511" s="176"/>
      <c r="BE511" s="220"/>
      <c r="BF511" s="225"/>
      <c r="BG511" s="226"/>
      <c r="BH511" s="227"/>
      <c r="BI511" s="228" t="s">
        <v>440</v>
      </c>
      <c r="BJ511" s="228"/>
    </row>
    <row r="512" spans="1:62" s="85" customFormat="1" ht="20.399999999999999" x14ac:dyDescent="0.3">
      <c r="A512" s="173"/>
      <c r="B512" s="137" t="s">
        <v>1420</v>
      </c>
      <c r="C512" s="483" t="s">
        <v>1421</v>
      </c>
      <c r="D512" s="483"/>
      <c r="E512" s="483"/>
      <c r="F512" s="138" t="s">
        <v>427</v>
      </c>
      <c r="G512" s="195" t="s">
        <v>3042</v>
      </c>
      <c r="H512" s="175"/>
      <c r="I512" s="175"/>
      <c r="J512" s="140"/>
      <c r="K512" s="140"/>
      <c r="L512" s="140"/>
      <c r="M512" s="176"/>
      <c r="BE512" s="220"/>
      <c r="BF512" s="225"/>
      <c r="BG512" s="226"/>
      <c r="BH512" s="227"/>
      <c r="BI512" s="228" t="s">
        <v>1421</v>
      </c>
      <c r="BJ512" s="228"/>
    </row>
    <row r="513" spans="1:62" s="85" customFormat="1" ht="42" x14ac:dyDescent="0.3">
      <c r="A513" s="173" t="s">
        <v>126</v>
      </c>
      <c r="B513" s="137" t="s">
        <v>3043</v>
      </c>
      <c r="C513" s="483" t="s">
        <v>3044</v>
      </c>
      <c r="D513" s="483"/>
      <c r="E513" s="483"/>
      <c r="F513" s="138" t="s">
        <v>155</v>
      </c>
      <c r="G513" s="195" t="s">
        <v>3040</v>
      </c>
      <c r="H513" s="175"/>
      <c r="I513" s="175"/>
      <c r="J513" s="140"/>
      <c r="K513" s="140"/>
      <c r="L513" s="140"/>
      <c r="M513" s="176"/>
      <c r="BE513" s="220"/>
      <c r="BF513" s="225"/>
      <c r="BG513" s="226"/>
      <c r="BH513" s="227"/>
      <c r="BI513" s="228"/>
      <c r="BJ513" s="228" t="s">
        <v>3044</v>
      </c>
    </row>
    <row r="514" spans="1:62" s="85" customFormat="1" ht="14.4" x14ac:dyDescent="0.3">
      <c r="A514" s="514" t="s">
        <v>3045</v>
      </c>
      <c r="B514" s="515"/>
      <c r="C514" s="515"/>
      <c r="D514" s="515"/>
      <c r="E514" s="515"/>
      <c r="F514" s="515"/>
      <c r="G514" s="515"/>
      <c r="H514" s="284"/>
      <c r="I514" s="284"/>
      <c r="J514" s="284"/>
      <c r="K514" s="284"/>
      <c r="L514" s="284"/>
      <c r="M514" s="285"/>
      <c r="BE514" s="220"/>
      <c r="BF514" s="225" t="s">
        <v>3045</v>
      </c>
      <c r="BG514" s="226"/>
      <c r="BH514" s="227"/>
      <c r="BI514" s="228"/>
      <c r="BJ514" s="228"/>
    </row>
    <row r="515" spans="1:62" s="85" customFormat="1" ht="62.4" x14ac:dyDescent="0.3">
      <c r="A515" s="121" t="s">
        <v>3046</v>
      </c>
      <c r="B515" s="120" t="s">
        <v>3024</v>
      </c>
      <c r="C515" s="466" t="s">
        <v>3025</v>
      </c>
      <c r="D515" s="466"/>
      <c r="E515" s="466"/>
      <c r="F515" s="121" t="s">
        <v>326</v>
      </c>
      <c r="G515" s="144">
        <v>2.1600000000000001E-2</v>
      </c>
      <c r="H515" s="123"/>
      <c r="I515" s="123"/>
      <c r="J515" s="124"/>
      <c r="K515" s="124"/>
      <c r="L515" s="124"/>
      <c r="M515" s="124"/>
      <c r="BE515" s="220"/>
      <c r="BF515" s="225"/>
      <c r="BG515" s="226" t="s">
        <v>3025</v>
      </c>
      <c r="BH515" s="227"/>
      <c r="BI515" s="228"/>
      <c r="BJ515" s="228"/>
    </row>
    <row r="516" spans="1:62" s="85" customFormat="1" ht="20.399999999999999" x14ac:dyDescent="0.3">
      <c r="A516" s="173"/>
      <c r="B516" s="137" t="s">
        <v>3026</v>
      </c>
      <c r="C516" s="483" t="s">
        <v>3027</v>
      </c>
      <c r="D516" s="483"/>
      <c r="E516" s="483"/>
      <c r="F516" s="138" t="s">
        <v>112</v>
      </c>
      <c r="G516" s="195" t="s">
        <v>3047</v>
      </c>
      <c r="H516" s="175"/>
      <c r="I516" s="175"/>
      <c r="J516" s="140"/>
      <c r="K516" s="140"/>
      <c r="L516" s="140"/>
      <c r="M516" s="176"/>
      <c r="BE516" s="220"/>
      <c r="BF516" s="225"/>
      <c r="BG516" s="226"/>
      <c r="BH516" s="227"/>
      <c r="BI516" s="228" t="s">
        <v>3027</v>
      </c>
      <c r="BJ516" s="228"/>
    </row>
    <row r="517" spans="1:62" s="85" customFormat="1" ht="20.399999999999999" x14ac:dyDescent="0.3">
      <c r="A517" s="173"/>
      <c r="B517" s="137" t="s">
        <v>3029</v>
      </c>
      <c r="C517" s="483" t="s">
        <v>3030</v>
      </c>
      <c r="D517" s="483"/>
      <c r="E517" s="483"/>
      <c r="F517" s="138" t="s">
        <v>112</v>
      </c>
      <c r="G517" s="195" t="s">
        <v>3048</v>
      </c>
      <c r="H517" s="175"/>
      <c r="I517" s="175"/>
      <c r="J517" s="140"/>
      <c r="K517" s="140"/>
      <c r="L517" s="140"/>
      <c r="M517" s="176"/>
      <c r="BE517" s="220"/>
      <c r="BF517" s="225"/>
      <c r="BG517" s="226"/>
      <c r="BH517" s="227"/>
      <c r="BI517" s="228" t="s">
        <v>3030</v>
      </c>
      <c r="BJ517" s="228"/>
    </row>
    <row r="518" spans="1:62" s="85" customFormat="1" ht="20.399999999999999" x14ac:dyDescent="0.3">
      <c r="A518" s="173"/>
      <c r="B518" s="137" t="s">
        <v>3032</v>
      </c>
      <c r="C518" s="483" t="s">
        <v>3033</v>
      </c>
      <c r="D518" s="483"/>
      <c r="E518" s="483"/>
      <c r="F518" s="138" t="s">
        <v>403</v>
      </c>
      <c r="G518" s="195" t="s">
        <v>3049</v>
      </c>
      <c r="H518" s="175"/>
      <c r="I518" s="175"/>
      <c r="J518" s="140"/>
      <c r="K518" s="140"/>
      <c r="L518" s="140"/>
      <c r="M518" s="176"/>
      <c r="BE518" s="220"/>
      <c r="BF518" s="225"/>
      <c r="BG518" s="226"/>
      <c r="BH518" s="227"/>
      <c r="BI518" s="228" t="s">
        <v>3033</v>
      </c>
      <c r="BJ518" s="228"/>
    </row>
    <row r="519" spans="1:62" s="85" customFormat="1" ht="21.6" x14ac:dyDescent="0.3">
      <c r="A519" s="173"/>
      <c r="B519" s="137" t="s">
        <v>3035</v>
      </c>
      <c r="C519" s="483" t="s">
        <v>3036</v>
      </c>
      <c r="D519" s="483"/>
      <c r="E519" s="483"/>
      <c r="F519" s="138" t="s">
        <v>1258</v>
      </c>
      <c r="G519" s="195" t="s">
        <v>3050</v>
      </c>
      <c r="H519" s="175"/>
      <c r="I519" s="175"/>
      <c r="J519" s="140"/>
      <c r="K519" s="140"/>
      <c r="L519" s="140"/>
      <c r="M519" s="176"/>
      <c r="BE519" s="220"/>
      <c r="BF519" s="225"/>
      <c r="BG519" s="226"/>
      <c r="BH519" s="227"/>
      <c r="BI519" s="228" t="s">
        <v>3036</v>
      </c>
      <c r="BJ519" s="228"/>
    </row>
    <row r="520" spans="1:62" s="85" customFormat="1" ht="20.399999999999999" x14ac:dyDescent="0.3">
      <c r="A520" s="178" t="s">
        <v>140</v>
      </c>
      <c r="B520" s="179" t="s">
        <v>3038</v>
      </c>
      <c r="C520" s="489" t="s">
        <v>3039</v>
      </c>
      <c r="D520" s="489"/>
      <c r="E520" s="489"/>
      <c r="F520" s="231" t="s">
        <v>155</v>
      </c>
      <c r="G520" s="181" t="s">
        <v>3051</v>
      </c>
      <c r="H520" s="182"/>
      <c r="I520" s="182"/>
      <c r="J520" s="183"/>
      <c r="K520" s="183"/>
      <c r="L520" s="183"/>
      <c r="M520" s="185"/>
      <c r="BE520" s="220"/>
      <c r="BF520" s="225"/>
      <c r="BG520" s="226"/>
      <c r="BH520" s="227" t="s">
        <v>3039</v>
      </c>
      <c r="BI520" s="228"/>
      <c r="BJ520" s="228"/>
    </row>
    <row r="521" spans="1:62" s="85" customFormat="1" ht="20.399999999999999" x14ac:dyDescent="0.3">
      <c r="A521" s="173"/>
      <c r="B521" s="137" t="s">
        <v>439</v>
      </c>
      <c r="C521" s="483" t="s">
        <v>440</v>
      </c>
      <c r="D521" s="483"/>
      <c r="E521" s="483"/>
      <c r="F521" s="138" t="s">
        <v>139</v>
      </c>
      <c r="G521" s="195" t="s">
        <v>3052</v>
      </c>
      <c r="H521" s="175"/>
      <c r="I521" s="175"/>
      <c r="J521" s="140"/>
      <c r="K521" s="140"/>
      <c r="L521" s="140"/>
      <c r="M521" s="176"/>
      <c r="BE521" s="220"/>
      <c r="BF521" s="225"/>
      <c r="BG521" s="226"/>
      <c r="BH521" s="227"/>
      <c r="BI521" s="228" t="s">
        <v>440</v>
      </c>
      <c r="BJ521" s="228"/>
    </row>
    <row r="522" spans="1:62" s="85" customFormat="1" ht="20.399999999999999" x14ac:dyDescent="0.3">
      <c r="A522" s="173"/>
      <c r="B522" s="137" t="s">
        <v>1420</v>
      </c>
      <c r="C522" s="483" t="s">
        <v>1421</v>
      </c>
      <c r="D522" s="483"/>
      <c r="E522" s="483"/>
      <c r="F522" s="138" t="s">
        <v>427</v>
      </c>
      <c r="G522" s="195" t="s">
        <v>3053</v>
      </c>
      <c r="H522" s="175"/>
      <c r="I522" s="175"/>
      <c r="J522" s="140"/>
      <c r="K522" s="140"/>
      <c r="L522" s="140"/>
      <c r="M522" s="176"/>
      <c r="BE522" s="220"/>
      <c r="BF522" s="225"/>
      <c r="BG522" s="226"/>
      <c r="BH522" s="227"/>
      <c r="BI522" s="228" t="s">
        <v>1421</v>
      </c>
      <c r="BJ522" s="228"/>
    </row>
    <row r="523" spans="1:62" s="85" customFormat="1" ht="42" x14ac:dyDescent="0.3">
      <c r="A523" s="173" t="s">
        <v>126</v>
      </c>
      <c r="B523" s="137" t="s">
        <v>3054</v>
      </c>
      <c r="C523" s="483" t="s">
        <v>3055</v>
      </c>
      <c r="D523" s="483"/>
      <c r="E523" s="483"/>
      <c r="F523" s="138" t="s">
        <v>155</v>
      </c>
      <c r="G523" s="195" t="s">
        <v>3051</v>
      </c>
      <c r="H523" s="175"/>
      <c r="I523" s="175"/>
      <c r="J523" s="140"/>
      <c r="K523" s="140"/>
      <c r="L523" s="140"/>
      <c r="M523" s="176"/>
      <c r="BE523" s="220"/>
      <c r="BF523" s="225"/>
      <c r="BG523" s="226"/>
      <c r="BH523" s="227"/>
      <c r="BI523" s="228"/>
      <c r="BJ523" s="228" t="s">
        <v>3055</v>
      </c>
    </row>
    <row r="524" spans="1:62" s="85" customFormat="1" ht="15" customHeight="1" x14ac:dyDescent="0.3">
      <c r="A524" s="495" t="s">
        <v>3056</v>
      </c>
      <c r="B524" s="496"/>
      <c r="C524" s="496"/>
      <c r="D524" s="496"/>
      <c r="E524" s="496"/>
      <c r="F524" s="496"/>
      <c r="G524" s="496"/>
      <c r="H524" s="191"/>
      <c r="I524" s="191"/>
      <c r="J524" s="191"/>
      <c r="K524" s="191"/>
      <c r="L524" s="191"/>
      <c r="M524" s="193"/>
      <c r="BE524" s="220" t="s">
        <v>3056</v>
      </c>
      <c r="BF524" s="225"/>
      <c r="BG524" s="226"/>
      <c r="BH524" s="227"/>
      <c r="BI524" s="228"/>
      <c r="BJ524" s="228"/>
    </row>
    <row r="525" spans="1:62" s="85" customFormat="1" ht="15" customHeight="1" x14ac:dyDescent="0.3">
      <c r="A525" s="514" t="s">
        <v>3057</v>
      </c>
      <c r="B525" s="515"/>
      <c r="C525" s="515"/>
      <c r="D525" s="515"/>
      <c r="E525" s="515"/>
      <c r="F525" s="515"/>
      <c r="G525" s="515"/>
      <c r="H525" s="284"/>
      <c r="I525" s="284"/>
      <c r="J525" s="284"/>
      <c r="K525" s="284"/>
      <c r="L525" s="284"/>
      <c r="M525" s="285"/>
      <c r="BE525" s="220"/>
      <c r="BF525" s="225" t="s">
        <v>3057</v>
      </c>
      <c r="BG525" s="226"/>
      <c r="BH525" s="227"/>
      <c r="BI525" s="228"/>
      <c r="BJ525" s="228"/>
    </row>
    <row r="526" spans="1:62" s="85" customFormat="1" ht="24.75" customHeight="1" x14ac:dyDescent="0.3">
      <c r="A526" s="514" t="s">
        <v>3058</v>
      </c>
      <c r="B526" s="515"/>
      <c r="C526" s="515"/>
      <c r="D526" s="515"/>
      <c r="E526" s="515"/>
      <c r="F526" s="515"/>
      <c r="G526" s="515"/>
      <c r="H526" s="284"/>
      <c r="I526" s="284"/>
      <c r="J526" s="284"/>
      <c r="K526" s="284"/>
      <c r="L526" s="284"/>
      <c r="M526" s="285"/>
      <c r="BE526" s="220"/>
      <c r="BF526" s="225" t="s">
        <v>3058</v>
      </c>
      <c r="BG526" s="226"/>
      <c r="BH526" s="227"/>
      <c r="BI526" s="228"/>
      <c r="BJ526" s="228"/>
    </row>
    <row r="527" spans="1:62" s="85" customFormat="1" ht="21.6" x14ac:dyDescent="0.3">
      <c r="A527" s="121" t="s">
        <v>3059</v>
      </c>
      <c r="B527" s="120" t="s">
        <v>3060</v>
      </c>
      <c r="C527" s="466" t="s">
        <v>3061</v>
      </c>
      <c r="D527" s="466"/>
      <c r="E527" s="466"/>
      <c r="F527" s="121" t="s">
        <v>155</v>
      </c>
      <c r="G527" s="153">
        <v>1.85</v>
      </c>
      <c r="H527" s="123"/>
      <c r="I527" s="123"/>
      <c r="J527" s="124"/>
      <c r="K527" s="124"/>
      <c r="L527" s="124"/>
      <c r="M527" s="124"/>
      <c r="BE527" s="220"/>
      <c r="BF527" s="225"/>
      <c r="BG527" s="226" t="s">
        <v>3061</v>
      </c>
      <c r="BH527" s="227"/>
      <c r="BI527" s="228"/>
      <c r="BJ527" s="228"/>
    </row>
    <row r="528" spans="1:62" s="85" customFormat="1" ht="20.399999999999999" x14ac:dyDescent="0.3">
      <c r="A528" s="178" t="s">
        <v>75</v>
      </c>
      <c r="B528" s="179" t="s">
        <v>3062</v>
      </c>
      <c r="C528" s="489" t="s">
        <v>3063</v>
      </c>
      <c r="D528" s="489"/>
      <c r="E528" s="489"/>
      <c r="F528" s="231" t="s">
        <v>25</v>
      </c>
      <c r="G528" s="181" t="s">
        <v>33</v>
      </c>
      <c r="H528" s="182"/>
      <c r="I528" s="182"/>
      <c r="J528" s="183"/>
      <c r="K528" s="183"/>
      <c r="L528" s="183"/>
      <c r="M528" s="185"/>
      <c r="BE528" s="220"/>
      <c r="BF528" s="225"/>
      <c r="BG528" s="226"/>
      <c r="BH528" s="227" t="s">
        <v>3063</v>
      </c>
      <c r="BI528" s="228"/>
      <c r="BJ528" s="228"/>
    </row>
    <row r="529" spans="1:62" s="85" customFormat="1" ht="20.399999999999999" x14ac:dyDescent="0.3">
      <c r="A529" s="173"/>
      <c r="B529" s="137" t="s">
        <v>274</v>
      </c>
      <c r="C529" s="483" t="s">
        <v>275</v>
      </c>
      <c r="D529" s="483"/>
      <c r="E529" s="483"/>
      <c r="F529" s="138" t="s">
        <v>67</v>
      </c>
      <c r="G529" s="195" t="s">
        <v>3064</v>
      </c>
      <c r="H529" s="175"/>
      <c r="I529" s="175"/>
      <c r="J529" s="140"/>
      <c r="K529" s="140"/>
      <c r="L529" s="140"/>
      <c r="M529" s="176"/>
      <c r="BE529" s="220"/>
      <c r="BF529" s="225"/>
      <c r="BG529" s="226"/>
      <c r="BH529" s="227"/>
      <c r="BI529" s="228" t="s">
        <v>275</v>
      </c>
      <c r="BJ529" s="228"/>
    </row>
    <row r="530" spans="1:62" s="85" customFormat="1" ht="20.399999999999999" x14ac:dyDescent="0.3">
      <c r="A530" s="178" t="s">
        <v>140</v>
      </c>
      <c r="B530" s="179" t="s">
        <v>3065</v>
      </c>
      <c r="C530" s="489" t="s">
        <v>3066</v>
      </c>
      <c r="D530" s="489"/>
      <c r="E530" s="489"/>
      <c r="F530" s="231" t="s">
        <v>155</v>
      </c>
      <c r="G530" s="181" t="s">
        <v>3067</v>
      </c>
      <c r="H530" s="182"/>
      <c r="I530" s="182"/>
      <c r="J530" s="183"/>
      <c r="K530" s="183"/>
      <c r="L530" s="183"/>
      <c r="M530" s="185"/>
      <c r="BE530" s="220"/>
      <c r="BF530" s="225"/>
      <c r="BG530" s="226"/>
      <c r="BH530" s="227" t="s">
        <v>3066</v>
      </c>
      <c r="BI530" s="228"/>
      <c r="BJ530" s="228"/>
    </row>
    <row r="531" spans="1:62" s="85" customFormat="1" ht="31.8" x14ac:dyDescent="0.3">
      <c r="A531" s="173"/>
      <c r="B531" s="137" t="s">
        <v>3068</v>
      </c>
      <c r="C531" s="483" t="s">
        <v>3069</v>
      </c>
      <c r="D531" s="483"/>
      <c r="E531" s="483"/>
      <c r="F531" s="138" t="s">
        <v>67</v>
      </c>
      <c r="G531" s="195" t="s">
        <v>3070</v>
      </c>
      <c r="H531" s="175"/>
      <c r="I531" s="175"/>
      <c r="J531" s="140"/>
      <c r="K531" s="140"/>
      <c r="L531" s="140"/>
      <c r="M531" s="176"/>
      <c r="BE531" s="220"/>
      <c r="BF531" s="225"/>
      <c r="BG531" s="226"/>
      <c r="BH531" s="227"/>
      <c r="BI531" s="228" t="s">
        <v>3069</v>
      </c>
      <c r="BJ531" s="228"/>
    </row>
    <row r="532" spans="1:62" s="85" customFormat="1" ht="21.6" x14ac:dyDescent="0.3">
      <c r="A532" s="173"/>
      <c r="B532" s="137" t="s">
        <v>3071</v>
      </c>
      <c r="C532" s="483" t="s">
        <v>3072</v>
      </c>
      <c r="D532" s="483"/>
      <c r="E532" s="483"/>
      <c r="F532" s="138" t="s">
        <v>38</v>
      </c>
      <c r="G532" s="195" t="s">
        <v>3073</v>
      </c>
      <c r="H532" s="175"/>
      <c r="I532" s="175"/>
      <c r="J532" s="140"/>
      <c r="K532" s="140"/>
      <c r="L532" s="140"/>
      <c r="M532" s="176"/>
      <c r="BE532" s="220"/>
      <c r="BF532" s="225"/>
      <c r="BG532" s="226"/>
      <c r="BH532" s="227"/>
      <c r="BI532" s="228" t="s">
        <v>3072</v>
      </c>
      <c r="BJ532" s="228"/>
    </row>
    <row r="533" spans="1:62" s="85" customFormat="1" ht="21.6" x14ac:dyDescent="0.3">
      <c r="A533" s="173" t="s">
        <v>126</v>
      </c>
      <c r="B533" s="137" t="s">
        <v>3074</v>
      </c>
      <c r="C533" s="483" t="s">
        <v>3075</v>
      </c>
      <c r="D533" s="483"/>
      <c r="E533" s="483"/>
      <c r="F533" s="138" t="s">
        <v>155</v>
      </c>
      <c r="G533" s="195" t="s">
        <v>3067</v>
      </c>
      <c r="H533" s="175"/>
      <c r="I533" s="175"/>
      <c r="J533" s="140"/>
      <c r="K533" s="140"/>
      <c r="L533" s="140"/>
      <c r="M533" s="176"/>
      <c r="BE533" s="220"/>
      <c r="BF533" s="225"/>
      <c r="BG533" s="226"/>
      <c r="BH533" s="227"/>
      <c r="BI533" s="228"/>
      <c r="BJ533" s="228" t="s">
        <v>3075</v>
      </c>
    </row>
    <row r="534" spans="1:62" s="85" customFormat="1" ht="21.6" x14ac:dyDescent="0.3">
      <c r="A534" s="121" t="s">
        <v>3076</v>
      </c>
      <c r="B534" s="120" t="s">
        <v>3077</v>
      </c>
      <c r="C534" s="466" t="s">
        <v>3078</v>
      </c>
      <c r="D534" s="466"/>
      <c r="E534" s="466"/>
      <c r="F534" s="121" t="s">
        <v>38</v>
      </c>
      <c r="G534" s="134">
        <v>1</v>
      </c>
      <c r="H534" s="123"/>
      <c r="I534" s="123"/>
      <c r="J534" s="124"/>
      <c r="K534" s="124"/>
      <c r="L534" s="124"/>
      <c r="M534" s="124"/>
      <c r="BE534" s="220"/>
      <c r="BF534" s="225"/>
      <c r="BG534" s="226" t="s">
        <v>3078</v>
      </c>
      <c r="BH534" s="227"/>
      <c r="BI534" s="228"/>
      <c r="BJ534" s="228"/>
    </row>
    <row r="535" spans="1:62" s="85" customFormat="1" ht="20.399999999999999" x14ac:dyDescent="0.3">
      <c r="A535" s="178" t="s">
        <v>140</v>
      </c>
      <c r="B535" s="179" t="s">
        <v>3079</v>
      </c>
      <c r="C535" s="489" t="s">
        <v>3080</v>
      </c>
      <c r="D535" s="489"/>
      <c r="E535" s="489"/>
      <c r="F535" s="231" t="s">
        <v>38</v>
      </c>
      <c r="G535" s="181" t="s">
        <v>1176</v>
      </c>
      <c r="H535" s="182"/>
      <c r="I535" s="182"/>
      <c r="J535" s="183"/>
      <c r="K535" s="183"/>
      <c r="L535" s="183"/>
      <c r="M535" s="185"/>
      <c r="BE535" s="220"/>
      <c r="BF535" s="225"/>
      <c r="BG535" s="226"/>
      <c r="BH535" s="227" t="s">
        <v>3080</v>
      </c>
      <c r="BI535" s="228"/>
      <c r="BJ535" s="228"/>
    </row>
    <row r="536" spans="1:62" s="85" customFormat="1" ht="20.399999999999999" x14ac:dyDescent="0.3">
      <c r="A536" s="173"/>
      <c r="B536" s="137" t="s">
        <v>274</v>
      </c>
      <c r="C536" s="483" t="s">
        <v>275</v>
      </c>
      <c r="D536" s="483"/>
      <c r="E536" s="483"/>
      <c r="F536" s="138" t="s">
        <v>67</v>
      </c>
      <c r="G536" s="195" t="s">
        <v>3081</v>
      </c>
      <c r="H536" s="175"/>
      <c r="I536" s="175"/>
      <c r="J536" s="140"/>
      <c r="K536" s="140"/>
      <c r="L536" s="140"/>
      <c r="M536" s="176"/>
      <c r="BE536" s="220"/>
      <c r="BF536" s="225"/>
      <c r="BG536" s="226"/>
      <c r="BH536" s="227"/>
      <c r="BI536" s="228" t="s">
        <v>275</v>
      </c>
      <c r="BJ536" s="228"/>
    </row>
    <row r="537" spans="1:62" s="85" customFormat="1" ht="21.6" x14ac:dyDescent="0.3">
      <c r="A537" s="173"/>
      <c r="B537" s="137" t="s">
        <v>3082</v>
      </c>
      <c r="C537" s="483" t="s">
        <v>3083</v>
      </c>
      <c r="D537" s="483"/>
      <c r="E537" s="483"/>
      <c r="F537" s="138" t="s">
        <v>139</v>
      </c>
      <c r="G537" s="195" t="s">
        <v>1493</v>
      </c>
      <c r="H537" s="175"/>
      <c r="I537" s="175"/>
      <c r="J537" s="140"/>
      <c r="K537" s="140"/>
      <c r="L537" s="140"/>
      <c r="M537" s="176"/>
      <c r="BE537" s="220"/>
      <c r="BF537" s="225"/>
      <c r="BG537" s="226"/>
      <c r="BH537" s="227"/>
      <c r="BI537" s="228" t="s">
        <v>3083</v>
      </c>
      <c r="BJ537" s="228"/>
    </row>
    <row r="538" spans="1:62" s="85" customFormat="1" ht="21.6" x14ac:dyDescent="0.3">
      <c r="A538" s="173" t="s">
        <v>126</v>
      </c>
      <c r="B538" s="137" t="s">
        <v>3084</v>
      </c>
      <c r="C538" s="483" t="s">
        <v>3085</v>
      </c>
      <c r="D538" s="483"/>
      <c r="E538" s="483"/>
      <c r="F538" s="138" t="s">
        <v>38</v>
      </c>
      <c r="G538" s="195" t="s">
        <v>1176</v>
      </c>
      <c r="H538" s="175"/>
      <c r="I538" s="175"/>
      <c r="J538" s="140"/>
      <c r="K538" s="140"/>
      <c r="L538" s="140"/>
      <c r="M538" s="176"/>
      <c r="BE538" s="220"/>
      <c r="BF538" s="225"/>
      <c r="BG538" s="226"/>
      <c r="BH538" s="227"/>
      <c r="BI538" s="228"/>
      <c r="BJ538" s="228" t="s">
        <v>3085</v>
      </c>
    </row>
    <row r="539" spans="1:62" s="85" customFormat="1" ht="15" customHeight="1" x14ac:dyDescent="0.3">
      <c r="A539" s="514" t="s">
        <v>3086</v>
      </c>
      <c r="B539" s="515"/>
      <c r="C539" s="515"/>
      <c r="D539" s="515"/>
      <c r="E539" s="515"/>
      <c r="F539" s="515"/>
      <c r="G539" s="515"/>
      <c r="H539" s="284"/>
      <c r="I539" s="284"/>
      <c r="J539" s="284"/>
      <c r="K539" s="284"/>
      <c r="L539" s="284"/>
      <c r="M539" s="285"/>
      <c r="BE539" s="220"/>
      <c r="BF539" s="225" t="s">
        <v>3086</v>
      </c>
      <c r="BG539" s="226"/>
      <c r="BH539" s="227"/>
      <c r="BI539" s="228"/>
      <c r="BJ539" s="228"/>
    </row>
    <row r="540" spans="1:62" s="85" customFormat="1" ht="24.75" customHeight="1" x14ac:dyDescent="0.3">
      <c r="A540" s="514" t="s">
        <v>3087</v>
      </c>
      <c r="B540" s="515"/>
      <c r="C540" s="515"/>
      <c r="D540" s="515"/>
      <c r="E540" s="515"/>
      <c r="F540" s="515"/>
      <c r="G540" s="515"/>
      <c r="H540" s="284"/>
      <c r="I540" s="284"/>
      <c r="J540" s="284"/>
      <c r="K540" s="284"/>
      <c r="L540" s="284"/>
      <c r="M540" s="285"/>
      <c r="BE540" s="220"/>
      <c r="BF540" s="225" t="s">
        <v>3087</v>
      </c>
      <c r="BG540" s="226"/>
      <c r="BH540" s="227"/>
      <c r="BI540" s="228"/>
      <c r="BJ540" s="228"/>
    </row>
    <row r="541" spans="1:62" s="85" customFormat="1" ht="21.6" x14ac:dyDescent="0.3">
      <c r="A541" s="121" t="s">
        <v>3088</v>
      </c>
      <c r="B541" s="120" t="s">
        <v>3060</v>
      </c>
      <c r="C541" s="466" t="s">
        <v>3061</v>
      </c>
      <c r="D541" s="466"/>
      <c r="E541" s="466"/>
      <c r="F541" s="121" t="s">
        <v>155</v>
      </c>
      <c r="G541" s="153">
        <v>1.85</v>
      </c>
      <c r="H541" s="123"/>
      <c r="I541" s="123"/>
      <c r="J541" s="124"/>
      <c r="K541" s="124"/>
      <c r="L541" s="124"/>
      <c r="M541" s="124"/>
      <c r="BE541" s="220"/>
      <c r="BF541" s="225"/>
      <c r="BG541" s="226" t="s">
        <v>3061</v>
      </c>
      <c r="BH541" s="227"/>
      <c r="BI541" s="228"/>
      <c r="BJ541" s="228"/>
    </row>
    <row r="542" spans="1:62" s="85" customFormat="1" ht="20.399999999999999" x14ac:dyDescent="0.3">
      <c r="A542" s="178" t="s">
        <v>75</v>
      </c>
      <c r="B542" s="179" t="s">
        <v>3062</v>
      </c>
      <c r="C542" s="489" t="s">
        <v>3063</v>
      </c>
      <c r="D542" s="489"/>
      <c r="E542" s="489"/>
      <c r="F542" s="231" t="s">
        <v>25</v>
      </c>
      <c r="G542" s="181" t="s">
        <v>33</v>
      </c>
      <c r="H542" s="182"/>
      <c r="I542" s="182"/>
      <c r="J542" s="183"/>
      <c r="K542" s="183"/>
      <c r="L542" s="183"/>
      <c r="M542" s="185"/>
      <c r="BE542" s="220"/>
      <c r="BF542" s="225"/>
      <c r="BG542" s="226"/>
      <c r="BH542" s="227" t="s">
        <v>3063</v>
      </c>
      <c r="BI542" s="228"/>
      <c r="BJ542" s="228"/>
    </row>
    <row r="543" spans="1:62" s="85" customFormat="1" ht="20.399999999999999" x14ac:dyDescent="0.3">
      <c r="A543" s="173"/>
      <c r="B543" s="137" t="s">
        <v>274</v>
      </c>
      <c r="C543" s="483" t="s">
        <v>275</v>
      </c>
      <c r="D543" s="483"/>
      <c r="E543" s="483"/>
      <c r="F543" s="138" t="s">
        <v>67</v>
      </c>
      <c r="G543" s="195" t="s">
        <v>3064</v>
      </c>
      <c r="H543" s="175"/>
      <c r="I543" s="175"/>
      <c r="J543" s="140"/>
      <c r="K543" s="140"/>
      <c r="L543" s="140"/>
      <c r="M543" s="176"/>
      <c r="BE543" s="220"/>
      <c r="BF543" s="225"/>
      <c r="BG543" s="226"/>
      <c r="BH543" s="227"/>
      <c r="BI543" s="228" t="s">
        <v>275</v>
      </c>
      <c r="BJ543" s="228"/>
    </row>
    <row r="544" spans="1:62" s="85" customFormat="1" ht="20.399999999999999" x14ac:dyDescent="0.3">
      <c r="A544" s="178" t="s">
        <v>140</v>
      </c>
      <c r="B544" s="179" t="s">
        <v>3065</v>
      </c>
      <c r="C544" s="489" t="s">
        <v>3066</v>
      </c>
      <c r="D544" s="489"/>
      <c r="E544" s="489"/>
      <c r="F544" s="231" t="s">
        <v>155</v>
      </c>
      <c r="G544" s="181" t="s">
        <v>3067</v>
      </c>
      <c r="H544" s="182"/>
      <c r="I544" s="182"/>
      <c r="J544" s="183"/>
      <c r="K544" s="183"/>
      <c r="L544" s="183"/>
      <c r="M544" s="185"/>
      <c r="BE544" s="220"/>
      <c r="BF544" s="225"/>
      <c r="BG544" s="226"/>
      <c r="BH544" s="227" t="s">
        <v>3066</v>
      </c>
      <c r="BI544" s="228"/>
      <c r="BJ544" s="228"/>
    </row>
    <row r="545" spans="1:62" s="85" customFormat="1" ht="31.8" x14ac:dyDescent="0.3">
      <c r="A545" s="173"/>
      <c r="B545" s="137" t="s">
        <v>3068</v>
      </c>
      <c r="C545" s="483" t="s">
        <v>3069</v>
      </c>
      <c r="D545" s="483"/>
      <c r="E545" s="483"/>
      <c r="F545" s="138" t="s">
        <v>67</v>
      </c>
      <c r="G545" s="195" t="s">
        <v>3070</v>
      </c>
      <c r="H545" s="175"/>
      <c r="I545" s="175"/>
      <c r="J545" s="140"/>
      <c r="K545" s="140"/>
      <c r="L545" s="140"/>
      <c r="M545" s="176"/>
      <c r="BE545" s="220"/>
      <c r="BF545" s="225"/>
      <c r="BG545" s="226"/>
      <c r="BH545" s="227"/>
      <c r="BI545" s="228" t="s">
        <v>3069</v>
      </c>
      <c r="BJ545" s="228"/>
    </row>
    <row r="546" spans="1:62" s="85" customFormat="1" ht="21.6" x14ac:dyDescent="0.3">
      <c r="A546" s="173"/>
      <c r="B546" s="137" t="s">
        <v>3071</v>
      </c>
      <c r="C546" s="483" t="s">
        <v>3072</v>
      </c>
      <c r="D546" s="483"/>
      <c r="E546" s="483"/>
      <c r="F546" s="138" t="s">
        <v>38</v>
      </c>
      <c r="G546" s="195" t="s">
        <v>3073</v>
      </c>
      <c r="H546" s="175"/>
      <c r="I546" s="175"/>
      <c r="J546" s="140"/>
      <c r="K546" s="140"/>
      <c r="L546" s="140"/>
      <c r="M546" s="176"/>
      <c r="BE546" s="220"/>
      <c r="BF546" s="225"/>
      <c r="BG546" s="226"/>
      <c r="BH546" s="227"/>
      <c r="BI546" s="228" t="s">
        <v>3072</v>
      </c>
      <c r="BJ546" s="228"/>
    </row>
    <row r="547" spans="1:62" s="85" customFormat="1" ht="21.6" x14ac:dyDescent="0.3">
      <c r="A547" s="173" t="s">
        <v>126</v>
      </c>
      <c r="B547" s="137" t="s">
        <v>3074</v>
      </c>
      <c r="C547" s="483" t="s">
        <v>3075</v>
      </c>
      <c r="D547" s="483"/>
      <c r="E547" s="483"/>
      <c r="F547" s="138" t="s">
        <v>155</v>
      </c>
      <c r="G547" s="195" t="s">
        <v>3067</v>
      </c>
      <c r="H547" s="175"/>
      <c r="I547" s="175"/>
      <c r="J547" s="140"/>
      <c r="K547" s="140"/>
      <c r="L547" s="140"/>
      <c r="M547" s="176"/>
      <c r="BE547" s="220"/>
      <c r="BF547" s="225"/>
      <c r="BG547" s="226"/>
      <c r="BH547" s="227"/>
      <c r="BI547" s="228"/>
      <c r="BJ547" s="228" t="s">
        <v>3075</v>
      </c>
    </row>
    <row r="548" spans="1:62" s="85" customFormat="1" ht="15" customHeight="1" x14ac:dyDescent="0.3">
      <c r="A548" s="514" t="s">
        <v>3089</v>
      </c>
      <c r="B548" s="515"/>
      <c r="C548" s="515"/>
      <c r="D548" s="515"/>
      <c r="E548" s="515"/>
      <c r="F548" s="515"/>
      <c r="G548" s="515"/>
      <c r="H548" s="284"/>
      <c r="I548" s="284"/>
      <c r="J548" s="284"/>
      <c r="K548" s="284"/>
      <c r="L548" s="284"/>
      <c r="M548" s="285"/>
      <c r="BE548" s="220"/>
      <c r="BF548" s="225" t="s">
        <v>3089</v>
      </c>
      <c r="BG548" s="226"/>
      <c r="BH548" s="227"/>
      <c r="BI548" s="228"/>
      <c r="BJ548" s="228"/>
    </row>
    <row r="549" spans="1:62" s="85" customFormat="1" ht="24.75" customHeight="1" x14ac:dyDescent="0.3">
      <c r="A549" s="514" t="s">
        <v>3090</v>
      </c>
      <c r="B549" s="515"/>
      <c r="C549" s="515"/>
      <c r="D549" s="515"/>
      <c r="E549" s="515"/>
      <c r="F549" s="515"/>
      <c r="G549" s="515"/>
      <c r="H549" s="284"/>
      <c r="I549" s="284"/>
      <c r="J549" s="284"/>
      <c r="K549" s="284"/>
      <c r="L549" s="284"/>
      <c r="M549" s="285"/>
      <c r="BE549" s="220"/>
      <c r="BF549" s="225" t="s">
        <v>3090</v>
      </c>
      <c r="BG549" s="226"/>
      <c r="BH549" s="227"/>
      <c r="BI549" s="228"/>
      <c r="BJ549" s="228"/>
    </row>
    <row r="550" spans="1:62" s="85" customFormat="1" ht="21.6" x14ac:dyDescent="0.3">
      <c r="A550" s="121" t="s">
        <v>3091</v>
      </c>
      <c r="B550" s="120" t="s">
        <v>3092</v>
      </c>
      <c r="C550" s="466" t="s">
        <v>3093</v>
      </c>
      <c r="D550" s="466"/>
      <c r="E550" s="466"/>
      <c r="F550" s="121" t="s">
        <v>155</v>
      </c>
      <c r="G550" s="153">
        <v>1.64</v>
      </c>
      <c r="H550" s="123"/>
      <c r="I550" s="123"/>
      <c r="J550" s="124"/>
      <c r="K550" s="124"/>
      <c r="L550" s="124"/>
      <c r="M550" s="124"/>
      <c r="BE550" s="220"/>
      <c r="BF550" s="225"/>
      <c r="BG550" s="226" t="s">
        <v>3093</v>
      </c>
      <c r="BH550" s="227"/>
      <c r="BI550" s="228"/>
      <c r="BJ550" s="228"/>
    </row>
    <row r="551" spans="1:62" s="85" customFormat="1" ht="20.399999999999999" x14ac:dyDescent="0.3">
      <c r="A551" s="173"/>
      <c r="B551" s="137" t="s">
        <v>274</v>
      </c>
      <c r="C551" s="483" t="s">
        <v>275</v>
      </c>
      <c r="D551" s="483"/>
      <c r="E551" s="483"/>
      <c r="F551" s="138" t="s">
        <v>67</v>
      </c>
      <c r="G551" s="195" t="s">
        <v>3094</v>
      </c>
      <c r="H551" s="175"/>
      <c r="I551" s="175"/>
      <c r="J551" s="140"/>
      <c r="K551" s="140"/>
      <c r="L551" s="140"/>
      <c r="M551" s="176"/>
      <c r="BE551" s="220"/>
      <c r="BF551" s="225"/>
      <c r="BG551" s="226"/>
      <c r="BH551" s="227"/>
      <c r="BI551" s="228" t="s">
        <v>275</v>
      </c>
      <c r="BJ551" s="228"/>
    </row>
    <row r="552" spans="1:62" s="85" customFormat="1" ht="20.399999999999999" x14ac:dyDescent="0.3">
      <c r="A552" s="173"/>
      <c r="B552" s="137" t="s">
        <v>637</v>
      </c>
      <c r="C552" s="483" t="s">
        <v>638</v>
      </c>
      <c r="D552" s="483"/>
      <c r="E552" s="483"/>
      <c r="F552" s="138" t="s">
        <v>67</v>
      </c>
      <c r="G552" s="195" t="s">
        <v>3095</v>
      </c>
      <c r="H552" s="175"/>
      <c r="I552" s="175"/>
      <c r="J552" s="140"/>
      <c r="K552" s="140"/>
      <c r="L552" s="140"/>
      <c r="M552" s="176"/>
      <c r="BE552" s="220"/>
      <c r="BF552" s="225"/>
      <c r="BG552" s="226"/>
      <c r="BH552" s="227"/>
      <c r="BI552" s="228" t="s">
        <v>638</v>
      </c>
      <c r="BJ552" s="228"/>
    </row>
    <row r="553" spans="1:62" s="85" customFormat="1" ht="20.399999999999999" x14ac:dyDescent="0.3">
      <c r="A553" s="178" t="s">
        <v>75</v>
      </c>
      <c r="B553" s="179" t="s">
        <v>3096</v>
      </c>
      <c r="C553" s="489" t="s">
        <v>3097</v>
      </c>
      <c r="D553" s="489"/>
      <c r="E553" s="489"/>
      <c r="F553" s="231" t="s">
        <v>38</v>
      </c>
      <c r="G553" s="181" t="s">
        <v>33</v>
      </c>
      <c r="H553" s="182"/>
      <c r="I553" s="182"/>
      <c r="J553" s="183"/>
      <c r="K553" s="183"/>
      <c r="L553" s="183"/>
      <c r="M553" s="185"/>
      <c r="BE553" s="220"/>
      <c r="BF553" s="225"/>
      <c r="BG553" s="226"/>
      <c r="BH553" s="227" t="s">
        <v>3097</v>
      </c>
      <c r="BI553" s="228"/>
      <c r="BJ553" s="228"/>
    </row>
    <row r="554" spans="1:62" s="85" customFormat="1" ht="62.4" x14ac:dyDescent="0.3">
      <c r="A554" s="173"/>
      <c r="B554" s="137" t="s">
        <v>3098</v>
      </c>
      <c r="C554" s="483" t="s">
        <v>3099</v>
      </c>
      <c r="D554" s="483"/>
      <c r="E554" s="483"/>
      <c r="F554" s="138" t="s">
        <v>38</v>
      </c>
      <c r="G554" s="195" t="s">
        <v>3100</v>
      </c>
      <c r="H554" s="175"/>
      <c r="I554" s="175"/>
      <c r="J554" s="140"/>
      <c r="K554" s="140"/>
      <c r="L554" s="140"/>
      <c r="M554" s="176"/>
      <c r="BE554" s="220"/>
      <c r="BF554" s="225"/>
      <c r="BG554" s="226"/>
      <c r="BH554" s="227"/>
      <c r="BI554" s="228" t="s">
        <v>3099</v>
      </c>
      <c r="BJ554" s="228"/>
    </row>
    <row r="555" spans="1:62" s="85" customFormat="1" ht="31.8" x14ac:dyDescent="0.3">
      <c r="A555" s="173" t="s">
        <v>126</v>
      </c>
      <c r="B555" s="137" t="s">
        <v>3101</v>
      </c>
      <c r="C555" s="483" t="s">
        <v>3102</v>
      </c>
      <c r="D555" s="483"/>
      <c r="E555" s="483"/>
      <c r="F555" s="138" t="s">
        <v>38</v>
      </c>
      <c r="G555" s="195" t="s">
        <v>3103</v>
      </c>
      <c r="H555" s="175"/>
      <c r="I555" s="175"/>
      <c r="J555" s="140"/>
      <c r="K555" s="140"/>
      <c r="L555" s="140"/>
      <c r="M555" s="176"/>
      <c r="BE555" s="220"/>
      <c r="BF555" s="225"/>
      <c r="BG555" s="226"/>
      <c r="BH555" s="227"/>
      <c r="BI555" s="228"/>
      <c r="BJ555" s="228" t="s">
        <v>3102</v>
      </c>
    </row>
    <row r="556" spans="1:62" s="85" customFormat="1" ht="21.6" x14ac:dyDescent="0.3">
      <c r="A556" s="173" t="s">
        <v>126</v>
      </c>
      <c r="B556" s="137" t="s">
        <v>3084</v>
      </c>
      <c r="C556" s="483" t="s">
        <v>3085</v>
      </c>
      <c r="D556" s="483"/>
      <c r="E556" s="483"/>
      <c r="F556" s="138" t="s">
        <v>38</v>
      </c>
      <c r="G556" s="195" t="s">
        <v>3103</v>
      </c>
      <c r="H556" s="175"/>
      <c r="I556" s="175"/>
      <c r="J556" s="140"/>
      <c r="K556" s="140"/>
      <c r="L556" s="140"/>
      <c r="M556" s="176"/>
      <c r="BE556" s="220"/>
      <c r="BF556" s="225"/>
      <c r="BG556" s="226"/>
      <c r="BH556" s="227"/>
      <c r="BI556" s="228"/>
      <c r="BJ556" s="228" t="s">
        <v>3085</v>
      </c>
    </row>
    <row r="557" spans="1:62" s="85" customFormat="1" ht="15" customHeight="1" x14ac:dyDescent="0.3">
      <c r="A557" s="514" t="s">
        <v>3104</v>
      </c>
      <c r="B557" s="515"/>
      <c r="C557" s="515"/>
      <c r="D557" s="515"/>
      <c r="E557" s="515"/>
      <c r="F557" s="515"/>
      <c r="G557" s="515"/>
      <c r="H557" s="284"/>
      <c r="I557" s="284"/>
      <c r="J557" s="284"/>
      <c r="K557" s="284"/>
      <c r="L557" s="284"/>
      <c r="M557" s="285"/>
      <c r="BE557" s="220"/>
      <c r="BF557" s="225" t="s">
        <v>3104</v>
      </c>
      <c r="BG557" s="226"/>
      <c r="BH557" s="227"/>
      <c r="BI557" s="228"/>
      <c r="BJ557" s="228"/>
    </row>
    <row r="558" spans="1:62" s="85" customFormat="1" ht="24.75" customHeight="1" x14ac:dyDescent="0.3">
      <c r="A558" s="514" t="s">
        <v>3105</v>
      </c>
      <c r="B558" s="515"/>
      <c r="C558" s="515"/>
      <c r="D558" s="515"/>
      <c r="E558" s="515"/>
      <c r="F558" s="515"/>
      <c r="G558" s="515"/>
      <c r="H558" s="284"/>
      <c r="I558" s="284"/>
      <c r="J558" s="284"/>
      <c r="K558" s="284"/>
      <c r="L558" s="284"/>
      <c r="M558" s="285"/>
      <c r="BE558" s="220"/>
      <c r="BF558" s="225" t="s">
        <v>3105</v>
      </c>
      <c r="BG558" s="226"/>
      <c r="BH558" s="227"/>
      <c r="BI558" s="228"/>
      <c r="BJ558" s="228"/>
    </row>
    <row r="559" spans="1:62" s="85" customFormat="1" ht="42" x14ac:dyDescent="0.3">
      <c r="A559" s="121" t="s">
        <v>3106</v>
      </c>
      <c r="B559" s="120" t="s">
        <v>3107</v>
      </c>
      <c r="C559" s="466" t="s">
        <v>3108</v>
      </c>
      <c r="D559" s="466"/>
      <c r="E559" s="466"/>
      <c r="F559" s="121" t="s">
        <v>326</v>
      </c>
      <c r="G559" s="144">
        <v>1.8499999999999999E-2</v>
      </c>
      <c r="H559" s="123"/>
      <c r="I559" s="123"/>
      <c r="J559" s="124"/>
      <c r="K559" s="124"/>
      <c r="L559" s="124"/>
      <c r="M559" s="124"/>
      <c r="BE559" s="220"/>
      <c r="BF559" s="225"/>
      <c r="BG559" s="226" t="s">
        <v>3108</v>
      </c>
      <c r="BH559" s="227"/>
      <c r="BI559" s="228"/>
      <c r="BJ559" s="228"/>
    </row>
    <row r="560" spans="1:62" s="85" customFormat="1" ht="21.6" x14ac:dyDescent="0.3">
      <c r="A560" s="173"/>
      <c r="B560" s="137" t="s">
        <v>3109</v>
      </c>
      <c r="C560" s="483" t="s">
        <v>3110</v>
      </c>
      <c r="D560" s="483"/>
      <c r="E560" s="483"/>
      <c r="F560" s="138" t="s">
        <v>67</v>
      </c>
      <c r="G560" s="195" t="s">
        <v>3111</v>
      </c>
      <c r="H560" s="175"/>
      <c r="I560" s="175"/>
      <c r="J560" s="140"/>
      <c r="K560" s="140"/>
      <c r="L560" s="140"/>
      <c r="M560" s="176"/>
      <c r="BE560" s="220"/>
      <c r="BF560" s="225"/>
      <c r="BG560" s="226"/>
      <c r="BH560" s="227"/>
      <c r="BI560" s="228" t="s">
        <v>3110</v>
      </c>
      <c r="BJ560" s="228"/>
    </row>
    <row r="561" spans="1:62" s="85" customFormat="1" ht="21.6" x14ac:dyDescent="0.3">
      <c r="A561" s="178" t="s">
        <v>140</v>
      </c>
      <c r="B561" s="179" t="s">
        <v>3112</v>
      </c>
      <c r="C561" s="489" t="s">
        <v>3113</v>
      </c>
      <c r="D561" s="489"/>
      <c r="E561" s="489"/>
      <c r="F561" s="231" t="s">
        <v>155</v>
      </c>
      <c r="G561" s="181" t="s">
        <v>3114</v>
      </c>
      <c r="H561" s="182"/>
      <c r="I561" s="182"/>
      <c r="J561" s="183"/>
      <c r="K561" s="183"/>
      <c r="L561" s="183"/>
      <c r="M561" s="185"/>
      <c r="BE561" s="220"/>
      <c r="BF561" s="225"/>
      <c r="BG561" s="226"/>
      <c r="BH561" s="227" t="s">
        <v>3113</v>
      </c>
      <c r="BI561" s="228"/>
      <c r="BJ561" s="228"/>
    </row>
    <row r="562" spans="1:62" s="85" customFormat="1" ht="20.399999999999999" x14ac:dyDescent="0.3">
      <c r="A562" s="173"/>
      <c r="B562" s="137" t="s">
        <v>439</v>
      </c>
      <c r="C562" s="483" t="s">
        <v>440</v>
      </c>
      <c r="D562" s="483"/>
      <c r="E562" s="483"/>
      <c r="F562" s="138" t="s">
        <v>139</v>
      </c>
      <c r="G562" s="195" t="s">
        <v>3115</v>
      </c>
      <c r="H562" s="175"/>
      <c r="I562" s="175"/>
      <c r="J562" s="140"/>
      <c r="K562" s="140"/>
      <c r="L562" s="140"/>
      <c r="M562" s="176"/>
      <c r="BE562" s="220"/>
      <c r="BF562" s="225"/>
      <c r="BG562" s="226"/>
      <c r="BH562" s="227"/>
      <c r="BI562" s="228" t="s">
        <v>440</v>
      </c>
      <c r="BJ562" s="228"/>
    </row>
    <row r="563" spans="1:62" s="85" customFormat="1" ht="20.399999999999999" x14ac:dyDescent="0.3">
      <c r="A563" s="173"/>
      <c r="B563" s="137" t="s">
        <v>1420</v>
      </c>
      <c r="C563" s="483" t="s">
        <v>1421</v>
      </c>
      <c r="D563" s="483"/>
      <c r="E563" s="483"/>
      <c r="F563" s="138" t="s">
        <v>427</v>
      </c>
      <c r="G563" s="195" t="s">
        <v>3116</v>
      </c>
      <c r="H563" s="175"/>
      <c r="I563" s="175"/>
      <c r="J563" s="140"/>
      <c r="K563" s="140"/>
      <c r="L563" s="140"/>
      <c r="M563" s="176"/>
      <c r="BE563" s="220"/>
      <c r="BF563" s="225"/>
      <c r="BG563" s="226"/>
      <c r="BH563" s="227"/>
      <c r="BI563" s="228" t="s">
        <v>1421</v>
      </c>
      <c r="BJ563" s="228"/>
    </row>
    <row r="564" spans="1:62" s="85" customFormat="1" ht="42" x14ac:dyDescent="0.3">
      <c r="A564" s="173" t="s">
        <v>126</v>
      </c>
      <c r="B564" s="137" t="s">
        <v>3117</v>
      </c>
      <c r="C564" s="483" t="s">
        <v>3118</v>
      </c>
      <c r="D564" s="483"/>
      <c r="E564" s="483"/>
      <c r="F564" s="138" t="s">
        <v>155</v>
      </c>
      <c r="G564" s="195" t="s">
        <v>33</v>
      </c>
      <c r="H564" s="175"/>
      <c r="I564" s="175"/>
      <c r="J564" s="140"/>
      <c r="K564" s="140"/>
      <c r="L564" s="140"/>
      <c r="M564" s="176"/>
      <c r="BE564" s="220"/>
      <c r="BF564" s="225"/>
      <c r="BG564" s="226"/>
      <c r="BH564" s="227"/>
      <c r="BI564" s="228"/>
      <c r="BJ564" s="228" t="s">
        <v>3118</v>
      </c>
    </row>
    <row r="565" spans="1:62" s="85" customFormat="1" ht="24.75" customHeight="1" x14ac:dyDescent="0.3">
      <c r="A565" s="514" t="s">
        <v>3119</v>
      </c>
      <c r="B565" s="515"/>
      <c r="C565" s="515"/>
      <c r="D565" s="515"/>
      <c r="E565" s="515"/>
      <c r="F565" s="515"/>
      <c r="G565" s="515"/>
      <c r="H565" s="284"/>
      <c r="I565" s="284"/>
      <c r="J565" s="284"/>
      <c r="K565" s="284"/>
      <c r="L565" s="284"/>
      <c r="M565" s="285"/>
      <c r="BE565" s="220"/>
      <c r="BF565" s="225" t="s">
        <v>3119</v>
      </c>
      <c r="BG565" s="226"/>
      <c r="BH565" s="227"/>
      <c r="BI565" s="228"/>
      <c r="BJ565" s="228"/>
    </row>
    <row r="566" spans="1:62" s="85" customFormat="1" ht="42" x14ac:dyDescent="0.3">
      <c r="A566" s="121" t="s">
        <v>3120</v>
      </c>
      <c r="B566" s="120" t="s">
        <v>3107</v>
      </c>
      <c r="C566" s="466" t="s">
        <v>3108</v>
      </c>
      <c r="D566" s="466"/>
      <c r="E566" s="466"/>
      <c r="F566" s="121" t="s">
        <v>326</v>
      </c>
      <c r="G566" s="144">
        <v>1.8499999999999999E-2</v>
      </c>
      <c r="H566" s="123"/>
      <c r="I566" s="123"/>
      <c r="J566" s="124"/>
      <c r="K566" s="124"/>
      <c r="L566" s="124"/>
      <c r="M566" s="124"/>
      <c r="BE566" s="220"/>
      <c r="BF566" s="225"/>
      <c r="BG566" s="226" t="s">
        <v>3108</v>
      </c>
      <c r="BH566" s="227"/>
      <c r="BI566" s="228"/>
      <c r="BJ566" s="228"/>
    </row>
    <row r="567" spans="1:62" s="85" customFormat="1" ht="21.6" x14ac:dyDescent="0.3">
      <c r="A567" s="173"/>
      <c r="B567" s="137" t="s">
        <v>3109</v>
      </c>
      <c r="C567" s="483" t="s">
        <v>3110</v>
      </c>
      <c r="D567" s="483"/>
      <c r="E567" s="483"/>
      <c r="F567" s="138" t="s">
        <v>67</v>
      </c>
      <c r="G567" s="195" t="s">
        <v>3111</v>
      </c>
      <c r="H567" s="175"/>
      <c r="I567" s="175"/>
      <c r="J567" s="140"/>
      <c r="K567" s="140"/>
      <c r="L567" s="140"/>
      <c r="M567" s="176"/>
      <c r="BE567" s="220"/>
      <c r="BF567" s="225"/>
      <c r="BG567" s="226"/>
      <c r="BH567" s="227"/>
      <c r="BI567" s="228" t="s">
        <v>3110</v>
      </c>
      <c r="BJ567" s="228"/>
    </row>
    <row r="568" spans="1:62" s="85" customFormat="1" ht="21.6" x14ac:dyDescent="0.3">
      <c r="A568" s="178" t="s">
        <v>140</v>
      </c>
      <c r="B568" s="179" t="s">
        <v>3112</v>
      </c>
      <c r="C568" s="489" t="s">
        <v>3113</v>
      </c>
      <c r="D568" s="489"/>
      <c r="E568" s="489"/>
      <c r="F568" s="231" t="s">
        <v>155</v>
      </c>
      <c r="G568" s="181" t="s">
        <v>3114</v>
      </c>
      <c r="H568" s="182"/>
      <c r="I568" s="182"/>
      <c r="J568" s="183"/>
      <c r="K568" s="183"/>
      <c r="L568" s="183"/>
      <c r="M568" s="185"/>
      <c r="BE568" s="220"/>
      <c r="BF568" s="225"/>
      <c r="BG568" s="226"/>
      <c r="BH568" s="227" t="s">
        <v>3113</v>
      </c>
      <c r="BI568" s="228"/>
      <c r="BJ568" s="228"/>
    </row>
    <row r="569" spans="1:62" s="85" customFormat="1" ht="20.399999999999999" x14ac:dyDescent="0.3">
      <c r="A569" s="173"/>
      <c r="B569" s="137" t="s">
        <v>439</v>
      </c>
      <c r="C569" s="483" t="s">
        <v>440</v>
      </c>
      <c r="D569" s="483"/>
      <c r="E569" s="483"/>
      <c r="F569" s="138" t="s">
        <v>139</v>
      </c>
      <c r="G569" s="195" t="s">
        <v>3115</v>
      </c>
      <c r="H569" s="175"/>
      <c r="I569" s="175"/>
      <c r="J569" s="140"/>
      <c r="K569" s="140"/>
      <c r="L569" s="140"/>
      <c r="M569" s="176"/>
      <c r="BE569" s="220"/>
      <c r="BF569" s="225"/>
      <c r="BG569" s="226"/>
      <c r="BH569" s="227"/>
      <c r="BI569" s="228" t="s">
        <v>440</v>
      </c>
      <c r="BJ569" s="228"/>
    </row>
    <row r="570" spans="1:62" s="85" customFormat="1" ht="20.399999999999999" x14ac:dyDescent="0.3">
      <c r="A570" s="173"/>
      <c r="B570" s="137" t="s">
        <v>1420</v>
      </c>
      <c r="C570" s="483" t="s">
        <v>1421</v>
      </c>
      <c r="D570" s="483"/>
      <c r="E570" s="483"/>
      <c r="F570" s="138" t="s">
        <v>427</v>
      </c>
      <c r="G570" s="195" t="s">
        <v>3116</v>
      </c>
      <c r="H570" s="175"/>
      <c r="I570" s="175"/>
      <c r="J570" s="140"/>
      <c r="K570" s="140"/>
      <c r="L570" s="140"/>
      <c r="M570" s="176"/>
      <c r="BE570" s="220"/>
      <c r="BF570" s="225"/>
      <c r="BG570" s="226"/>
      <c r="BH570" s="227"/>
      <c r="BI570" s="228" t="s">
        <v>1421</v>
      </c>
      <c r="BJ570" s="228"/>
    </row>
    <row r="571" spans="1:62" s="85" customFormat="1" ht="42" x14ac:dyDescent="0.3">
      <c r="A571" s="173" t="s">
        <v>126</v>
      </c>
      <c r="B571" s="137" t="s">
        <v>3117</v>
      </c>
      <c r="C571" s="483" t="s">
        <v>3118</v>
      </c>
      <c r="D571" s="483"/>
      <c r="E571" s="483"/>
      <c r="F571" s="138" t="s">
        <v>155</v>
      </c>
      <c r="G571" s="195" t="s">
        <v>33</v>
      </c>
      <c r="H571" s="175"/>
      <c r="I571" s="175"/>
      <c r="J571" s="140"/>
      <c r="K571" s="140"/>
      <c r="L571" s="140"/>
      <c r="M571" s="176"/>
      <c r="BE571" s="220"/>
      <c r="BF571" s="225"/>
      <c r="BG571" s="226"/>
      <c r="BH571" s="227"/>
      <c r="BI571" s="228"/>
      <c r="BJ571" s="228" t="s">
        <v>3118</v>
      </c>
    </row>
    <row r="572" spans="1:62" s="85" customFormat="1" ht="24.75" customHeight="1" x14ac:dyDescent="0.3">
      <c r="A572" s="514" t="s">
        <v>3121</v>
      </c>
      <c r="B572" s="515"/>
      <c r="C572" s="515"/>
      <c r="D572" s="515"/>
      <c r="E572" s="515"/>
      <c r="F572" s="515"/>
      <c r="G572" s="515"/>
      <c r="H572" s="284"/>
      <c r="I572" s="284"/>
      <c r="J572" s="284"/>
      <c r="K572" s="284"/>
      <c r="L572" s="284"/>
      <c r="M572" s="285"/>
      <c r="BE572" s="220"/>
      <c r="BF572" s="225" t="s">
        <v>3121</v>
      </c>
      <c r="BG572" s="226"/>
      <c r="BH572" s="227"/>
      <c r="BI572" s="228"/>
      <c r="BJ572" s="228"/>
    </row>
    <row r="573" spans="1:62" s="85" customFormat="1" ht="42" x14ac:dyDescent="0.3">
      <c r="A573" s="121" t="s">
        <v>3122</v>
      </c>
      <c r="B573" s="120" t="s">
        <v>3107</v>
      </c>
      <c r="C573" s="466" t="s">
        <v>3108</v>
      </c>
      <c r="D573" s="466"/>
      <c r="E573" s="466"/>
      <c r="F573" s="121" t="s">
        <v>326</v>
      </c>
      <c r="G573" s="144">
        <v>1.6400000000000001E-2</v>
      </c>
      <c r="H573" s="123"/>
      <c r="I573" s="123"/>
      <c r="J573" s="124"/>
      <c r="K573" s="124"/>
      <c r="L573" s="124"/>
      <c r="M573" s="124"/>
      <c r="BE573" s="220"/>
      <c r="BF573" s="225"/>
      <c r="BG573" s="226" t="s">
        <v>3108</v>
      </c>
      <c r="BH573" s="227"/>
      <c r="BI573" s="228"/>
      <c r="BJ573" s="228"/>
    </row>
    <row r="574" spans="1:62" s="85" customFormat="1" ht="21.6" x14ac:dyDescent="0.3">
      <c r="A574" s="173"/>
      <c r="B574" s="137" t="s">
        <v>3109</v>
      </c>
      <c r="C574" s="483" t="s">
        <v>3110</v>
      </c>
      <c r="D574" s="483"/>
      <c r="E574" s="483"/>
      <c r="F574" s="138" t="s">
        <v>67</v>
      </c>
      <c r="G574" s="195" t="s">
        <v>3123</v>
      </c>
      <c r="H574" s="175"/>
      <c r="I574" s="175"/>
      <c r="J574" s="140"/>
      <c r="K574" s="140"/>
      <c r="L574" s="140"/>
      <c r="M574" s="176"/>
      <c r="BE574" s="220"/>
      <c r="BF574" s="225"/>
      <c r="BG574" s="226"/>
      <c r="BH574" s="227"/>
      <c r="BI574" s="228" t="s">
        <v>3110</v>
      </c>
      <c r="BJ574" s="228"/>
    </row>
    <row r="575" spans="1:62" s="85" customFormat="1" ht="21.6" x14ac:dyDescent="0.3">
      <c r="A575" s="178" t="s">
        <v>140</v>
      </c>
      <c r="B575" s="179" t="s">
        <v>3112</v>
      </c>
      <c r="C575" s="489" t="s">
        <v>3113</v>
      </c>
      <c r="D575" s="489"/>
      <c r="E575" s="489"/>
      <c r="F575" s="231" t="s">
        <v>155</v>
      </c>
      <c r="G575" s="181" t="s">
        <v>3124</v>
      </c>
      <c r="H575" s="182"/>
      <c r="I575" s="182"/>
      <c r="J575" s="183"/>
      <c r="K575" s="183"/>
      <c r="L575" s="183"/>
      <c r="M575" s="185"/>
      <c r="BE575" s="220"/>
      <c r="BF575" s="225"/>
      <c r="BG575" s="226"/>
      <c r="BH575" s="227" t="s">
        <v>3113</v>
      </c>
      <c r="BI575" s="228"/>
      <c r="BJ575" s="228"/>
    </row>
    <row r="576" spans="1:62" s="85" customFormat="1" ht="20.399999999999999" x14ac:dyDescent="0.3">
      <c r="A576" s="173"/>
      <c r="B576" s="137" t="s">
        <v>439</v>
      </c>
      <c r="C576" s="483" t="s">
        <v>440</v>
      </c>
      <c r="D576" s="483"/>
      <c r="E576" s="483"/>
      <c r="F576" s="138" t="s">
        <v>139</v>
      </c>
      <c r="G576" s="195" t="s">
        <v>3125</v>
      </c>
      <c r="H576" s="175"/>
      <c r="I576" s="175"/>
      <c r="J576" s="140"/>
      <c r="K576" s="140"/>
      <c r="L576" s="140"/>
      <c r="M576" s="176"/>
      <c r="BE576" s="220"/>
      <c r="BF576" s="225"/>
      <c r="BG576" s="226"/>
      <c r="BH576" s="227"/>
      <c r="BI576" s="228" t="s">
        <v>440</v>
      </c>
      <c r="BJ576" s="228"/>
    </row>
    <row r="577" spans="1:62" s="85" customFormat="1" ht="20.399999999999999" x14ac:dyDescent="0.3">
      <c r="A577" s="173"/>
      <c r="B577" s="137" t="s">
        <v>1420</v>
      </c>
      <c r="C577" s="483" t="s">
        <v>1421</v>
      </c>
      <c r="D577" s="483"/>
      <c r="E577" s="483"/>
      <c r="F577" s="138" t="s">
        <v>427</v>
      </c>
      <c r="G577" s="195" t="s">
        <v>3126</v>
      </c>
      <c r="H577" s="175"/>
      <c r="I577" s="175"/>
      <c r="J577" s="140"/>
      <c r="K577" s="140"/>
      <c r="L577" s="140"/>
      <c r="M577" s="176"/>
      <c r="BE577" s="220"/>
      <c r="BF577" s="225"/>
      <c r="BG577" s="226"/>
      <c r="BH577" s="227"/>
      <c r="BI577" s="228" t="s">
        <v>1421</v>
      </c>
      <c r="BJ577" s="228"/>
    </row>
    <row r="578" spans="1:62" s="85" customFormat="1" ht="42" x14ac:dyDescent="0.3">
      <c r="A578" s="173" t="s">
        <v>126</v>
      </c>
      <c r="B578" s="137" t="s">
        <v>3117</v>
      </c>
      <c r="C578" s="483" t="s">
        <v>3118</v>
      </c>
      <c r="D578" s="483"/>
      <c r="E578" s="483"/>
      <c r="F578" s="138" t="s">
        <v>155</v>
      </c>
      <c r="G578" s="195" t="s">
        <v>33</v>
      </c>
      <c r="H578" s="175"/>
      <c r="I578" s="175"/>
      <c r="J578" s="140"/>
      <c r="K578" s="140"/>
      <c r="L578" s="140"/>
      <c r="M578" s="176"/>
      <c r="BE578" s="220"/>
      <c r="BF578" s="225"/>
      <c r="BG578" s="226"/>
      <c r="BH578" s="227"/>
      <c r="BI578" s="228"/>
      <c r="BJ578" s="228" t="s">
        <v>3118</v>
      </c>
    </row>
    <row r="579" spans="1:62" s="85" customFormat="1" ht="24.75" customHeight="1" x14ac:dyDescent="0.3">
      <c r="A579" s="514" t="s">
        <v>3127</v>
      </c>
      <c r="B579" s="515"/>
      <c r="C579" s="515"/>
      <c r="D579" s="515"/>
      <c r="E579" s="515"/>
      <c r="F579" s="515"/>
      <c r="G579" s="515"/>
      <c r="H579" s="284"/>
      <c r="I579" s="284"/>
      <c r="J579" s="284"/>
      <c r="K579" s="284"/>
      <c r="L579" s="284"/>
      <c r="M579" s="285"/>
      <c r="BE579" s="220"/>
      <c r="BF579" s="225" t="s">
        <v>3127</v>
      </c>
      <c r="BG579" s="226"/>
      <c r="BH579" s="227"/>
      <c r="BI579" s="228"/>
      <c r="BJ579" s="228"/>
    </row>
    <row r="580" spans="1:62" s="85" customFormat="1" ht="42" x14ac:dyDescent="0.3">
      <c r="A580" s="121" t="s">
        <v>3128</v>
      </c>
      <c r="B580" s="120" t="s">
        <v>3107</v>
      </c>
      <c r="C580" s="466" t="s">
        <v>3108</v>
      </c>
      <c r="D580" s="466"/>
      <c r="E580" s="466"/>
      <c r="F580" s="121" t="s">
        <v>326</v>
      </c>
      <c r="G580" s="144">
        <v>1.6400000000000001E-2</v>
      </c>
      <c r="H580" s="123"/>
      <c r="I580" s="123"/>
      <c r="J580" s="124"/>
      <c r="K580" s="124"/>
      <c r="L580" s="124"/>
      <c r="M580" s="124"/>
      <c r="BE580" s="220"/>
      <c r="BF580" s="225"/>
      <c r="BG580" s="226" t="s">
        <v>3108</v>
      </c>
      <c r="BH580" s="227"/>
      <c r="BI580" s="228"/>
      <c r="BJ580" s="228"/>
    </row>
    <row r="581" spans="1:62" s="85" customFormat="1" ht="21.6" x14ac:dyDescent="0.3">
      <c r="A581" s="173"/>
      <c r="B581" s="137" t="s">
        <v>3109</v>
      </c>
      <c r="C581" s="483" t="s">
        <v>3110</v>
      </c>
      <c r="D581" s="483"/>
      <c r="E581" s="483"/>
      <c r="F581" s="138" t="s">
        <v>67</v>
      </c>
      <c r="G581" s="195" t="s">
        <v>3123</v>
      </c>
      <c r="H581" s="175"/>
      <c r="I581" s="175"/>
      <c r="J581" s="140"/>
      <c r="K581" s="140"/>
      <c r="L581" s="140"/>
      <c r="M581" s="176"/>
      <c r="BE581" s="220"/>
      <c r="BF581" s="225"/>
      <c r="BG581" s="226"/>
      <c r="BH581" s="227"/>
      <c r="BI581" s="228" t="s">
        <v>3110</v>
      </c>
      <c r="BJ581" s="228"/>
    </row>
    <row r="582" spans="1:62" s="85" customFormat="1" ht="21.6" x14ac:dyDescent="0.3">
      <c r="A582" s="178" t="s">
        <v>140</v>
      </c>
      <c r="B582" s="179" t="s">
        <v>3112</v>
      </c>
      <c r="C582" s="489" t="s">
        <v>3113</v>
      </c>
      <c r="D582" s="489"/>
      <c r="E582" s="489"/>
      <c r="F582" s="231" t="s">
        <v>155</v>
      </c>
      <c r="G582" s="181" t="s">
        <v>3124</v>
      </c>
      <c r="H582" s="182"/>
      <c r="I582" s="182"/>
      <c r="J582" s="183"/>
      <c r="K582" s="183"/>
      <c r="L582" s="183"/>
      <c r="M582" s="185"/>
      <c r="BE582" s="220"/>
      <c r="BF582" s="225"/>
      <c r="BG582" s="226"/>
      <c r="BH582" s="227" t="s">
        <v>3113</v>
      </c>
      <c r="BI582" s="228"/>
      <c r="BJ582" s="228"/>
    </row>
    <row r="583" spans="1:62" s="85" customFormat="1" ht="20.399999999999999" x14ac:dyDescent="0.3">
      <c r="A583" s="173"/>
      <c r="B583" s="137" t="s">
        <v>439</v>
      </c>
      <c r="C583" s="483" t="s">
        <v>440</v>
      </c>
      <c r="D583" s="483"/>
      <c r="E583" s="483"/>
      <c r="F583" s="138" t="s">
        <v>139</v>
      </c>
      <c r="G583" s="195" t="s">
        <v>3125</v>
      </c>
      <c r="H583" s="175"/>
      <c r="I583" s="175"/>
      <c r="J583" s="140"/>
      <c r="K583" s="140"/>
      <c r="L583" s="140"/>
      <c r="M583" s="176"/>
      <c r="BE583" s="220"/>
      <c r="BF583" s="225"/>
      <c r="BG583" s="226"/>
      <c r="BH583" s="227"/>
      <c r="BI583" s="228" t="s">
        <v>440</v>
      </c>
      <c r="BJ583" s="228"/>
    </row>
    <row r="584" spans="1:62" s="85" customFormat="1" ht="20.399999999999999" x14ac:dyDescent="0.3">
      <c r="A584" s="173"/>
      <c r="B584" s="137" t="s">
        <v>1420</v>
      </c>
      <c r="C584" s="483" t="s">
        <v>1421</v>
      </c>
      <c r="D584" s="483"/>
      <c r="E584" s="483"/>
      <c r="F584" s="138" t="s">
        <v>427</v>
      </c>
      <c r="G584" s="195" t="s">
        <v>3126</v>
      </c>
      <c r="H584" s="175"/>
      <c r="I584" s="175"/>
      <c r="J584" s="140"/>
      <c r="K584" s="140"/>
      <c r="L584" s="140"/>
      <c r="M584" s="176"/>
      <c r="BE584" s="220"/>
      <c r="BF584" s="225"/>
      <c r="BG584" s="226"/>
      <c r="BH584" s="227"/>
      <c r="BI584" s="228" t="s">
        <v>1421</v>
      </c>
      <c r="BJ584" s="228"/>
    </row>
    <row r="585" spans="1:62" s="85" customFormat="1" ht="42" x14ac:dyDescent="0.3">
      <c r="A585" s="173" t="s">
        <v>126</v>
      </c>
      <c r="B585" s="137" t="s">
        <v>3117</v>
      </c>
      <c r="C585" s="483" t="s">
        <v>3118</v>
      </c>
      <c r="D585" s="483"/>
      <c r="E585" s="483"/>
      <c r="F585" s="138" t="s">
        <v>155</v>
      </c>
      <c r="G585" s="195" t="s">
        <v>33</v>
      </c>
      <c r="H585" s="175"/>
      <c r="I585" s="175"/>
      <c r="J585" s="140"/>
      <c r="K585" s="140"/>
      <c r="L585" s="140"/>
      <c r="M585" s="176"/>
      <c r="BE585" s="220"/>
      <c r="BF585" s="225"/>
      <c r="BG585" s="226"/>
      <c r="BH585" s="227"/>
      <c r="BI585" s="228"/>
      <c r="BJ585" s="228" t="s">
        <v>3118</v>
      </c>
    </row>
    <row r="586" spans="1:62" s="85" customFormat="1" ht="15" customHeight="1" x14ac:dyDescent="0.3">
      <c r="A586" s="495" t="s">
        <v>3129</v>
      </c>
      <c r="B586" s="496"/>
      <c r="C586" s="496"/>
      <c r="D586" s="496"/>
      <c r="E586" s="496"/>
      <c r="F586" s="496"/>
      <c r="G586" s="496"/>
      <c r="H586" s="191"/>
      <c r="I586" s="191"/>
      <c r="J586" s="191"/>
      <c r="K586" s="191"/>
      <c r="L586" s="191"/>
      <c r="M586" s="193"/>
      <c r="BE586" s="220" t="s">
        <v>3129</v>
      </c>
      <c r="BF586" s="225"/>
      <c r="BG586" s="226"/>
      <c r="BH586" s="227"/>
      <c r="BI586" s="228"/>
      <c r="BJ586" s="228"/>
    </row>
    <row r="587" spans="1:62" s="85" customFormat="1" ht="15" customHeight="1" x14ac:dyDescent="0.3">
      <c r="A587" s="514" t="s">
        <v>3130</v>
      </c>
      <c r="B587" s="515"/>
      <c r="C587" s="515"/>
      <c r="D587" s="515"/>
      <c r="E587" s="515"/>
      <c r="F587" s="515"/>
      <c r="G587" s="515"/>
      <c r="H587" s="284"/>
      <c r="I587" s="284"/>
      <c r="J587" s="284"/>
      <c r="K587" s="284"/>
      <c r="L587" s="284"/>
      <c r="M587" s="285"/>
      <c r="BE587" s="220"/>
      <c r="BF587" s="225" t="s">
        <v>3130</v>
      </c>
      <c r="BG587" s="226"/>
      <c r="BH587" s="227"/>
      <c r="BI587" s="228"/>
      <c r="BJ587" s="228"/>
    </row>
    <row r="588" spans="1:62" s="85" customFormat="1" ht="21.6" x14ac:dyDescent="0.3">
      <c r="A588" s="121" t="s">
        <v>3131</v>
      </c>
      <c r="B588" s="120" t="s">
        <v>3132</v>
      </c>
      <c r="C588" s="466" t="s">
        <v>3133</v>
      </c>
      <c r="D588" s="466"/>
      <c r="E588" s="466"/>
      <c r="F588" s="121" t="s">
        <v>326</v>
      </c>
      <c r="G588" s="144">
        <v>4.9299999999999997E-2</v>
      </c>
      <c r="H588" s="123"/>
      <c r="I588" s="123"/>
      <c r="J588" s="124"/>
      <c r="K588" s="124"/>
      <c r="L588" s="124"/>
      <c r="M588" s="124"/>
      <c r="BE588" s="220"/>
      <c r="BF588" s="225"/>
      <c r="BG588" s="226" t="s">
        <v>3133</v>
      </c>
      <c r="BH588" s="227"/>
      <c r="BI588" s="228"/>
      <c r="BJ588" s="228"/>
    </row>
    <row r="589" spans="1:62" s="85" customFormat="1" ht="20.399999999999999" x14ac:dyDescent="0.3">
      <c r="A589" s="173"/>
      <c r="B589" s="137" t="s">
        <v>151</v>
      </c>
      <c r="C589" s="483" t="s">
        <v>152</v>
      </c>
      <c r="D589" s="483"/>
      <c r="E589" s="483"/>
      <c r="F589" s="138" t="s">
        <v>46</v>
      </c>
      <c r="G589" s="195" t="s">
        <v>3134</v>
      </c>
      <c r="H589" s="175"/>
      <c r="I589" s="175"/>
      <c r="J589" s="140"/>
      <c r="K589" s="140"/>
      <c r="L589" s="140"/>
      <c r="M589" s="176"/>
      <c r="BE589" s="220"/>
      <c r="BF589" s="225"/>
      <c r="BG589" s="226"/>
      <c r="BH589" s="227"/>
      <c r="BI589" s="228" t="s">
        <v>152</v>
      </c>
      <c r="BJ589" s="228"/>
    </row>
    <row r="590" spans="1:62" s="85" customFormat="1" ht="31.8" x14ac:dyDescent="0.3">
      <c r="A590" s="173"/>
      <c r="B590" s="137" t="s">
        <v>2511</v>
      </c>
      <c r="C590" s="483" t="s">
        <v>2512</v>
      </c>
      <c r="D590" s="483"/>
      <c r="E590" s="483"/>
      <c r="F590" s="138" t="s">
        <v>67</v>
      </c>
      <c r="G590" s="195" t="s">
        <v>3135</v>
      </c>
      <c r="H590" s="175"/>
      <c r="I590" s="175"/>
      <c r="J590" s="140"/>
      <c r="K590" s="140"/>
      <c r="L590" s="140"/>
      <c r="M590" s="176"/>
      <c r="BE590" s="220"/>
      <c r="BF590" s="225"/>
      <c r="BG590" s="226"/>
      <c r="BH590" s="227"/>
      <c r="BI590" s="228" t="s">
        <v>2512</v>
      </c>
      <c r="BJ590" s="228"/>
    </row>
    <row r="591" spans="1:62" s="85" customFormat="1" ht="20.399999999999999" x14ac:dyDescent="0.3">
      <c r="A591" s="178" t="s">
        <v>140</v>
      </c>
      <c r="B591" s="179" t="s">
        <v>2514</v>
      </c>
      <c r="C591" s="489" t="s">
        <v>3136</v>
      </c>
      <c r="D591" s="489"/>
      <c r="E591" s="489"/>
      <c r="F591" s="231" t="s">
        <v>155</v>
      </c>
      <c r="G591" s="181" t="s">
        <v>3137</v>
      </c>
      <c r="H591" s="182"/>
      <c r="I591" s="182"/>
      <c r="J591" s="183"/>
      <c r="K591" s="183"/>
      <c r="L591" s="183"/>
      <c r="M591" s="185"/>
      <c r="BE591" s="220"/>
      <c r="BF591" s="225"/>
      <c r="BG591" s="226"/>
      <c r="BH591" s="227" t="s">
        <v>3136</v>
      </c>
      <c r="BI591" s="228"/>
      <c r="BJ591" s="228"/>
    </row>
    <row r="592" spans="1:62" s="85" customFormat="1" ht="20.399999999999999" x14ac:dyDescent="0.3">
      <c r="A592" s="178" t="s">
        <v>140</v>
      </c>
      <c r="B592" s="179" t="s">
        <v>2517</v>
      </c>
      <c r="C592" s="489" t="s">
        <v>2518</v>
      </c>
      <c r="D592" s="489"/>
      <c r="E592" s="489"/>
      <c r="F592" s="231" t="s">
        <v>46</v>
      </c>
      <c r="G592" s="181" t="s">
        <v>3138</v>
      </c>
      <c r="H592" s="182"/>
      <c r="I592" s="182"/>
      <c r="J592" s="183"/>
      <c r="K592" s="183"/>
      <c r="L592" s="183"/>
      <c r="M592" s="185"/>
      <c r="BE592" s="220"/>
      <c r="BF592" s="225"/>
      <c r="BG592" s="226"/>
      <c r="BH592" s="227" t="s">
        <v>2518</v>
      </c>
      <c r="BI592" s="228"/>
      <c r="BJ592" s="228"/>
    </row>
    <row r="593" spans="1:62" s="85" customFormat="1" ht="20.399999999999999" x14ac:dyDescent="0.3">
      <c r="A593" s="178" t="s">
        <v>140</v>
      </c>
      <c r="B593" s="179" t="s">
        <v>2520</v>
      </c>
      <c r="C593" s="489" t="s">
        <v>2521</v>
      </c>
      <c r="D593" s="489"/>
      <c r="E593" s="489"/>
      <c r="F593" s="231" t="s">
        <v>67</v>
      </c>
      <c r="G593" s="181" t="s">
        <v>3139</v>
      </c>
      <c r="H593" s="182"/>
      <c r="I593" s="182"/>
      <c r="J593" s="183"/>
      <c r="K593" s="183"/>
      <c r="L593" s="183"/>
      <c r="M593" s="185"/>
      <c r="BE593" s="220"/>
      <c r="BF593" s="225"/>
      <c r="BG593" s="226"/>
      <c r="BH593" s="227" t="s">
        <v>2521</v>
      </c>
      <c r="BI593" s="228"/>
      <c r="BJ593" s="228"/>
    </row>
    <row r="594" spans="1:62" s="85" customFormat="1" ht="20.399999999999999" x14ac:dyDescent="0.3">
      <c r="A594" s="178" t="s">
        <v>75</v>
      </c>
      <c r="B594" s="179" t="s">
        <v>2523</v>
      </c>
      <c r="C594" s="489" t="s">
        <v>2524</v>
      </c>
      <c r="D594" s="489"/>
      <c r="E594" s="489"/>
      <c r="F594" s="231" t="s">
        <v>67</v>
      </c>
      <c r="G594" s="181" t="s">
        <v>33</v>
      </c>
      <c r="H594" s="182"/>
      <c r="I594" s="182"/>
      <c r="J594" s="183"/>
      <c r="K594" s="183"/>
      <c r="L594" s="183"/>
      <c r="M594" s="185"/>
      <c r="BE594" s="220"/>
      <c r="BF594" s="225"/>
      <c r="BG594" s="226"/>
      <c r="BH594" s="227" t="s">
        <v>2524</v>
      </c>
      <c r="BI594" s="228"/>
      <c r="BJ594" s="228"/>
    </row>
    <row r="595" spans="1:62" s="85" customFormat="1" ht="31.8" x14ac:dyDescent="0.3">
      <c r="A595" s="173" t="s">
        <v>126</v>
      </c>
      <c r="B595" s="137" t="s">
        <v>3140</v>
      </c>
      <c r="C595" s="483" t="s">
        <v>3141</v>
      </c>
      <c r="D595" s="483"/>
      <c r="E595" s="483"/>
      <c r="F595" s="138" t="s">
        <v>155</v>
      </c>
      <c r="G595" s="195" t="s">
        <v>3137</v>
      </c>
      <c r="H595" s="175"/>
      <c r="I595" s="175"/>
      <c r="J595" s="140"/>
      <c r="K595" s="140"/>
      <c r="L595" s="140"/>
      <c r="M595" s="176"/>
      <c r="BE595" s="220"/>
      <c r="BF595" s="225"/>
      <c r="BG595" s="226"/>
      <c r="BH595" s="227"/>
      <c r="BI595" s="228"/>
      <c r="BJ595" s="228" t="s">
        <v>3141</v>
      </c>
    </row>
    <row r="596" spans="1:62" s="85" customFormat="1" ht="20.399999999999999" x14ac:dyDescent="0.3">
      <c r="A596" s="173" t="s">
        <v>126</v>
      </c>
      <c r="B596" s="137" t="s">
        <v>2527</v>
      </c>
      <c r="C596" s="483" t="s">
        <v>2528</v>
      </c>
      <c r="D596" s="483"/>
      <c r="E596" s="483"/>
      <c r="F596" s="138" t="s">
        <v>67</v>
      </c>
      <c r="G596" s="195" t="s">
        <v>3139</v>
      </c>
      <c r="H596" s="175"/>
      <c r="I596" s="175"/>
      <c r="J596" s="140"/>
      <c r="K596" s="140"/>
      <c r="L596" s="140"/>
      <c r="M596" s="176"/>
      <c r="BE596" s="220"/>
      <c r="BF596" s="225"/>
      <c r="BG596" s="226"/>
      <c r="BH596" s="227"/>
      <c r="BI596" s="228"/>
      <c r="BJ596" s="228" t="s">
        <v>2528</v>
      </c>
    </row>
    <row r="597" spans="1:62" s="85" customFormat="1" ht="20.399999999999999" x14ac:dyDescent="0.3">
      <c r="A597" s="173" t="s">
        <v>126</v>
      </c>
      <c r="B597" s="137" t="s">
        <v>2529</v>
      </c>
      <c r="C597" s="483" t="s">
        <v>2530</v>
      </c>
      <c r="D597" s="483"/>
      <c r="E597" s="483"/>
      <c r="F597" s="138" t="s">
        <v>46</v>
      </c>
      <c r="G597" s="195" t="s">
        <v>3138</v>
      </c>
      <c r="H597" s="175"/>
      <c r="I597" s="175"/>
      <c r="J597" s="140"/>
      <c r="K597" s="140"/>
      <c r="L597" s="140"/>
      <c r="M597" s="176"/>
      <c r="BE597" s="220"/>
      <c r="BF597" s="225"/>
      <c r="BG597" s="226"/>
      <c r="BH597" s="227"/>
      <c r="BI597" s="228"/>
      <c r="BJ597" s="228" t="s">
        <v>2530</v>
      </c>
    </row>
    <row r="598" spans="1:62" s="85" customFormat="1" ht="20.399999999999999" x14ac:dyDescent="0.3">
      <c r="A598" s="173" t="s">
        <v>126</v>
      </c>
      <c r="B598" s="137" t="s">
        <v>2531</v>
      </c>
      <c r="C598" s="483" t="s">
        <v>2532</v>
      </c>
      <c r="D598" s="483"/>
      <c r="E598" s="483"/>
      <c r="F598" s="138" t="s">
        <v>72</v>
      </c>
      <c r="G598" s="195" t="s">
        <v>3142</v>
      </c>
      <c r="H598" s="175"/>
      <c r="I598" s="175"/>
      <c r="J598" s="140"/>
      <c r="K598" s="140"/>
      <c r="L598" s="140"/>
      <c r="M598" s="176"/>
      <c r="BE598" s="220"/>
      <c r="BF598" s="225"/>
      <c r="BG598" s="226"/>
      <c r="BH598" s="227"/>
      <c r="BI598" s="228"/>
      <c r="BJ598" s="228" t="s">
        <v>2532</v>
      </c>
    </row>
    <row r="599" spans="1:62" s="85" customFormat="1" ht="15" customHeight="1" x14ac:dyDescent="0.3">
      <c r="A599" s="514" t="s">
        <v>3143</v>
      </c>
      <c r="B599" s="515"/>
      <c r="C599" s="515"/>
      <c r="D599" s="515"/>
      <c r="E599" s="515"/>
      <c r="F599" s="515"/>
      <c r="G599" s="515"/>
      <c r="H599" s="284"/>
      <c r="I599" s="284"/>
      <c r="J599" s="284"/>
      <c r="K599" s="284"/>
      <c r="L599" s="284"/>
      <c r="M599" s="285"/>
      <c r="BE599" s="220"/>
      <c r="BF599" s="225" t="s">
        <v>3143</v>
      </c>
      <c r="BG599" s="226"/>
      <c r="BH599" s="227"/>
      <c r="BI599" s="228"/>
      <c r="BJ599" s="228"/>
    </row>
    <row r="600" spans="1:62" s="85" customFormat="1" ht="21.6" x14ac:dyDescent="0.3">
      <c r="A600" s="121" t="s">
        <v>3144</v>
      </c>
      <c r="B600" s="120" t="s">
        <v>2535</v>
      </c>
      <c r="C600" s="466" t="s">
        <v>2536</v>
      </c>
      <c r="D600" s="466"/>
      <c r="E600" s="466"/>
      <c r="F600" s="121" t="s">
        <v>326</v>
      </c>
      <c r="G600" s="144">
        <v>4.3499999999999997E-2</v>
      </c>
      <c r="H600" s="123"/>
      <c r="I600" s="123"/>
      <c r="J600" s="124"/>
      <c r="K600" s="124"/>
      <c r="L600" s="124"/>
      <c r="M600" s="124"/>
      <c r="BE600" s="220"/>
      <c r="BF600" s="225"/>
      <c r="BG600" s="226" t="s">
        <v>2536</v>
      </c>
      <c r="BH600" s="227"/>
      <c r="BI600" s="228"/>
      <c r="BJ600" s="228"/>
    </row>
    <row r="601" spans="1:62" s="85" customFormat="1" ht="20.399999999999999" x14ac:dyDescent="0.3">
      <c r="A601" s="173"/>
      <c r="B601" s="137" t="s">
        <v>151</v>
      </c>
      <c r="C601" s="483" t="s">
        <v>152</v>
      </c>
      <c r="D601" s="483"/>
      <c r="E601" s="483"/>
      <c r="F601" s="138" t="s">
        <v>46</v>
      </c>
      <c r="G601" s="195" t="s">
        <v>3145</v>
      </c>
      <c r="H601" s="175"/>
      <c r="I601" s="175"/>
      <c r="J601" s="140"/>
      <c r="K601" s="140"/>
      <c r="L601" s="140"/>
      <c r="M601" s="176"/>
      <c r="BE601" s="220"/>
      <c r="BF601" s="225"/>
      <c r="BG601" s="226"/>
      <c r="BH601" s="227"/>
      <c r="BI601" s="228" t="s">
        <v>152</v>
      </c>
      <c r="BJ601" s="228"/>
    </row>
    <row r="602" spans="1:62" s="85" customFormat="1" ht="21.6" x14ac:dyDescent="0.3">
      <c r="A602" s="178" t="s">
        <v>140</v>
      </c>
      <c r="B602" s="179" t="s">
        <v>2538</v>
      </c>
      <c r="C602" s="489" t="s">
        <v>2539</v>
      </c>
      <c r="D602" s="489"/>
      <c r="E602" s="489"/>
      <c r="F602" s="231" t="s">
        <v>46</v>
      </c>
      <c r="G602" s="181" t="s">
        <v>3146</v>
      </c>
      <c r="H602" s="182"/>
      <c r="I602" s="182"/>
      <c r="J602" s="183"/>
      <c r="K602" s="183"/>
      <c r="L602" s="183"/>
      <c r="M602" s="185"/>
      <c r="BE602" s="220"/>
      <c r="BF602" s="225"/>
      <c r="BG602" s="226"/>
      <c r="BH602" s="227" t="s">
        <v>2539</v>
      </c>
      <c r="BI602" s="228"/>
      <c r="BJ602" s="228"/>
    </row>
    <row r="603" spans="1:62" s="85" customFormat="1" ht="20.399999999999999" x14ac:dyDescent="0.3">
      <c r="A603" s="173" t="s">
        <v>126</v>
      </c>
      <c r="B603" s="137" t="s">
        <v>2541</v>
      </c>
      <c r="C603" s="483" t="s">
        <v>81</v>
      </c>
      <c r="D603" s="483"/>
      <c r="E603" s="483"/>
      <c r="F603" s="138" t="s">
        <v>46</v>
      </c>
      <c r="G603" s="195" t="s">
        <v>3146</v>
      </c>
      <c r="H603" s="175"/>
      <c r="I603" s="175"/>
      <c r="J603" s="140"/>
      <c r="K603" s="140"/>
      <c r="L603" s="140"/>
      <c r="M603" s="176"/>
      <c r="BE603" s="220"/>
      <c r="BF603" s="225"/>
      <c r="BG603" s="226"/>
      <c r="BH603" s="227"/>
      <c r="BI603" s="228"/>
      <c r="BJ603" s="228" t="s">
        <v>81</v>
      </c>
    </row>
    <row r="604" spans="1:62" s="85" customFormat="1" ht="31.8" x14ac:dyDescent="0.3">
      <c r="A604" s="121" t="s">
        <v>3147</v>
      </c>
      <c r="B604" s="120" t="s">
        <v>2542</v>
      </c>
      <c r="C604" s="466" t="s">
        <v>2543</v>
      </c>
      <c r="D604" s="466"/>
      <c r="E604" s="466"/>
      <c r="F604" s="121" t="s">
        <v>326</v>
      </c>
      <c r="G604" s="144">
        <v>4.3499999999999997E-2</v>
      </c>
      <c r="H604" s="123"/>
      <c r="I604" s="123"/>
      <c r="J604" s="124"/>
      <c r="K604" s="124"/>
      <c r="L604" s="124"/>
      <c r="M604" s="124"/>
      <c r="BE604" s="220"/>
      <c r="BF604" s="225"/>
      <c r="BG604" s="226" t="s">
        <v>2543</v>
      </c>
      <c r="BH604" s="227"/>
      <c r="BI604" s="228"/>
      <c r="BJ604" s="228"/>
    </row>
    <row r="605" spans="1:62" s="85" customFormat="1" ht="21.6" x14ac:dyDescent="0.3">
      <c r="A605" s="178" t="s">
        <v>140</v>
      </c>
      <c r="B605" s="179" t="s">
        <v>2538</v>
      </c>
      <c r="C605" s="489" t="s">
        <v>2539</v>
      </c>
      <c r="D605" s="489"/>
      <c r="E605" s="489"/>
      <c r="F605" s="231" t="s">
        <v>46</v>
      </c>
      <c r="G605" s="181" t="s">
        <v>3148</v>
      </c>
      <c r="H605" s="182"/>
      <c r="I605" s="182"/>
      <c r="J605" s="183"/>
      <c r="K605" s="183"/>
      <c r="L605" s="183"/>
      <c r="M605" s="185"/>
      <c r="BE605" s="220"/>
      <c r="BF605" s="225"/>
      <c r="BG605" s="226"/>
      <c r="BH605" s="227" t="s">
        <v>2539</v>
      </c>
      <c r="BI605" s="228"/>
      <c r="BJ605" s="228"/>
    </row>
    <row r="606" spans="1:62" s="85" customFormat="1" ht="20.399999999999999" x14ac:dyDescent="0.3">
      <c r="A606" s="173" t="s">
        <v>126</v>
      </c>
      <c r="B606" s="137" t="s">
        <v>2541</v>
      </c>
      <c r="C606" s="483" t="s">
        <v>81</v>
      </c>
      <c r="D606" s="483"/>
      <c r="E606" s="483"/>
      <c r="F606" s="138" t="s">
        <v>46</v>
      </c>
      <c r="G606" s="195" t="s">
        <v>3149</v>
      </c>
      <c r="H606" s="175"/>
      <c r="I606" s="175"/>
      <c r="J606" s="140"/>
      <c r="K606" s="140"/>
      <c r="L606" s="140"/>
      <c r="M606" s="176"/>
      <c r="BE606" s="220"/>
      <c r="BF606" s="225"/>
      <c r="BG606" s="226"/>
      <c r="BH606" s="227"/>
      <c r="BI606" s="228"/>
      <c r="BJ606" s="228" t="s">
        <v>81</v>
      </c>
    </row>
    <row r="607" spans="1:62" s="85" customFormat="1" ht="21.6" x14ac:dyDescent="0.3">
      <c r="A607" s="121" t="s">
        <v>3150</v>
      </c>
      <c r="B607" s="120" t="s">
        <v>2546</v>
      </c>
      <c r="C607" s="466" t="s">
        <v>2547</v>
      </c>
      <c r="D607" s="466"/>
      <c r="E607" s="466"/>
      <c r="F607" s="121" t="s">
        <v>67</v>
      </c>
      <c r="G607" s="303">
        <v>1.3485E-2</v>
      </c>
      <c r="H607" s="123"/>
      <c r="I607" s="123"/>
      <c r="J607" s="124"/>
      <c r="K607" s="124"/>
      <c r="L607" s="124"/>
      <c r="M607" s="124"/>
      <c r="BE607" s="220"/>
      <c r="BF607" s="225"/>
      <c r="BG607" s="226" t="s">
        <v>2547</v>
      </c>
      <c r="BH607" s="227"/>
      <c r="BI607" s="228"/>
      <c r="BJ607" s="228"/>
    </row>
    <row r="608" spans="1:62" s="85" customFormat="1" ht="20.399999999999999" x14ac:dyDescent="0.3">
      <c r="A608" s="173"/>
      <c r="B608" s="137" t="s">
        <v>2548</v>
      </c>
      <c r="C608" s="483" t="s">
        <v>2549</v>
      </c>
      <c r="D608" s="483"/>
      <c r="E608" s="483"/>
      <c r="F608" s="138" t="s">
        <v>67</v>
      </c>
      <c r="G608" s="195" t="s">
        <v>3151</v>
      </c>
      <c r="H608" s="175"/>
      <c r="I608" s="175"/>
      <c r="J608" s="140"/>
      <c r="K608" s="140"/>
      <c r="L608" s="140"/>
      <c r="M608" s="176"/>
      <c r="BE608" s="220"/>
      <c r="BF608" s="225"/>
      <c r="BG608" s="226"/>
      <c r="BH608" s="227"/>
      <c r="BI608" s="228" t="s">
        <v>2549</v>
      </c>
      <c r="BJ608" s="228"/>
    </row>
    <row r="609" spans="1:62" s="85" customFormat="1" ht="20.399999999999999" x14ac:dyDescent="0.3">
      <c r="A609" s="178" t="s">
        <v>140</v>
      </c>
      <c r="B609" s="179" t="s">
        <v>285</v>
      </c>
      <c r="C609" s="489" t="s">
        <v>286</v>
      </c>
      <c r="D609" s="489"/>
      <c r="E609" s="489"/>
      <c r="F609" s="231" t="s">
        <v>67</v>
      </c>
      <c r="G609" s="181" t="s">
        <v>3152</v>
      </c>
      <c r="H609" s="182"/>
      <c r="I609" s="182"/>
      <c r="J609" s="183"/>
      <c r="K609" s="183"/>
      <c r="L609" s="183"/>
      <c r="M609" s="185"/>
      <c r="BE609" s="220"/>
      <c r="BF609" s="225"/>
      <c r="BG609" s="226"/>
      <c r="BH609" s="227" t="s">
        <v>286</v>
      </c>
      <c r="BI609" s="228"/>
      <c r="BJ609" s="228"/>
    </row>
    <row r="610" spans="1:62" s="85" customFormat="1" ht="31.8" x14ac:dyDescent="0.3">
      <c r="A610" s="173" t="s">
        <v>126</v>
      </c>
      <c r="B610" s="137" t="s">
        <v>2552</v>
      </c>
      <c r="C610" s="483" t="s">
        <v>2553</v>
      </c>
      <c r="D610" s="483"/>
      <c r="E610" s="483"/>
      <c r="F610" s="138" t="s">
        <v>155</v>
      </c>
      <c r="G610" s="195" t="s">
        <v>3153</v>
      </c>
      <c r="H610" s="175"/>
      <c r="I610" s="175"/>
      <c r="J610" s="140"/>
      <c r="K610" s="140"/>
      <c r="L610" s="140"/>
      <c r="M610" s="176"/>
      <c r="BE610" s="220"/>
      <c r="BF610" s="225"/>
      <c r="BG610" s="226"/>
      <c r="BH610" s="227"/>
      <c r="BI610" s="228"/>
      <c r="BJ610" s="228" t="s">
        <v>2553</v>
      </c>
    </row>
    <row r="611" spans="1:62" s="85" customFormat="1" ht="15" customHeight="1" x14ac:dyDescent="0.3">
      <c r="A611" s="514" t="s">
        <v>3154</v>
      </c>
      <c r="B611" s="515"/>
      <c r="C611" s="515"/>
      <c r="D611" s="515"/>
      <c r="E611" s="515"/>
      <c r="F611" s="515"/>
      <c r="G611" s="515"/>
      <c r="H611" s="284"/>
      <c r="I611" s="284"/>
      <c r="J611" s="284"/>
      <c r="K611" s="284"/>
      <c r="L611" s="284"/>
      <c r="M611" s="285"/>
      <c r="BE611" s="220"/>
      <c r="BF611" s="225" t="s">
        <v>3154</v>
      </c>
      <c r="BG611" s="226"/>
      <c r="BH611" s="227"/>
      <c r="BI611" s="228"/>
      <c r="BJ611" s="228"/>
    </row>
    <row r="612" spans="1:62" s="85" customFormat="1" ht="31.8" x14ac:dyDescent="0.3">
      <c r="A612" s="121" t="s">
        <v>3155</v>
      </c>
      <c r="B612" s="120" t="s">
        <v>2560</v>
      </c>
      <c r="C612" s="466" t="s">
        <v>2561</v>
      </c>
      <c r="D612" s="466"/>
      <c r="E612" s="466"/>
      <c r="F612" s="121" t="s">
        <v>326</v>
      </c>
      <c r="G612" s="144">
        <v>4.1300000000000003E-2</v>
      </c>
      <c r="H612" s="123"/>
      <c r="I612" s="123"/>
      <c r="J612" s="124"/>
      <c r="K612" s="124"/>
      <c r="L612" s="124"/>
      <c r="M612" s="124"/>
      <c r="BE612" s="220"/>
      <c r="BF612" s="225"/>
      <c r="BG612" s="226" t="s">
        <v>2561</v>
      </c>
      <c r="BH612" s="227"/>
      <c r="BI612" s="228"/>
      <c r="BJ612" s="228"/>
    </row>
    <row r="613" spans="1:62" s="85" customFormat="1" ht="21.6" x14ac:dyDescent="0.3">
      <c r="A613" s="178" t="s">
        <v>140</v>
      </c>
      <c r="B613" s="179" t="s">
        <v>2562</v>
      </c>
      <c r="C613" s="489" t="s">
        <v>2563</v>
      </c>
      <c r="D613" s="489"/>
      <c r="E613" s="489"/>
      <c r="F613" s="231" t="s">
        <v>155</v>
      </c>
      <c r="G613" s="181" t="s">
        <v>3156</v>
      </c>
      <c r="H613" s="182"/>
      <c r="I613" s="182"/>
      <c r="J613" s="183"/>
      <c r="K613" s="183"/>
      <c r="L613" s="183"/>
      <c r="M613" s="185"/>
      <c r="BE613" s="220"/>
      <c r="BF613" s="225"/>
      <c r="BG613" s="226"/>
      <c r="BH613" s="227" t="s">
        <v>2563</v>
      </c>
      <c r="BI613" s="228"/>
      <c r="BJ613" s="228"/>
    </row>
    <row r="614" spans="1:62" s="85" customFormat="1" ht="21.6" x14ac:dyDescent="0.3">
      <c r="A614" s="121" t="s">
        <v>3157</v>
      </c>
      <c r="B614" s="120" t="s">
        <v>2565</v>
      </c>
      <c r="C614" s="466" t="s">
        <v>2566</v>
      </c>
      <c r="D614" s="466"/>
      <c r="E614" s="466"/>
      <c r="F614" s="121" t="s">
        <v>46</v>
      </c>
      <c r="G614" s="303">
        <v>0.63808500000000001</v>
      </c>
      <c r="H614" s="123"/>
      <c r="I614" s="123"/>
      <c r="J614" s="124"/>
      <c r="K614" s="124"/>
      <c r="L614" s="124"/>
      <c r="M614" s="124"/>
      <c r="BE614" s="220"/>
      <c r="BF614" s="225"/>
      <c r="BG614" s="226" t="s">
        <v>2566</v>
      </c>
      <c r="BH614" s="227"/>
      <c r="BI614" s="228"/>
      <c r="BJ614" s="228"/>
    </row>
    <row r="615" spans="1:62" s="85" customFormat="1" ht="15" customHeight="1" x14ac:dyDescent="0.3">
      <c r="A615" s="514" t="s">
        <v>3158</v>
      </c>
      <c r="B615" s="515"/>
      <c r="C615" s="515"/>
      <c r="D615" s="515"/>
      <c r="E615" s="515"/>
      <c r="F615" s="515"/>
      <c r="G615" s="515"/>
      <c r="H615" s="284"/>
      <c r="I615" s="284"/>
      <c r="J615" s="284"/>
      <c r="K615" s="284"/>
      <c r="L615" s="284"/>
      <c r="M615" s="285"/>
      <c r="BE615" s="220"/>
      <c r="BF615" s="225" t="s">
        <v>3158</v>
      </c>
      <c r="BG615" s="226"/>
      <c r="BH615" s="227"/>
      <c r="BI615" s="228"/>
      <c r="BJ615" s="228"/>
    </row>
    <row r="616" spans="1:62" s="85" customFormat="1" ht="21.6" x14ac:dyDescent="0.3">
      <c r="A616" s="121" t="s">
        <v>3159</v>
      </c>
      <c r="B616" s="120" t="s">
        <v>3160</v>
      </c>
      <c r="C616" s="466" t="s">
        <v>3161</v>
      </c>
      <c r="D616" s="466"/>
      <c r="E616" s="466"/>
      <c r="F616" s="121" t="s">
        <v>326</v>
      </c>
      <c r="G616" s="144">
        <v>4.1300000000000003E-2</v>
      </c>
      <c r="H616" s="123"/>
      <c r="I616" s="123"/>
      <c r="J616" s="124"/>
      <c r="K616" s="124"/>
      <c r="L616" s="124"/>
      <c r="M616" s="124"/>
      <c r="BE616" s="220"/>
      <c r="BF616" s="225"/>
      <c r="BG616" s="226" t="s">
        <v>3161</v>
      </c>
      <c r="BH616" s="227"/>
      <c r="BI616" s="228"/>
      <c r="BJ616" s="228"/>
    </row>
    <row r="617" spans="1:62" s="85" customFormat="1" ht="20.399999999999999" x14ac:dyDescent="0.3">
      <c r="A617" s="173"/>
      <c r="B617" s="137" t="s">
        <v>3162</v>
      </c>
      <c r="C617" s="483" t="s">
        <v>3163</v>
      </c>
      <c r="D617" s="483"/>
      <c r="E617" s="483"/>
      <c r="F617" s="138" t="s">
        <v>112</v>
      </c>
      <c r="G617" s="195" t="s">
        <v>3164</v>
      </c>
      <c r="H617" s="175"/>
      <c r="I617" s="175"/>
      <c r="J617" s="140"/>
      <c r="K617" s="140"/>
      <c r="L617" s="140"/>
      <c r="M617" s="176"/>
      <c r="BE617" s="220"/>
      <c r="BF617" s="225"/>
      <c r="BG617" s="226"/>
      <c r="BH617" s="227"/>
      <c r="BI617" s="228" t="s">
        <v>3163</v>
      </c>
      <c r="BJ617" s="228"/>
    </row>
    <row r="618" spans="1:62" s="85" customFormat="1" ht="20.399999999999999" x14ac:dyDescent="0.3">
      <c r="A618" s="173"/>
      <c r="B618" s="137" t="s">
        <v>3165</v>
      </c>
      <c r="C618" s="483" t="s">
        <v>3166</v>
      </c>
      <c r="D618" s="483"/>
      <c r="E618" s="483"/>
      <c r="F618" s="138" t="s">
        <v>139</v>
      </c>
      <c r="G618" s="195" t="s">
        <v>3167</v>
      </c>
      <c r="H618" s="175"/>
      <c r="I618" s="175"/>
      <c r="J618" s="140"/>
      <c r="K618" s="140"/>
      <c r="L618" s="140"/>
      <c r="M618" s="176"/>
      <c r="BE618" s="220"/>
      <c r="BF618" s="225"/>
      <c r="BG618" s="226"/>
      <c r="BH618" s="227"/>
      <c r="BI618" s="228" t="s">
        <v>3166</v>
      </c>
      <c r="BJ618" s="228"/>
    </row>
    <row r="619" spans="1:62" s="85" customFormat="1" ht="20.399999999999999" x14ac:dyDescent="0.3">
      <c r="A619" s="178" t="s">
        <v>75</v>
      </c>
      <c r="B619" s="179" t="s">
        <v>3168</v>
      </c>
      <c r="C619" s="489" t="s">
        <v>3169</v>
      </c>
      <c r="D619" s="489"/>
      <c r="E619" s="489"/>
      <c r="F619" s="231" t="s">
        <v>112</v>
      </c>
      <c r="G619" s="181" t="s">
        <v>33</v>
      </c>
      <c r="H619" s="182"/>
      <c r="I619" s="182"/>
      <c r="J619" s="183"/>
      <c r="K619" s="183"/>
      <c r="L619" s="183"/>
      <c r="M619" s="185"/>
      <c r="BE619" s="220"/>
      <c r="BF619" s="225"/>
      <c r="BG619" s="226"/>
      <c r="BH619" s="227" t="s">
        <v>3169</v>
      </c>
      <c r="BI619" s="228"/>
      <c r="BJ619" s="228"/>
    </row>
    <row r="620" spans="1:62" s="85" customFormat="1" ht="21.6" x14ac:dyDescent="0.3">
      <c r="A620" s="173"/>
      <c r="B620" s="137" t="s">
        <v>3170</v>
      </c>
      <c r="C620" s="483" t="s">
        <v>3171</v>
      </c>
      <c r="D620" s="483"/>
      <c r="E620" s="483"/>
      <c r="F620" s="138" t="s">
        <v>112</v>
      </c>
      <c r="G620" s="195" t="s">
        <v>3172</v>
      </c>
      <c r="H620" s="175"/>
      <c r="I620" s="175"/>
      <c r="J620" s="140"/>
      <c r="K620" s="140"/>
      <c r="L620" s="140"/>
      <c r="M620" s="176"/>
      <c r="BE620" s="220"/>
      <c r="BF620" s="225"/>
      <c r="BG620" s="226"/>
      <c r="BH620" s="227"/>
      <c r="BI620" s="228" t="s">
        <v>3171</v>
      </c>
      <c r="BJ620" s="228"/>
    </row>
    <row r="621" spans="1:62" s="85" customFormat="1" ht="15" customHeight="1" x14ac:dyDescent="0.3">
      <c r="A621" s="495" t="s">
        <v>3173</v>
      </c>
      <c r="B621" s="496"/>
      <c r="C621" s="496"/>
      <c r="D621" s="496"/>
      <c r="E621" s="496"/>
      <c r="F621" s="496"/>
      <c r="G621" s="496"/>
      <c r="H621" s="191"/>
      <c r="I621" s="191"/>
      <c r="J621" s="191"/>
      <c r="K621" s="191"/>
      <c r="L621" s="191"/>
      <c r="M621" s="193"/>
      <c r="BE621" s="220" t="s">
        <v>3173</v>
      </c>
      <c r="BF621" s="225"/>
      <c r="BG621" s="226"/>
      <c r="BH621" s="227"/>
      <c r="BI621" s="228"/>
      <c r="BJ621" s="228"/>
    </row>
    <row r="622" spans="1:62" s="85" customFormat="1" ht="15" customHeight="1" x14ac:dyDescent="0.3">
      <c r="A622" s="514" t="s">
        <v>3174</v>
      </c>
      <c r="B622" s="515"/>
      <c r="C622" s="515"/>
      <c r="D622" s="515"/>
      <c r="E622" s="515"/>
      <c r="F622" s="515"/>
      <c r="G622" s="515"/>
      <c r="H622" s="284"/>
      <c r="I622" s="284"/>
      <c r="J622" s="284"/>
      <c r="K622" s="284"/>
      <c r="L622" s="284"/>
      <c r="M622" s="285"/>
      <c r="BE622" s="220"/>
      <c r="BF622" s="225" t="s">
        <v>3174</v>
      </c>
      <c r="BG622" s="226"/>
      <c r="BH622" s="227"/>
      <c r="BI622" s="228"/>
      <c r="BJ622" s="228"/>
    </row>
    <row r="623" spans="1:62" s="85" customFormat="1" ht="21.6" x14ac:dyDescent="0.3">
      <c r="A623" s="121" t="s">
        <v>3175</v>
      </c>
      <c r="B623" s="120" t="s">
        <v>3176</v>
      </c>
      <c r="C623" s="466" t="s">
        <v>3177</v>
      </c>
      <c r="D623" s="466"/>
      <c r="E623" s="466"/>
      <c r="F623" s="121" t="s">
        <v>122</v>
      </c>
      <c r="G623" s="243">
        <v>2.2349999999999998E-2</v>
      </c>
      <c r="H623" s="123"/>
      <c r="I623" s="123"/>
      <c r="J623" s="124"/>
      <c r="K623" s="124"/>
      <c r="L623" s="124"/>
      <c r="M623" s="124"/>
      <c r="BE623" s="220"/>
      <c r="BF623" s="225"/>
      <c r="BG623" s="226" t="s">
        <v>3177</v>
      </c>
      <c r="BH623" s="227"/>
      <c r="BI623" s="228"/>
      <c r="BJ623" s="228"/>
    </row>
    <row r="624" spans="1:62" s="85" customFormat="1" ht="21.6" x14ac:dyDescent="0.3">
      <c r="A624" s="178" t="s">
        <v>75</v>
      </c>
      <c r="B624" s="179" t="s">
        <v>645</v>
      </c>
      <c r="C624" s="489" t="s">
        <v>646</v>
      </c>
      <c r="D624" s="489"/>
      <c r="E624" s="489"/>
      <c r="F624" s="231" t="s">
        <v>67</v>
      </c>
      <c r="G624" s="181" t="s">
        <v>33</v>
      </c>
      <c r="H624" s="182"/>
      <c r="I624" s="182"/>
      <c r="J624" s="183"/>
      <c r="K624" s="183"/>
      <c r="L624" s="183"/>
      <c r="M624" s="185"/>
      <c r="BE624" s="220"/>
      <c r="BF624" s="225"/>
      <c r="BG624" s="226"/>
      <c r="BH624" s="227" t="s">
        <v>646</v>
      </c>
      <c r="BI624" s="228"/>
      <c r="BJ624" s="228"/>
    </row>
    <row r="625" spans="1:62" s="85" customFormat="1" ht="20.399999999999999" x14ac:dyDescent="0.3">
      <c r="A625" s="178" t="s">
        <v>140</v>
      </c>
      <c r="B625" s="179" t="s">
        <v>3178</v>
      </c>
      <c r="C625" s="489" t="s">
        <v>3179</v>
      </c>
      <c r="D625" s="489"/>
      <c r="E625" s="489"/>
      <c r="F625" s="231" t="s">
        <v>46</v>
      </c>
      <c r="G625" s="181" t="s">
        <v>3180</v>
      </c>
      <c r="H625" s="182"/>
      <c r="I625" s="182"/>
      <c r="J625" s="183"/>
      <c r="K625" s="183"/>
      <c r="L625" s="183"/>
      <c r="M625" s="185"/>
      <c r="BE625" s="220"/>
      <c r="BF625" s="225"/>
      <c r="BG625" s="226"/>
      <c r="BH625" s="227" t="s">
        <v>3179</v>
      </c>
      <c r="BI625" s="228"/>
      <c r="BJ625" s="228"/>
    </row>
    <row r="626" spans="1:62" s="85" customFormat="1" ht="21.6" x14ac:dyDescent="0.3">
      <c r="A626" s="173" t="s">
        <v>126</v>
      </c>
      <c r="B626" s="137" t="s">
        <v>2565</v>
      </c>
      <c r="C626" s="483" t="s">
        <v>2566</v>
      </c>
      <c r="D626" s="483"/>
      <c r="E626" s="483"/>
      <c r="F626" s="138" t="s">
        <v>46</v>
      </c>
      <c r="G626" s="195" t="s">
        <v>3180</v>
      </c>
      <c r="H626" s="175"/>
      <c r="I626" s="175"/>
      <c r="J626" s="140"/>
      <c r="K626" s="140"/>
      <c r="L626" s="140"/>
      <c r="M626" s="176"/>
      <c r="BE626" s="220"/>
      <c r="BF626" s="225"/>
      <c r="BG626" s="226"/>
      <c r="BH626" s="227"/>
      <c r="BI626" s="228"/>
      <c r="BJ626" s="228" t="s">
        <v>2566</v>
      </c>
    </row>
    <row r="627" spans="1:62" s="85" customFormat="1" ht="15" customHeight="1" x14ac:dyDescent="0.3">
      <c r="A627" s="514" t="s">
        <v>3181</v>
      </c>
      <c r="B627" s="515"/>
      <c r="C627" s="515"/>
      <c r="D627" s="515"/>
      <c r="E627" s="515"/>
      <c r="F627" s="515"/>
      <c r="G627" s="515"/>
      <c r="H627" s="284"/>
      <c r="I627" s="284"/>
      <c r="J627" s="284"/>
      <c r="K627" s="284"/>
      <c r="L627" s="284"/>
      <c r="M627" s="285"/>
      <c r="BE627" s="220"/>
      <c r="BF627" s="225" t="s">
        <v>3181</v>
      </c>
      <c r="BG627" s="226"/>
      <c r="BH627" s="227"/>
      <c r="BI627" s="228"/>
      <c r="BJ627" s="228"/>
    </row>
    <row r="628" spans="1:62" s="85" customFormat="1" ht="14.4" x14ac:dyDescent="0.3">
      <c r="A628" s="121" t="s">
        <v>3182</v>
      </c>
      <c r="B628" s="120" t="s">
        <v>149</v>
      </c>
      <c r="C628" s="466" t="s">
        <v>150</v>
      </c>
      <c r="D628" s="466"/>
      <c r="E628" s="466"/>
      <c r="F628" s="121" t="s">
        <v>122</v>
      </c>
      <c r="G628" s="144">
        <v>1.9800000000000002E-2</v>
      </c>
      <c r="H628" s="123"/>
      <c r="I628" s="123"/>
      <c r="J628" s="124"/>
      <c r="K628" s="124"/>
      <c r="L628" s="124"/>
      <c r="M628" s="124"/>
      <c r="BE628" s="220"/>
      <c r="BF628" s="225"/>
      <c r="BG628" s="226" t="s">
        <v>150</v>
      </c>
      <c r="BH628" s="227"/>
      <c r="BI628" s="228"/>
      <c r="BJ628" s="228"/>
    </row>
    <row r="629" spans="1:62" s="85" customFormat="1" ht="20.399999999999999" x14ac:dyDescent="0.3">
      <c r="A629" s="173"/>
      <c r="B629" s="137" t="s">
        <v>151</v>
      </c>
      <c r="C629" s="483" t="s">
        <v>152</v>
      </c>
      <c r="D629" s="483"/>
      <c r="E629" s="483"/>
      <c r="F629" s="138" t="s">
        <v>46</v>
      </c>
      <c r="G629" s="195" t="s">
        <v>3183</v>
      </c>
      <c r="H629" s="175"/>
      <c r="I629" s="175"/>
      <c r="J629" s="140"/>
      <c r="K629" s="140"/>
      <c r="L629" s="140"/>
      <c r="M629" s="176"/>
      <c r="BE629" s="220"/>
      <c r="BF629" s="225"/>
      <c r="BG629" s="226"/>
      <c r="BH629" s="227"/>
      <c r="BI629" s="228" t="s">
        <v>152</v>
      </c>
      <c r="BJ629" s="228"/>
    </row>
    <row r="630" spans="1:62" s="85" customFormat="1" ht="20.399999999999999" x14ac:dyDescent="0.3">
      <c r="A630" s="173"/>
      <c r="B630" s="137" t="s">
        <v>153</v>
      </c>
      <c r="C630" s="483" t="s">
        <v>154</v>
      </c>
      <c r="D630" s="483"/>
      <c r="E630" s="483"/>
      <c r="F630" s="138" t="s">
        <v>155</v>
      </c>
      <c r="G630" s="195" t="s">
        <v>3184</v>
      </c>
      <c r="H630" s="175"/>
      <c r="I630" s="175"/>
      <c r="J630" s="140"/>
      <c r="K630" s="140"/>
      <c r="L630" s="140"/>
      <c r="M630" s="176"/>
      <c r="BE630" s="220"/>
      <c r="BF630" s="225"/>
      <c r="BG630" s="226"/>
      <c r="BH630" s="227"/>
      <c r="BI630" s="228" t="s">
        <v>154</v>
      </c>
      <c r="BJ630" s="228"/>
    </row>
    <row r="631" spans="1:62" s="85" customFormat="1" ht="20.399999999999999" x14ac:dyDescent="0.3">
      <c r="A631" s="178" t="s">
        <v>140</v>
      </c>
      <c r="B631" s="179" t="s">
        <v>156</v>
      </c>
      <c r="C631" s="489" t="s">
        <v>157</v>
      </c>
      <c r="D631" s="489"/>
      <c r="E631" s="489"/>
      <c r="F631" s="231" t="s">
        <v>46</v>
      </c>
      <c r="G631" s="181" t="s">
        <v>3185</v>
      </c>
      <c r="H631" s="182"/>
      <c r="I631" s="182"/>
      <c r="J631" s="183"/>
      <c r="K631" s="183"/>
      <c r="L631" s="183"/>
      <c r="M631" s="185"/>
      <c r="BE631" s="220"/>
      <c r="BF631" s="225"/>
      <c r="BG631" s="226"/>
      <c r="BH631" s="227" t="s">
        <v>157</v>
      </c>
      <c r="BI631" s="228"/>
      <c r="BJ631" s="228"/>
    </row>
    <row r="632" spans="1:62" s="85" customFormat="1" ht="21.6" x14ac:dyDescent="0.3">
      <c r="A632" s="173" t="s">
        <v>126</v>
      </c>
      <c r="B632" s="137" t="s">
        <v>158</v>
      </c>
      <c r="C632" s="483" t="s">
        <v>159</v>
      </c>
      <c r="D632" s="483"/>
      <c r="E632" s="483"/>
      <c r="F632" s="138" t="s">
        <v>46</v>
      </c>
      <c r="G632" s="195" t="s">
        <v>3185</v>
      </c>
      <c r="H632" s="175"/>
      <c r="I632" s="175"/>
      <c r="J632" s="140"/>
      <c r="K632" s="140"/>
      <c r="L632" s="140"/>
      <c r="M632" s="176"/>
      <c r="BE632" s="220"/>
      <c r="BF632" s="225"/>
      <c r="BG632" s="226"/>
      <c r="BH632" s="227"/>
      <c r="BI632" s="228"/>
      <c r="BJ632" s="228" t="s">
        <v>159</v>
      </c>
    </row>
    <row r="633" spans="1:62" s="85" customFormat="1" ht="21.6" x14ac:dyDescent="0.3">
      <c r="A633" s="121" t="s">
        <v>3186</v>
      </c>
      <c r="B633" s="120" t="s">
        <v>2546</v>
      </c>
      <c r="C633" s="466" t="s">
        <v>2547</v>
      </c>
      <c r="D633" s="466"/>
      <c r="E633" s="466"/>
      <c r="F633" s="121" t="s">
        <v>67</v>
      </c>
      <c r="G633" s="144">
        <v>6.1600000000000002E-2</v>
      </c>
      <c r="H633" s="123"/>
      <c r="I633" s="123"/>
      <c r="J633" s="124"/>
      <c r="K633" s="124"/>
      <c r="L633" s="124"/>
      <c r="M633" s="124"/>
      <c r="BE633" s="220"/>
      <c r="BF633" s="225"/>
      <c r="BG633" s="226" t="s">
        <v>2547</v>
      </c>
      <c r="BH633" s="227"/>
      <c r="BI633" s="228"/>
      <c r="BJ633" s="228"/>
    </row>
    <row r="634" spans="1:62" s="85" customFormat="1" ht="20.399999999999999" x14ac:dyDescent="0.3">
      <c r="A634" s="173"/>
      <c r="B634" s="137" t="s">
        <v>2548</v>
      </c>
      <c r="C634" s="483" t="s">
        <v>2549</v>
      </c>
      <c r="D634" s="483"/>
      <c r="E634" s="483"/>
      <c r="F634" s="138" t="s">
        <v>67</v>
      </c>
      <c r="G634" s="195" t="s">
        <v>3187</v>
      </c>
      <c r="H634" s="175"/>
      <c r="I634" s="175"/>
      <c r="J634" s="140"/>
      <c r="K634" s="140"/>
      <c r="L634" s="140"/>
      <c r="M634" s="176"/>
      <c r="BE634" s="220"/>
      <c r="BF634" s="225"/>
      <c r="BG634" s="226"/>
      <c r="BH634" s="227"/>
      <c r="BI634" s="228" t="s">
        <v>2549</v>
      </c>
      <c r="BJ634" s="228"/>
    </row>
    <row r="635" spans="1:62" s="85" customFormat="1" ht="20.399999999999999" x14ac:dyDescent="0.3">
      <c r="A635" s="178" t="s">
        <v>140</v>
      </c>
      <c r="B635" s="179" t="s">
        <v>285</v>
      </c>
      <c r="C635" s="489" t="s">
        <v>286</v>
      </c>
      <c r="D635" s="489"/>
      <c r="E635" s="489"/>
      <c r="F635" s="231" t="s">
        <v>67</v>
      </c>
      <c r="G635" s="181" t="s">
        <v>3188</v>
      </c>
      <c r="H635" s="182"/>
      <c r="I635" s="182"/>
      <c r="J635" s="183"/>
      <c r="K635" s="183"/>
      <c r="L635" s="183"/>
      <c r="M635" s="185"/>
      <c r="BE635" s="220"/>
      <c r="BF635" s="225"/>
      <c r="BG635" s="226"/>
      <c r="BH635" s="227" t="s">
        <v>286</v>
      </c>
      <c r="BI635" s="228"/>
      <c r="BJ635" s="228"/>
    </row>
    <row r="636" spans="1:62" s="85" customFormat="1" ht="21.6" x14ac:dyDescent="0.3">
      <c r="A636" s="173" t="s">
        <v>126</v>
      </c>
      <c r="B636" s="137" t="s">
        <v>300</v>
      </c>
      <c r="C636" s="483" t="s">
        <v>301</v>
      </c>
      <c r="D636" s="483"/>
      <c r="E636" s="483"/>
      <c r="F636" s="138" t="s">
        <v>67</v>
      </c>
      <c r="G636" s="195" t="s">
        <v>3188</v>
      </c>
      <c r="H636" s="175"/>
      <c r="I636" s="175"/>
      <c r="J636" s="140"/>
      <c r="K636" s="140"/>
      <c r="L636" s="140"/>
      <c r="M636" s="176"/>
      <c r="BE636" s="220"/>
      <c r="BF636" s="225"/>
      <c r="BG636" s="226"/>
      <c r="BH636" s="227"/>
      <c r="BI636" s="228"/>
      <c r="BJ636" s="228" t="s">
        <v>301</v>
      </c>
    </row>
    <row r="637" spans="1:62" s="85" customFormat="1" ht="15" customHeight="1" x14ac:dyDescent="0.3">
      <c r="A637" s="495" t="s">
        <v>3189</v>
      </c>
      <c r="B637" s="496"/>
      <c r="C637" s="496"/>
      <c r="D637" s="496"/>
      <c r="E637" s="496"/>
      <c r="F637" s="496"/>
      <c r="G637" s="496"/>
      <c r="H637" s="191"/>
      <c r="I637" s="191"/>
      <c r="J637" s="191"/>
      <c r="K637" s="191"/>
      <c r="L637" s="191"/>
      <c r="M637" s="193"/>
      <c r="BE637" s="220" t="s">
        <v>3189</v>
      </c>
      <c r="BF637" s="225"/>
      <c r="BG637" s="226"/>
      <c r="BH637" s="227"/>
      <c r="BI637" s="228"/>
      <c r="BJ637" s="228"/>
    </row>
    <row r="638" spans="1:62" s="85" customFormat="1" ht="15" customHeight="1" x14ac:dyDescent="0.3">
      <c r="A638" s="514" t="s">
        <v>3190</v>
      </c>
      <c r="B638" s="515"/>
      <c r="C638" s="515"/>
      <c r="D638" s="515"/>
      <c r="E638" s="515"/>
      <c r="F638" s="515"/>
      <c r="G638" s="515"/>
      <c r="H638" s="284"/>
      <c r="I638" s="284"/>
      <c r="J638" s="284"/>
      <c r="K638" s="284"/>
      <c r="L638" s="284"/>
      <c r="M638" s="285"/>
      <c r="BE638" s="220"/>
      <c r="BF638" s="225" t="s">
        <v>3190</v>
      </c>
      <c r="BG638" s="226"/>
      <c r="BH638" s="227"/>
      <c r="BI638" s="228"/>
      <c r="BJ638" s="228"/>
    </row>
    <row r="639" spans="1:62" s="85" customFormat="1" ht="15" customHeight="1" x14ac:dyDescent="0.3">
      <c r="A639" s="514" t="s">
        <v>3191</v>
      </c>
      <c r="B639" s="515"/>
      <c r="C639" s="515"/>
      <c r="D639" s="515"/>
      <c r="E639" s="515"/>
      <c r="F639" s="515"/>
      <c r="G639" s="515"/>
      <c r="H639" s="284"/>
      <c r="I639" s="284"/>
      <c r="J639" s="284"/>
      <c r="K639" s="284"/>
      <c r="L639" s="284"/>
      <c r="M639" s="285"/>
      <c r="BE639" s="220"/>
      <c r="BF639" s="225" t="s">
        <v>3191</v>
      </c>
      <c r="BG639" s="226"/>
      <c r="BH639" s="227"/>
      <c r="BI639" s="228"/>
      <c r="BJ639" s="228"/>
    </row>
    <row r="640" spans="1:62" s="85" customFormat="1" ht="15" customHeight="1" x14ac:dyDescent="0.3">
      <c r="A640" s="514" t="s">
        <v>3192</v>
      </c>
      <c r="B640" s="515"/>
      <c r="C640" s="515"/>
      <c r="D640" s="515"/>
      <c r="E640" s="515"/>
      <c r="F640" s="515"/>
      <c r="G640" s="515"/>
      <c r="H640" s="284"/>
      <c r="I640" s="284"/>
      <c r="J640" s="284"/>
      <c r="K640" s="284"/>
      <c r="L640" s="284"/>
      <c r="M640" s="285"/>
      <c r="BE640" s="220"/>
      <c r="BF640" s="225" t="s">
        <v>3192</v>
      </c>
      <c r="BG640" s="226"/>
      <c r="BH640" s="227"/>
      <c r="BI640" s="228"/>
      <c r="BJ640" s="228"/>
    </row>
    <row r="641" spans="1:62" s="85" customFormat="1" ht="42" x14ac:dyDescent="0.3">
      <c r="A641" s="121" t="s">
        <v>3193</v>
      </c>
      <c r="B641" s="120" t="s">
        <v>3194</v>
      </c>
      <c r="C641" s="466" t="s">
        <v>3195</v>
      </c>
      <c r="D641" s="466"/>
      <c r="E641" s="466"/>
      <c r="F641" s="121" t="s">
        <v>326</v>
      </c>
      <c r="G641" s="144">
        <v>7.7799999999999994E-2</v>
      </c>
      <c r="H641" s="123"/>
      <c r="I641" s="123"/>
      <c r="J641" s="124"/>
      <c r="K641" s="124"/>
      <c r="L641" s="124"/>
      <c r="M641" s="124"/>
      <c r="BE641" s="220"/>
      <c r="BF641" s="225"/>
      <c r="BG641" s="226" t="s">
        <v>3195</v>
      </c>
      <c r="BH641" s="227"/>
      <c r="BI641" s="228"/>
      <c r="BJ641" s="228"/>
    </row>
    <row r="642" spans="1:62" s="85" customFormat="1" ht="20.399999999999999" x14ac:dyDescent="0.3">
      <c r="A642" s="173"/>
      <c r="B642" s="137" t="s">
        <v>151</v>
      </c>
      <c r="C642" s="483" t="s">
        <v>152</v>
      </c>
      <c r="D642" s="483"/>
      <c r="E642" s="483"/>
      <c r="F642" s="138" t="s">
        <v>46</v>
      </c>
      <c r="G642" s="195" t="s">
        <v>3196</v>
      </c>
      <c r="H642" s="175"/>
      <c r="I642" s="175"/>
      <c r="J642" s="140"/>
      <c r="K642" s="140"/>
      <c r="L642" s="140"/>
      <c r="M642" s="176"/>
      <c r="BE642" s="220"/>
      <c r="BF642" s="225"/>
      <c r="BG642" s="226"/>
      <c r="BH642" s="227"/>
      <c r="BI642" s="228" t="s">
        <v>152</v>
      </c>
      <c r="BJ642" s="228"/>
    </row>
    <row r="643" spans="1:62" s="85" customFormat="1" ht="20.399999999999999" x14ac:dyDescent="0.3">
      <c r="A643" s="178" t="s">
        <v>140</v>
      </c>
      <c r="B643" s="179" t="s">
        <v>2576</v>
      </c>
      <c r="C643" s="489" t="s">
        <v>3197</v>
      </c>
      <c r="D643" s="489"/>
      <c r="E643" s="489"/>
      <c r="F643" s="231" t="s">
        <v>67</v>
      </c>
      <c r="G643" s="181" t="s">
        <v>3198</v>
      </c>
      <c r="H643" s="182"/>
      <c r="I643" s="182"/>
      <c r="J643" s="183"/>
      <c r="K643" s="183"/>
      <c r="L643" s="183"/>
      <c r="M643" s="185"/>
      <c r="BE643" s="220"/>
      <c r="BF643" s="225"/>
      <c r="BG643" s="226"/>
      <c r="BH643" s="227" t="s">
        <v>3197</v>
      </c>
      <c r="BI643" s="228"/>
      <c r="BJ643" s="228"/>
    </row>
    <row r="644" spans="1:62" s="85" customFormat="1" ht="20.399999999999999" x14ac:dyDescent="0.3">
      <c r="A644" s="178" t="s">
        <v>75</v>
      </c>
      <c r="B644" s="179" t="s">
        <v>2523</v>
      </c>
      <c r="C644" s="489" t="s">
        <v>2524</v>
      </c>
      <c r="D644" s="489"/>
      <c r="E644" s="489"/>
      <c r="F644" s="231" t="s">
        <v>67</v>
      </c>
      <c r="G644" s="181" t="s">
        <v>33</v>
      </c>
      <c r="H644" s="182"/>
      <c r="I644" s="182"/>
      <c r="J644" s="183"/>
      <c r="K644" s="183"/>
      <c r="L644" s="183"/>
      <c r="M644" s="185"/>
      <c r="BE644" s="220"/>
      <c r="BF644" s="225"/>
      <c r="BG644" s="226"/>
      <c r="BH644" s="227" t="s">
        <v>2524</v>
      </c>
      <c r="BI644" s="228"/>
      <c r="BJ644" s="228"/>
    </row>
    <row r="645" spans="1:62" s="85" customFormat="1" ht="42" x14ac:dyDescent="0.3">
      <c r="A645" s="173" t="s">
        <v>126</v>
      </c>
      <c r="B645" s="137" t="s">
        <v>3199</v>
      </c>
      <c r="C645" s="483" t="s">
        <v>2757</v>
      </c>
      <c r="D645" s="483"/>
      <c r="E645" s="483"/>
      <c r="F645" s="138" t="s">
        <v>72</v>
      </c>
      <c r="G645" s="195" t="s">
        <v>3200</v>
      </c>
      <c r="H645" s="175"/>
      <c r="I645" s="175"/>
      <c r="J645" s="140"/>
      <c r="K645" s="140"/>
      <c r="L645" s="140"/>
      <c r="M645" s="176"/>
      <c r="BE645" s="220"/>
      <c r="BF645" s="225"/>
      <c r="BG645" s="226"/>
      <c r="BH645" s="227"/>
      <c r="BI645" s="228"/>
      <c r="BJ645" s="228" t="s">
        <v>2757</v>
      </c>
    </row>
    <row r="646" spans="1:62" s="85" customFormat="1" ht="20.399999999999999" x14ac:dyDescent="0.3">
      <c r="A646" s="173" t="s">
        <v>126</v>
      </c>
      <c r="B646" s="137" t="s">
        <v>2531</v>
      </c>
      <c r="C646" s="483" t="s">
        <v>2532</v>
      </c>
      <c r="D646" s="483"/>
      <c r="E646" s="483"/>
      <c r="F646" s="138" t="s">
        <v>72</v>
      </c>
      <c r="G646" s="195" t="s">
        <v>3201</v>
      </c>
      <c r="H646" s="175"/>
      <c r="I646" s="175"/>
      <c r="J646" s="140"/>
      <c r="K646" s="140"/>
      <c r="L646" s="140"/>
      <c r="M646" s="176"/>
      <c r="BE646" s="220"/>
      <c r="BF646" s="225"/>
      <c r="BG646" s="226"/>
      <c r="BH646" s="227"/>
      <c r="BI646" s="228"/>
      <c r="BJ646" s="228" t="s">
        <v>2532</v>
      </c>
    </row>
    <row r="647" spans="1:62" s="85" customFormat="1" ht="62.4" x14ac:dyDescent="0.3">
      <c r="A647" s="121" t="s">
        <v>3202</v>
      </c>
      <c r="B647" s="120" t="s">
        <v>3203</v>
      </c>
      <c r="C647" s="466" t="s">
        <v>3204</v>
      </c>
      <c r="D647" s="466"/>
      <c r="E647" s="466"/>
      <c r="F647" s="121" t="s">
        <v>326</v>
      </c>
      <c r="G647" s="144">
        <v>-7.7799999999999994E-2</v>
      </c>
      <c r="H647" s="123"/>
      <c r="I647" s="123"/>
      <c r="J647" s="124"/>
      <c r="K647" s="124"/>
      <c r="L647" s="124"/>
      <c r="M647" s="124"/>
      <c r="BE647" s="220"/>
      <c r="BF647" s="225"/>
      <c r="BG647" s="226" t="s">
        <v>3204</v>
      </c>
      <c r="BH647" s="227"/>
      <c r="BI647" s="228"/>
      <c r="BJ647" s="228"/>
    </row>
    <row r="648" spans="1:62" s="85" customFormat="1" ht="20.399999999999999" x14ac:dyDescent="0.3">
      <c r="A648" s="173"/>
      <c r="B648" s="137" t="s">
        <v>151</v>
      </c>
      <c r="C648" s="483" t="s">
        <v>152</v>
      </c>
      <c r="D648" s="483"/>
      <c r="E648" s="483"/>
      <c r="F648" s="138" t="s">
        <v>46</v>
      </c>
      <c r="G648" s="195" t="s">
        <v>3205</v>
      </c>
      <c r="H648" s="175"/>
      <c r="I648" s="175"/>
      <c r="J648" s="140"/>
      <c r="K648" s="140"/>
      <c r="L648" s="140"/>
      <c r="M648" s="176"/>
      <c r="BE648" s="220"/>
      <c r="BF648" s="225"/>
      <c r="BG648" s="226"/>
      <c r="BH648" s="227"/>
      <c r="BI648" s="228" t="s">
        <v>152</v>
      </c>
      <c r="BJ648" s="228"/>
    </row>
    <row r="649" spans="1:62" s="85" customFormat="1" ht="20.399999999999999" x14ac:dyDescent="0.3">
      <c r="A649" s="178" t="s">
        <v>140</v>
      </c>
      <c r="B649" s="179" t="s">
        <v>2576</v>
      </c>
      <c r="C649" s="489" t="s">
        <v>3197</v>
      </c>
      <c r="D649" s="489"/>
      <c r="E649" s="489"/>
      <c r="F649" s="231" t="s">
        <v>67</v>
      </c>
      <c r="G649" s="181" t="s">
        <v>3206</v>
      </c>
      <c r="H649" s="182"/>
      <c r="I649" s="182"/>
      <c r="J649" s="183"/>
      <c r="K649" s="183"/>
      <c r="L649" s="183"/>
      <c r="M649" s="185"/>
      <c r="BE649" s="220"/>
      <c r="BF649" s="225"/>
      <c r="BG649" s="226"/>
      <c r="BH649" s="227" t="s">
        <v>3197</v>
      </c>
      <c r="BI649" s="228"/>
      <c r="BJ649" s="228"/>
    </row>
    <row r="650" spans="1:62" s="85" customFormat="1" ht="42" x14ac:dyDescent="0.3">
      <c r="A650" s="173" t="s">
        <v>126</v>
      </c>
      <c r="B650" s="137" t="s">
        <v>3199</v>
      </c>
      <c r="C650" s="483" t="s">
        <v>2757</v>
      </c>
      <c r="D650" s="483"/>
      <c r="E650" s="483"/>
      <c r="F650" s="138" t="s">
        <v>72</v>
      </c>
      <c r="G650" s="195" t="s">
        <v>3207</v>
      </c>
      <c r="H650" s="175"/>
      <c r="I650" s="175"/>
      <c r="J650" s="140"/>
      <c r="K650" s="140"/>
      <c r="L650" s="140"/>
      <c r="M650" s="176"/>
      <c r="BE650" s="220"/>
      <c r="BF650" s="225"/>
      <c r="BG650" s="226"/>
      <c r="BH650" s="227"/>
      <c r="BI650" s="228"/>
      <c r="BJ650" s="228" t="s">
        <v>2757</v>
      </c>
    </row>
    <row r="651" spans="1:62" s="85" customFormat="1" ht="15" customHeight="1" x14ac:dyDescent="0.3">
      <c r="A651" s="514" t="s">
        <v>3208</v>
      </c>
      <c r="B651" s="515"/>
      <c r="C651" s="515"/>
      <c r="D651" s="515"/>
      <c r="E651" s="515"/>
      <c r="F651" s="515"/>
      <c r="G651" s="515"/>
      <c r="H651" s="284"/>
      <c r="I651" s="284"/>
      <c r="J651" s="284"/>
      <c r="K651" s="284"/>
      <c r="L651" s="284"/>
      <c r="M651" s="285"/>
      <c r="BE651" s="220"/>
      <c r="BF651" s="225" t="s">
        <v>3208</v>
      </c>
      <c r="BG651" s="226"/>
      <c r="BH651" s="227"/>
      <c r="BI651" s="228"/>
      <c r="BJ651" s="228"/>
    </row>
    <row r="652" spans="1:62" s="85" customFormat="1" ht="42" x14ac:dyDescent="0.3">
      <c r="A652" s="121" t="s">
        <v>3209</v>
      </c>
      <c r="B652" s="120" t="s">
        <v>3210</v>
      </c>
      <c r="C652" s="466" t="s">
        <v>3211</v>
      </c>
      <c r="D652" s="466"/>
      <c r="E652" s="466"/>
      <c r="F652" s="121" t="s">
        <v>326</v>
      </c>
      <c r="G652" s="144">
        <v>7.7799999999999994E-2</v>
      </c>
      <c r="H652" s="123"/>
      <c r="I652" s="123"/>
      <c r="J652" s="124"/>
      <c r="K652" s="124"/>
      <c r="L652" s="124"/>
      <c r="M652" s="124"/>
      <c r="BE652" s="220"/>
      <c r="BF652" s="225"/>
      <c r="BG652" s="226" t="s">
        <v>3211</v>
      </c>
      <c r="BH652" s="227"/>
      <c r="BI652" s="228"/>
      <c r="BJ652" s="228"/>
    </row>
    <row r="653" spans="1:62" s="85" customFormat="1" ht="21.6" x14ac:dyDescent="0.3">
      <c r="A653" s="173"/>
      <c r="B653" s="137" t="s">
        <v>2387</v>
      </c>
      <c r="C653" s="483" t="s">
        <v>2388</v>
      </c>
      <c r="D653" s="483"/>
      <c r="E653" s="483"/>
      <c r="F653" s="138" t="s">
        <v>67</v>
      </c>
      <c r="G653" s="195" t="s">
        <v>3212</v>
      </c>
      <c r="H653" s="175"/>
      <c r="I653" s="175"/>
      <c r="J653" s="140"/>
      <c r="K653" s="140"/>
      <c r="L653" s="140"/>
      <c r="M653" s="176"/>
      <c r="BE653" s="220"/>
      <c r="BF653" s="225"/>
      <c r="BG653" s="226"/>
      <c r="BH653" s="227"/>
      <c r="BI653" s="228" t="s">
        <v>2388</v>
      </c>
      <c r="BJ653" s="228"/>
    </row>
    <row r="654" spans="1:62" s="85" customFormat="1" ht="20.399999999999999" x14ac:dyDescent="0.3">
      <c r="A654" s="173"/>
      <c r="B654" s="137" t="s">
        <v>1913</v>
      </c>
      <c r="C654" s="483" t="s">
        <v>1914</v>
      </c>
      <c r="D654" s="483"/>
      <c r="E654" s="483"/>
      <c r="F654" s="138" t="s">
        <v>67</v>
      </c>
      <c r="G654" s="195" t="s">
        <v>3213</v>
      </c>
      <c r="H654" s="175"/>
      <c r="I654" s="175"/>
      <c r="J654" s="140"/>
      <c r="K654" s="140"/>
      <c r="L654" s="140"/>
      <c r="M654" s="176"/>
      <c r="BE654" s="220"/>
      <c r="BF654" s="225"/>
      <c r="BG654" s="226"/>
      <c r="BH654" s="227"/>
      <c r="BI654" s="228" t="s">
        <v>1914</v>
      </c>
      <c r="BJ654" s="228"/>
    </row>
    <row r="655" spans="1:62" s="85" customFormat="1" ht="21.6" x14ac:dyDescent="0.3">
      <c r="A655" s="173"/>
      <c r="B655" s="137" t="s">
        <v>2406</v>
      </c>
      <c r="C655" s="483" t="s">
        <v>2407</v>
      </c>
      <c r="D655" s="483"/>
      <c r="E655" s="483"/>
      <c r="F655" s="138" t="s">
        <v>46</v>
      </c>
      <c r="G655" s="195" t="s">
        <v>3214</v>
      </c>
      <c r="H655" s="175"/>
      <c r="I655" s="175"/>
      <c r="J655" s="140"/>
      <c r="K655" s="140"/>
      <c r="L655" s="140"/>
      <c r="M655" s="176"/>
      <c r="BE655" s="220"/>
      <c r="BF655" s="225"/>
      <c r="BG655" s="226"/>
      <c r="BH655" s="227"/>
      <c r="BI655" s="228" t="s">
        <v>2407</v>
      </c>
      <c r="BJ655" s="228"/>
    </row>
    <row r="656" spans="1:62" s="85" customFormat="1" ht="21.6" x14ac:dyDescent="0.3">
      <c r="A656" s="173"/>
      <c r="B656" s="137" t="s">
        <v>2394</v>
      </c>
      <c r="C656" s="483" t="s">
        <v>2395</v>
      </c>
      <c r="D656" s="483"/>
      <c r="E656" s="483"/>
      <c r="F656" s="138" t="s">
        <v>155</v>
      </c>
      <c r="G656" s="195" t="s">
        <v>3215</v>
      </c>
      <c r="H656" s="175"/>
      <c r="I656" s="175"/>
      <c r="J656" s="140"/>
      <c r="K656" s="140"/>
      <c r="L656" s="140"/>
      <c r="M656" s="176"/>
      <c r="BE656" s="220"/>
      <c r="BF656" s="225"/>
      <c r="BG656" s="226"/>
      <c r="BH656" s="227"/>
      <c r="BI656" s="228" t="s">
        <v>2395</v>
      </c>
      <c r="BJ656" s="228"/>
    </row>
    <row r="657" spans="1:62" s="85" customFormat="1" ht="15" customHeight="1" x14ac:dyDescent="0.3">
      <c r="A657" s="514" t="s">
        <v>3216</v>
      </c>
      <c r="B657" s="515"/>
      <c r="C657" s="515"/>
      <c r="D657" s="515"/>
      <c r="E657" s="515"/>
      <c r="F657" s="515"/>
      <c r="G657" s="515"/>
      <c r="H657" s="284"/>
      <c r="I657" s="284"/>
      <c r="J657" s="284"/>
      <c r="K657" s="284"/>
      <c r="L657" s="284"/>
      <c r="M657" s="285"/>
      <c r="BE657" s="220"/>
      <c r="BF657" s="225" t="s">
        <v>3216</v>
      </c>
      <c r="BG657" s="226"/>
      <c r="BH657" s="227"/>
      <c r="BI657" s="228"/>
      <c r="BJ657" s="228"/>
    </row>
    <row r="658" spans="1:62" s="85" customFormat="1" ht="42" x14ac:dyDescent="0.3">
      <c r="A658" s="121" t="s">
        <v>3217</v>
      </c>
      <c r="B658" s="120" t="s">
        <v>3218</v>
      </c>
      <c r="C658" s="466" t="s">
        <v>3219</v>
      </c>
      <c r="D658" s="466"/>
      <c r="E658" s="466"/>
      <c r="F658" s="121" t="s">
        <v>326</v>
      </c>
      <c r="G658" s="144">
        <v>7.7799999999999994E-2</v>
      </c>
      <c r="H658" s="123"/>
      <c r="I658" s="123"/>
      <c r="J658" s="124"/>
      <c r="K658" s="124"/>
      <c r="L658" s="124"/>
      <c r="M658" s="124"/>
      <c r="BE658" s="220"/>
      <c r="BF658" s="225"/>
      <c r="BG658" s="226" t="s">
        <v>3219</v>
      </c>
      <c r="BH658" s="227"/>
      <c r="BI658" s="228"/>
      <c r="BJ658" s="228"/>
    </row>
    <row r="659" spans="1:62" s="85" customFormat="1" ht="21.6" x14ac:dyDescent="0.3">
      <c r="A659" s="173"/>
      <c r="B659" s="137" t="s">
        <v>3220</v>
      </c>
      <c r="C659" s="483" t="s">
        <v>3221</v>
      </c>
      <c r="D659" s="483"/>
      <c r="E659" s="483"/>
      <c r="F659" s="138" t="s">
        <v>155</v>
      </c>
      <c r="G659" s="195" t="s">
        <v>3222</v>
      </c>
      <c r="H659" s="175"/>
      <c r="I659" s="175"/>
      <c r="J659" s="140"/>
      <c r="K659" s="140"/>
      <c r="L659" s="140"/>
      <c r="M659" s="176"/>
      <c r="BE659" s="220"/>
      <c r="BF659" s="225"/>
      <c r="BG659" s="226"/>
      <c r="BH659" s="227"/>
      <c r="BI659" s="228" t="s">
        <v>3221</v>
      </c>
      <c r="BJ659" s="228"/>
    </row>
    <row r="660" spans="1:62" s="85" customFormat="1" ht="20.399999999999999" x14ac:dyDescent="0.3">
      <c r="A660" s="173"/>
      <c r="B660" s="137" t="s">
        <v>336</v>
      </c>
      <c r="C660" s="483" t="s">
        <v>337</v>
      </c>
      <c r="D660" s="483"/>
      <c r="E660" s="483"/>
      <c r="F660" s="138" t="s">
        <v>72</v>
      </c>
      <c r="G660" s="195" t="s">
        <v>3223</v>
      </c>
      <c r="H660" s="175"/>
      <c r="I660" s="175"/>
      <c r="J660" s="140"/>
      <c r="K660" s="140"/>
      <c r="L660" s="140"/>
      <c r="M660" s="176"/>
      <c r="BE660" s="220"/>
      <c r="BF660" s="225"/>
      <c r="BG660" s="226"/>
      <c r="BH660" s="227"/>
      <c r="BI660" s="228" t="s">
        <v>337</v>
      </c>
      <c r="BJ660" s="228"/>
    </row>
    <row r="661" spans="1:62" s="85" customFormat="1" ht="20.399999999999999" x14ac:dyDescent="0.3">
      <c r="A661" s="178" t="s">
        <v>140</v>
      </c>
      <c r="B661" s="179" t="s">
        <v>3224</v>
      </c>
      <c r="C661" s="489" t="s">
        <v>3225</v>
      </c>
      <c r="D661" s="489"/>
      <c r="E661" s="489"/>
      <c r="F661" s="231" t="s">
        <v>67</v>
      </c>
      <c r="G661" s="181" t="s">
        <v>3226</v>
      </c>
      <c r="H661" s="182"/>
      <c r="I661" s="182"/>
      <c r="J661" s="183"/>
      <c r="K661" s="183"/>
      <c r="L661" s="183"/>
      <c r="M661" s="185"/>
      <c r="BE661" s="220"/>
      <c r="BF661" s="225"/>
      <c r="BG661" s="226"/>
      <c r="BH661" s="227" t="s">
        <v>3225</v>
      </c>
      <c r="BI661" s="228"/>
      <c r="BJ661" s="228"/>
    </row>
    <row r="662" spans="1:62" s="85" customFormat="1" ht="20.399999999999999" x14ac:dyDescent="0.3">
      <c r="A662" s="178" t="s">
        <v>140</v>
      </c>
      <c r="B662" s="179" t="s">
        <v>3227</v>
      </c>
      <c r="C662" s="489" t="s">
        <v>2524</v>
      </c>
      <c r="D662" s="489"/>
      <c r="E662" s="489"/>
      <c r="F662" s="231" t="s">
        <v>67</v>
      </c>
      <c r="G662" s="181" t="s">
        <v>3228</v>
      </c>
      <c r="H662" s="182"/>
      <c r="I662" s="182"/>
      <c r="J662" s="183"/>
      <c r="K662" s="183"/>
      <c r="L662" s="183"/>
      <c r="M662" s="185"/>
      <c r="BE662" s="220"/>
      <c r="BF662" s="225"/>
      <c r="BG662" s="226"/>
      <c r="BH662" s="227" t="s">
        <v>2524</v>
      </c>
      <c r="BI662" s="228"/>
      <c r="BJ662" s="228"/>
    </row>
    <row r="663" spans="1:62" s="85" customFormat="1" ht="20.399999999999999" x14ac:dyDescent="0.3">
      <c r="A663" s="173"/>
      <c r="B663" s="137" t="s">
        <v>3229</v>
      </c>
      <c r="C663" s="483" t="s">
        <v>3230</v>
      </c>
      <c r="D663" s="483"/>
      <c r="E663" s="483"/>
      <c r="F663" s="138" t="s">
        <v>67</v>
      </c>
      <c r="G663" s="195" t="s">
        <v>3231</v>
      </c>
      <c r="H663" s="175"/>
      <c r="I663" s="175"/>
      <c r="J663" s="140"/>
      <c r="K663" s="140"/>
      <c r="L663" s="140"/>
      <c r="M663" s="176"/>
      <c r="BE663" s="220"/>
      <c r="BF663" s="225"/>
      <c r="BG663" s="226"/>
      <c r="BH663" s="227"/>
      <c r="BI663" s="228" t="s">
        <v>3230</v>
      </c>
      <c r="BJ663" s="228"/>
    </row>
    <row r="664" spans="1:62" s="85" customFormat="1" ht="20.399999999999999" x14ac:dyDescent="0.3">
      <c r="A664" s="173" t="s">
        <v>126</v>
      </c>
      <c r="B664" s="137" t="s">
        <v>2531</v>
      </c>
      <c r="C664" s="483" t="s">
        <v>2532</v>
      </c>
      <c r="D664" s="483"/>
      <c r="E664" s="483"/>
      <c r="F664" s="138" t="s">
        <v>72</v>
      </c>
      <c r="G664" s="195" t="s">
        <v>3232</v>
      </c>
      <c r="H664" s="175"/>
      <c r="I664" s="175"/>
      <c r="J664" s="140"/>
      <c r="K664" s="140"/>
      <c r="L664" s="140"/>
      <c r="M664" s="176"/>
      <c r="BE664" s="220"/>
      <c r="BF664" s="225"/>
      <c r="BG664" s="226"/>
      <c r="BH664" s="227"/>
      <c r="BI664" s="228"/>
      <c r="BJ664" s="228" t="s">
        <v>2532</v>
      </c>
    </row>
    <row r="665" spans="1:62" s="85" customFormat="1" ht="20.399999999999999" x14ac:dyDescent="0.3">
      <c r="A665" s="173" t="s">
        <v>126</v>
      </c>
      <c r="B665" s="137" t="s">
        <v>3233</v>
      </c>
      <c r="C665" s="483" t="s">
        <v>3234</v>
      </c>
      <c r="D665" s="483"/>
      <c r="E665" s="483"/>
      <c r="F665" s="138" t="s">
        <v>67</v>
      </c>
      <c r="G665" s="195" t="s">
        <v>3226</v>
      </c>
      <c r="H665" s="175"/>
      <c r="I665" s="175"/>
      <c r="J665" s="140"/>
      <c r="K665" s="140"/>
      <c r="L665" s="140"/>
      <c r="M665" s="176"/>
      <c r="BE665" s="220"/>
      <c r="BF665" s="225"/>
      <c r="BG665" s="226"/>
      <c r="BH665" s="227"/>
      <c r="BI665" s="228"/>
      <c r="BJ665" s="228" t="s">
        <v>3234</v>
      </c>
    </row>
    <row r="666" spans="1:62" s="85" customFormat="1" ht="14.4" x14ac:dyDescent="0.3">
      <c r="A666" s="514" t="s">
        <v>3235</v>
      </c>
      <c r="B666" s="515"/>
      <c r="C666" s="515"/>
      <c r="D666" s="515"/>
      <c r="E666" s="515"/>
      <c r="F666" s="515"/>
      <c r="G666" s="515"/>
      <c r="H666" s="284"/>
      <c r="I666" s="284"/>
      <c r="J666" s="284"/>
      <c r="K666" s="284"/>
      <c r="L666" s="284"/>
      <c r="M666" s="285"/>
      <c r="BE666" s="220"/>
      <c r="BF666" s="225" t="s">
        <v>3235</v>
      </c>
      <c r="BG666" s="226"/>
      <c r="BH666" s="227"/>
      <c r="BI666" s="228"/>
      <c r="BJ666" s="228"/>
    </row>
    <row r="667" spans="1:62" s="85" customFormat="1" ht="15" customHeight="1" x14ac:dyDescent="0.3">
      <c r="A667" s="497" t="s">
        <v>3236</v>
      </c>
      <c r="B667" s="462"/>
      <c r="C667" s="462"/>
      <c r="D667" s="462"/>
      <c r="E667" s="462"/>
      <c r="F667" s="462"/>
      <c r="G667" s="462"/>
      <c r="H667" s="462"/>
      <c r="I667" s="130"/>
      <c r="J667" s="221"/>
      <c r="K667" s="221"/>
      <c r="L667" s="221"/>
      <c r="M667" s="223"/>
      <c r="BE667" s="220"/>
      <c r="BF667" s="225" t="s">
        <v>3236</v>
      </c>
      <c r="BG667" s="226"/>
      <c r="BH667" s="227"/>
      <c r="BI667" s="228"/>
      <c r="BJ667" s="228"/>
    </row>
    <row r="668" spans="1:62" s="85" customFormat="1" ht="15" customHeight="1" x14ac:dyDescent="0.3">
      <c r="A668" s="514" t="s">
        <v>3237</v>
      </c>
      <c r="B668" s="515"/>
      <c r="C668" s="515"/>
      <c r="D668" s="515"/>
      <c r="E668" s="515"/>
      <c r="F668" s="515"/>
      <c r="G668" s="515"/>
      <c r="H668" s="284"/>
      <c r="I668" s="284"/>
      <c r="J668" s="284"/>
      <c r="K668" s="284"/>
      <c r="L668" s="284"/>
      <c r="M668" s="285"/>
      <c r="BE668" s="220"/>
      <c r="BF668" s="225" t="s">
        <v>3237</v>
      </c>
      <c r="BG668" s="226"/>
      <c r="BH668" s="227"/>
      <c r="BI668" s="228"/>
      <c r="BJ668" s="228"/>
    </row>
    <row r="669" spans="1:62" s="85" customFormat="1" ht="15" customHeight="1" x14ac:dyDescent="0.3">
      <c r="A669" s="514" t="s">
        <v>3216</v>
      </c>
      <c r="B669" s="515"/>
      <c r="C669" s="515"/>
      <c r="D669" s="515"/>
      <c r="E669" s="515"/>
      <c r="F669" s="515"/>
      <c r="G669" s="515"/>
      <c r="H669" s="284"/>
      <c r="I669" s="284"/>
      <c r="J669" s="284"/>
      <c r="K669" s="284"/>
      <c r="L669" s="284"/>
      <c r="M669" s="285"/>
      <c r="BE669" s="220"/>
      <c r="BF669" s="225" t="s">
        <v>3216</v>
      </c>
      <c r="BG669" s="226"/>
      <c r="BH669" s="227"/>
      <c r="BI669" s="228"/>
      <c r="BJ669" s="228"/>
    </row>
    <row r="670" spans="1:62" s="85" customFormat="1" ht="42" x14ac:dyDescent="0.3">
      <c r="A670" s="121" t="s">
        <v>3238</v>
      </c>
      <c r="B670" s="120" t="s">
        <v>3218</v>
      </c>
      <c r="C670" s="466" t="s">
        <v>3219</v>
      </c>
      <c r="D670" s="466"/>
      <c r="E670" s="466"/>
      <c r="F670" s="121" t="s">
        <v>326</v>
      </c>
      <c r="G670" s="144">
        <v>0.63570000000000004</v>
      </c>
      <c r="H670" s="123"/>
      <c r="I670" s="123"/>
      <c r="J670" s="124"/>
      <c r="K670" s="124"/>
      <c r="L670" s="124"/>
      <c r="M670" s="124"/>
      <c r="BE670" s="220"/>
      <c r="BF670" s="225"/>
      <c r="BG670" s="226" t="s">
        <v>3219</v>
      </c>
      <c r="BH670" s="227"/>
      <c r="BI670" s="228"/>
      <c r="BJ670" s="228"/>
    </row>
    <row r="671" spans="1:62" s="85" customFormat="1" ht="21.6" x14ac:dyDescent="0.3">
      <c r="A671" s="173"/>
      <c r="B671" s="137" t="s">
        <v>3220</v>
      </c>
      <c r="C671" s="483" t="s">
        <v>3221</v>
      </c>
      <c r="D671" s="483"/>
      <c r="E671" s="483"/>
      <c r="F671" s="138" t="s">
        <v>155</v>
      </c>
      <c r="G671" s="195" t="s">
        <v>3239</v>
      </c>
      <c r="H671" s="175"/>
      <c r="I671" s="175"/>
      <c r="J671" s="140"/>
      <c r="K671" s="140"/>
      <c r="L671" s="140"/>
      <c r="M671" s="176"/>
      <c r="BE671" s="220"/>
      <c r="BF671" s="225"/>
      <c r="BG671" s="226"/>
      <c r="BH671" s="227"/>
      <c r="BI671" s="228" t="s">
        <v>3221</v>
      </c>
      <c r="BJ671" s="228"/>
    </row>
    <row r="672" spans="1:62" s="85" customFormat="1" ht="20.399999999999999" x14ac:dyDescent="0.3">
      <c r="A672" s="173"/>
      <c r="B672" s="137" t="s">
        <v>336</v>
      </c>
      <c r="C672" s="483" t="s">
        <v>337</v>
      </c>
      <c r="D672" s="483"/>
      <c r="E672" s="483"/>
      <c r="F672" s="138" t="s">
        <v>72</v>
      </c>
      <c r="G672" s="195" t="s">
        <v>3240</v>
      </c>
      <c r="H672" s="175"/>
      <c r="I672" s="175"/>
      <c r="J672" s="140"/>
      <c r="K672" s="140"/>
      <c r="L672" s="140"/>
      <c r="M672" s="176"/>
      <c r="BE672" s="220"/>
      <c r="BF672" s="225"/>
      <c r="BG672" s="226"/>
      <c r="BH672" s="227"/>
      <c r="BI672" s="228" t="s">
        <v>337</v>
      </c>
      <c r="BJ672" s="228"/>
    </row>
    <row r="673" spans="1:62" s="85" customFormat="1" ht="20.399999999999999" x14ac:dyDescent="0.3">
      <c r="A673" s="178" t="s">
        <v>140</v>
      </c>
      <c r="B673" s="179" t="s">
        <v>3224</v>
      </c>
      <c r="C673" s="489" t="s">
        <v>3225</v>
      </c>
      <c r="D673" s="489"/>
      <c r="E673" s="489"/>
      <c r="F673" s="231" t="s">
        <v>67</v>
      </c>
      <c r="G673" s="181" t="s">
        <v>3241</v>
      </c>
      <c r="H673" s="182"/>
      <c r="I673" s="182"/>
      <c r="J673" s="183"/>
      <c r="K673" s="183"/>
      <c r="L673" s="183"/>
      <c r="M673" s="185"/>
      <c r="BE673" s="220"/>
      <c r="BF673" s="225"/>
      <c r="BG673" s="226"/>
      <c r="BH673" s="227" t="s">
        <v>3225</v>
      </c>
      <c r="BI673" s="228"/>
      <c r="BJ673" s="228"/>
    </row>
    <row r="674" spans="1:62" s="85" customFormat="1" ht="20.399999999999999" x14ac:dyDescent="0.3">
      <c r="A674" s="178" t="s">
        <v>140</v>
      </c>
      <c r="B674" s="179" t="s">
        <v>3227</v>
      </c>
      <c r="C674" s="489" t="s">
        <v>2524</v>
      </c>
      <c r="D674" s="489"/>
      <c r="E674" s="489"/>
      <c r="F674" s="231" t="s">
        <v>67</v>
      </c>
      <c r="G674" s="181" t="s">
        <v>3242</v>
      </c>
      <c r="H674" s="182"/>
      <c r="I674" s="182"/>
      <c r="J674" s="183"/>
      <c r="K674" s="183"/>
      <c r="L674" s="183"/>
      <c r="M674" s="185"/>
      <c r="BE674" s="220"/>
      <c r="BF674" s="225"/>
      <c r="BG674" s="226"/>
      <c r="BH674" s="227" t="s">
        <v>2524</v>
      </c>
      <c r="BI674" s="228"/>
      <c r="BJ674" s="228"/>
    </row>
    <row r="675" spans="1:62" s="85" customFormat="1" ht="20.399999999999999" x14ac:dyDescent="0.3">
      <c r="A675" s="173"/>
      <c r="B675" s="137" t="s">
        <v>3229</v>
      </c>
      <c r="C675" s="483" t="s">
        <v>3230</v>
      </c>
      <c r="D675" s="483"/>
      <c r="E675" s="483"/>
      <c r="F675" s="138" t="s">
        <v>67</v>
      </c>
      <c r="G675" s="195" t="s">
        <v>3243</v>
      </c>
      <c r="H675" s="175"/>
      <c r="I675" s="175"/>
      <c r="J675" s="140"/>
      <c r="K675" s="140"/>
      <c r="L675" s="140"/>
      <c r="M675" s="176"/>
      <c r="BE675" s="220"/>
      <c r="BF675" s="225"/>
      <c r="BG675" s="226"/>
      <c r="BH675" s="227"/>
      <c r="BI675" s="228" t="s">
        <v>3230</v>
      </c>
      <c r="BJ675" s="228"/>
    </row>
    <row r="676" spans="1:62" s="85" customFormat="1" ht="20.399999999999999" x14ac:dyDescent="0.3">
      <c r="A676" s="173" t="s">
        <v>126</v>
      </c>
      <c r="B676" s="137" t="s">
        <v>2531</v>
      </c>
      <c r="C676" s="483" t="s">
        <v>2532</v>
      </c>
      <c r="D676" s="483"/>
      <c r="E676" s="483"/>
      <c r="F676" s="138" t="s">
        <v>72</v>
      </c>
      <c r="G676" s="195" t="s">
        <v>3244</v>
      </c>
      <c r="H676" s="175"/>
      <c r="I676" s="175"/>
      <c r="J676" s="140"/>
      <c r="K676" s="140"/>
      <c r="L676" s="140"/>
      <c r="M676" s="176"/>
      <c r="BE676" s="220"/>
      <c r="BF676" s="225"/>
      <c r="BG676" s="226"/>
      <c r="BH676" s="227"/>
      <c r="BI676" s="228"/>
      <c r="BJ676" s="228" t="s">
        <v>2532</v>
      </c>
    </row>
    <row r="677" spans="1:62" s="85" customFormat="1" ht="20.399999999999999" x14ac:dyDescent="0.3">
      <c r="A677" s="173" t="s">
        <v>126</v>
      </c>
      <c r="B677" s="137" t="s">
        <v>3233</v>
      </c>
      <c r="C677" s="483" t="s">
        <v>3234</v>
      </c>
      <c r="D677" s="483"/>
      <c r="E677" s="483"/>
      <c r="F677" s="138" t="s">
        <v>67</v>
      </c>
      <c r="G677" s="195" t="s">
        <v>3241</v>
      </c>
      <c r="H677" s="175"/>
      <c r="I677" s="175"/>
      <c r="J677" s="140"/>
      <c r="K677" s="140"/>
      <c r="L677" s="140"/>
      <c r="M677" s="176"/>
      <c r="BE677" s="220"/>
      <c r="BF677" s="225"/>
      <c r="BG677" s="226"/>
      <c r="BH677" s="227"/>
      <c r="BI677" s="228"/>
      <c r="BJ677" s="228" t="s">
        <v>3234</v>
      </c>
    </row>
    <row r="678" spans="1:62" s="85" customFormat="1" ht="15" customHeight="1" x14ac:dyDescent="0.3">
      <c r="A678" s="514" t="s">
        <v>3245</v>
      </c>
      <c r="B678" s="515"/>
      <c r="C678" s="515"/>
      <c r="D678" s="515"/>
      <c r="E678" s="515"/>
      <c r="F678" s="515"/>
      <c r="G678" s="515"/>
      <c r="H678" s="284"/>
      <c r="I678" s="284"/>
      <c r="J678" s="284"/>
      <c r="K678" s="284"/>
      <c r="L678" s="284"/>
      <c r="M678" s="285"/>
      <c r="BE678" s="220"/>
      <c r="BF678" s="225" t="s">
        <v>3245</v>
      </c>
      <c r="BG678" s="226"/>
      <c r="BH678" s="227"/>
      <c r="BI678" s="228"/>
      <c r="BJ678" s="228"/>
    </row>
    <row r="679" spans="1:62" s="85" customFormat="1" ht="21.6" x14ac:dyDescent="0.3">
      <c r="A679" s="121" t="s">
        <v>3246</v>
      </c>
      <c r="B679" s="120" t="s">
        <v>3247</v>
      </c>
      <c r="C679" s="466" t="s">
        <v>3248</v>
      </c>
      <c r="D679" s="466"/>
      <c r="E679" s="466"/>
      <c r="F679" s="121" t="s">
        <v>326</v>
      </c>
      <c r="G679" s="144">
        <v>0.27460000000000001</v>
      </c>
      <c r="H679" s="123"/>
      <c r="I679" s="123"/>
      <c r="J679" s="124"/>
      <c r="K679" s="124"/>
      <c r="L679" s="124"/>
      <c r="M679" s="124"/>
      <c r="BE679" s="220"/>
      <c r="BF679" s="225"/>
      <c r="BG679" s="226" t="s">
        <v>3248</v>
      </c>
      <c r="BH679" s="227"/>
      <c r="BI679" s="228"/>
      <c r="BJ679" s="228"/>
    </row>
    <row r="680" spans="1:62" s="85" customFormat="1" ht="20.399999999999999" x14ac:dyDescent="0.3">
      <c r="A680" s="173"/>
      <c r="B680" s="137" t="s">
        <v>336</v>
      </c>
      <c r="C680" s="483" t="s">
        <v>337</v>
      </c>
      <c r="D680" s="483"/>
      <c r="E680" s="483"/>
      <c r="F680" s="138" t="s">
        <v>72</v>
      </c>
      <c r="G680" s="195" t="s">
        <v>3249</v>
      </c>
      <c r="H680" s="175"/>
      <c r="I680" s="175"/>
      <c r="J680" s="140"/>
      <c r="K680" s="140"/>
      <c r="L680" s="140"/>
      <c r="M680" s="176"/>
      <c r="BE680" s="220"/>
      <c r="BF680" s="225"/>
      <c r="BG680" s="226"/>
      <c r="BH680" s="227"/>
      <c r="BI680" s="228" t="s">
        <v>337</v>
      </c>
      <c r="BJ680" s="228"/>
    </row>
    <row r="681" spans="1:62" s="85" customFormat="1" ht="20.399999999999999" x14ac:dyDescent="0.3">
      <c r="A681" s="178" t="s">
        <v>140</v>
      </c>
      <c r="B681" s="179" t="s">
        <v>3250</v>
      </c>
      <c r="C681" s="489" t="s">
        <v>2524</v>
      </c>
      <c r="D681" s="489"/>
      <c r="E681" s="489"/>
      <c r="F681" s="231" t="s">
        <v>67</v>
      </c>
      <c r="G681" s="181" t="s">
        <v>3251</v>
      </c>
      <c r="H681" s="182"/>
      <c r="I681" s="182"/>
      <c r="J681" s="183"/>
      <c r="K681" s="183"/>
      <c r="L681" s="183"/>
      <c r="M681" s="185"/>
      <c r="BE681" s="220"/>
      <c r="BF681" s="225"/>
      <c r="BG681" s="226"/>
      <c r="BH681" s="227" t="s">
        <v>2524</v>
      </c>
      <c r="BI681" s="228"/>
      <c r="BJ681" s="228"/>
    </row>
    <row r="682" spans="1:62" s="85" customFormat="1" ht="20.399999999999999" x14ac:dyDescent="0.3">
      <c r="A682" s="173" t="s">
        <v>126</v>
      </c>
      <c r="B682" s="137" t="s">
        <v>2531</v>
      </c>
      <c r="C682" s="483" t="s">
        <v>2532</v>
      </c>
      <c r="D682" s="483"/>
      <c r="E682" s="483"/>
      <c r="F682" s="138" t="s">
        <v>72</v>
      </c>
      <c r="G682" s="195" t="s">
        <v>3252</v>
      </c>
      <c r="H682" s="175"/>
      <c r="I682" s="175"/>
      <c r="J682" s="140"/>
      <c r="K682" s="140"/>
      <c r="L682" s="140"/>
      <c r="M682" s="176"/>
      <c r="BE682" s="220"/>
      <c r="BF682" s="225"/>
      <c r="BG682" s="226"/>
      <c r="BH682" s="227"/>
      <c r="BI682" s="228"/>
      <c r="BJ682" s="228" t="s">
        <v>2532</v>
      </c>
    </row>
    <row r="683" spans="1:62" s="85" customFormat="1" ht="15" customHeight="1" x14ac:dyDescent="0.3">
      <c r="A683" s="514" t="s">
        <v>3253</v>
      </c>
      <c r="B683" s="515"/>
      <c r="C683" s="515"/>
      <c r="D683" s="515"/>
      <c r="E683" s="515"/>
      <c r="F683" s="515"/>
      <c r="G683" s="515"/>
      <c r="H683" s="284"/>
      <c r="I683" s="284"/>
      <c r="J683" s="284"/>
      <c r="K683" s="284"/>
      <c r="L683" s="284"/>
      <c r="M683" s="285"/>
      <c r="BE683" s="220"/>
      <c r="BF683" s="225" t="s">
        <v>3253</v>
      </c>
      <c r="BG683" s="226"/>
      <c r="BH683" s="227"/>
      <c r="BI683" s="228"/>
      <c r="BJ683" s="228"/>
    </row>
    <row r="684" spans="1:62" s="85" customFormat="1" ht="52.2" x14ac:dyDescent="0.3">
      <c r="A684" s="121" t="s">
        <v>3254</v>
      </c>
      <c r="B684" s="120" t="s">
        <v>3255</v>
      </c>
      <c r="C684" s="466" t="s">
        <v>3256</v>
      </c>
      <c r="D684" s="466"/>
      <c r="E684" s="466"/>
      <c r="F684" s="121" t="s">
        <v>326</v>
      </c>
      <c r="G684" s="144">
        <v>0.27460000000000001</v>
      </c>
      <c r="H684" s="123"/>
      <c r="I684" s="123"/>
      <c r="J684" s="124"/>
      <c r="K684" s="124"/>
      <c r="L684" s="124"/>
      <c r="M684" s="124"/>
      <c r="BE684" s="220"/>
      <c r="BF684" s="225"/>
      <c r="BG684" s="226" t="s">
        <v>3256</v>
      </c>
      <c r="BH684" s="227"/>
      <c r="BI684" s="228"/>
      <c r="BJ684" s="228"/>
    </row>
    <row r="685" spans="1:62" s="85" customFormat="1" ht="20.399999999999999" x14ac:dyDescent="0.3">
      <c r="A685" s="173"/>
      <c r="B685" s="137" t="s">
        <v>151</v>
      </c>
      <c r="C685" s="483" t="s">
        <v>152</v>
      </c>
      <c r="D685" s="483"/>
      <c r="E685" s="483"/>
      <c r="F685" s="138" t="s">
        <v>46</v>
      </c>
      <c r="G685" s="195" t="s">
        <v>3257</v>
      </c>
      <c r="H685" s="175"/>
      <c r="I685" s="175"/>
      <c r="J685" s="140"/>
      <c r="K685" s="140"/>
      <c r="L685" s="140"/>
      <c r="M685" s="176"/>
      <c r="BE685" s="220"/>
      <c r="BF685" s="225"/>
      <c r="BG685" s="226"/>
      <c r="BH685" s="227"/>
      <c r="BI685" s="228" t="s">
        <v>152</v>
      </c>
      <c r="BJ685" s="228"/>
    </row>
    <row r="686" spans="1:62" s="85" customFormat="1" ht="20.399999999999999" x14ac:dyDescent="0.3">
      <c r="A686" s="173"/>
      <c r="B686" s="137" t="s">
        <v>3258</v>
      </c>
      <c r="C686" s="483" t="s">
        <v>3259</v>
      </c>
      <c r="D686" s="483"/>
      <c r="E686" s="483"/>
      <c r="F686" s="138" t="s">
        <v>46</v>
      </c>
      <c r="G686" s="195" t="s">
        <v>3249</v>
      </c>
      <c r="H686" s="175"/>
      <c r="I686" s="175"/>
      <c r="J686" s="140"/>
      <c r="K686" s="140"/>
      <c r="L686" s="140"/>
      <c r="M686" s="176"/>
      <c r="BE686" s="220"/>
      <c r="BF686" s="225"/>
      <c r="BG686" s="226"/>
      <c r="BH686" s="227"/>
      <c r="BI686" s="228" t="s">
        <v>3259</v>
      </c>
      <c r="BJ686" s="228"/>
    </row>
    <row r="687" spans="1:62" s="85" customFormat="1" ht="20.399999999999999" x14ac:dyDescent="0.3">
      <c r="A687" s="173"/>
      <c r="B687" s="137" t="s">
        <v>336</v>
      </c>
      <c r="C687" s="483" t="s">
        <v>337</v>
      </c>
      <c r="D687" s="483"/>
      <c r="E687" s="483"/>
      <c r="F687" s="138" t="s">
        <v>72</v>
      </c>
      <c r="G687" s="195" t="s">
        <v>3260</v>
      </c>
      <c r="H687" s="175"/>
      <c r="I687" s="175"/>
      <c r="J687" s="140"/>
      <c r="K687" s="140"/>
      <c r="L687" s="140"/>
      <c r="M687" s="176"/>
      <c r="BE687" s="220"/>
      <c r="BF687" s="225"/>
      <c r="BG687" s="226"/>
      <c r="BH687" s="227"/>
      <c r="BI687" s="228" t="s">
        <v>337</v>
      </c>
      <c r="BJ687" s="228"/>
    </row>
    <row r="688" spans="1:62" s="85" customFormat="1" ht="31.8" x14ac:dyDescent="0.3">
      <c r="A688" s="173"/>
      <c r="B688" s="137" t="s">
        <v>102</v>
      </c>
      <c r="C688" s="483" t="s">
        <v>103</v>
      </c>
      <c r="D688" s="483"/>
      <c r="E688" s="483"/>
      <c r="F688" s="138" t="s">
        <v>67</v>
      </c>
      <c r="G688" s="195" t="s">
        <v>3261</v>
      </c>
      <c r="H688" s="175"/>
      <c r="I688" s="175"/>
      <c r="J688" s="140"/>
      <c r="K688" s="140"/>
      <c r="L688" s="140"/>
      <c r="M688" s="176"/>
      <c r="BE688" s="220"/>
      <c r="BF688" s="225"/>
      <c r="BG688" s="226"/>
      <c r="BH688" s="227"/>
      <c r="BI688" s="228" t="s">
        <v>103</v>
      </c>
      <c r="BJ688" s="228"/>
    </row>
    <row r="689" spans="1:62" s="85" customFormat="1" ht="21.6" x14ac:dyDescent="0.3">
      <c r="A689" s="173"/>
      <c r="B689" s="137" t="s">
        <v>2053</v>
      </c>
      <c r="C689" s="483" t="s">
        <v>2054</v>
      </c>
      <c r="D689" s="483"/>
      <c r="E689" s="483"/>
      <c r="F689" s="138" t="s">
        <v>46</v>
      </c>
      <c r="G689" s="195" t="s">
        <v>3262</v>
      </c>
      <c r="H689" s="175"/>
      <c r="I689" s="175"/>
      <c r="J689" s="140"/>
      <c r="K689" s="140"/>
      <c r="L689" s="140"/>
      <c r="M689" s="176"/>
      <c r="BE689" s="220"/>
      <c r="BF689" s="225"/>
      <c r="BG689" s="226"/>
      <c r="BH689" s="227"/>
      <c r="BI689" s="228" t="s">
        <v>2054</v>
      </c>
      <c r="BJ689" s="228"/>
    </row>
    <row r="690" spans="1:62" s="85" customFormat="1" ht="20.399999999999999" x14ac:dyDescent="0.3">
      <c r="A690" s="178" t="s">
        <v>140</v>
      </c>
      <c r="B690" s="179" t="s">
        <v>3263</v>
      </c>
      <c r="C690" s="489" t="s">
        <v>3264</v>
      </c>
      <c r="D690" s="489"/>
      <c r="E690" s="489"/>
      <c r="F690" s="231" t="s">
        <v>155</v>
      </c>
      <c r="G690" s="181" t="s">
        <v>3265</v>
      </c>
      <c r="H690" s="182"/>
      <c r="I690" s="182"/>
      <c r="J690" s="183"/>
      <c r="K690" s="183"/>
      <c r="L690" s="183"/>
      <c r="M690" s="185"/>
      <c r="BE690" s="220"/>
      <c r="BF690" s="225"/>
      <c r="BG690" s="226"/>
      <c r="BH690" s="227" t="s">
        <v>3264</v>
      </c>
      <c r="BI690" s="228"/>
      <c r="BJ690" s="228"/>
    </row>
    <row r="691" spans="1:62" s="85" customFormat="1" ht="31.8" x14ac:dyDescent="0.3">
      <c r="A691" s="173" t="s">
        <v>126</v>
      </c>
      <c r="B691" s="137" t="s">
        <v>3266</v>
      </c>
      <c r="C691" s="483" t="s">
        <v>3267</v>
      </c>
      <c r="D691" s="483"/>
      <c r="E691" s="483"/>
      <c r="F691" s="138" t="s">
        <v>155</v>
      </c>
      <c r="G691" s="195" t="s">
        <v>3265</v>
      </c>
      <c r="H691" s="175"/>
      <c r="I691" s="175"/>
      <c r="J691" s="140"/>
      <c r="K691" s="140"/>
      <c r="L691" s="140"/>
      <c r="M691" s="176"/>
      <c r="BE691" s="220"/>
      <c r="BF691" s="225"/>
      <c r="BG691" s="226"/>
      <c r="BH691" s="227"/>
      <c r="BI691" s="228"/>
      <c r="BJ691" s="228" t="s">
        <v>3267</v>
      </c>
    </row>
    <row r="692" spans="1:62" s="85" customFormat="1" ht="15" customHeight="1" x14ac:dyDescent="0.3">
      <c r="A692" s="495" t="s">
        <v>3268</v>
      </c>
      <c r="B692" s="496"/>
      <c r="C692" s="496"/>
      <c r="D692" s="496"/>
      <c r="E692" s="496"/>
      <c r="F692" s="496"/>
      <c r="G692" s="496"/>
      <c r="H692" s="191"/>
      <c r="I692" s="191"/>
      <c r="J692" s="191"/>
      <c r="K692" s="191"/>
      <c r="L692" s="191"/>
      <c r="M692" s="193"/>
      <c r="BE692" s="220" t="s">
        <v>3268</v>
      </c>
      <c r="BF692" s="225"/>
      <c r="BG692" s="226"/>
      <c r="BH692" s="227"/>
      <c r="BI692" s="228"/>
      <c r="BJ692" s="228"/>
    </row>
    <row r="693" spans="1:62" s="85" customFormat="1" ht="15" customHeight="1" x14ac:dyDescent="0.3">
      <c r="A693" s="514" t="s">
        <v>3269</v>
      </c>
      <c r="B693" s="515"/>
      <c r="C693" s="515"/>
      <c r="D693" s="515"/>
      <c r="E693" s="515"/>
      <c r="F693" s="515"/>
      <c r="G693" s="515"/>
      <c r="H693" s="284"/>
      <c r="I693" s="284"/>
      <c r="J693" s="284"/>
      <c r="K693" s="284"/>
      <c r="L693" s="284"/>
      <c r="M693" s="285"/>
      <c r="BE693" s="220"/>
      <c r="BF693" s="225" t="s">
        <v>3269</v>
      </c>
      <c r="BG693" s="226"/>
      <c r="BH693" s="227"/>
      <c r="BI693" s="228"/>
      <c r="BJ693" s="228"/>
    </row>
    <row r="694" spans="1:62" s="85" customFormat="1" ht="21.6" x14ac:dyDescent="0.3">
      <c r="A694" s="121" t="s">
        <v>3270</v>
      </c>
      <c r="B694" s="120" t="s">
        <v>3271</v>
      </c>
      <c r="C694" s="466" t="s">
        <v>3272</v>
      </c>
      <c r="D694" s="466"/>
      <c r="E694" s="466"/>
      <c r="F694" s="121" t="s">
        <v>326</v>
      </c>
      <c r="G694" s="144">
        <v>0.23719999999999999</v>
      </c>
      <c r="H694" s="123"/>
      <c r="I694" s="123"/>
      <c r="J694" s="124"/>
      <c r="K694" s="124"/>
      <c r="L694" s="124"/>
      <c r="M694" s="124"/>
      <c r="BE694" s="220"/>
      <c r="BF694" s="225"/>
      <c r="BG694" s="226" t="s">
        <v>3272</v>
      </c>
      <c r="BH694" s="227"/>
      <c r="BI694" s="228"/>
      <c r="BJ694" s="228"/>
    </row>
    <row r="695" spans="1:62" s="85" customFormat="1" ht="20.399999999999999" x14ac:dyDescent="0.3">
      <c r="A695" s="173"/>
      <c r="B695" s="137" t="s">
        <v>3273</v>
      </c>
      <c r="C695" s="483" t="s">
        <v>3274</v>
      </c>
      <c r="D695" s="483"/>
      <c r="E695" s="483"/>
      <c r="F695" s="138" t="s">
        <v>155</v>
      </c>
      <c r="G695" s="195" t="s">
        <v>3275</v>
      </c>
      <c r="H695" s="175"/>
      <c r="I695" s="175"/>
      <c r="J695" s="140"/>
      <c r="K695" s="140"/>
      <c r="L695" s="140"/>
      <c r="M695" s="176"/>
      <c r="BE695" s="220"/>
      <c r="BF695" s="225"/>
      <c r="BG695" s="226"/>
      <c r="BH695" s="227"/>
      <c r="BI695" s="228" t="s">
        <v>3274</v>
      </c>
      <c r="BJ695" s="228"/>
    </row>
    <row r="696" spans="1:62" s="85" customFormat="1" ht="15" customHeight="1" x14ac:dyDescent="0.3">
      <c r="A696" s="514" t="s">
        <v>3276</v>
      </c>
      <c r="B696" s="515"/>
      <c r="C696" s="515"/>
      <c r="D696" s="515"/>
      <c r="E696" s="515"/>
      <c r="F696" s="515"/>
      <c r="G696" s="515"/>
      <c r="H696" s="284"/>
      <c r="I696" s="284"/>
      <c r="J696" s="284"/>
      <c r="K696" s="284"/>
      <c r="L696" s="284"/>
      <c r="M696" s="285"/>
      <c r="BE696" s="220"/>
      <c r="BF696" s="225" t="s">
        <v>3276</v>
      </c>
      <c r="BG696" s="226"/>
      <c r="BH696" s="227"/>
      <c r="BI696" s="228"/>
      <c r="BJ696" s="228"/>
    </row>
    <row r="697" spans="1:62" s="85" customFormat="1" ht="21.6" x14ac:dyDescent="0.3">
      <c r="A697" s="121" t="s">
        <v>3277</v>
      </c>
      <c r="B697" s="120" t="s">
        <v>3160</v>
      </c>
      <c r="C697" s="466" t="s">
        <v>3161</v>
      </c>
      <c r="D697" s="466"/>
      <c r="E697" s="466"/>
      <c r="F697" s="121" t="s">
        <v>326</v>
      </c>
      <c r="G697" s="144">
        <v>3.7600000000000001E-2</v>
      </c>
      <c r="H697" s="123"/>
      <c r="I697" s="123"/>
      <c r="J697" s="124"/>
      <c r="K697" s="124"/>
      <c r="L697" s="124"/>
      <c r="M697" s="124"/>
      <c r="BE697" s="220"/>
      <c r="BF697" s="225"/>
      <c r="BG697" s="226" t="s">
        <v>3161</v>
      </c>
      <c r="BH697" s="227"/>
      <c r="BI697" s="228"/>
      <c r="BJ697" s="228"/>
    </row>
    <row r="698" spans="1:62" s="85" customFormat="1" ht="20.399999999999999" x14ac:dyDescent="0.3">
      <c r="A698" s="173"/>
      <c r="B698" s="137" t="s">
        <v>3162</v>
      </c>
      <c r="C698" s="483" t="s">
        <v>3163</v>
      </c>
      <c r="D698" s="483"/>
      <c r="E698" s="483"/>
      <c r="F698" s="138" t="s">
        <v>112</v>
      </c>
      <c r="G698" s="195" t="s">
        <v>3278</v>
      </c>
      <c r="H698" s="175"/>
      <c r="I698" s="175"/>
      <c r="J698" s="140"/>
      <c r="K698" s="140"/>
      <c r="L698" s="140"/>
      <c r="M698" s="176"/>
      <c r="BE698" s="220"/>
      <c r="BF698" s="225"/>
      <c r="BG698" s="226"/>
      <c r="BH698" s="227"/>
      <c r="BI698" s="228" t="s">
        <v>3163</v>
      </c>
      <c r="BJ698" s="228"/>
    </row>
    <row r="699" spans="1:62" s="85" customFormat="1" ht="20.399999999999999" x14ac:dyDescent="0.3">
      <c r="A699" s="173"/>
      <c r="B699" s="137" t="s">
        <v>3165</v>
      </c>
      <c r="C699" s="483" t="s">
        <v>3166</v>
      </c>
      <c r="D699" s="483"/>
      <c r="E699" s="483"/>
      <c r="F699" s="138" t="s">
        <v>139</v>
      </c>
      <c r="G699" s="195" t="s">
        <v>3279</v>
      </c>
      <c r="H699" s="175"/>
      <c r="I699" s="175"/>
      <c r="J699" s="140"/>
      <c r="K699" s="140"/>
      <c r="L699" s="140"/>
      <c r="M699" s="176"/>
      <c r="BE699" s="220"/>
      <c r="BF699" s="225"/>
      <c r="BG699" s="226"/>
      <c r="BH699" s="227"/>
      <c r="BI699" s="228" t="s">
        <v>3166</v>
      </c>
      <c r="BJ699" s="228"/>
    </row>
    <row r="700" spans="1:62" s="85" customFormat="1" ht="20.399999999999999" x14ac:dyDescent="0.3">
      <c r="A700" s="178" t="s">
        <v>75</v>
      </c>
      <c r="B700" s="179" t="s">
        <v>3168</v>
      </c>
      <c r="C700" s="489" t="s">
        <v>3169</v>
      </c>
      <c r="D700" s="489"/>
      <c r="E700" s="489"/>
      <c r="F700" s="231" t="s">
        <v>112</v>
      </c>
      <c r="G700" s="181" t="s">
        <v>33</v>
      </c>
      <c r="H700" s="182"/>
      <c r="I700" s="182"/>
      <c r="J700" s="183"/>
      <c r="K700" s="183"/>
      <c r="L700" s="183"/>
      <c r="M700" s="185"/>
      <c r="BE700" s="220"/>
      <c r="BF700" s="225"/>
      <c r="BG700" s="226"/>
      <c r="BH700" s="227" t="s">
        <v>3169</v>
      </c>
      <c r="BI700" s="228"/>
      <c r="BJ700" s="228"/>
    </row>
    <row r="701" spans="1:62" s="85" customFormat="1" ht="21.6" x14ac:dyDescent="0.3">
      <c r="A701" s="173"/>
      <c r="B701" s="137" t="s">
        <v>3170</v>
      </c>
      <c r="C701" s="483" t="s">
        <v>3171</v>
      </c>
      <c r="D701" s="483"/>
      <c r="E701" s="483"/>
      <c r="F701" s="138" t="s">
        <v>112</v>
      </c>
      <c r="G701" s="195" t="s">
        <v>3280</v>
      </c>
      <c r="H701" s="175"/>
      <c r="I701" s="175"/>
      <c r="J701" s="140"/>
      <c r="K701" s="140"/>
      <c r="L701" s="140"/>
      <c r="M701" s="176"/>
      <c r="BE701" s="220"/>
      <c r="BF701" s="225"/>
      <c r="BG701" s="226"/>
      <c r="BH701" s="227"/>
      <c r="BI701" s="228" t="s">
        <v>3171</v>
      </c>
      <c r="BJ701" s="228"/>
    </row>
    <row r="702" spans="1:62" s="85" customFormat="1" ht="15" customHeight="1" x14ac:dyDescent="0.3">
      <c r="A702" s="514" t="s">
        <v>3281</v>
      </c>
      <c r="B702" s="515"/>
      <c r="C702" s="515"/>
      <c r="D702" s="515"/>
      <c r="E702" s="515"/>
      <c r="F702" s="515"/>
      <c r="G702" s="515"/>
      <c r="H702" s="284"/>
      <c r="I702" s="284"/>
      <c r="J702" s="284"/>
      <c r="K702" s="284"/>
      <c r="L702" s="284"/>
      <c r="M702" s="285"/>
      <c r="BE702" s="220"/>
      <c r="BF702" s="225" t="s">
        <v>3281</v>
      </c>
      <c r="BG702" s="226"/>
      <c r="BH702" s="227"/>
      <c r="BI702" s="228"/>
      <c r="BJ702" s="228"/>
    </row>
    <row r="703" spans="1:62" s="85" customFormat="1" ht="15" customHeight="1" x14ac:dyDescent="0.3">
      <c r="A703" s="514" t="s">
        <v>3282</v>
      </c>
      <c r="B703" s="515"/>
      <c r="C703" s="515"/>
      <c r="D703" s="515"/>
      <c r="E703" s="515"/>
      <c r="F703" s="515"/>
      <c r="G703" s="515"/>
      <c r="H703" s="284"/>
      <c r="I703" s="284"/>
      <c r="J703" s="284"/>
      <c r="K703" s="284"/>
      <c r="L703" s="284"/>
      <c r="M703" s="285"/>
      <c r="BE703" s="220"/>
      <c r="BF703" s="225" t="s">
        <v>3282</v>
      </c>
      <c r="BG703" s="226"/>
      <c r="BH703" s="227"/>
      <c r="BI703" s="228"/>
      <c r="BJ703" s="228"/>
    </row>
    <row r="704" spans="1:62" s="85" customFormat="1" ht="42" x14ac:dyDescent="0.3">
      <c r="A704" s="121" t="s">
        <v>3283</v>
      </c>
      <c r="B704" s="120" t="s">
        <v>3284</v>
      </c>
      <c r="C704" s="466" t="s">
        <v>3285</v>
      </c>
      <c r="D704" s="466"/>
      <c r="E704" s="466"/>
      <c r="F704" s="121" t="s">
        <v>326</v>
      </c>
      <c r="G704" s="144">
        <v>3.8899999999999997E-2</v>
      </c>
      <c r="H704" s="123"/>
      <c r="I704" s="123"/>
      <c r="J704" s="124"/>
      <c r="K704" s="124"/>
      <c r="L704" s="124"/>
      <c r="M704" s="124"/>
      <c r="BE704" s="220"/>
      <c r="BF704" s="225"/>
      <c r="BG704" s="226" t="s">
        <v>3285</v>
      </c>
      <c r="BH704" s="227"/>
      <c r="BI704" s="228"/>
      <c r="BJ704" s="228"/>
    </row>
    <row r="705" spans="1:62" s="85" customFormat="1" ht="21.6" x14ac:dyDescent="0.3">
      <c r="A705" s="173"/>
      <c r="B705" s="137" t="s">
        <v>3220</v>
      </c>
      <c r="C705" s="483" t="s">
        <v>3221</v>
      </c>
      <c r="D705" s="483"/>
      <c r="E705" s="483"/>
      <c r="F705" s="138" t="s">
        <v>155</v>
      </c>
      <c r="G705" s="195" t="s">
        <v>3286</v>
      </c>
      <c r="H705" s="175"/>
      <c r="I705" s="175"/>
      <c r="J705" s="140"/>
      <c r="K705" s="140"/>
      <c r="L705" s="140"/>
      <c r="M705" s="176"/>
      <c r="BE705" s="220"/>
      <c r="BF705" s="225"/>
      <c r="BG705" s="226"/>
      <c r="BH705" s="227"/>
      <c r="BI705" s="228" t="s">
        <v>3221</v>
      </c>
      <c r="BJ705" s="228"/>
    </row>
    <row r="706" spans="1:62" s="85" customFormat="1" ht="20.399999999999999" x14ac:dyDescent="0.3">
      <c r="A706" s="173"/>
      <c r="B706" s="137" t="s">
        <v>336</v>
      </c>
      <c r="C706" s="483" t="s">
        <v>337</v>
      </c>
      <c r="D706" s="483"/>
      <c r="E706" s="483"/>
      <c r="F706" s="138" t="s">
        <v>72</v>
      </c>
      <c r="G706" s="195" t="s">
        <v>3287</v>
      </c>
      <c r="H706" s="175"/>
      <c r="I706" s="175"/>
      <c r="J706" s="140"/>
      <c r="K706" s="140"/>
      <c r="L706" s="140"/>
      <c r="M706" s="176"/>
      <c r="BE706" s="220"/>
      <c r="BF706" s="225"/>
      <c r="BG706" s="226"/>
      <c r="BH706" s="227"/>
      <c r="BI706" s="228" t="s">
        <v>337</v>
      </c>
      <c r="BJ706" s="228"/>
    </row>
    <row r="707" spans="1:62" s="85" customFormat="1" ht="20.399999999999999" x14ac:dyDescent="0.3">
      <c r="A707" s="178" t="s">
        <v>140</v>
      </c>
      <c r="B707" s="179" t="s">
        <v>3224</v>
      </c>
      <c r="C707" s="489" t="s">
        <v>3225</v>
      </c>
      <c r="D707" s="489"/>
      <c r="E707" s="489"/>
      <c r="F707" s="231" t="s">
        <v>67</v>
      </c>
      <c r="G707" s="181" t="s">
        <v>3288</v>
      </c>
      <c r="H707" s="182"/>
      <c r="I707" s="182"/>
      <c r="J707" s="183"/>
      <c r="K707" s="183"/>
      <c r="L707" s="183"/>
      <c r="M707" s="185"/>
      <c r="BE707" s="220"/>
      <c r="BF707" s="225"/>
      <c r="BG707" s="226"/>
      <c r="BH707" s="227" t="s">
        <v>3225</v>
      </c>
      <c r="BI707" s="228"/>
      <c r="BJ707" s="228"/>
    </row>
    <row r="708" spans="1:62" s="85" customFormat="1" ht="20.399999999999999" x14ac:dyDescent="0.3">
      <c r="A708" s="178" t="s">
        <v>140</v>
      </c>
      <c r="B708" s="179" t="s">
        <v>3227</v>
      </c>
      <c r="C708" s="489" t="s">
        <v>2524</v>
      </c>
      <c r="D708" s="489"/>
      <c r="E708" s="489"/>
      <c r="F708" s="231" t="s">
        <v>67</v>
      </c>
      <c r="G708" s="181" t="s">
        <v>3289</v>
      </c>
      <c r="H708" s="182"/>
      <c r="I708" s="182"/>
      <c r="J708" s="183"/>
      <c r="K708" s="183"/>
      <c r="L708" s="183"/>
      <c r="M708" s="185"/>
      <c r="BE708" s="220"/>
      <c r="BF708" s="225"/>
      <c r="BG708" s="226"/>
      <c r="BH708" s="227" t="s">
        <v>2524</v>
      </c>
      <c r="BI708" s="228"/>
      <c r="BJ708" s="228"/>
    </row>
    <row r="709" spans="1:62" s="85" customFormat="1" ht="20.399999999999999" x14ac:dyDescent="0.3">
      <c r="A709" s="173"/>
      <c r="B709" s="137" t="s">
        <v>3229</v>
      </c>
      <c r="C709" s="483" t="s">
        <v>3230</v>
      </c>
      <c r="D709" s="483"/>
      <c r="E709" s="483"/>
      <c r="F709" s="138" t="s">
        <v>67</v>
      </c>
      <c r="G709" s="195" t="s">
        <v>3290</v>
      </c>
      <c r="H709" s="175"/>
      <c r="I709" s="175"/>
      <c r="J709" s="140"/>
      <c r="K709" s="140"/>
      <c r="L709" s="140"/>
      <c r="M709" s="176"/>
      <c r="BE709" s="220"/>
      <c r="BF709" s="225"/>
      <c r="BG709" s="226"/>
      <c r="BH709" s="227"/>
      <c r="BI709" s="228" t="s">
        <v>3230</v>
      </c>
      <c r="BJ709" s="228"/>
    </row>
    <row r="710" spans="1:62" s="85" customFormat="1" ht="20.399999999999999" x14ac:dyDescent="0.3">
      <c r="A710" s="173" t="s">
        <v>126</v>
      </c>
      <c r="B710" s="137" t="s">
        <v>2531</v>
      </c>
      <c r="C710" s="483" t="s">
        <v>2532</v>
      </c>
      <c r="D710" s="483"/>
      <c r="E710" s="483"/>
      <c r="F710" s="138" t="s">
        <v>72</v>
      </c>
      <c r="G710" s="195" t="s">
        <v>3291</v>
      </c>
      <c r="H710" s="175"/>
      <c r="I710" s="175"/>
      <c r="J710" s="140"/>
      <c r="K710" s="140"/>
      <c r="L710" s="140"/>
      <c r="M710" s="176"/>
      <c r="BE710" s="220"/>
      <c r="BF710" s="225"/>
      <c r="BG710" s="226"/>
      <c r="BH710" s="227"/>
      <c r="BI710" s="228"/>
      <c r="BJ710" s="228" t="s">
        <v>2532</v>
      </c>
    </row>
    <row r="711" spans="1:62" s="85" customFormat="1" ht="20.399999999999999" x14ac:dyDescent="0.3">
      <c r="A711" s="173" t="s">
        <v>126</v>
      </c>
      <c r="B711" s="137" t="s">
        <v>3233</v>
      </c>
      <c r="C711" s="483" t="s">
        <v>3234</v>
      </c>
      <c r="D711" s="483"/>
      <c r="E711" s="483"/>
      <c r="F711" s="138" t="s">
        <v>67</v>
      </c>
      <c r="G711" s="195" t="s">
        <v>3288</v>
      </c>
      <c r="H711" s="175"/>
      <c r="I711" s="175"/>
      <c r="J711" s="140"/>
      <c r="K711" s="140"/>
      <c r="L711" s="140"/>
      <c r="M711" s="176"/>
      <c r="BE711" s="220"/>
      <c r="BF711" s="225"/>
      <c r="BG711" s="226"/>
      <c r="BH711" s="227"/>
      <c r="BI711" s="228"/>
      <c r="BJ711" s="228" t="s">
        <v>3234</v>
      </c>
    </row>
    <row r="712" spans="1:62" s="85" customFormat="1" ht="20.25" customHeight="1" x14ac:dyDescent="0.3">
      <c r="A712" s="470" t="s">
        <v>57</v>
      </c>
      <c r="B712" s="471"/>
      <c r="C712" s="471"/>
      <c r="D712" s="471"/>
      <c r="E712" s="471"/>
      <c r="F712" s="471"/>
      <c r="G712" s="471"/>
      <c r="H712" s="154"/>
      <c r="I712" s="154">
        <f>SUM(I12:I711)</f>
        <v>0</v>
      </c>
      <c r="J712" s="156">
        <f>SUM(J12:J711)</f>
        <v>0</v>
      </c>
      <c r="K712" s="157"/>
      <c r="L712" s="283">
        <f>SUM(L12:L711)</f>
        <v>0</v>
      </c>
      <c r="M712" s="159">
        <f>SUM(M12:M711)</f>
        <v>0</v>
      </c>
      <c r="O712" s="98"/>
    </row>
    <row r="713" spans="1:62" s="145" customFormat="1" ht="20.25" customHeight="1" x14ac:dyDescent="0.3">
      <c r="A713" s="472" t="s">
        <v>5712</v>
      </c>
      <c r="B713" s="473"/>
      <c r="C713" s="473"/>
      <c r="D713" s="473"/>
      <c r="E713" s="473"/>
      <c r="F713" s="473"/>
      <c r="G713" s="473"/>
      <c r="H713" s="160"/>
      <c r="I713" s="463">
        <f>I712+L712</f>
        <v>0</v>
      </c>
      <c r="J713" s="464"/>
      <c r="K713" s="464"/>
      <c r="L713" s="464"/>
      <c r="M713" s="465"/>
    </row>
    <row r="714" spans="1:62" s="145" customFormat="1" ht="20.25" customHeight="1" x14ac:dyDescent="0.3">
      <c r="A714" s="472" t="s">
        <v>5713</v>
      </c>
      <c r="B714" s="473"/>
      <c r="C714" s="473"/>
      <c r="D714" s="473"/>
      <c r="E714" s="473"/>
      <c r="F714" s="473"/>
      <c r="G714" s="473"/>
      <c r="H714" s="160"/>
      <c r="I714" s="498">
        <f>J712+M712</f>
        <v>0</v>
      </c>
      <c r="J714" s="499"/>
      <c r="K714" s="499"/>
      <c r="L714" s="499"/>
      <c r="M714" s="500"/>
    </row>
  </sheetData>
  <autoFilter ref="A10:M93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Гидроизоляция обмазочная за 2 раза"/>
        <filter val="Д"/>
        <filter val="Отделка цоколя цементно-песчаной штукатуркой по сетке с последующей окраской силиконовой фасадной краской в цвет по RGB 112/111/111 (аналог по RAL 7005)"/>
        <filter val="Раздел 1. Устройство цоколя"/>
        <filter val="Раздел 2. Устройство наружных стен"/>
        <filter val="Трехслойная стеновая сэндвич-панель с заполнением минеральной ватой на базальтовой основе толщиной 150 мм, окраска RGB 142/168/39 (соответствие по RAL 6018)"/>
        <filter val="Трехслойная стеновая сэндвич-панель с заполнением минеральной ватой на базальтовой основе толщиной 150 мм, окраска RGB 150/195/235 (соответствие по RAL 5024)"/>
        <filter val="Укладка шнура «Вилатерм» на стыке штукатурки и отмотки, закрытие шва полиуретановым герметиком"/>
        <filter val="Устройство утеплителя, жесткой минеральной ваты толщиной 150 мм h=100 мм плотностью 190 кг/м3, L=26,12"/>
        <filter val="Утепление цоколя экструзионным пенополистиролом XPS CARBON ECO SP толщиной 100 мм"/>
      </filters>
    </filterColumn>
  </autoFilter>
  <mergeCells count="700">
    <mergeCell ref="C30:E30"/>
    <mergeCell ref="C652:E652"/>
    <mergeCell ref="A443:G443"/>
    <mergeCell ref="C441:E441"/>
    <mergeCell ref="C320:E320"/>
    <mergeCell ref="C84:E84"/>
    <mergeCell ref="C359:E359"/>
    <mergeCell ref="A136:G136"/>
    <mergeCell ref="C228:E228"/>
    <mergeCell ref="C67:E67"/>
    <mergeCell ref="A124:G124"/>
    <mergeCell ref="A186:G186"/>
    <mergeCell ref="A189:G189"/>
    <mergeCell ref="C425:E425"/>
    <mergeCell ref="C646:E646"/>
    <mergeCell ref="C249:E249"/>
    <mergeCell ref="C36:E36"/>
    <mergeCell ref="C648:E648"/>
    <mergeCell ref="C374:E374"/>
    <mergeCell ref="C33:E33"/>
    <mergeCell ref="C216:E216"/>
    <mergeCell ref="C51:E51"/>
    <mergeCell ref="C93:E93"/>
    <mergeCell ref="C194:E194"/>
    <mergeCell ref="C160:E160"/>
    <mergeCell ref="C171:E171"/>
    <mergeCell ref="C708:E708"/>
    <mergeCell ref="C286:E286"/>
    <mergeCell ref="A110:G110"/>
    <mergeCell ref="C707:E707"/>
    <mergeCell ref="C46:E46"/>
    <mergeCell ref="C570:E570"/>
    <mergeCell ref="C268:E268"/>
    <mergeCell ref="A669:G669"/>
    <mergeCell ref="C465:E465"/>
    <mergeCell ref="A666:G666"/>
    <mergeCell ref="A667:H667"/>
    <mergeCell ref="C662:E662"/>
    <mergeCell ref="C427:E427"/>
    <mergeCell ref="C392:E392"/>
    <mergeCell ref="C642:E642"/>
    <mergeCell ref="A400:G400"/>
    <mergeCell ref="C156:E156"/>
    <mergeCell ref="C213:E213"/>
    <mergeCell ref="C152:E152"/>
    <mergeCell ref="C307:E307"/>
    <mergeCell ref="A55:G55"/>
    <mergeCell ref="C170:E170"/>
    <mergeCell ref="C569:E569"/>
    <mergeCell ref="C326:E326"/>
    <mergeCell ref="C602:E602"/>
    <mergeCell ref="C473:E473"/>
    <mergeCell ref="C474:E474"/>
    <mergeCell ref="C476:E476"/>
    <mergeCell ref="A355:G355"/>
    <mergeCell ref="A587:G587"/>
    <mergeCell ref="A479:G479"/>
    <mergeCell ref="C543:E543"/>
    <mergeCell ref="C580:E580"/>
    <mergeCell ref="A464:G464"/>
    <mergeCell ref="A468:G468"/>
    <mergeCell ref="C471:E471"/>
    <mergeCell ref="C246:E246"/>
    <mergeCell ref="A267:G267"/>
    <mergeCell ref="A259:G259"/>
    <mergeCell ref="C264:E264"/>
    <mergeCell ref="A262:G262"/>
    <mergeCell ref="C294:E294"/>
    <mergeCell ref="C291:E291"/>
    <mergeCell ref="C373:E373"/>
    <mergeCell ref="C335:E335"/>
    <mergeCell ref="C327:E327"/>
    <mergeCell ref="C331:E331"/>
    <mergeCell ref="C248:E248"/>
    <mergeCell ref="C336:E336"/>
    <mergeCell ref="C339:E339"/>
    <mergeCell ref="A283:G283"/>
    <mergeCell ref="C371:E371"/>
    <mergeCell ref="C706:E706"/>
    <mergeCell ref="C405:E405"/>
    <mergeCell ref="C695:E695"/>
    <mergeCell ref="C682:E682"/>
    <mergeCell ref="C347:E347"/>
    <mergeCell ref="C461:E461"/>
    <mergeCell ref="C296:E296"/>
    <mergeCell ref="C511:E511"/>
    <mergeCell ref="A549:G549"/>
    <mergeCell ref="A401:G401"/>
    <mergeCell ref="A450:G450"/>
    <mergeCell ref="A378:G378"/>
    <mergeCell ref="C309:E309"/>
    <mergeCell ref="C561:E561"/>
    <mergeCell ref="C403:E403"/>
    <mergeCell ref="C701:E701"/>
    <mergeCell ref="A426:G426"/>
    <mergeCell ref="C534:E534"/>
    <mergeCell ref="C451:E451"/>
    <mergeCell ref="C697:E697"/>
    <mergeCell ref="C654:E654"/>
    <mergeCell ref="C406:E406"/>
    <mergeCell ref="C366:E366"/>
    <mergeCell ref="C334:E334"/>
    <mergeCell ref="I713:M713"/>
    <mergeCell ref="C631:E631"/>
    <mergeCell ref="C376:E376"/>
    <mergeCell ref="C198:E198"/>
    <mergeCell ref="C380:E380"/>
    <mergeCell ref="C322:E322"/>
    <mergeCell ref="C250:E250"/>
    <mergeCell ref="C306:E306"/>
    <mergeCell ref="C273:E273"/>
    <mergeCell ref="C435:E435"/>
    <mergeCell ref="C272:E272"/>
    <mergeCell ref="C531:E531"/>
    <mergeCell ref="C263:E263"/>
    <mergeCell ref="C397:E397"/>
    <mergeCell ref="C252:E252"/>
    <mergeCell ref="C439:E439"/>
    <mergeCell ref="C321:E321"/>
    <mergeCell ref="C210:E210"/>
    <mergeCell ref="A284:G284"/>
    <mergeCell ref="A227:G227"/>
    <mergeCell ref="A438:G438"/>
    <mergeCell ref="A621:G621"/>
    <mergeCell ref="A480:G480"/>
    <mergeCell ref="A503:G503"/>
    <mergeCell ref="C675:E675"/>
    <mergeCell ref="C677:E677"/>
    <mergeCell ref="A651:G651"/>
    <mergeCell ref="C552:E552"/>
    <mergeCell ref="C315:E315"/>
    <mergeCell ref="C661:E661"/>
    <mergeCell ref="C577:E577"/>
    <mergeCell ref="C670:E670"/>
    <mergeCell ref="C395:E395"/>
    <mergeCell ref="C365:E365"/>
    <mergeCell ref="C583:E583"/>
    <mergeCell ref="C573:E573"/>
    <mergeCell ref="C568:E568"/>
    <mergeCell ref="C582:E582"/>
    <mergeCell ref="C593:E593"/>
    <mergeCell ref="A421:G421"/>
    <mergeCell ref="A637:G637"/>
    <mergeCell ref="C626:E626"/>
    <mergeCell ref="C501:E501"/>
    <mergeCell ref="C591:E591"/>
    <mergeCell ref="C581:E581"/>
    <mergeCell ref="C589:E589"/>
    <mergeCell ref="C590:E590"/>
    <mergeCell ref="C544:E544"/>
    <mergeCell ref="C126:E126"/>
    <mergeCell ref="A524:G524"/>
    <mergeCell ref="C133:E133"/>
    <mergeCell ref="C346:E346"/>
    <mergeCell ref="C314:E314"/>
    <mergeCell ref="C352:E352"/>
    <mergeCell ref="A572:G572"/>
    <mergeCell ref="A539:G539"/>
    <mergeCell ref="C455:E455"/>
    <mergeCell ref="C358:E358"/>
    <mergeCell ref="C150:E150"/>
    <mergeCell ref="C279:E279"/>
    <mergeCell ref="C147:E147"/>
    <mergeCell ref="C458:E458"/>
    <mergeCell ref="C142:E142"/>
    <mergeCell ref="C255:E255"/>
    <mergeCell ref="C148:E148"/>
    <mergeCell ref="C202:E202"/>
    <mergeCell ref="C233:E233"/>
    <mergeCell ref="C445:E445"/>
    <mergeCell ref="C187:E187"/>
    <mergeCell ref="C535:E535"/>
    <mergeCell ref="C559:E559"/>
    <mergeCell ref="A414:G414"/>
    <mergeCell ref="C685:E685"/>
    <mergeCell ref="C301:E301"/>
    <mergeCell ref="C169:E169"/>
    <mergeCell ref="A49:G49"/>
    <mergeCell ref="C99:E99"/>
    <mergeCell ref="C134:E134"/>
    <mergeCell ref="C128:E128"/>
    <mergeCell ref="C87:E87"/>
    <mergeCell ref="C72:E72"/>
    <mergeCell ref="C498:E498"/>
    <mergeCell ref="C418:E418"/>
    <mergeCell ref="C598:E598"/>
    <mergeCell ref="C673:E673"/>
    <mergeCell ref="C681:E681"/>
    <mergeCell ref="C616:E616"/>
    <mergeCell ref="C98:E98"/>
    <mergeCell ref="C269:E269"/>
    <mergeCell ref="C360:E360"/>
    <mergeCell ref="C319:E319"/>
    <mergeCell ref="C449:E449"/>
    <mergeCell ref="C132:E132"/>
    <mergeCell ref="C337:E337"/>
    <mergeCell ref="A668:G668"/>
    <mergeCell ref="C551:E551"/>
    <mergeCell ref="C691:E691"/>
    <mergeCell ref="C367:E367"/>
    <mergeCell ref="C512:E512"/>
    <mergeCell ref="C345:E345"/>
    <mergeCell ref="C287:E287"/>
    <mergeCell ref="C103:E103"/>
    <mergeCell ref="C513:E513"/>
    <mergeCell ref="C419:E419"/>
    <mergeCell ref="C460:E460"/>
    <mergeCell ref="C466:E466"/>
    <mergeCell ref="C477:E477"/>
    <mergeCell ref="C495:E495"/>
    <mergeCell ref="C478:E478"/>
    <mergeCell ref="C274:E274"/>
    <mergeCell ref="C431:E431"/>
    <mergeCell ref="C584:E584"/>
    <mergeCell ref="C475:E475"/>
    <mergeCell ref="C462:E462"/>
    <mergeCell ref="C453:E453"/>
    <mergeCell ref="C452:E452"/>
    <mergeCell ref="C485:E485"/>
    <mergeCell ref="C630:E630"/>
    <mergeCell ref="C382:E382"/>
    <mergeCell ref="C375:E375"/>
    <mergeCell ref="C690:E690"/>
    <mergeCell ref="A166:G166"/>
    <mergeCell ref="C353:E353"/>
    <mergeCell ref="C164:E164"/>
    <mergeCell ref="C155:E155"/>
    <mergeCell ref="C547:E547"/>
    <mergeCell ref="C447:E447"/>
    <mergeCell ref="C600:E600"/>
    <mergeCell ref="C467:E467"/>
    <mergeCell ref="C413:E413"/>
    <mergeCell ref="C555:E555"/>
    <mergeCell ref="C542:E542"/>
    <mergeCell ref="C562:E562"/>
    <mergeCell ref="C563:E563"/>
    <mergeCell ref="C429:E429"/>
    <mergeCell ref="C688:E688"/>
    <mergeCell ref="C486:E486"/>
    <mergeCell ref="C492:E492"/>
    <mergeCell ref="A627:G627"/>
    <mergeCell ref="C643:E643"/>
    <mergeCell ref="C516:E516"/>
    <mergeCell ref="C506:E506"/>
    <mergeCell ref="C324:E324"/>
    <mergeCell ref="C188:E188"/>
    <mergeCell ref="C10:E10"/>
    <mergeCell ref="A3:M3"/>
    <mergeCell ref="C70:E70"/>
    <mergeCell ref="A12:G12"/>
    <mergeCell ref="C13:E13"/>
    <mergeCell ref="C60:E60"/>
    <mergeCell ref="C64:E64"/>
    <mergeCell ref="A2:M2"/>
    <mergeCell ref="C356:E356"/>
    <mergeCell ref="A174:G174"/>
    <mergeCell ref="C343:E343"/>
    <mergeCell ref="C176:E176"/>
    <mergeCell ref="C180:E180"/>
    <mergeCell ref="A212:G212"/>
    <mergeCell ref="C178:E178"/>
    <mergeCell ref="C299:E299"/>
    <mergeCell ref="C329:E329"/>
    <mergeCell ref="C43:E43"/>
    <mergeCell ref="C45:E45"/>
    <mergeCell ref="C26:E26"/>
    <mergeCell ref="C25:E25"/>
    <mergeCell ref="A20:G20"/>
    <mergeCell ref="C7:G7"/>
    <mergeCell ref="C223:E223"/>
    <mergeCell ref="C663:E663"/>
    <mergeCell ref="C383:E383"/>
    <mergeCell ref="A11:G11"/>
    <mergeCell ref="C517:E517"/>
    <mergeCell ref="C537:E537"/>
    <mergeCell ref="C483:E483"/>
    <mergeCell ref="C601:E601"/>
    <mergeCell ref="C533:E533"/>
    <mergeCell ref="C530:E530"/>
    <mergeCell ref="C585:E585"/>
    <mergeCell ref="C497:E497"/>
    <mergeCell ref="C491:E491"/>
    <mergeCell ref="C538:E538"/>
    <mergeCell ref="C446:E446"/>
    <mergeCell ref="C520:E520"/>
    <mergeCell ref="C496:E496"/>
    <mergeCell ref="C499:E499"/>
    <mergeCell ref="C363:E363"/>
    <mergeCell ref="C14:E14"/>
    <mergeCell ref="C175:E175"/>
    <mergeCell ref="C23:E23"/>
    <mergeCell ref="C244:E244"/>
    <mergeCell ref="C219:E219"/>
    <mergeCell ref="C546:E546"/>
    <mergeCell ref="C9:E9"/>
    <mergeCell ref="C430:E430"/>
    <mergeCell ref="C619:E619"/>
    <mergeCell ref="C469:E469"/>
    <mergeCell ref="C613:E613"/>
    <mergeCell ref="C508:E508"/>
    <mergeCell ref="C519:E519"/>
    <mergeCell ref="C605:E605"/>
    <mergeCell ref="C415:E415"/>
    <mergeCell ref="C407:E407"/>
    <mergeCell ref="C220:E220"/>
    <mergeCell ref="A311:G311"/>
    <mergeCell ref="C412:E412"/>
    <mergeCell ref="C229:E229"/>
    <mergeCell ref="A143:G143"/>
    <mergeCell ref="C200:E200"/>
    <mergeCell ref="C545:E545"/>
    <mergeCell ref="C448:E448"/>
    <mergeCell ref="C482:E482"/>
    <mergeCell ref="C532:E532"/>
    <mergeCell ref="C144:E144"/>
    <mergeCell ref="C48:E48"/>
    <mergeCell ref="C149:E149"/>
    <mergeCell ref="C22:E22"/>
    <mergeCell ref="C16:E16"/>
    <mergeCell ref="C15:E15"/>
    <mergeCell ref="C19:E19"/>
    <mergeCell ref="C18:E18"/>
    <mergeCell ref="C597:E597"/>
    <mergeCell ref="C664:E664"/>
    <mergeCell ref="C357:E357"/>
    <mergeCell ref="C399:E399"/>
    <mergeCell ref="C620:E620"/>
    <mergeCell ref="C282:E282"/>
    <mergeCell ref="C53:E53"/>
    <mergeCell ref="C185:E185"/>
    <mergeCell ref="C66:E66"/>
    <mergeCell ref="C258:E258"/>
    <mergeCell ref="C127:E127"/>
    <mergeCell ref="C332:E332"/>
    <mergeCell ref="C625:E625"/>
    <mergeCell ref="C481:E481"/>
    <mergeCell ref="C578:E578"/>
    <mergeCell ref="C521:E521"/>
    <mergeCell ref="C420:E420"/>
    <mergeCell ref="C390:E390"/>
    <mergeCell ref="C88:E88"/>
    <mergeCell ref="C318:E318"/>
    <mergeCell ref="C698:E698"/>
    <mergeCell ref="C432:E432"/>
    <mergeCell ref="C672:E672"/>
    <mergeCell ref="C636:E636"/>
    <mergeCell ref="C699:E699"/>
    <mergeCell ref="C624:E624"/>
    <mergeCell ref="C281:E281"/>
    <mergeCell ref="C172:E172"/>
    <mergeCell ref="C108:E108"/>
    <mergeCell ref="C226:E226"/>
    <mergeCell ref="C689:E689"/>
    <mergeCell ref="C628:E628"/>
    <mergeCell ref="A657:G657"/>
    <mergeCell ref="C655:E655"/>
    <mergeCell ref="C665:E665"/>
    <mergeCell ref="C424:E424"/>
    <mergeCell ref="C387:E387"/>
    <mergeCell ref="C494:E494"/>
    <mergeCell ref="C641:E641"/>
    <mergeCell ref="C528:E528"/>
    <mergeCell ref="C442:E442"/>
    <mergeCell ref="C472:E472"/>
    <mergeCell ref="A271:G271"/>
    <mergeCell ref="C404:E404"/>
    <mergeCell ref="C676:E676"/>
    <mergeCell ref="C518:E518"/>
    <mergeCell ref="C40:E40"/>
    <mergeCell ref="C303:E303"/>
    <mergeCell ref="C316:E316"/>
    <mergeCell ref="C89:E89"/>
    <mergeCell ref="C295:E295"/>
    <mergeCell ref="C61:E61"/>
    <mergeCell ref="C239:E239"/>
    <mergeCell ref="C236:E236"/>
    <mergeCell ref="C232:E232"/>
    <mergeCell ref="C207:E207"/>
    <mergeCell ref="C201:E201"/>
    <mergeCell ref="C167:E167"/>
    <mergeCell ref="C411:E411"/>
    <mergeCell ref="C649:E649"/>
    <mergeCell ref="C454:E454"/>
    <mergeCell ref="C644:E644"/>
    <mergeCell ref="C260:E260"/>
    <mergeCell ref="C63:E63"/>
    <mergeCell ref="C277:E277"/>
    <mergeCell ref="C71:E71"/>
    <mergeCell ref="C609:E609"/>
    <mergeCell ref="C434:E434"/>
    <mergeCell ref="C29:E29"/>
    <mergeCell ref="C182:E182"/>
    <mergeCell ref="C57:E57"/>
    <mergeCell ref="C158:E158"/>
    <mergeCell ref="C68:E68"/>
    <mergeCell ref="C159:E159"/>
    <mergeCell ref="C165:E165"/>
    <mergeCell ref="C131:E131"/>
    <mergeCell ref="C215:E215"/>
    <mergeCell ref="C214:E214"/>
    <mergeCell ref="C44:E44"/>
    <mergeCell ref="C41:E41"/>
    <mergeCell ref="C42:E42"/>
    <mergeCell ref="C195:E195"/>
    <mergeCell ref="C59:E59"/>
    <mergeCell ref="C31:E31"/>
    <mergeCell ref="C196:E196"/>
    <mergeCell ref="C34:E34"/>
    <mergeCell ref="C35:E35"/>
    <mergeCell ref="C81:E81"/>
    <mergeCell ref="C168:E168"/>
    <mergeCell ref="C192:E192"/>
    <mergeCell ref="C95:E95"/>
    <mergeCell ref="A204:G204"/>
    <mergeCell ref="C137:E137"/>
    <mergeCell ref="C50:E50"/>
    <mergeCell ref="C140:E140"/>
    <mergeCell ref="A104:G104"/>
    <mergeCell ref="C74:E74"/>
    <mergeCell ref="A112:G112"/>
    <mergeCell ref="C47:E47"/>
    <mergeCell ref="C107:E107"/>
    <mergeCell ref="C344:E344"/>
    <mergeCell ref="A105:G105"/>
    <mergeCell ref="C97:E97"/>
    <mergeCell ref="C190:E190"/>
    <mergeCell ref="C54:E54"/>
    <mergeCell ref="C253:E253"/>
    <mergeCell ref="C208:E208"/>
    <mergeCell ref="C256:E256"/>
    <mergeCell ref="C293:E293"/>
    <mergeCell ref="C69:E69"/>
    <mergeCell ref="C161:E161"/>
    <mergeCell ref="C292:E292"/>
    <mergeCell ref="C285:E285"/>
    <mergeCell ref="C276:E276"/>
    <mergeCell ref="C278:E278"/>
    <mergeCell ref="C238:E238"/>
    <mergeCell ref="C191:E191"/>
    <mergeCell ref="C354:E354"/>
    <mergeCell ref="C313:E313"/>
    <mergeCell ref="C348:E348"/>
    <mergeCell ref="C290:E290"/>
    <mergeCell ref="C218:E218"/>
    <mergeCell ref="C515:E515"/>
    <mergeCell ref="C417:E417"/>
    <mergeCell ref="C463:E463"/>
    <mergeCell ref="C325:E325"/>
    <mergeCell ref="C323:E323"/>
    <mergeCell ref="C245:E245"/>
    <mergeCell ref="C361:E361"/>
    <mergeCell ref="C379:E379"/>
    <mergeCell ref="A457:G457"/>
    <mergeCell ref="C254:E254"/>
    <mergeCell ref="C217:E217"/>
    <mergeCell ref="C234:E234"/>
    <mergeCell ref="C394:E394"/>
    <mergeCell ref="C308:E308"/>
    <mergeCell ref="C225:E225"/>
    <mergeCell ref="C341:E341"/>
    <mergeCell ref="C338:E338"/>
    <mergeCell ref="C330:E330"/>
    <mergeCell ref="A6:M6"/>
    <mergeCell ref="A5:M5"/>
    <mergeCell ref="C304:E304"/>
    <mergeCell ref="C510:E510"/>
    <mergeCell ref="C409:E409"/>
    <mergeCell ref="C502:E502"/>
    <mergeCell ref="C505:E505"/>
    <mergeCell ref="C500:E500"/>
    <mergeCell ref="C386:E386"/>
    <mergeCell ref="C130:E130"/>
    <mergeCell ref="C280:E280"/>
    <mergeCell ref="C265:E265"/>
    <mergeCell ref="C302:E302"/>
    <mergeCell ref="C211:E211"/>
    <mergeCell ref="C184:E184"/>
    <mergeCell ref="A193:G193"/>
    <mergeCell ref="A242:G242"/>
    <mergeCell ref="C368:E368"/>
    <mergeCell ref="C310:E310"/>
    <mergeCell ref="C328:E328"/>
    <mergeCell ref="C206:E206"/>
    <mergeCell ref="C230:E230"/>
    <mergeCell ref="C393:E393"/>
    <mergeCell ref="C377:E377"/>
    <mergeCell ref="I714:M714"/>
    <mergeCell ref="C39:E39"/>
    <mergeCell ref="C650:E650"/>
    <mergeCell ref="C680:E680"/>
    <mergeCell ref="C629:E629"/>
    <mergeCell ref="C660:E660"/>
    <mergeCell ref="C633:E633"/>
    <mergeCell ref="C656:E656"/>
    <mergeCell ref="C658:E658"/>
    <mergeCell ref="C645:E645"/>
    <mergeCell ref="C700:E700"/>
    <mergeCell ref="C275:E275"/>
    <mergeCell ref="C608:E608"/>
    <mergeCell ref="A289:G289"/>
    <mergeCell ref="A611:G611"/>
    <mergeCell ref="A493:G493"/>
    <mergeCell ref="A489:G489"/>
    <mergeCell ref="A514:G514"/>
    <mergeCell ref="C398:E398"/>
    <mergeCell ref="C527:E527"/>
    <mergeCell ref="C567:E567"/>
    <mergeCell ref="C595:E595"/>
    <mergeCell ref="C312:E312"/>
    <mergeCell ref="C300:E300"/>
    <mergeCell ref="C17:E17"/>
    <mergeCell ref="C222:E222"/>
    <mergeCell ref="C209:E209"/>
    <mergeCell ref="C241:E241"/>
    <mergeCell ref="C235:E235"/>
    <mergeCell ref="C603:E603"/>
    <mergeCell ref="C349:E349"/>
    <mergeCell ref="C653:E653"/>
    <mergeCell ref="C58:E58"/>
    <mergeCell ref="C422:E422"/>
    <mergeCell ref="A231:G231"/>
    <mergeCell ref="C162:E162"/>
    <mergeCell ref="A224:G224"/>
    <mergeCell ref="C647:E647"/>
    <mergeCell ref="A266:G266"/>
    <mergeCell ref="C384:E384"/>
    <mergeCell ref="C342:E342"/>
    <mergeCell ref="C21:E21"/>
    <mergeCell ref="C28:E28"/>
    <mergeCell ref="C27:E27"/>
    <mergeCell ref="A32:G32"/>
    <mergeCell ref="A24:G24"/>
    <mergeCell ref="C270:E270"/>
    <mergeCell ref="C523:E523"/>
    <mergeCell ref="C37:E37"/>
    <mergeCell ref="A100:G100"/>
    <mergeCell ref="C62:E62"/>
    <mergeCell ref="C82:E82"/>
    <mergeCell ref="C85:E85"/>
    <mergeCell ref="C79:E79"/>
    <mergeCell ref="C78:E78"/>
    <mergeCell ref="C102:E102"/>
    <mergeCell ref="C52:E52"/>
    <mergeCell ref="C73:E73"/>
    <mergeCell ref="C96:E96"/>
    <mergeCell ref="C90:E90"/>
    <mergeCell ref="C77:E77"/>
    <mergeCell ref="C80:E80"/>
    <mergeCell ref="C65:E65"/>
    <mergeCell ref="C83:E83"/>
    <mergeCell ref="C86:E86"/>
    <mergeCell ref="C38:E38"/>
    <mergeCell ref="A56:G56"/>
    <mergeCell ref="C92:E92"/>
    <mergeCell ref="C91:E91"/>
    <mergeCell ref="C76:E76"/>
    <mergeCell ref="C674:E674"/>
    <mergeCell ref="C592:E592"/>
    <mergeCell ref="C635:E635"/>
    <mergeCell ref="C632:E632"/>
    <mergeCell ref="C617:E617"/>
    <mergeCell ref="C634:E634"/>
    <mergeCell ref="C610:E610"/>
    <mergeCell ref="A205:G205"/>
    <mergeCell ref="A410:G410"/>
    <mergeCell ref="C606:E606"/>
    <mergeCell ref="C541:E541"/>
    <mergeCell ref="C487:E487"/>
    <mergeCell ref="C372:E372"/>
    <mergeCell ref="C659:E659"/>
    <mergeCell ref="A433:G433"/>
    <mergeCell ref="C553:E553"/>
    <mergeCell ref="C574:E574"/>
    <mergeCell ref="C612:E612"/>
    <mergeCell ref="C556:E556"/>
    <mergeCell ref="A622:G622"/>
    <mergeCell ref="C396:E396"/>
    <mergeCell ref="C596:E596"/>
    <mergeCell ref="C237:E237"/>
    <mergeCell ref="C251:E251"/>
    <mergeCell ref="A683:G683"/>
    <mergeCell ref="C459:E459"/>
    <mergeCell ref="C687:E687"/>
    <mergeCell ref="C340:E340"/>
    <mergeCell ref="C416:E416"/>
    <mergeCell ref="C157:E157"/>
    <mergeCell ref="C684:E684"/>
    <mergeCell ref="C444:E444"/>
    <mergeCell ref="C529:E529"/>
    <mergeCell ref="C536:E536"/>
    <mergeCell ref="C490:E490"/>
    <mergeCell ref="C604:E604"/>
    <mergeCell ref="C257:E257"/>
    <mergeCell ref="C388:E388"/>
    <mergeCell ref="C163:E163"/>
    <mergeCell ref="C370:E370"/>
    <mergeCell ref="C177:E177"/>
    <mergeCell ref="C240:E240"/>
    <mergeCell ref="C199:E199"/>
    <mergeCell ref="C179:E179"/>
    <mergeCell ref="A288:G288"/>
    <mergeCell ref="C594:E594"/>
    <mergeCell ref="C181:E181"/>
    <mergeCell ref="C221:E221"/>
    <mergeCell ref="C173:E173"/>
    <mergeCell ref="C141:E141"/>
    <mergeCell ref="C129:E129"/>
    <mergeCell ref="C135:E135"/>
    <mergeCell ref="C109:E109"/>
    <mergeCell ref="C106:E106"/>
    <mergeCell ref="C261:E261"/>
    <mergeCell ref="C305:E305"/>
    <mergeCell ref="C101:E101"/>
    <mergeCell ref="C297:E297"/>
    <mergeCell ref="C298:E298"/>
    <mergeCell ref="C151:E151"/>
    <mergeCell ref="A243:G243"/>
    <mergeCell ref="C138:E138"/>
    <mergeCell ref="A139:G139"/>
    <mergeCell ref="A154:G154"/>
    <mergeCell ref="C145:E145"/>
    <mergeCell ref="A153:G153"/>
    <mergeCell ref="C197:E197"/>
    <mergeCell ref="A111:G111"/>
    <mergeCell ref="C125:E125"/>
    <mergeCell ref="C146:E146"/>
    <mergeCell ref="C183:E183"/>
    <mergeCell ref="C203:E203"/>
    <mergeCell ref="C623:E623"/>
    <mergeCell ref="C488:E488"/>
    <mergeCell ref="C522:E522"/>
    <mergeCell ref="C560:E560"/>
    <mergeCell ref="C402:E402"/>
    <mergeCell ref="C362:E362"/>
    <mergeCell ref="C391:E391"/>
    <mergeCell ref="C507:E507"/>
    <mergeCell ref="C618:E618"/>
    <mergeCell ref="C571:E571"/>
    <mergeCell ref="C576:E576"/>
    <mergeCell ref="C607:E607"/>
    <mergeCell ref="C564:E564"/>
    <mergeCell ref="C588:E588"/>
    <mergeCell ref="C428:E428"/>
    <mergeCell ref="C575:E575"/>
    <mergeCell ref="C509:E509"/>
    <mergeCell ref="A599:G599"/>
    <mergeCell ref="A437:G437"/>
    <mergeCell ref="A615:G615"/>
    <mergeCell ref="A586:G586"/>
    <mergeCell ref="C566:E566"/>
    <mergeCell ref="A540:G540"/>
    <mergeCell ref="A525:G525"/>
    <mergeCell ref="A703:G703"/>
    <mergeCell ref="A696:G696"/>
    <mergeCell ref="A702:G702"/>
    <mergeCell ref="A714:G714"/>
    <mergeCell ref="A713:G713"/>
    <mergeCell ref="A548:G548"/>
    <mergeCell ref="A640:G640"/>
    <mergeCell ref="A579:G579"/>
    <mergeCell ref="A565:G565"/>
    <mergeCell ref="A639:G639"/>
    <mergeCell ref="A558:G558"/>
    <mergeCell ref="A638:G638"/>
    <mergeCell ref="C554:E554"/>
    <mergeCell ref="C614:E614"/>
    <mergeCell ref="C686:E686"/>
    <mergeCell ref="C550:E550"/>
    <mergeCell ref="C709:E709"/>
    <mergeCell ref="C711:E711"/>
    <mergeCell ref="A692:G692"/>
    <mergeCell ref="C710:E710"/>
    <mergeCell ref="A712:G712"/>
    <mergeCell ref="C705:E705"/>
    <mergeCell ref="C704:E704"/>
    <mergeCell ref="C671:E671"/>
    <mergeCell ref="A678:G678"/>
    <mergeCell ref="C694:E694"/>
    <mergeCell ref="A504:G504"/>
    <mergeCell ref="A247:G247"/>
    <mergeCell ref="C679:E679"/>
    <mergeCell ref="C317:E317"/>
    <mergeCell ref="A693:G693"/>
    <mergeCell ref="A557:G557"/>
    <mergeCell ref="A526:G526"/>
    <mergeCell ref="C408:E408"/>
    <mergeCell ref="C436:E436"/>
    <mergeCell ref="C389:E389"/>
    <mergeCell ref="C423:E423"/>
    <mergeCell ref="C385:E385"/>
    <mergeCell ref="C364:E364"/>
    <mergeCell ref="C369:E369"/>
    <mergeCell ref="C350:E350"/>
    <mergeCell ref="C351:E351"/>
    <mergeCell ref="C484:E484"/>
    <mergeCell ref="C470:E470"/>
    <mergeCell ref="C456:E456"/>
    <mergeCell ref="C440:E440"/>
    <mergeCell ref="C381:E381"/>
    <mergeCell ref="A333:G33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241"/>
  <sheetViews>
    <sheetView workbookViewId="0">
      <selection activeCell="C13" sqref="C13:E13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6" style="80" customWidth="1"/>
    <col min="4" max="4" width="13.33203125" style="80" customWidth="1"/>
    <col min="5" max="5" width="29" style="80" customWidth="1"/>
    <col min="6" max="7" width="10.6640625" style="80" customWidth="1"/>
    <col min="8" max="13" width="16.6640625" style="81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60" s="85" customFormat="1" ht="14.4" x14ac:dyDescent="0.3">
      <c r="A1" s="86" t="s">
        <v>5587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60" s="85" customFormat="1" ht="35.25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1771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60" s="85" customFormat="1" ht="14.4" x14ac:dyDescent="0.3">
      <c r="A5" s="481" t="s">
        <v>1967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1967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0" s="85" customFormat="1" ht="14.4" x14ac:dyDescent="0.3">
      <c r="A7" s="87"/>
      <c r="B7" s="91" t="s">
        <v>5</v>
      </c>
      <c r="C7" s="468" t="s">
        <v>1968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60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0" s="85" customFormat="1" ht="15" customHeight="1" x14ac:dyDescent="0.3">
      <c r="A11" s="495" t="s">
        <v>1300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1300</v>
      </c>
    </row>
    <row r="12" spans="1:60" s="85" customFormat="1" ht="15" customHeight="1" x14ac:dyDescent="0.3">
      <c r="A12" s="497" t="s">
        <v>1969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1969</v>
      </c>
    </row>
    <row r="13" spans="1:60" s="85" customFormat="1" ht="42" x14ac:dyDescent="0.3">
      <c r="A13" s="121" t="s">
        <v>15</v>
      </c>
      <c r="B13" s="120" t="s">
        <v>1970</v>
      </c>
      <c r="C13" s="466" t="s">
        <v>1971</v>
      </c>
      <c r="D13" s="466"/>
      <c r="E13" s="466"/>
      <c r="F13" s="121" t="s">
        <v>43</v>
      </c>
      <c r="G13" s="243">
        <v>3.041E-2</v>
      </c>
      <c r="H13" s="123"/>
      <c r="I13" s="123"/>
      <c r="J13" s="124"/>
      <c r="K13" s="124"/>
      <c r="L13" s="124"/>
      <c r="M13" s="124"/>
      <c r="BE13" s="220"/>
      <c r="BF13" s="225"/>
      <c r="BG13" s="226" t="s">
        <v>1971</v>
      </c>
    </row>
    <row r="14" spans="1:60" s="85" customFormat="1" ht="20.399999999999999" x14ac:dyDescent="0.3">
      <c r="A14" s="173"/>
      <c r="B14" s="137" t="s">
        <v>44</v>
      </c>
      <c r="C14" s="483" t="s">
        <v>45</v>
      </c>
      <c r="D14" s="483"/>
      <c r="E14" s="483"/>
      <c r="F14" s="138" t="s">
        <v>46</v>
      </c>
      <c r="G14" s="195" t="s">
        <v>1972</v>
      </c>
      <c r="H14" s="175"/>
      <c r="I14" s="175"/>
      <c r="J14" s="140"/>
      <c r="K14" s="140"/>
      <c r="L14" s="140"/>
      <c r="M14" s="176"/>
      <c r="BE14" s="220"/>
      <c r="BF14" s="225"/>
      <c r="BG14" s="226"/>
      <c r="BH14" s="228" t="s">
        <v>45</v>
      </c>
    </row>
    <row r="15" spans="1:60" s="85" customFormat="1" ht="15" customHeight="1" x14ac:dyDescent="0.3">
      <c r="A15" s="497" t="s">
        <v>1973</v>
      </c>
      <c r="B15" s="462"/>
      <c r="C15" s="462"/>
      <c r="D15" s="462"/>
      <c r="E15" s="462"/>
      <c r="F15" s="462"/>
      <c r="G15" s="462"/>
      <c r="H15" s="221"/>
      <c r="I15" s="221"/>
      <c r="J15" s="221"/>
      <c r="K15" s="221"/>
      <c r="L15" s="221"/>
      <c r="M15" s="223"/>
      <c r="BE15" s="220"/>
      <c r="BF15" s="225" t="s">
        <v>1973</v>
      </c>
      <c r="BG15" s="226"/>
      <c r="BH15" s="228"/>
    </row>
    <row r="16" spans="1:60" s="85" customFormat="1" ht="42" x14ac:dyDescent="0.3">
      <c r="A16" s="121" t="s">
        <v>20</v>
      </c>
      <c r="B16" s="120" t="s">
        <v>1970</v>
      </c>
      <c r="C16" s="466" t="s">
        <v>1971</v>
      </c>
      <c r="D16" s="466"/>
      <c r="E16" s="466"/>
      <c r="F16" s="121" t="s">
        <v>43</v>
      </c>
      <c r="G16" s="144">
        <v>6.7999999999999996E-3</v>
      </c>
      <c r="H16" s="123"/>
      <c r="I16" s="123"/>
      <c r="J16" s="124"/>
      <c r="K16" s="124"/>
      <c r="L16" s="124"/>
      <c r="M16" s="124"/>
      <c r="BE16" s="220"/>
      <c r="BF16" s="225"/>
      <c r="BG16" s="226" t="s">
        <v>1971</v>
      </c>
      <c r="BH16" s="228"/>
    </row>
    <row r="17" spans="1:61" s="85" customFormat="1" ht="20.399999999999999" x14ac:dyDescent="0.3">
      <c r="A17" s="173"/>
      <c r="B17" s="137" t="s">
        <v>44</v>
      </c>
      <c r="C17" s="483" t="s">
        <v>45</v>
      </c>
      <c r="D17" s="483"/>
      <c r="E17" s="483"/>
      <c r="F17" s="138" t="s">
        <v>46</v>
      </c>
      <c r="G17" s="195" t="s">
        <v>1974</v>
      </c>
      <c r="H17" s="175"/>
      <c r="I17" s="175"/>
      <c r="J17" s="140"/>
      <c r="K17" s="140"/>
      <c r="L17" s="140"/>
      <c r="M17" s="176"/>
      <c r="BE17" s="220"/>
      <c r="BF17" s="225"/>
      <c r="BG17" s="226"/>
      <c r="BH17" s="228" t="s">
        <v>45</v>
      </c>
    </row>
    <row r="18" spans="1:61" s="85" customFormat="1" ht="15" customHeight="1" x14ac:dyDescent="0.3">
      <c r="A18" s="497" t="s">
        <v>1975</v>
      </c>
      <c r="B18" s="462"/>
      <c r="C18" s="462"/>
      <c r="D18" s="462"/>
      <c r="E18" s="462"/>
      <c r="F18" s="462"/>
      <c r="G18" s="462"/>
      <c r="H18" s="221"/>
      <c r="I18" s="221"/>
      <c r="J18" s="221"/>
      <c r="K18" s="221"/>
      <c r="L18" s="221"/>
      <c r="M18" s="223"/>
      <c r="BE18" s="220"/>
      <c r="BF18" s="225" t="s">
        <v>1975</v>
      </c>
      <c r="BG18" s="226"/>
      <c r="BH18" s="228"/>
    </row>
    <row r="19" spans="1:61" s="85" customFormat="1" ht="31.8" x14ac:dyDescent="0.3">
      <c r="A19" s="121" t="s">
        <v>22</v>
      </c>
      <c r="B19" s="120" t="s">
        <v>1976</v>
      </c>
      <c r="C19" s="466" t="s">
        <v>1977</v>
      </c>
      <c r="D19" s="466"/>
      <c r="E19" s="466"/>
      <c r="F19" s="121" t="s">
        <v>122</v>
      </c>
      <c r="G19" s="144">
        <v>0.11219999999999999</v>
      </c>
      <c r="H19" s="123"/>
      <c r="I19" s="123"/>
      <c r="J19" s="124"/>
      <c r="K19" s="124"/>
      <c r="L19" s="124"/>
      <c r="M19" s="124"/>
      <c r="BE19" s="220"/>
      <c r="BF19" s="225"/>
      <c r="BG19" s="226" t="s">
        <v>1977</v>
      </c>
      <c r="BH19" s="228"/>
    </row>
    <row r="20" spans="1:61" s="85" customFormat="1" ht="15" customHeight="1" x14ac:dyDescent="0.3">
      <c r="A20" s="497" t="s">
        <v>1978</v>
      </c>
      <c r="B20" s="462"/>
      <c r="C20" s="462"/>
      <c r="D20" s="462"/>
      <c r="E20" s="462"/>
      <c r="F20" s="462"/>
      <c r="G20" s="462"/>
      <c r="H20" s="221"/>
      <c r="I20" s="221"/>
      <c r="J20" s="221"/>
      <c r="K20" s="221"/>
      <c r="L20" s="221"/>
      <c r="M20" s="223"/>
      <c r="BE20" s="220"/>
      <c r="BF20" s="225" t="s">
        <v>1978</v>
      </c>
      <c r="BG20" s="226"/>
      <c r="BH20" s="228"/>
    </row>
    <row r="21" spans="1:61" s="85" customFormat="1" ht="42" x14ac:dyDescent="0.3">
      <c r="A21" s="121" t="s">
        <v>27</v>
      </c>
      <c r="B21" s="120" t="s">
        <v>41</v>
      </c>
      <c r="C21" s="466" t="s">
        <v>42</v>
      </c>
      <c r="D21" s="466"/>
      <c r="E21" s="466"/>
      <c r="F21" s="121" t="s">
        <v>43</v>
      </c>
      <c r="G21" s="243">
        <v>1.1220000000000001E-2</v>
      </c>
      <c r="H21" s="123"/>
      <c r="I21" s="123"/>
      <c r="J21" s="124"/>
      <c r="K21" s="124"/>
      <c r="L21" s="124"/>
      <c r="M21" s="124"/>
      <c r="BE21" s="220"/>
      <c r="BF21" s="225"/>
      <c r="BG21" s="226" t="s">
        <v>42</v>
      </c>
      <c r="BH21" s="228"/>
    </row>
    <row r="22" spans="1:61" s="85" customFormat="1" ht="20.399999999999999" x14ac:dyDescent="0.3">
      <c r="A22" s="173"/>
      <c r="B22" s="137" t="s">
        <v>44</v>
      </c>
      <c r="C22" s="483" t="s">
        <v>45</v>
      </c>
      <c r="D22" s="483"/>
      <c r="E22" s="483"/>
      <c r="F22" s="138" t="s">
        <v>46</v>
      </c>
      <c r="G22" s="195" t="s">
        <v>1979</v>
      </c>
      <c r="H22" s="175"/>
      <c r="I22" s="175"/>
      <c r="J22" s="140"/>
      <c r="K22" s="140"/>
      <c r="L22" s="140"/>
      <c r="M22" s="176"/>
      <c r="BE22" s="220"/>
      <c r="BF22" s="225"/>
      <c r="BG22" s="226"/>
      <c r="BH22" s="228" t="s">
        <v>45</v>
      </c>
    </row>
    <row r="23" spans="1:61" s="85" customFormat="1" ht="42" x14ac:dyDescent="0.3">
      <c r="A23" s="121" t="s">
        <v>35</v>
      </c>
      <c r="B23" s="120" t="s">
        <v>48</v>
      </c>
      <c r="C23" s="466" t="s">
        <v>49</v>
      </c>
      <c r="D23" s="466"/>
      <c r="E23" s="466"/>
      <c r="F23" s="121" t="s">
        <v>50</v>
      </c>
      <c r="G23" s="153">
        <v>96.86</v>
      </c>
      <c r="H23" s="123"/>
      <c r="I23" s="123"/>
      <c r="J23" s="124"/>
      <c r="K23" s="124"/>
      <c r="L23" s="124"/>
      <c r="M23" s="124"/>
      <c r="BE23" s="220"/>
      <c r="BF23" s="225"/>
      <c r="BG23" s="226" t="s">
        <v>49</v>
      </c>
      <c r="BH23" s="228"/>
    </row>
    <row r="24" spans="1:61" s="85" customFormat="1" ht="15" customHeight="1" x14ac:dyDescent="0.3">
      <c r="A24" s="497" t="s">
        <v>1980</v>
      </c>
      <c r="B24" s="462"/>
      <c r="C24" s="462"/>
      <c r="D24" s="462"/>
      <c r="E24" s="462"/>
      <c r="F24" s="462"/>
      <c r="G24" s="462"/>
      <c r="H24" s="221"/>
      <c r="I24" s="221"/>
      <c r="J24" s="221"/>
      <c r="K24" s="221"/>
      <c r="L24" s="221"/>
      <c r="M24" s="223"/>
      <c r="BE24" s="220"/>
      <c r="BF24" s="225" t="s">
        <v>1980</v>
      </c>
      <c r="BG24" s="226"/>
      <c r="BH24" s="228"/>
    </row>
    <row r="25" spans="1:61" s="85" customFormat="1" ht="42" x14ac:dyDescent="0.3">
      <c r="A25" s="121" t="s">
        <v>40</v>
      </c>
      <c r="B25" s="120" t="s">
        <v>254</v>
      </c>
      <c r="C25" s="466" t="s">
        <v>255</v>
      </c>
      <c r="D25" s="466"/>
      <c r="E25" s="466"/>
      <c r="F25" s="121" t="s">
        <v>43</v>
      </c>
      <c r="G25" s="243">
        <v>2.068E-2</v>
      </c>
      <c r="H25" s="123"/>
      <c r="I25" s="123"/>
      <c r="J25" s="124"/>
      <c r="K25" s="124"/>
      <c r="L25" s="124"/>
      <c r="M25" s="124"/>
      <c r="BE25" s="220"/>
      <c r="BF25" s="225"/>
      <c r="BG25" s="226" t="s">
        <v>255</v>
      </c>
      <c r="BH25" s="228"/>
    </row>
    <row r="26" spans="1:61" s="85" customFormat="1" ht="21.6" x14ac:dyDescent="0.3">
      <c r="A26" s="121" t="s">
        <v>47</v>
      </c>
      <c r="B26" s="120" t="s">
        <v>202</v>
      </c>
      <c r="C26" s="466" t="s">
        <v>79</v>
      </c>
      <c r="D26" s="466"/>
      <c r="E26" s="466"/>
      <c r="F26" s="121" t="s">
        <v>46</v>
      </c>
      <c r="G26" s="122">
        <v>22.748000000000001</v>
      </c>
      <c r="H26" s="123"/>
      <c r="I26" s="123"/>
      <c r="J26" s="124"/>
      <c r="K26" s="124"/>
      <c r="L26" s="124"/>
      <c r="M26" s="124"/>
      <c r="BE26" s="220"/>
      <c r="BF26" s="225"/>
      <c r="BG26" s="226" t="s">
        <v>79</v>
      </c>
      <c r="BH26" s="228"/>
    </row>
    <row r="27" spans="1:61" s="85" customFormat="1" ht="15" customHeight="1" x14ac:dyDescent="0.3">
      <c r="A27" s="497" t="s">
        <v>1981</v>
      </c>
      <c r="B27" s="462"/>
      <c r="C27" s="462"/>
      <c r="D27" s="462"/>
      <c r="E27" s="462"/>
      <c r="F27" s="462"/>
      <c r="G27" s="462"/>
      <c r="H27" s="221"/>
      <c r="I27" s="221"/>
      <c r="J27" s="221"/>
      <c r="K27" s="221"/>
      <c r="L27" s="221"/>
      <c r="M27" s="223"/>
      <c r="BE27" s="220"/>
      <c r="BF27" s="225" t="s">
        <v>1981</v>
      </c>
      <c r="BG27" s="226"/>
      <c r="BH27" s="228"/>
    </row>
    <row r="28" spans="1:61" s="85" customFormat="1" ht="15" customHeight="1" x14ac:dyDescent="0.3">
      <c r="A28" s="495" t="s">
        <v>1982</v>
      </c>
      <c r="B28" s="496"/>
      <c r="C28" s="496"/>
      <c r="D28" s="496"/>
      <c r="E28" s="496"/>
      <c r="F28" s="496"/>
      <c r="G28" s="496"/>
      <c r="H28" s="191"/>
      <c r="I28" s="191"/>
      <c r="J28" s="191"/>
      <c r="K28" s="191"/>
      <c r="L28" s="191"/>
      <c r="M28" s="193"/>
      <c r="BE28" s="220" t="s">
        <v>1982</v>
      </c>
      <c r="BF28" s="225"/>
      <c r="BG28" s="226"/>
      <c r="BH28" s="228"/>
    </row>
    <row r="29" spans="1:61" s="85" customFormat="1" ht="15" customHeight="1" x14ac:dyDescent="0.3">
      <c r="A29" s="497" t="s">
        <v>1983</v>
      </c>
      <c r="B29" s="462"/>
      <c r="C29" s="462"/>
      <c r="D29" s="462"/>
      <c r="E29" s="462"/>
      <c r="F29" s="462"/>
      <c r="G29" s="462"/>
      <c r="H29" s="294"/>
      <c r="I29" s="294"/>
      <c r="J29" s="294"/>
      <c r="K29" s="294"/>
      <c r="L29" s="294"/>
      <c r="M29" s="295"/>
      <c r="BE29" s="220"/>
      <c r="BF29" s="225" t="s">
        <v>1983</v>
      </c>
      <c r="BG29" s="226"/>
      <c r="BH29" s="228"/>
    </row>
    <row r="30" spans="1:61" s="85" customFormat="1" ht="31.8" x14ac:dyDescent="0.3">
      <c r="A30" s="121" t="s">
        <v>52</v>
      </c>
      <c r="B30" s="120" t="s">
        <v>1180</v>
      </c>
      <c r="C30" s="466" t="s">
        <v>1181</v>
      </c>
      <c r="D30" s="466"/>
      <c r="E30" s="466"/>
      <c r="F30" s="121" t="s">
        <v>186</v>
      </c>
      <c r="G30" s="144">
        <v>7.0800000000000002E-2</v>
      </c>
      <c r="H30" s="123"/>
      <c r="I30" s="123"/>
      <c r="J30" s="124"/>
      <c r="K30" s="124"/>
      <c r="L30" s="124"/>
      <c r="M30" s="124"/>
      <c r="BE30" s="220"/>
      <c r="BF30" s="225"/>
      <c r="BG30" s="226" t="s">
        <v>1181</v>
      </c>
      <c r="BH30" s="228"/>
    </row>
    <row r="31" spans="1:61" s="85" customFormat="1" ht="21.6" hidden="1" x14ac:dyDescent="0.3">
      <c r="A31" s="178" t="s">
        <v>75</v>
      </c>
      <c r="B31" s="179" t="s">
        <v>1182</v>
      </c>
      <c r="C31" s="489" t="s">
        <v>1183</v>
      </c>
      <c r="D31" s="489"/>
      <c r="E31" s="489"/>
      <c r="F31" s="231" t="s">
        <v>155</v>
      </c>
      <c r="G31" s="181" t="s">
        <v>33</v>
      </c>
      <c r="H31" s="182"/>
      <c r="I31" s="182"/>
      <c r="J31" s="183"/>
      <c r="K31" s="183"/>
      <c r="L31" s="183"/>
      <c r="M31" s="185"/>
      <c r="BE31" s="220"/>
      <c r="BF31" s="225"/>
      <c r="BG31" s="226"/>
      <c r="BH31" s="228"/>
      <c r="BI31" s="227" t="s">
        <v>1183</v>
      </c>
    </row>
    <row r="32" spans="1:61" s="85" customFormat="1" ht="20.399999999999999" x14ac:dyDescent="0.3">
      <c r="A32" s="173"/>
      <c r="B32" s="137" t="s">
        <v>645</v>
      </c>
      <c r="C32" s="483" t="s">
        <v>646</v>
      </c>
      <c r="D32" s="483"/>
      <c r="E32" s="483"/>
      <c r="F32" s="138" t="s">
        <v>67</v>
      </c>
      <c r="G32" s="195" t="s">
        <v>1984</v>
      </c>
      <c r="H32" s="175"/>
      <c r="I32" s="175"/>
      <c r="J32" s="140"/>
      <c r="K32" s="140"/>
      <c r="L32" s="140"/>
      <c r="M32" s="176"/>
      <c r="BE32" s="220"/>
      <c r="BF32" s="225"/>
      <c r="BG32" s="226"/>
      <c r="BH32" s="228" t="s">
        <v>646</v>
      </c>
      <c r="BI32" s="227"/>
    </row>
    <row r="33" spans="1:62" s="85" customFormat="1" ht="21.6" x14ac:dyDescent="0.3">
      <c r="A33" s="173" t="s">
        <v>126</v>
      </c>
      <c r="B33" s="137" t="s">
        <v>1985</v>
      </c>
      <c r="C33" s="483" t="s">
        <v>1986</v>
      </c>
      <c r="D33" s="483"/>
      <c r="E33" s="483"/>
      <c r="F33" s="138" t="s">
        <v>155</v>
      </c>
      <c r="G33" s="195" t="s">
        <v>1987</v>
      </c>
      <c r="H33" s="123"/>
      <c r="I33" s="286"/>
      <c r="J33" s="140"/>
      <c r="K33" s="124"/>
      <c r="L33" s="287"/>
      <c r="M33" s="176"/>
      <c r="BE33" s="220"/>
      <c r="BF33" s="225"/>
      <c r="BG33" s="226"/>
      <c r="BH33" s="228"/>
      <c r="BI33" s="227"/>
      <c r="BJ33" s="228" t="s">
        <v>1986</v>
      </c>
    </row>
    <row r="34" spans="1:62" s="85" customFormat="1" ht="15" customHeight="1" x14ac:dyDescent="0.3">
      <c r="A34" s="497" t="s">
        <v>1988</v>
      </c>
      <c r="B34" s="462"/>
      <c r="C34" s="462"/>
      <c r="D34" s="462"/>
      <c r="E34" s="462"/>
      <c r="F34" s="462"/>
      <c r="G34" s="462"/>
      <c r="H34" s="294"/>
      <c r="I34" s="294"/>
      <c r="J34" s="294"/>
      <c r="K34" s="294"/>
      <c r="L34" s="294"/>
      <c r="M34" s="295"/>
      <c r="BE34" s="220"/>
      <c r="BF34" s="225" t="s">
        <v>1988</v>
      </c>
      <c r="BG34" s="226"/>
      <c r="BH34" s="228"/>
      <c r="BI34" s="227"/>
      <c r="BJ34" s="228"/>
    </row>
    <row r="35" spans="1:62" s="85" customFormat="1" ht="14.4" x14ac:dyDescent="0.3">
      <c r="A35" s="121" t="s">
        <v>55</v>
      </c>
      <c r="B35" s="120" t="s">
        <v>149</v>
      </c>
      <c r="C35" s="466" t="s">
        <v>150</v>
      </c>
      <c r="D35" s="466"/>
      <c r="E35" s="466"/>
      <c r="F35" s="121" t="s">
        <v>122</v>
      </c>
      <c r="G35" s="144">
        <v>4.1300000000000003E-2</v>
      </c>
      <c r="H35" s="123"/>
      <c r="I35" s="123"/>
      <c r="J35" s="124"/>
      <c r="K35" s="124"/>
      <c r="L35" s="124"/>
      <c r="M35" s="124"/>
      <c r="BE35" s="220"/>
      <c r="BF35" s="225"/>
      <c r="BG35" s="226" t="s">
        <v>150</v>
      </c>
      <c r="BH35" s="228"/>
      <c r="BI35" s="227"/>
      <c r="BJ35" s="228"/>
    </row>
    <row r="36" spans="1:62" s="85" customFormat="1" ht="20.399999999999999" x14ac:dyDescent="0.3">
      <c r="A36" s="173"/>
      <c r="B36" s="137" t="s">
        <v>151</v>
      </c>
      <c r="C36" s="483" t="s">
        <v>152</v>
      </c>
      <c r="D36" s="483"/>
      <c r="E36" s="483"/>
      <c r="F36" s="138" t="s">
        <v>46</v>
      </c>
      <c r="G36" s="195" t="s">
        <v>1989</v>
      </c>
      <c r="H36" s="175"/>
      <c r="I36" s="175"/>
      <c r="J36" s="140"/>
      <c r="K36" s="140"/>
      <c r="L36" s="140"/>
      <c r="M36" s="176"/>
      <c r="BE36" s="220"/>
      <c r="BF36" s="225"/>
      <c r="BG36" s="226"/>
      <c r="BH36" s="228" t="s">
        <v>152</v>
      </c>
      <c r="BI36" s="227"/>
      <c r="BJ36" s="228"/>
    </row>
    <row r="37" spans="1:62" s="85" customFormat="1" ht="20.399999999999999" x14ac:dyDescent="0.3">
      <c r="A37" s="173"/>
      <c r="B37" s="137" t="s">
        <v>153</v>
      </c>
      <c r="C37" s="483" t="s">
        <v>154</v>
      </c>
      <c r="D37" s="483"/>
      <c r="E37" s="483"/>
      <c r="F37" s="138" t="s">
        <v>155</v>
      </c>
      <c r="G37" s="195" t="s">
        <v>1990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8" t="s">
        <v>154</v>
      </c>
      <c r="BI37" s="227"/>
      <c r="BJ37" s="228"/>
    </row>
    <row r="38" spans="1:62" s="85" customFormat="1" ht="20.399999999999999" hidden="1" x14ac:dyDescent="0.3">
      <c r="A38" s="178" t="s">
        <v>140</v>
      </c>
      <c r="B38" s="179" t="s">
        <v>156</v>
      </c>
      <c r="C38" s="489" t="s">
        <v>157</v>
      </c>
      <c r="D38" s="489"/>
      <c r="E38" s="489"/>
      <c r="F38" s="231" t="s">
        <v>46</v>
      </c>
      <c r="G38" s="181" t="s">
        <v>1991</v>
      </c>
      <c r="H38" s="182"/>
      <c r="I38" s="182"/>
      <c r="J38" s="183"/>
      <c r="K38" s="183"/>
      <c r="L38" s="183"/>
      <c r="M38" s="185"/>
      <c r="BE38" s="220"/>
      <c r="BF38" s="225"/>
      <c r="BG38" s="226"/>
      <c r="BH38" s="228"/>
      <c r="BI38" s="227" t="s">
        <v>157</v>
      </c>
      <c r="BJ38" s="228"/>
    </row>
    <row r="39" spans="1:62" s="85" customFormat="1" ht="21.6" x14ac:dyDescent="0.3">
      <c r="A39" s="173" t="s">
        <v>126</v>
      </c>
      <c r="B39" s="137" t="s">
        <v>1992</v>
      </c>
      <c r="C39" s="483" t="s">
        <v>1993</v>
      </c>
      <c r="D39" s="483"/>
      <c r="E39" s="483"/>
      <c r="F39" s="138" t="s">
        <v>46</v>
      </c>
      <c r="G39" s="195" t="s">
        <v>1991</v>
      </c>
      <c r="H39" s="123"/>
      <c r="I39" s="286"/>
      <c r="J39" s="140"/>
      <c r="K39" s="124"/>
      <c r="L39" s="287"/>
      <c r="M39" s="176"/>
      <c r="BE39" s="220"/>
      <c r="BF39" s="225"/>
      <c r="BG39" s="226"/>
      <c r="BH39" s="228"/>
      <c r="BI39" s="227"/>
      <c r="BJ39" s="228" t="s">
        <v>1993</v>
      </c>
    </row>
    <row r="40" spans="1:62" s="85" customFormat="1" ht="15" customHeight="1" x14ac:dyDescent="0.3">
      <c r="A40" s="497" t="s">
        <v>1994</v>
      </c>
      <c r="B40" s="462"/>
      <c r="C40" s="462"/>
      <c r="D40" s="462"/>
      <c r="E40" s="462"/>
      <c r="F40" s="462"/>
      <c r="G40" s="462"/>
      <c r="H40" s="294"/>
      <c r="I40" s="294"/>
      <c r="J40" s="294"/>
      <c r="K40" s="294"/>
      <c r="L40" s="294"/>
      <c r="M40" s="295"/>
      <c r="BE40" s="220"/>
      <c r="BF40" s="225" t="s">
        <v>1994</v>
      </c>
      <c r="BG40" s="226"/>
      <c r="BH40" s="228"/>
      <c r="BI40" s="227"/>
      <c r="BJ40" s="228"/>
    </row>
    <row r="41" spans="1:62" s="85" customFormat="1" ht="42" x14ac:dyDescent="0.3">
      <c r="A41" s="121" t="s">
        <v>56</v>
      </c>
      <c r="B41" s="120" t="s">
        <v>1995</v>
      </c>
      <c r="C41" s="466" t="s">
        <v>1996</v>
      </c>
      <c r="D41" s="466"/>
      <c r="E41" s="466"/>
      <c r="F41" s="121" t="s">
        <v>326</v>
      </c>
      <c r="G41" s="144">
        <v>0.80610000000000004</v>
      </c>
      <c r="H41" s="123"/>
      <c r="I41" s="123"/>
      <c r="J41" s="124"/>
      <c r="K41" s="124"/>
      <c r="L41" s="124"/>
      <c r="M41" s="124"/>
      <c r="BE41" s="220"/>
      <c r="BF41" s="225"/>
      <c r="BG41" s="226" t="s">
        <v>1996</v>
      </c>
      <c r="BH41" s="228"/>
      <c r="BI41" s="227"/>
      <c r="BJ41" s="228"/>
    </row>
    <row r="42" spans="1:62" s="85" customFormat="1" ht="20.399999999999999" hidden="1" x14ac:dyDescent="0.3">
      <c r="A42" s="178" t="s">
        <v>140</v>
      </c>
      <c r="B42" s="179" t="s">
        <v>327</v>
      </c>
      <c r="C42" s="489" t="s">
        <v>328</v>
      </c>
      <c r="D42" s="489"/>
      <c r="E42" s="489"/>
      <c r="F42" s="231" t="s">
        <v>67</v>
      </c>
      <c r="G42" s="181" t="s">
        <v>1997</v>
      </c>
      <c r="H42" s="182"/>
      <c r="I42" s="182"/>
      <c r="J42" s="183"/>
      <c r="K42" s="183"/>
      <c r="L42" s="183"/>
      <c r="M42" s="185"/>
      <c r="BE42" s="220"/>
      <c r="BF42" s="225"/>
      <c r="BG42" s="226"/>
      <c r="BH42" s="228"/>
      <c r="BI42" s="227" t="s">
        <v>328</v>
      </c>
      <c r="BJ42" s="228"/>
    </row>
    <row r="43" spans="1:62" s="85" customFormat="1" ht="20.399999999999999" hidden="1" x14ac:dyDescent="0.3">
      <c r="A43" s="178" t="s">
        <v>140</v>
      </c>
      <c r="B43" s="179" t="s">
        <v>330</v>
      </c>
      <c r="C43" s="489" t="s">
        <v>331</v>
      </c>
      <c r="D43" s="489"/>
      <c r="E43" s="489"/>
      <c r="F43" s="231" t="s">
        <v>67</v>
      </c>
      <c r="G43" s="181" t="s">
        <v>1998</v>
      </c>
      <c r="H43" s="182"/>
      <c r="I43" s="182"/>
      <c r="J43" s="183"/>
      <c r="K43" s="183"/>
      <c r="L43" s="183"/>
      <c r="M43" s="185"/>
      <c r="BE43" s="220"/>
      <c r="BF43" s="225"/>
      <c r="BG43" s="226"/>
      <c r="BH43" s="228"/>
      <c r="BI43" s="227" t="s">
        <v>331</v>
      </c>
      <c r="BJ43" s="228"/>
    </row>
    <row r="44" spans="1:62" s="85" customFormat="1" ht="20.399999999999999" x14ac:dyDescent="0.3">
      <c r="A44" s="173"/>
      <c r="B44" s="137" t="s">
        <v>333</v>
      </c>
      <c r="C44" s="483" t="s">
        <v>334</v>
      </c>
      <c r="D44" s="483"/>
      <c r="E44" s="483"/>
      <c r="F44" s="138" t="s">
        <v>67</v>
      </c>
      <c r="G44" s="195" t="s">
        <v>1999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8" t="s">
        <v>334</v>
      </c>
      <c r="BI44" s="227"/>
      <c r="BJ44" s="228"/>
    </row>
    <row r="45" spans="1:62" s="85" customFormat="1" ht="20.399999999999999" hidden="1" x14ac:dyDescent="0.3">
      <c r="A45" s="178" t="s">
        <v>140</v>
      </c>
      <c r="B45" s="179" t="s">
        <v>2000</v>
      </c>
      <c r="C45" s="489" t="s">
        <v>2001</v>
      </c>
      <c r="D45" s="489"/>
      <c r="E45" s="489"/>
      <c r="F45" s="231" t="s">
        <v>155</v>
      </c>
      <c r="G45" s="181" t="s">
        <v>2002</v>
      </c>
      <c r="H45" s="182"/>
      <c r="I45" s="182"/>
      <c r="J45" s="183"/>
      <c r="K45" s="183"/>
      <c r="L45" s="183"/>
      <c r="M45" s="185"/>
      <c r="BE45" s="220"/>
      <c r="BF45" s="225"/>
      <c r="BG45" s="226"/>
      <c r="BH45" s="228"/>
      <c r="BI45" s="227" t="s">
        <v>2001</v>
      </c>
      <c r="BJ45" s="228"/>
    </row>
    <row r="46" spans="1:62" s="85" customFormat="1" ht="62.4" x14ac:dyDescent="0.3">
      <c r="A46" s="173" t="s">
        <v>126</v>
      </c>
      <c r="B46" s="137" t="s">
        <v>2003</v>
      </c>
      <c r="C46" s="483" t="s">
        <v>2004</v>
      </c>
      <c r="D46" s="483"/>
      <c r="E46" s="483"/>
      <c r="F46" s="138" t="s">
        <v>155</v>
      </c>
      <c r="G46" s="195" t="s">
        <v>2002</v>
      </c>
      <c r="H46" s="123"/>
      <c r="I46" s="286"/>
      <c r="J46" s="140"/>
      <c r="K46" s="124"/>
      <c r="L46" s="287"/>
      <c r="M46" s="176"/>
      <c r="BE46" s="220"/>
      <c r="BF46" s="225"/>
      <c r="BG46" s="226"/>
      <c r="BH46" s="228"/>
      <c r="BI46" s="227"/>
      <c r="BJ46" s="228" t="s">
        <v>2004</v>
      </c>
    </row>
    <row r="47" spans="1:62" s="85" customFormat="1" ht="20.399999999999999" x14ac:dyDescent="0.3">
      <c r="A47" s="173" t="s">
        <v>126</v>
      </c>
      <c r="B47" s="137" t="s">
        <v>339</v>
      </c>
      <c r="C47" s="483" t="s">
        <v>340</v>
      </c>
      <c r="D47" s="483"/>
      <c r="E47" s="483"/>
      <c r="F47" s="138" t="s">
        <v>67</v>
      </c>
      <c r="G47" s="195" t="s">
        <v>1998</v>
      </c>
      <c r="H47" s="123"/>
      <c r="I47" s="286"/>
      <c r="J47" s="140"/>
      <c r="K47" s="124"/>
      <c r="L47" s="287"/>
      <c r="M47" s="176"/>
      <c r="BE47" s="220"/>
      <c r="BF47" s="225"/>
      <c r="BG47" s="226"/>
      <c r="BH47" s="228"/>
      <c r="BI47" s="227"/>
      <c r="BJ47" s="228" t="s">
        <v>340</v>
      </c>
    </row>
    <row r="48" spans="1:62" s="85" customFormat="1" ht="20.399999999999999" x14ac:dyDescent="0.3">
      <c r="A48" s="173" t="s">
        <v>126</v>
      </c>
      <c r="B48" s="137" t="s">
        <v>341</v>
      </c>
      <c r="C48" s="483" t="s">
        <v>342</v>
      </c>
      <c r="D48" s="483"/>
      <c r="E48" s="483"/>
      <c r="F48" s="138" t="s">
        <v>67</v>
      </c>
      <c r="G48" s="195" t="s">
        <v>1997</v>
      </c>
      <c r="H48" s="123"/>
      <c r="I48" s="286"/>
      <c r="J48" s="140"/>
      <c r="K48" s="124"/>
      <c r="L48" s="287"/>
      <c r="M48" s="176"/>
      <c r="BE48" s="220"/>
      <c r="BF48" s="225"/>
      <c r="BG48" s="226"/>
      <c r="BH48" s="228"/>
      <c r="BI48" s="227"/>
      <c r="BJ48" s="228" t="s">
        <v>342</v>
      </c>
    </row>
    <row r="49" spans="1:62" s="85" customFormat="1" ht="15" customHeight="1" x14ac:dyDescent="0.3">
      <c r="A49" s="497" t="s">
        <v>2005</v>
      </c>
      <c r="B49" s="462"/>
      <c r="C49" s="462"/>
      <c r="D49" s="462"/>
      <c r="E49" s="462"/>
      <c r="F49" s="462"/>
      <c r="G49" s="462"/>
      <c r="H49" s="294"/>
      <c r="I49" s="294"/>
      <c r="J49" s="294"/>
      <c r="K49" s="294"/>
      <c r="L49" s="294"/>
      <c r="M49" s="295"/>
      <c r="BE49" s="220"/>
      <c r="BF49" s="225" t="s">
        <v>2005</v>
      </c>
      <c r="BG49" s="226"/>
      <c r="BH49" s="228"/>
      <c r="BI49" s="227"/>
      <c r="BJ49" s="228"/>
    </row>
    <row r="50" spans="1:62" s="85" customFormat="1" ht="31.8" x14ac:dyDescent="0.3">
      <c r="A50" s="121" t="s">
        <v>163</v>
      </c>
      <c r="B50" s="120" t="s">
        <v>2006</v>
      </c>
      <c r="C50" s="466" t="s">
        <v>2007</v>
      </c>
      <c r="D50" s="466"/>
      <c r="E50" s="466"/>
      <c r="F50" s="121" t="s">
        <v>46</v>
      </c>
      <c r="G50" s="122">
        <v>2.161</v>
      </c>
      <c r="H50" s="123"/>
      <c r="I50" s="123"/>
      <c r="J50" s="124"/>
      <c r="K50" s="124"/>
      <c r="L50" s="124"/>
      <c r="M50" s="124"/>
      <c r="BE50" s="220"/>
      <c r="BF50" s="225"/>
      <c r="BG50" s="226" t="s">
        <v>2007</v>
      </c>
      <c r="BH50" s="228"/>
      <c r="BI50" s="227"/>
      <c r="BJ50" s="228"/>
    </row>
    <row r="51" spans="1:62" s="85" customFormat="1" ht="20.399999999999999" hidden="1" x14ac:dyDescent="0.3">
      <c r="A51" s="178" t="s">
        <v>140</v>
      </c>
      <c r="B51" s="179" t="s">
        <v>2008</v>
      </c>
      <c r="C51" s="489" t="s">
        <v>2009</v>
      </c>
      <c r="D51" s="489"/>
      <c r="E51" s="489"/>
      <c r="F51" s="231" t="s">
        <v>46</v>
      </c>
      <c r="G51" s="181" t="s">
        <v>2010</v>
      </c>
      <c r="H51" s="182"/>
      <c r="I51" s="182"/>
      <c r="J51" s="183"/>
      <c r="K51" s="183"/>
      <c r="L51" s="183"/>
      <c r="M51" s="185"/>
      <c r="BE51" s="220"/>
      <c r="BF51" s="225"/>
      <c r="BG51" s="226"/>
      <c r="BH51" s="228"/>
      <c r="BI51" s="227" t="s">
        <v>2009</v>
      </c>
      <c r="BJ51" s="228"/>
    </row>
    <row r="52" spans="1:62" s="85" customFormat="1" ht="21.6" x14ac:dyDescent="0.3">
      <c r="A52" s="173" t="s">
        <v>126</v>
      </c>
      <c r="B52" s="137" t="s">
        <v>2011</v>
      </c>
      <c r="C52" s="483" t="s">
        <v>2012</v>
      </c>
      <c r="D52" s="483"/>
      <c r="E52" s="483"/>
      <c r="F52" s="138" t="s">
        <v>46</v>
      </c>
      <c r="G52" s="195" t="s">
        <v>2010</v>
      </c>
      <c r="H52" s="123"/>
      <c r="I52" s="286"/>
      <c r="J52" s="140"/>
      <c r="K52" s="124"/>
      <c r="L52" s="287"/>
      <c r="M52" s="176"/>
      <c r="BE52" s="220"/>
      <c r="BF52" s="225"/>
      <c r="BG52" s="226"/>
      <c r="BH52" s="228"/>
      <c r="BI52" s="227"/>
      <c r="BJ52" s="228" t="s">
        <v>2012</v>
      </c>
    </row>
    <row r="53" spans="1:62" s="85" customFormat="1" ht="15" customHeight="1" x14ac:dyDescent="0.3">
      <c r="A53" s="497" t="s">
        <v>2013</v>
      </c>
      <c r="B53" s="462"/>
      <c r="C53" s="462"/>
      <c r="D53" s="462"/>
      <c r="E53" s="462"/>
      <c r="F53" s="462"/>
      <c r="G53" s="462"/>
      <c r="H53" s="294"/>
      <c r="I53" s="294"/>
      <c r="J53" s="294"/>
      <c r="K53" s="294"/>
      <c r="L53" s="294"/>
      <c r="M53" s="295"/>
      <c r="BE53" s="220"/>
      <c r="BF53" s="225" t="s">
        <v>2013</v>
      </c>
      <c r="BG53" s="226"/>
      <c r="BH53" s="228"/>
      <c r="BI53" s="227"/>
      <c r="BJ53" s="228"/>
    </row>
    <row r="54" spans="1:62" s="85" customFormat="1" ht="21.6" x14ac:dyDescent="0.3">
      <c r="A54" s="121" t="s">
        <v>166</v>
      </c>
      <c r="B54" s="120" t="s">
        <v>270</v>
      </c>
      <c r="C54" s="466" t="s">
        <v>271</v>
      </c>
      <c r="D54" s="466"/>
      <c r="E54" s="466"/>
      <c r="F54" s="121" t="s">
        <v>122</v>
      </c>
      <c r="G54" s="144">
        <v>0.14549999999999999</v>
      </c>
      <c r="H54" s="123"/>
      <c r="I54" s="123"/>
      <c r="J54" s="124"/>
      <c r="K54" s="124"/>
      <c r="L54" s="124"/>
      <c r="M54" s="124"/>
      <c r="BE54" s="220"/>
      <c r="BF54" s="225"/>
      <c r="BG54" s="226" t="s">
        <v>271</v>
      </c>
      <c r="BH54" s="228"/>
      <c r="BI54" s="227"/>
      <c r="BJ54" s="228"/>
    </row>
    <row r="55" spans="1:62" s="85" customFormat="1" ht="20.399999999999999" x14ac:dyDescent="0.3">
      <c r="A55" s="173"/>
      <c r="B55" s="137" t="s">
        <v>151</v>
      </c>
      <c r="C55" s="483" t="s">
        <v>152</v>
      </c>
      <c r="D55" s="483"/>
      <c r="E55" s="483"/>
      <c r="F55" s="138" t="s">
        <v>46</v>
      </c>
      <c r="G55" s="195" t="s">
        <v>2014</v>
      </c>
      <c r="H55" s="175"/>
      <c r="I55" s="175"/>
      <c r="J55" s="140"/>
      <c r="K55" s="140"/>
      <c r="L55" s="140"/>
      <c r="M55" s="176"/>
      <c r="BE55" s="220"/>
      <c r="BF55" s="225"/>
      <c r="BG55" s="226"/>
      <c r="BH55" s="228" t="s">
        <v>152</v>
      </c>
      <c r="BI55" s="227"/>
      <c r="BJ55" s="228"/>
    </row>
    <row r="56" spans="1:62" s="85" customFormat="1" ht="20.399999999999999" x14ac:dyDescent="0.3">
      <c r="A56" s="173"/>
      <c r="B56" s="137" t="s">
        <v>153</v>
      </c>
      <c r="C56" s="483" t="s">
        <v>154</v>
      </c>
      <c r="D56" s="483"/>
      <c r="E56" s="483"/>
      <c r="F56" s="138" t="s">
        <v>155</v>
      </c>
      <c r="G56" s="195" t="s">
        <v>2015</v>
      </c>
      <c r="H56" s="175"/>
      <c r="I56" s="175"/>
      <c r="J56" s="140"/>
      <c r="K56" s="140"/>
      <c r="L56" s="140"/>
      <c r="M56" s="176"/>
      <c r="BE56" s="220"/>
      <c r="BF56" s="225"/>
      <c r="BG56" s="226"/>
      <c r="BH56" s="228" t="s">
        <v>154</v>
      </c>
      <c r="BI56" s="227"/>
      <c r="BJ56" s="228"/>
    </row>
    <row r="57" spans="1:62" s="85" customFormat="1" ht="20.399999999999999" x14ac:dyDescent="0.3">
      <c r="A57" s="173"/>
      <c r="B57" s="137" t="s">
        <v>274</v>
      </c>
      <c r="C57" s="483" t="s">
        <v>275</v>
      </c>
      <c r="D57" s="483"/>
      <c r="E57" s="483"/>
      <c r="F57" s="138" t="s">
        <v>67</v>
      </c>
      <c r="G57" s="195" t="s">
        <v>2016</v>
      </c>
      <c r="H57" s="175"/>
      <c r="I57" s="175"/>
      <c r="J57" s="140"/>
      <c r="K57" s="140"/>
      <c r="L57" s="140"/>
      <c r="M57" s="176"/>
      <c r="BE57" s="220"/>
      <c r="BF57" s="225"/>
      <c r="BG57" s="226"/>
      <c r="BH57" s="228" t="s">
        <v>275</v>
      </c>
      <c r="BI57" s="227"/>
      <c r="BJ57" s="228"/>
    </row>
    <row r="58" spans="1:62" s="85" customFormat="1" ht="20.399999999999999" x14ac:dyDescent="0.3">
      <c r="A58" s="173"/>
      <c r="B58" s="137" t="s">
        <v>73</v>
      </c>
      <c r="C58" s="483" t="s">
        <v>74</v>
      </c>
      <c r="D58" s="483"/>
      <c r="E58" s="483"/>
      <c r="F58" s="138" t="s">
        <v>67</v>
      </c>
      <c r="G58" s="195" t="s">
        <v>2017</v>
      </c>
      <c r="H58" s="175"/>
      <c r="I58" s="175"/>
      <c r="J58" s="140"/>
      <c r="K58" s="140"/>
      <c r="L58" s="140"/>
      <c r="M58" s="176"/>
      <c r="BE58" s="220"/>
      <c r="BF58" s="225"/>
      <c r="BG58" s="226"/>
      <c r="BH58" s="228" t="s">
        <v>74</v>
      </c>
      <c r="BI58" s="227"/>
      <c r="BJ58" s="228"/>
    </row>
    <row r="59" spans="1:62" s="85" customFormat="1" ht="21.6" x14ac:dyDescent="0.3">
      <c r="A59" s="173"/>
      <c r="B59" s="137" t="s">
        <v>278</v>
      </c>
      <c r="C59" s="483" t="s">
        <v>279</v>
      </c>
      <c r="D59" s="483"/>
      <c r="E59" s="483"/>
      <c r="F59" s="138" t="s">
        <v>67</v>
      </c>
      <c r="G59" s="195" t="s">
        <v>2018</v>
      </c>
      <c r="H59" s="175"/>
      <c r="I59" s="175"/>
      <c r="J59" s="140"/>
      <c r="K59" s="140"/>
      <c r="L59" s="140"/>
      <c r="M59" s="176"/>
      <c r="BE59" s="220"/>
      <c r="BF59" s="225"/>
      <c r="BG59" s="226"/>
      <c r="BH59" s="228" t="s">
        <v>279</v>
      </c>
      <c r="BI59" s="227"/>
      <c r="BJ59" s="228"/>
    </row>
    <row r="60" spans="1:62" s="85" customFormat="1" ht="20.399999999999999" hidden="1" x14ac:dyDescent="0.3">
      <c r="A60" s="178" t="s">
        <v>140</v>
      </c>
      <c r="B60" s="179" t="s">
        <v>156</v>
      </c>
      <c r="C60" s="489" t="s">
        <v>157</v>
      </c>
      <c r="D60" s="489"/>
      <c r="E60" s="489"/>
      <c r="F60" s="231" t="s">
        <v>46</v>
      </c>
      <c r="G60" s="181" t="s">
        <v>2019</v>
      </c>
      <c r="H60" s="182"/>
      <c r="I60" s="182"/>
      <c r="J60" s="183"/>
      <c r="K60" s="183"/>
      <c r="L60" s="183"/>
      <c r="M60" s="185"/>
      <c r="BE60" s="220"/>
      <c r="BF60" s="225"/>
      <c r="BG60" s="226"/>
      <c r="BH60" s="228"/>
      <c r="BI60" s="227" t="s">
        <v>157</v>
      </c>
      <c r="BJ60" s="228"/>
    </row>
    <row r="61" spans="1:62" s="85" customFormat="1" ht="21.6" x14ac:dyDescent="0.3">
      <c r="A61" s="173"/>
      <c r="B61" s="137" t="s">
        <v>282</v>
      </c>
      <c r="C61" s="483" t="s">
        <v>283</v>
      </c>
      <c r="D61" s="483"/>
      <c r="E61" s="483"/>
      <c r="F61" s="138" t="s">
        <v>67</v>
      </c>
      <c r="G61" s="195" t="s">
        <v>2020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8" t="s">
        <v>283</v>
      </c>
      <c r="BI61" s="227"/>
      <c r="BJ61" s="228"/>
    </row>
    <row r="62" spans="1:62" s="85" customFormat="1" ht="20.399999999999999" hidden="1" x14ac:dyDescent="0.3">
      <c r="A62" s="178" t="s">
        <v>140</v>
      </c>
      <c r="B62" s="179" t="s">
        <v>285</v>
      </c>
      <c r="C62" s="489" t="s">
        <v>286</v>
      </c>
      <c r="D62" s="489"/>
      <c r="E62" s="489"/>
      <c r="F62" s="231" t="s">
        <v>67</v>
      </c>
      <c r="G62" s="181" t="s">
        <v>2021</v>
      </c>
      <c r="H62" s="182"/>
      <c r="I62" s="182"/>
      <c r="J62" s="183"/>
      <c r="K62" s="183"/>
      <c r="L62" s="183"/>
      <c r="M62" s="185"/>
      <c r="BE62" s="220"/>
      <c r="BF62" s="225"/>
      <c r="BG62" s="226"/>
      <c r="BH62" s="228"/>
      <c r="BI62" s="227" t="s">
        <v>286</v>
      </c>
      <c r="BJ62" s="228"/>
    </row>
    <row r="63" spans="1:62" s="85" customFormat="1" ht="31.8" x14ac:dyDescent="0.3">
      <c r="A63" s="173"/>
      <c r="B63" s="137" t="s">
        <v>288</v>
      </c>
      <c r="C63" s="483" t="s">
        <v>289</v>
      </c>
      <c r="D63" s="483"/>
      <c r="E63" s="483"/>
      <c r="F63" s="138" t="s">
        <v>46</v>
      </c>
      <c r="G63" s="195" t="s">
        <v>2022</v>
      </c>
      <c r="H63" s="175"/>
      <c r="I63" s="175"/>
      <c r="J63" s="140"/>
      <c r="K63" s="140"/>
      <c r="L63" s="140"/>
      <c r="M63" s="176"/>
      <c r="BE63" s="220"/>
      <c r="BF63" s="225"/>
      <c r="BG63" s="226"/>
      <c r="BH63" s="228" t="s">
        <v>289</v>
      </c>
      <c r="BI63" s="227"/>
      <c r="BJ63" s="228"/>
    </row>
    <row r="64" spans="1:62" s="85" customFormat="1" ht="20.399999999999999" x14ac:dyDescent="0.3">
      <c r="A64" s="173"/>
      <c r="B64" s="137" t="s">
        <v>291</v>
      </c>
      <c r="C64" s="483" t="s">
        <v>292</v>
      </c>
      <c r="D64" s="483"/>
      <c r="E64" s="483"/>
      <c r="F64" s="138" t="s">
        <v>155</v>
      </c>
      <c r="G64" s="195" t="s">
        <v>2023</v>
      </c>
      <c r="H64" s="175"/>
      <c r="I64" s="175"/>
      <c r="J64" s="140"/>
      <c r="K64" s="140"/>
      <c r="L64" s="140"/>
      <c r="M64" s="176"/>
      <c r="BE64" s="220"/>
      <c r="BF64" s="225"/>
      <c r="BG64" s="226"/>
      <c r="BH64" s="228" t="s">
        <v>292</v>
      </c>
      <c r="BI64" s="227"/>
      <c r="BJ64" s="228"/>
    </row>
    <row r="65" spans="1:62" s="85" customFormat="1" ht="31.8" x14ac:dyDescent="0.3">
      <c r="A65" s="121" t="s">
        <v>167</v>
      </c>
      <c r="B65" s="120" t="s">
        <v>2024</v>
      </c>
      <c r="C65" s="466" t="s">
        <v>2025</v>
      </c>
      <c r="D65" s="466"/>
      <c r="E65" s="466"/>
      <c r="F65" s="121" t="s">
        <v>308</v>
      </c>
      <c r="G65" s="153">
        <v>14.55</v>
      </c>
      <c r="H65" s="123"/>
      <c r="I65" s="123"/>
      <c r="J65" s="124"/>
      <c r="K65" s="124"/>
      <c r="L65" s="124"/>
      <c r="M65" s="124"/>
      <c r="BE65" s="220"/>
      <c r="BF65" s="225"/>
      <c r="BG65" s="226" t="s">
        <v>2025</v>
      </c>
      <c r="BH65" s="228"/>
      <c r="BI65" s="227"/>
      <c r="BJ65" s="228"/>
    </row>
    <row r="66" spans="1:62" s="85" customFormat="1" ht="31.8" x14ac:dyDescent="0.3">
      <c r="A66" s="121" t="s">
        <v>170</v>
      </c>
      <c r="B66" s="120" t="s">
        <v>2026</v>
      </c>
      <c r="C66" s="466" t="s">
        <v>2027</v>
      </c>
      <c r="D66" s="466"/>
      <c r="E66" s="466"/>
      <c r="F66" s="121" t="s">
        <v>308</v>
      </c>
      <c r="G66" s="153">
        <v>14.55</v>
      </c>
      <c r="H66" s="123"/>
      <c r="I66" s="123"/>
      <c r="J66" s="124"/>
      <c r="K66" s="124"/>
      <c r="L66" s="124"/>
      <c r="M66" s="124"/>
      <c r="BE66" s="220"/>
      <c r="BF66" s="225"/>
      <c r="BG66" s="226" t="s">
        <v>2027</v>
      </c>
      <c r="BH66" s="228"/>
      <c r="BI66" s="227"/>
      <c r="BJ66" s="228"/>
    </row>
    <row r="67" spans="1:62" s="85" customFormat="1" ht="21.6" x14ac:dyDescent="0.3">
      <c r="A67" s="121" t="s">
        <v>173</v>
      </c>
      <c r="B67" s="120" t="s">
        <v>2028</v>
      </c>
      <c r="C67" s="466" t="s">
        <v>2029</v>
      </c>
      <c r="D67" s="466"/>
      <c r="E67" s="466"/>
      <c r="F67" s="121" t="s">
        <v>46</v>
      </c>
      <c r="G67" s="243">
        <v>14.76825</v>
      </c>
      <c r="H67" s="123"/>
      <c r="I67" s="123"/>
      <c r="J67" s="124"/>
      <c r="K67" s="124"/>
      <c r="L67" s="124"/>
      <c r="M67" s="124"/>
      <c r="BE67" s="220"/>
      <c r="BF67" s="225"/>
      <c r="BG67" s="226" t="s">
        <v>2029</v>
      </c>
      <c r="BH67" s="228"/>
      <c r="BI67" s="227"/>
      <c r="BJ67" s="228"/>
    </row>
    <row r="68" spans="1:62" s="85" customFormat="1" ht="21.6" x14ac:dyDescent="0.3">
      <c r="A68" s="121" t="s">
        <v>174</v>
      </c>
      <c r="B68" s="120" t="s">
        <v>2030</v>
      </c>
      <c r="C68" s="466" t="s">
        <v>2031</v>
      </c>
      <c r="D68" s="466"/>
      <c r="E68" s="466"/>
      <c r="F68" s="121" t="s">
        <v>67</v>
      </c>
      <c r="G68" s="243">
        <v>1.1560600000000001</v>
      </c>
      <c r="H68" s="123"/>
      <c r="I68" s="123"/>
      <c r="J68" s="124"/>
      <c r="K68" s="124"/>
      <c r="L68" s="124"/>
      <c r="M68" s="124"/>
      <c r="BE68" s="220"/>
      <c r="BF68" s="225"/>
      <c r="BG68" s="226" t="s">
        <v>2031</v>
      </c>
      <c r="BH68" s="228"/>
      <c r="BI68" s="227"/>
      <c r="BJ68" s="228"/>
    </row>
    <row r="69" spans="1:62" s="85" customFormat="1" ht="21.6" x14ac:dyDescent="0.3">
      <c r="A69" s="121" t="s">
        <v>177</v>
      </c>
      <c r="B69" s="120" t="s">
        <v>2032</v>
      </c>
      <c r="C69" s="466" t="s">
        <v>2033</v>
      </c>
      <c r="D69" s="466"/>
      <c r="E69" s="466"/>
      <c r="F69" s="121" t="s">
        <v>67</v>
      </c>
      <c r="G69" s="243">
        <v>0.14052000000000001</v>
      </c>
      <c r="H69" s="123"/>
      <c r="I69" s="123"/>
      <c r="J69" s="124"/>
      <c r="K69" s="124"/>
      <c r="L69" s="124"/>
      <c r="M69" s="124"/>
      <c r="BE69" s="220"/>
      <c r="BF69" s="225"/>
      <c r="BG69" s="226" t="s">
        <v>2033</v>
      </c>
      <c r="BH69" s="228"/>
      <c r="BI69" s="227"/>
      <c r="BJ69" s="228"/>
    </row>
    <row r="70" spans="1:62" s="85" customFormat="1" ht="21.6" x14ac:dyDescent="0.3">
      <c r="A70" s="121" t="s">
        <v>179</v>
      </c>
      <c r="B70" s="120" t="s">
        <v>2034</v>
      </c>
      <c r="C70" s="466" t="s">
        <v>2035</v>
      </c>
      <c r="D70" s="466"/>
      <c r="E70" s="466"/>
      <c r="F70" s="121" t="s">
        <v>67</v>
      </c>
      <c r="G70" s="243">
        <v>9.4969999999999999E-2</v>
      </c>
      <c r="H70" s="123"/>
      <c r="I70" s="123"/>
      <c r="J70" s="124"/>
      <c r="K70" s="124"/>
      <c r="L70" s="124"/>
      <c r="M70" s="124"/>
      <c r="BE70" s="220"/>
      <c r="BF70" s="225"/>
      <c r="BG70" s="226" t="s">
        <v>2035</v>
      </c>
      <c r="BH70" s="228"/>
      <c r="BI70" s="227"/>
      <c r="BJ70" s="228"/>
    </row>
    <row r="71" spans="1:62" s="85" customFormat="1" ht="21.6" x14ac:dyDescent="0.3">
      <c r="A71" s="121" t="s">
        <v>183</v>
      </c>
      <c r="B71" s="120" t="s">
        <v>2036</v>
      </c>
      <c r="C71" s="466" t="s">
        <v>2037</v>
      </c>
      <c r="D71" s="466"/>
      <c r="E71" s="466"/>
      <c r="F71" s="121" t="s">
        <v>67</v>
      </c>
      <c r="G71" s="243">
        <v>8.2360000000000003E-2</v>
      </c>
      <c r="H71" s="123"/>
      <c r="I71" s="123"/>
      <c r="J71" s="124"/>
      <c r="K71" s="124"/>
      <c r="L71" s="124"/>
      <c r="M71" s="124"/>
      <c r="BE71" s="220"/>
      <c r="BF71" s="225"/>
      <c r="BG71" s="226" t="s">
        <v>2037</v>
      </c>
      <c r="BH71" s="228"/>
      <c r="BI71" s="227"/>
      <c r="BJ71" s="228"/>
    </row>
    <row r="72" spans="1:62" s="85" customFormat="1" ht="21.6" x14ac:dyDescent="0.3">
      <c r="A72" s="121" t="s">
        <v>189</v>
      </c>
      <c r="B72" s="120" t="s">
        <v>2038</v>
      </c>
      <c r="C72" s="466" t="s">
        <v>2039</v>
      </c>
      <c r="D72" s="466"/>
      <c r="E72" s="466"/>
      <c r="F72" s="121" t="s">
        <v>67</v>
      </c>
      <c r="G72" s="144">
        <v>6.1999999999999998E-3</v>
      </c>
      <c r="H72" s="123"/>
      <c r="I72" s="123"/>
      <c r="J72" s="124"/>
      <c r="K72" s="124"/>
      <c r="L72" s="124"/>
      <c r="M72" s="124"/>
      <c r="BE72" s="220"/>
      <c r="BF72" s="225"/>
      <c r="BG72" s="226" t="s">
        <v>2039</v>
      </c>
      <c r="BH72" s="228"/>
      <c r="BI72" s="227"/>
      <c r="BJ72" s="228"/>
    </row>
    <row r="73" spans="1:62" s="85" customFormat="1" ht="21.6" x14ac:dyDescent="0.3">
      <c r="A73" s="121" t="s">
        <v>193</v>
      </c>
      <c r="B73" s="120" t="s">
        <v>2040</v>
      </c>
      <c r="C73" s="466" t="s">
        <v>2041</v>
      </c>
      <c r="D73" s="466"/>
      <c r="E73" s="466"/>
      <c r="F73" s="121" t="s">
        <v>67</v>
      </c>
      <c r="G73" s="243">
        <v>1.081E-2</v>
      </c>
      <c r="H73" s="123"/>
      <c r="I73" s="123"/>
      <c r="J73" s="124"/>
      <c r="K73" s="124"/>
      <c r="L73" s="124"/>
      <c r="M73" s="124"/>
      <c r="BE73" s="220"/>
      <c r="BF73" s="225"/>
      <c r="BG73" s="226" t="s">
        <v>2041</v>
      </c>
      <c r="BH73" s="228"/>
      <c r="BI73" s="227"/>
      <c r="BJ73" s="228"/>
    </row>
    <row r="74" spans="1:62" s="85" customFormat="1" ht="15" customHeight="1" x14ac:dyDescent="0.3">
      <c r="A74" s="497" t="s">
        <v>2042</v>
      </c>
      <c r="B74" s="462"/>
      <c r="C74" s="462"/>
      <c r="D74" s="462"/>
      <c r="E74" s="462"/>
      <c r="F74" s="462"/>
      <c r="G74" s="128"/>
      <c r="H74" s="294"/>
      <c r="I74" s="294"/>
      <c r="J74" s="294"/>
      <c r="K74" s="294"/>
      <c r="L74" s="294"/>
      <c r="M74" s="295"/>
      <c r="BE74" s="220"/>
      <c r="BF74" s="225" t="s">
        <v>2042</v>
      </c>
      <c r="BG74" s="226"/>
      <c r="BH74" s="228"/>
      <c r="BI74" s="227"/>
      <c r="BJ74" s="228"/>
    </row>
    <row r="75" spans="1:62" s="85" customFormat="1" ht="21.6" x14ac:dyDescent="0.3">
      <c r="A75" s="121" t="s">
        <v>195</v>
      </c>
      <c r="B75" s="120" t="s">
        <v>2043</v>
      </c>
      <c r="C75" s="466" t="s">
        <v>2044</v>
      </c>
      <c r="D75" s="466"/>
      <c r="E75" s="466"/>
      <c r="F75" s="121" t="s">
        <v>67</v>
      </c>
      <c r="G75" s="243">
        <v>4.0439999999999997E-2</v>
      </c>
      <c r="H75" s="123"/>
      <c r="I75" s="123"/>
      <c r="J75" s="124"/>
      <c r="K75" s="124"/>
      <c r="L75" s="124"/>
      <c r="M75" s="124"/>
      <c r="BE75" s="220"/>
      <c r="BF75" s="225"/>
      <c r="BG75" s="226" t="s">
        <v>2044</v>
      </c>
      <c r="BH75" s="228"/>
      <c r="BI75" s="227"/>
      <c r="BJ75" s="228"/>
    </row>
    <row r="76" spans="1:62" s="85" customFormat="1" ht="20.399999999999999" hidden="1" x14ac:dyDescent="0.3">
      <c r="A76" s="178" t="s">
        <v>140</v>
      </c>
      <c r="B76" s="179" t="s">
        <v>2045</v>
      </c>
      <c r="C76" s="489" t="s">
        <v>2046</v>
      </c>
      <c r="D76" s="489"/>
      <c r="E76" s="489"/>
      <c r="F76" s="231" t="s">
        <v>67</v>
      </c>
      <c r="G76" s="181" t="s">
        <v>2047</v>
      </c>
      <c r="H76" s="182"/>
      <c r="I76" s="182"/>
      <c r="J76" s="183"/>
      <c r="K76" s="183"/>
      <c r="L76" s="183"/>
      <c r="M76" s="185"/>
      <c r="BE76" s="220"/>
      <c r="BF76" s="225"/>
      <c r="BG76" s="226"/>
      <c r="BH76" s="228"/>
      <c r="BI76" s="227" t="s">
        <v>2046</v>
      </c>
      <c r="BJ76" s="228"/>
    </row>
    <row r="77" spans="1:62" s="85" customFormat="1" ht="20.399999999999999" x14ac:dyDescent="0.3">
      <c r="A77" s="173" t="s">
        <v>126</v>
      </c>
      <c r="B77" s="137" t="s">
        <v>2048</v>
      </c>
      <c r="C77" s="483" t="s">
        <v>2049</v>
      </c>
      <c r="D77" s="483"/>
      <c r="E77" s="483"/>
      <c r="F77" s="138" t="s">
        <v>67</v>
      </c>
      <c r="G77" s="195" t="s">
        <v>2047</v>
      </c>
      <c r="H77" s="123"/>
      <c r="I77" s="286"/>
      <c r="J77" s="140"/>
      <c r="K77" s="124"/>
      <c r="L77" s="287"/>
      <c r="M77" s="176"/>
      <c r="BE77" s="220"/>
      <c r="BF77" s="225"/>
      <c r="BG77" s="226"/>
      <c r="BH77" s="228"/>
      <c r="BI77" s="227"/>
      <c r="BJ77" s="228" t="s">
        <v>2049</v>
      </c>
    </row>
    <row r="78" spans="1:62" s="85" customFormat="1" ht="15" customHeight="1" x14ac:dyDescent="0.3">
      <c r="A78" s="497" t="s">
        <v>2050</v>
      </c>
      <c r="B78" s="462"/>
      <c r="C78" s="462"/>
      <c r="D78" s="462"/>
      <c r="E78" s="462"/>
      <c r="F78" s="462"/>
      <c r="G78" s="462"/>
      <c r="H78" s="294"/>
      <c r="I78" s="294"/>
      <c r="J78" s="294"/>
      <c r="K78" s="294"/>
      <c r="L78" s="294"/>
      <c r="M78" s="295"/>
      <c r="BE78" s="220"/>
      <c r="BF78" s="225" t="s">
        <v>2050</v>
      </c>
      <c r="BG78" s="226"/>
      <c r="BH78" s="228"/>
      <c r="BI78" s="227"/>
      <c r="BJ78" s="228"/>
    </row>
    <row r="79" spans="1:62" s="85" customFormat="1" ht="21.6" x14ac:dyDescent="0.3">
      <c r="A79" s="121" t="s">
        <v>198</v>
      </c>
      <c r="B79" s="120" t="s">
        <v>2051</v>
      </c>
      <c r="C79" s="466" t="s">
        <v>2052</v>
      </c>
      <c r="D79" s="466"/>
      <c r="E79" s="466"/>
      <c r="F79" s="121" t="s">
        <v>67</v>
      </c>
      <c r="G79" s="243">
        <v>3.8080000000000003E-2</v>
      </c>
      <c r="H79" s="123"/>
      <c r="I79" s="123"/>
      <c r="J79" s="124"/>
      <c r="K79" s="124"/>
      <c r="L79" s="124"/>
      <c r="M79" s="124"/>
      <c r="BE79" s="220"/>
      <c r="BF79" s="225"/>
      <c r="BG79" s="226" t="s">
        <v>2052</v>
      </c>
      <c r="BH79" s="228"/>
      <c r="BI79" s="227"/>
      <c r="BJ79" s="228"/>
    </row>
    <row r="80" spans="1:62" s="85" customFormat="1" ht="21.6" x14ac:dyDescent="0.3">
      <c r="A80" s="173"/>
      <c r="B80" s="137" t="s">
        <v>2053</v>
      </c>
      <c r="C80" s="483" t="s">
        <v>2054</v>
      </c>
      <c r="D80" s="483"/>
      <c r="E80" s="483"/>
      <c r="F80" s="138" t="s">
        <v>46</v>
      </c>
      <c r="G80" s="195" t="s">
        <v>2055</v>
      </c>
      <c r="H80" s="175"/>
      <c r="I80" s="175"/>
      <c r="J80" s="140"/>
      <c r="K80" s="140"/>
      <c r="L80" s="140"/>
      <c r="M80" s="176"/>
      <c r="BE80" s="220"/>
      <c r="BF80" s="225"/>
      <c r="BG80" s="226"/>
      <c r="BH80" s="228" t="s">
        <v>2054</v>
      </c>
      <c r="BI80" s="227"/>
      <c r="BJ80" s="228"/>
    </row>
    <row r="81" spans="1:62" s="85" customFormat="1" ht="21.6" hidden="1" x14ac:dyDescent="0.3">
      <c r="A81" s="178" t="s">
        <v>140</v>
      </c>
      <c r="B81" s="179" t="s">
        <v>2056</v>
      </c>
      <c r="C81" s="489" t="s">
        <v>2057</v>
      </c>
      <c r="D81" s="489"/>
      <c r="E81" s="489"/>
      <c r="F81" s="231" t="s">
        <v>67</v>
      </c>
      <c r="G81" s="181" t="s">
        <v>2058</v>
      </c>
      <c r="H81" s="182"/>
      <c r="I81" s="182"/>
      <c r="J81" s="183"/>
      <c r="K81" s="183"/>
      <c r="L81" s="183"/>
      <c r="M81" s="185"/>
      <c r="BE81" s="220"/>
      <c r="BF81" s="225"/>
      <c r="BG81" s="226"/>
      <c r="BH81" s="228"/>
      <c r="BI81" s="227" t="s">
        <v>2057</v>
      </c>
      <c r="BJ81" s="228"/>
    </row>
    <row r="82" spans="1:62" s="85" customFormat="1" ht="20.399999999999999" x14ac:dyDescent="0.3">
      <c r="A82" s="173"/>
      <c r="B82" s="137" t="s">
        <v>645</v>
      </c>
      <c r="C82" s="483" t="s">
        <v>646</v>
      </c>
      <c r="D82" s="483"/>
      <c r="E82" s="483"/>
      <c r="F82" s="138" t="s">
        <v>67</v>
      </c>
      <c r="G82" s="195" t="s">
        <v>2059</v>
      </c>
      <c r="H82" s="175"/>
      <c r="I82" s="175"/>
      <c r="J82" s="140"/>
      <c r="K82" s="140"/>
      <c r="L82" s="140"/>
      <c r="M82" s="176"/>
      <c r="BE82" s="220"/>
      <c r="BF82" s="225"/>
      <c r="BG82" s="226"/>
      <c r="BH82" s="228" t="s">
        <v>646</v>
      </c>
      <c r="BI82" s="227"/>
      <c r="BJ82" s="228"/>
    </row>
    <row r="83" spans="1:62" s="85" customFormat="1" ht="20.399999999999999" x14ac:dyDescent="0.3">
      <c r="A83" s="173"/>
      <c r="B83" s="137" t="s">
        <v>86</v>
      </c>
      <c r="C83" s="483" t="s">
        <v>87</v>
      </c>
      <c r="D83" s="483"/>
      <c r="E83" s="483"/>
      <c r="F83" s="138" t="s">
        <v>67</v>
      </c>
      <c r="G83" s="195" t="s">
        <v>2060</v>
      </c>
      <c r="H83" s="175"/>
      <c r="I83" s="175"/>
      <c r="J83" s="140"/>
      <c r="K83" s="140"/>
      <c r="L83" s="140"/>
      <c r="M83" s="176"/>
      <c r="BE83" s="220"/>
      <c r="BF83" s="225"/>
      <c r="BG83" s="226"/>
      <c r="BH83" s="228" t="s">
        <v>87</v>
      </c>
      <c r="BI83" s="227"/>
      <c r="BJ83" s="228"/>
    </row>
    <row r="84" spans="1:62" s="85" customFormat="1" ht="21.6" x14ac:dyDescent="0.3">
      <c r="A84" s="173" t="s">
        <v>126</v>
      </c>
      <c r="B84" s="137" t="s">
        <v>2061</v>
      </c>
      <c r="C84" s="483" t="s">
        <v>2062</v>
      </c>
      <c r="D84" s="483"/>
      <c r="E84" s="483"/>
      <c r="F84" s="138" t="s">
        <v>67</v>
      </c>
      <c r="G84" s="195" t="s">
        <v>2058</v>
      </c>
      <c r="H84" s="123"/>
      <c r="I84" s="286"/>
      <c r="J84" s="140"/>
      <c r="K84" s="124"/>
      <c r="L84" s="287"/>
      <c r="M84" s="176"/>
      <c r="BE84" s="220"/>
      <c r="BF84" s="225"/>
      <c r="BG84" s="226"/>
      <c r="BH84" s="228"/>
      <c r="BI84" s="227"/>
      <c r="BJ84" s="228" t="s">
        <v>2062</v>
      </c>
    </row>
    <row r="85" spans="1:62" s="85" customFormat="1" ht="15" customHeight="1" x14ac:dyDescent="0.3">
      <c r="A85" s="497" t="s">
        <v>2063</v>
      </c>
      <c r="B85" s="462"/>
      <c r="C85" s="462"/>
      <c r="D85" s="462"/>
      <c r="E85" s="462"/>
      <c r="F85" s="462"/>
      <c r="G85" s="462"/>
      <c r="H85" s="294"/>
      <c r="I85" s="294"/>
      <c r="J85" s="294"/>
      <c r="K85" s="294"/>
      <c r="L85" s="294"/>
      <c r="M85" s="295"/>
      <c r="BE85" s="220"/>
      <c r="BF85" s="225" t="s">
        <v>2063</v>
      </c>
      <c r="BG85" s="226"/>
      <c r="BH85" s="228"/>
      <c r="BI85" s="227"/>
      <c r="BJ85" s="228"/>
    </row>
    <row r="86" spans="1:62" s="85" customFormat="1" ht="21.6" x14ac:dyDescent="0.3">
      <c r="A86" s="121" t="s">
        <v>216</v>
      </c>
      <c r="B86" s="120" t="s">
        <v>2064</v>
      </c>
      <c r="C86" s="466" t="s">
        <v>2065</v>
      </c>
      <c r="D86" s="466"/>
      <c r="E86" s="466"/>
      <c r="F86" s="121" t="s">
        <v>2066</v>
      </c>
      <c r="G86" s="122">
        <v>7.1999999999999995E-2</v>
      </c>
      <c r="H86" s="123"/>
      <c r="I86" s="123"/>
      <c r="J86" s="124"/>
      <c r="K86" s="124"/>
      <c r="L86" s="124"/>
      <c r="M86" s="124"/>
      <c r="BE86" s="220"/>
      <c r="BF86" s="225"/>
      <c r="BG86" s="226" t="s">
        <v>2065</v>
      </c>
      <c r="BH86" s="228"/>
      <c r="BI86" s="227"/>
      <c r="BJ86" s="228"/>
    </row>
    <row r="87" spans="1:62" s="85" customFormat="1" ht="20.399999999999999" x14ac:dyDescent="0.3">
      <c r="A87" s="173"/>
      <c r="B87" s="137" t="s">
        <v>2067</v>
      </c>
      <c r="C87" s="483" t="s">
        <v>2068</v>
      </c>
      <c r="D87" s="483"/>
      <c r="E87" s="483"/>
      <c r="F87" s="138" t="s">
        <v>67</v>
      </c>
      <c r="G87" s="195" t="s">
        <v>2069</v>
      </c>
      <c r="H87" s="175"/>
      <c r="I87" s="175"/>
      <c r="J87" s="140"/>
      <c r="K87" s="140"/>
      <c r="L87" s="140"/>
      <c r="M87" s="176"/>
      <c r="BE87" s="220"/>
      <c r="BF87" s="225"/>
      <c r="BG87" s="226"/>
      <c r="BH87" s="228" t="s">
        <v>2068</v>
      </c>
      <c r="BI87" s="227"/>
      <c r="BJ87" s="228"/>
    </row>
    <row r="88" spans="1:62" s="85" customFormat="1" ht="31.8" x14ac:dyDescent="0.3">
      <c r="A88" s="173"/>
      <c r="B88" s="137" t="s">
        <v>2070</v>
      </c>
      <c r="C88" s="483" t="s">
        <v>2071</v>
      </c>
      <c r="D88" s="483"/>
      <c r="E88" s="483"/>
      <c r="F88" s="138" t="s">
        <v>46</v>
      </c>
      <c r="G88" s="195" t="s">
        <v>2072</v>
      </c>
      <c r="H88" s="175"/>
      <c r="I88" s="175"/>
      <c r="J88" s="140"/>
      <c r="K88" s="140"/>
      <c r="L88" s="140"/>
      <c r="M88" s="176"/>
      <c r="BE88" s="220"/>
      <c r="BF88" s="225"/>
      <c r="BG88" s="226"/>
      <c r="BH88" s="228" t="s">
        <v>2071</v>
      </c>
      <c r="BI88" s="227"/>
      <c r="BJ88" s="228"/>
    </row>
    <row r="89" spans="1:62" s="85" customFormat="1" ht="21.6" x14ac:dyDescent="0.3">
      <c r="A89" s="173"/>
      <c r="B89" s="137" t="s">
        <v>2073</v>
      </c>
      <c r="C89" s="483" t="s">
        <v>2074</v>
      </c>
      <c r="D89" s="483"/>
      <c r="E89" s="483"/>
      <c r="F89" s="138" t="s">
        <v>112</v>
      </c>
      <c r="G89" s="195" t="s">
        <v>2075</v>
      </c>
      <c r="H89" s="175"/>
      <c r="I89" s="175"/>
      <c r="J89" s="140"/>
      <c r="K89" s="140"/>
      <c r="L89" s="140"/>
      <c r="M89" s="176"/>
      <c r="BE89" s="220"/>
      <c r="BF89" s="225"/>
      <c r="BG89" s="226"/>
      <c r="BH89" s="228" t="s">
        <v>2074</v>
      </c>
      <c r="BI89" s="227"/>
      <c r="BJ89" s="228"/>
    </row>
    <row r="90" spans="1:62" s="85" customFormat="1" ht="15" customHeight="1" x14ac:dyDescent="0.3">
      <c r="A90" s="497" t="s">
        <v>2076</v>
      </c>
      <c r="B90" s="462"/>
      <c r="C90" s="462"/>
      <c r="D90" s="462"/>
      <c r="E90" s="462"/>
      <c r="F90" s="462"/>
      <c r="G90" s="462"/>
      <c r="H90" s="294"/>
      <c r="I90" s="294"/>
      <c r="J90" s="294"/>
      <c r="K90" s="294"/>
      <c r="L90" s="294"/>
      <c r="M90" s="295"/>
      <c r="BE90" s="220"/>
      <c r="BF90" s="225" t="s">
        <v>2076</v>
      </c>
      <c r="BG90" s="226"/>
      <c r="BH90" s="228"/>
      <c r="BI90" s="227"/>
      <c r="BJ90" s="228"/>
    </row>
    <row r="91" spans="1:62" s="85" customFormat="1" ht="21.6" x14ac:dyDescent="0.3">
      <c r="A91" s="121" t="s">
        <v>219</v>
      </c>
      <c r="B91" s="120" t="s">
        <v>2064</v>
      </c>
      <c r="C91" s="466" t="s">
        <v>2065</v>
      </c>
      <c r="D91" s="466"/>
      <c r="E91" s="466"/>
      <c r="F91" s="121" t="s">
        <v>2066</v>
      </c>
      <c r="G91" s="122">
        <v>6.0000000000000001E-3</v>
      </c>
      <c r="H91" s="123"/>
      <c r="I91" s="123"/>
      <c r="J91" s="124"/>
      <c r="K91" s="124"/>
      <c r="L91" s="124"/>
      <c r="M91" s="124"/>
      <c r="BE91" s="220"/>
      <c r="BF91" s="225"/>
      <c r="BG91" s="226" t="s">
        <v>2065</v>
      </c>
      <c r="BH91" s="228"/>
      <c r="BI91" s="227"/>
      <c r="BJ91" s="228"/>
    </row>
    <row r="92" spans="1:62" s="85" customFormat="1" ht="20.399999999999999" x14ac:dyDescent="0.3">
      <c r="A92" s="173"/>
      <c r="B92" s="137" t="s">
        <v>2067</v>
      </c>
      <c r="C92" s="483" t="s">
        <v>2068</v>
      </c>
      <c r="D92" s="483"/>
      <c r="E92" s="483"/>
      <c r="F92" s="138" t="s">
        <v>67</v>
      </c>
      <c r="G92" s="195" t="s">
        <v>2077</v>
      </c>
      <c r="H92" s="175"/>
      <c r="I92" s="175"/>
      <c r="J92" s="140"/>
      <c r="K92" s="140"/>
      <c r="L92" s="140"/>
      <c r="M92" s="176"/>
      <c r="BE92" s="220"/>
      <c r="BF92" s="225"/>
      <c r="BG92" s="226"/>
      <c r="BH92" s="228" t="s">
        <v>2068</v>
      </c>
      <c r="BI92" s="227"/>
      <c r="BJ92" s="228"/>
    </row>
    <row r="93" spans="1:62" s="85" customFormat="1" ht="31.8" x14ac:dyDescent="0.3">
      <c r="A93" s="173"/>
      <c r="B93" s="137" t="s">
        <v>2070</v>
      </c>
      <c r="C93" s="483" t="s">
        <v>2071</v>
      </c>
      <c r="D93" s="483"/>
      <c r="E93" s="483"/>
      <c r="F93" s="138" t="s">
        <v>46</v>
      </c>
      <c r="G93" s="195" t="s">
        <v>2078</v>
      </c>
      <c r="H93" s="175"/>
      <c r="I93" s="175"/>
      <c r="J93" s="140"/>
      <c r="K93" s="140"/>
      <c r="L93" s="140"/>
      <c r="M93" s="176"/>
      <c r="BE93" s="220"/>
      <c r="BF93" s="225"/>
      <c r="BG93" s="226"/>
      <c r="BH93" s="228" t="s">
        <v>2071</v>
      </c>
      <c r="BI93" s="227"/>
      <c r="BJ93" s="228"/>
    </row>
    <row r="94" spans="1:62" s="85" customFormat="1" ht="21.6" x14ac:dyDescent="0.3">
      <c r="A94" s="173"/>
      <c r="B94" s="137" t="s">
        <v>2073</v>
      </c>
      <c r="C94" s="483" t="s">
        <v>2074</v>
      </c>
      <c r="D94" s="483"/>
      <c r="E94" s="483"/>
      <c r="F94" s="138" t="s">
        <v>112</v>
      </c>
      <c r="G94" s="195" t="s">
        <v>2079</v>
      </c>
      <c r="H94" s="175"/>
      <c r="I94" s="175"/>
      <c r="J94" s="140"/>
      <c r="K94" s="140"/>
      <c r="L94" s="140"/>
      <c r="M94" s="176"/>
      <c r="BE94" s="220"/>
      <c r="BF94" s="225"/>
      <c r="BG94" s="226"/>
      <c r="BH94" s="228" t="s">
        <v>2074</v>
      </c>
      <c r="BI94" s="227"/>
      <c r="BJ94" s="228"/>
    </row>
    <row r="95" spans="1:62" s="85" customFormat="1" ht="15" customHeight="1" x14ac:dyDescent="0.3">
      <c r="A95" s="497" t="s">
        <v>2080</v>
      </c>
      <c r="B95" s="462"/>
      <c r="C95" s="462"/>
      <c r="D95" s="462"/>
      <c r="E95" s="462"/>
      <c r="F95" s="462"/>
      <c r="G95" s="462"/>
      <c r="H95" s="294"/>
      <c r="I95" s="294"/>
      <c r="J95" s="294"/>
      <c r="K95" s="294"/>
      <c r="L95" s="294"/>
      <c r="M95" s="295"/>
      <c r="BE95" s="220"/>
      <c r="BF95" s="225" t="s">
        <v>2080</v>
      </c>
      <c r="BG95" s="226"/>
      <c r="BH95" s="228"/>
      <c r="BI95" s="227"/>
      <c r="BJ95" s="228"/>
    </row>
    <row r="96" spans="1:62" s="85" customFormat="1" ht="31.8" x14ac:dyDescent="0.3">
      <c r="A96" s="121" t="s">
        <v>222</v>
      </c>
      <c r="B96" s="120" t="s">
        <v>2081</v>
      </c>
      <c r="C96" s="466" t="s">
        <v>2082</v>
      </c>
      <c r="D96" s="466"/>
      <c r="E96" s="466"/>
      <c r="F96" s="121" t="s">
        <v>38</v>
      </c>
      <c r="G96" s="134">
        <v>12</v>
      </c>
      <c r="H96" s="123"/>
      <c r="I96" s="123"/>
      <c r="J96" s="124"/>
      <c r="K96" s="124"/>
      <c r="L96" s="124"/>
      <c r="M96" s="124"/>
      <c r="BE96" s="220"/>
      <c r="BF96" s="225"/>
      <c r="BG96" s="226" t="s">
        <v>2082</v>
      </c>
      <c r="BH96" s="228"/>
      <c r="BI96" s="227"/>
      <c r="BJ96" s="228"/>
    </row>
    <row r="97" spans="1:62" s="85" customFormat="1" ht="20.399999999999999" x14ac:dyDescent="0.3">
      <c r="A97" s="173"/>
      <c r="B97" s="137" t="s">
        <v>2083</v>
      </c>
      <c r="C97" s="483" t="s">
        <v>2084</v>
      </c>
      <c r="D97" s="483"/>
      <c r="E97" s="483"/>
      <c r="F97" s="138" t="s">
        <v>67</v>
      </c>
      <c r="G97" s="195" t="s">
        <v>2085</v>
      </c>
      <c r="H97" s="175"/>
      <c r="I97" s="175"/>
      <c r="J97" s="140"/>
      <c r="K97" s="140"/>
      <c r="L97" s="140"/>
      <c r="M97" s="176"/>
      <c r="BE97" s="220"/>
      <c r="BF97" s="225"/>
      <c r="BG97" s="226"/>
      <c r="BH97" s="228" t="s">
        <v>2084</v>
      </c>
      <c r="BI97" s="227"/>
      <c r="BJ97" s="228"/>
    </row>
    <row r="98" spans="1:62" s="85" customFormat="1" ht="20.399999999999999" x14ac:dyDescent="0.3">
      <c r="A98" s="173"/>
      <c r="B98" s="137" t="s">
        <v>70</v>
      </c>
      <c r="C98" s="483" t="s">
        <v>71</v>
      </c>
      <c r="D98" s="483"/>
      <c r="E98" s="483"/>
      <c r="F98" s="138" t="s">
        <v>72</v>
      </c>
      <c r="G98" s="195" t="s">
        <v>2086</v>
      </c>
      <c r="H98" s="175"/>
      <c r="I98" s="175"/>
      <c r="J98" s="140"/>
      <c r="K98" s="140"/>
      <c r="L98" s="140"/>
      <c r="M98" s="176"/>
      <c r="BE98" s="220"/>
      <c r="BF98" s="225"/>
      <c r="BG98" s="226"/>
      <c r="BH98" s="228" t="s">
        <v>71</v>
      </c>
      <c r="BI98" s="227"/>
      <c r="BJ98" s="228"/>
    </row>
    <row r="99" spans="1:62" s="85" customFormat="1" ht="20.399999999999999" x14ac:dyDescent="0.3">
      <c r="A99" s="173"/>
      <c r="B99" s="137" t="s">
        <v>2087</v>
      </c>
      <c r="C99" s="483" t="s">
        <v>2088</v>
      </c>
      <c r="D99" s="483"/>
      <c r="E99" s="483"/>
      <c r="F99" s="138" t="s">
        <v>67</v>
      </c>
      <c r="G99" s="195" t="s">
        <v>2089</v>
      </c>
      <c r="H99" s="175"/>
      <c r="I99" s="175"/>
      <c r="J99" s="140"/>
      <c r="K99" s="140"/>
      <c r="L99" s="140"/>
      <c r="M99" s="176"/>
      <c r="BE99" s="220"/>
      <c r="BF99" s="225"/>
      <c r="BG99" s="226"/>
      <c r="BH99" s="228" t="s">
        <v>2088</v>
      </c>
      <c r="BI99" s="227"/>
      <c r="BJ99" s="228"/>
    </row>
    <row r="100" spans="1:62" s="85" customFormat="1" ht="15" customHeight="1" x14ac:dyDescent="0.3">
      <c r="A100" s="497" t="s">
        <v>2090</v>
      </c>
      <c r="B100" s="462"/>
      <c r="C100" s="462"/>
      <c r="D100" s="462"/>
      <c r="E100" s="462"/>
      <c r="F100" s="462"/>
      <c r="G100" s="462"/>
      <c r="H100" s="294"/>
      <c r="I100" s="294"/>
      <c r="J100" s="294"/>
      <c r="K100" s="294"/>
      <c r="L100" s="294"/>
      <c r="M100" s="295"/>
      <c r="BE100" s="220"/>
      <c r="BF100" s="225" t="s">
        <v>2090</v>
      </c>
      <c r="BG100" s="226"/>
      <c r="BH100" s="228"/>
      <c r="BI100" s="227"/>
      <c r="BJ100" s="228"/>
    </row>
    <row r="101" spans="1:62" s="85" customFormat="1" ht="21.6" x14ac:dyDescent="0.3">
      <c r="A101" s="121" t="s">
        <v>224</v>
      </c>
      <c r="B101" s="120" t="s">
        <v>2091</v>
      </c>
      <c r="C101" s="466" t="s">
        <v>2092</v>
      </c>
      <c r="D101" s="466"/>
      <c r="E101" s="466"/>
      <c r="F101" s="121" t="s">
        <v>326</v>
      </c>
      <c r="G101" s="144">
        <v>2.1600000000000001E-2</v>
      </c>
      <c r="H101" s="123"/>
      <c r="I101" s="123"/>
      <c r="J101" s="124"/>
      <c r="K101" s="124"/>
      <c r="L101" s="124"/>
      <c r="M101" s="124"/>
      <c r="BE101" s="220"/>
      <c r="BF101" s="225"/>
      <c r="BG101" s="226" t="s">
        <v>2092</v>
      </c>
      <c r="BH101" s="228"/>
      <c r="BI101" s="227"/>
      <c r="BJ101" s="228"/>
    </row>
    <row r="102" spans="1:62" s="85" customFormat="1" ht="20.399999999999999" x14ac:dyDescent="0.3">
      <c r="A102" s="173"/>
      <c r="B102" s="137" t="s">
        <v>412</v>
      </c>
      <c r="C102" s="483" t="s">
        <v>413</v>
      </c>
      <c r="D102" s="483"/>
      <c r="E102" s="483"/>
      <c r="F102" s="138" t="s">
        <v>67</v>
      </c>
      <c r="G102" s="195" t="s">
        <v>2093</v>
      </c>
      <c r="H102" s="175"/>
      <c r="I102" s="175"/>
      <c r="J102" s="140"/>
      <c r="K102" s="140"/>
      <c r="L102" s="140"/>
      <c r="M102" s="176"/>
      <c r="BE102" s="220"/>
      <c r="BF102" s="225"/>
      <c r="BG102" s="226"/>
      <c r="BH102" s="228" t="s">
        <v>413</v>
      </c>
      <c r="BI102" s="227"/>
      <c r="BJ102" s="228"/>
    </row>
    <row r="103" spans="1:62" s="85" customFormat="1" ht="20.399999999999999" x14ac:dyDescent="0.3">
      <c r="A103" s="173"/>
      <c r="B103" s="137" t="s">
        <v>2094</v>
      </c>
      <c r="C103" s="483" t="s">
        <v>2095</v>
      </c>
      <c r="D103" s="483"/>
      <c r="E103" s="483"/>
      <c r="F103" s="138" t="s">
        <v>67</v>
      </c>
      <c r="G103" s="195" t="s">
        <v>2096</v>
      </c>
      <c r="H103" s="175"/>
      <c r="I103" s="175"/>
      <c r="J103" s="140"/>
      <c r="K103" s="140"/>
      <c r="L103" s="140"/>
      <c r="M103" s="176"/>
      <c r="BE103" s="220"/>
      <c r="BF103" s="225"/>
      <c r="BG103" s="226"/>
      <c r="BH103" s="228" t="s">
        <v>2095</v>
      </c>
      <c r="BI103" s="227"/>
      <c r="BJ103" s="228"/>
    </row>
    <row r="104" spans="1:62" s="85" customFormat="1" ht="15" customHeight="1" x14ac:dyDescent="0.3">
      <c r="A104" s="497" t="s">
        <v>2097</v>
      </c>
      <c r="B104" s="462"/>
      <c r="C104" s="462"/>
      <c r="D104" s="462"/>
      <c r="E104" s="462"/>
      <c r="F104" s="462"/>
      <c r="G104" s="462"/>
      <c r="H104" s="294"/>
      <c r="I104" s="294"/>
      <c r="J104" s="294"/>
      <c r="K104" s="294"/>
      <c r="L104" s="294"/>
      <c r="M104" s="295"/>
      <c r="BE104" s="220"/>
      <c r="BF104" s="225" t="s">
        <v>2097</v>
      </c>
      <c r="BG104" s="226"/>
      <c r="BH104" s="228"/>
      <c r="BI104" s="227"/>
      <c r="BJ104" s="228"/>
    </row>
    <row r="105" spans="1:62" s="85" customFormat="1" ht="21.6" x14ac:dyDescent="0.3">
      <c r="A105" s="121" t="s">
        <v>227</v>
      </c>
      <c r="B105" s="120" t="s">
        <v>2098</v>
      </c>
      <c r="C105" s="466" t="s">
        <v>2099</v>
      </c>
      <c r="D105" s="466"/>
      <c r="E105" s="466"/>
      <c r="F105" s="121" t="s">
        <v>326</v>
      </c>
      <c r="G105" s="144">
        <v>2.1600000000000001E-2</v>
      </c>
      <c r="H105" s="123"/>
      <c r="I105" s="123"/>
      <c r="J105" s="124"/>
      <c r="K105" s="124"/>
      <c r="L105" s="124"/>
      <c r="M105" s="124"/>
      <c r="BE105" s="220"/>
      <c r="BF105" s="225"/>
      <c r="BG105" s="226" t="s">
        <v>2099</v>
      </c>
      <c r="BH105" s="228"/>
      <c r="BI105" s="227"/>
      <c r="BJ105" s="228"/>
    </row>
    <row r="106" spans="1:62" s="85" customFormat="1" ht="20.399999999999999" x14ac:dyDescent="0.3">
      <c r="A106" s="173"/>
      <c r="B106" s="137" t="s">
        <v>2100</v>
      </c>
      <c r="C106" s="483" t="s">
        <v>2101</v>
      </c>
      <c r="D106" s="483"/>
      <c r="E106" s="483"/>
      <c r="F106" s="138" t="s">
        <v>67</v>
      </c>
      <c r="G106" s="195" t="s">
        <v>2102</v>
      </c>
      <c r="H106" s="175"/>
      <c r="I106" s="175"/>
      <c r="J106" s="140"/>
      <c r="K106" s="140"/>
      <c r="L106" s="140"/>
      <c r="M106" s="176"/>
      <c r="BE106" s="220"/>
      <c r="BF106" s="225"/>
      <c r="BG106" s="226"/>
      <c r="BH106" s="228" t="s">
        <v>2101</v>
      </c>
      <c r="BI106" s="227"/>
      <c r="BJ106" s="228"/>
    </row>
    <row r="107" spans="1:62" s="85" customFormat="1" ht="20.399999999999999" x14ac:dyDescent="0.3">
      <c r="A107" s="173"/>
      <c r="B107" s="137" t="s">
        <v>350</v>
      </c>
      <c r="C107" s="483" t="s">
        <v>351</v>
      </c>
      <c r="D107" s="483"/>
      <c r="E107" s="483"/>
      <c r="F107" s="138" t="s">
        <v>72</v>
      </c>
      <c r="G107" s="195" t="s">
        <v>2103</v>
      </c>
      <c r="H107" s="175"/>
      <c r="I107" s="175"/>
      <c r="J107" s="140"/>
      <c r="K107" s="140"/>
      <c r="L107" s="140"/>
      <c r="M107" s="176"/>
      <c r="BE107" s="220"/>
      <c r="BF107" s="225"/>
      <c r="BG107" s="226"/>
      <c r="BH107" s="228" t="s">
        <v>351</v>
      </c>
      <c r="BI107" s="227"/>
      <c r="BJ107" s="228"/>
    </row>
    <row r="108" spans="1:62" s="85" customFormat="1" ht="15" customHeight="1" x14ac:dyDescent="0.3">
      <c r="A108" s="497" t="s">
        <v>2104</v>
      </c>
      <c r="B108" s="462"/>
      <c r="C108" s="462"/>
      <c r="D108" s="462"/>
      <c r="E108" s="462"/>
      <c r="F108" s="462"/>
      <c r="G108" s="462"/>
      <c r="H108" s="294"/>
      <c r="I108" s="294"/>
      <c r="J108" s="294"/>
      <c r="K108" s="294"/>
      <c r="L108" s="294"/>
      <c r="M108" s="295"/>
      <c r="BE108" s="220"/>
      <c r="BF108" s="225" t="s">
        <v>2104</v>
      </c>
      <c r="BG108" s="226"/>
      <c r="BH108" s="228"/>
      <c r="BI108" s="227"/>
      <c r="BJ108" s="228"/>
    </row>
    <row r="109" spans="1:62" s="85" customFormat="1" ht="31.8" x14ac:dyDescent="0.3">
      <c r="A109" s="121" t="s">
        <v>230</v>
      </c>
      <c r="B109" s="120" t="s">
        <v>2006</v>
      </c>
      <c r="C109" s="466" t="s">
        <v>2007</v>
      </c>
      <c r="D109" s="466"/>
      <c r="E109" s="466"/>
      <c r="F109" s="121" t="s">
        <v>46</v>
      </c>
      <c r="G109" s="122">
        <v>2.528</v>
      </c>
      <c r="H109" s="123"/>
      <c r="I109" s="123"/>
      <c r="J109" s="124"/>
      <c r="K109" s="124"/>
      <c r="L109" s="124"/>
      <c r="M109" s="124"/>
      <c r="BE109" s="220"/>
      <c r="BF109" s="225"/>
      <c r="BG109" s="226" t="s">
        <v>2007</v>
      </c>
      <c r="BH109" s="228"/>
      <c r="BI109" s="227"/>
      <c r="BJ109" s="228"/>
    </row>
    <row r="110" spans="1:62" s="85" customFormat="1" ht="20.399999999999999" hidden="1" x14ac:dyDescent="0.3">
      <c r="A110" s="178" t="s">
        <v>140</v>
      </c>
      <c r="B110" s="179" t="s">
        <v>2008</v>
      </c>
      <c r="C110" s="489" t="s">
        <v>2009</v>
      </c>
      <c r="D110" s="489"/>
      <c r="E110" s="489"/>
      <c r="F110" s="231" t="s">
        <v>46</v>
      </c>
      <c r="G110" s="181" t="s">
        <v>2105</v>
      </c>
      <c r="H110" s="182"/>
      <c r="I110" s="182"/>
      <c r="J110" s="183"/>
      <c r="K110" s="183"/>
      <c r="L110" s="183"/>
      <c r="M110" s="185"/>
      <c r="BE110" s="220"/>
      <c r="BF110" s="225"/>
      <c r="BG110" s="226"/>
      <c r="BH110" s="228"/>
      <c r="BI110" s="227" t="s">
        <v>2009</v>
      </c>
      <c r="BJ110" s="228"/>
    </row>
    <row r="111" spans="1:62" s="85" customFormat="1" ht="21.6" x14ac:dyDescent="0.3">
      <c r="A111" s="173" t="s">
        <v>126</v>
      </c>
      <c r="B111" s="137" t="s">
        <v>2011</v>
      </c>
      <c r="C111" s="483" t="s">
        <v>2012</v>
      </c>
      <c r="D111" s="483"/>
      <c r="E111" s="483"/>
      <c r="F111" s="138" t="s">
        <v>46</v>
      </c>
      <c r="G111" s="195" t="s">
        <v>2105</v>
      </c>
      <c r="H111" s="123"/>
      <c r="I111" s="286"/>
      <c r="J111" s="140"/>
      <c r="K111" s="124"/>
      <c r="L111" s="287"/>
      <c r="M111" s="176"/>
      <c r="BE111" s="220"/>
      <c r="BF111" s="225"/>
      <c r="BG111" s="226"/>
      <c r="BH111" s="228"/>
      <c r="BI111" s="227"/>
      <c r="BJ111" s="228" t="s">
        <v>2012</v>
      </c>
    </row>
    <row r="112" spans="1:62" s="85" customFormat="1" ht="15" customHeight="1" x14ac:dyDescent="0.3">
      <c r="A112" s="495" t="s">
        <v>2106</v>
      </c>
      <c r="B112" s="496"/>
      <c r="C112" s="496"/>
      <c r="D112" s="496"/>
      <c r="E112" s="496"/>
      <c r="F112" s="496"/>
      <c r="G112" s="496"/>
      <c r="H112" s="191"/>
      <c r="I112" s="191"/>
      <c r="J112" s="191"/>
      <c r="K112" s="191"/>
      <c r="L112" s="191"/>
      <c r="M112" s="193"/>
      <c r="BE112" s="220" t="s">
        <v>2106</v>
      </c>
      <c r="BF112" s="225"/>
      <c r="BG112" s="226"/>
      <c r="BH112" s="228"/>
      <c r="BI112" s="227"/>
      <c r="BJ112" s="228"/>
    </row>
    <row r="113" spans="1:62" s="85" customFormat="1" ht="15" customHeight="1" x14ac:dyDescent="0.3">
      <c r="A113" s="497" t="s">
        <v>1983</v>
      </c>
      <c r="B113" s="462"/>
      <c r="C113" s="462"/>
      <c r="D113" s="462"/>
      <c r="E113" s="462"/>
      <c r="F113" s="462"/>
      <c r="G113" s="462"/>
      <c r="H113" s="294"/>
      <c r="I113" s="294"/>
      <c r="J113" s="294"/>
      <c r="K113" s="294"/>
      <c r="L113" s="294"/>
      <c r="M113" s="295"/>
      <c r="BE113" s="220"/>
      <c r="BF113" s="225" t="s">
        <v>1983</v>
      </c>
      <c r="BG113" s="226"/>
      <c r="BH113" s="228"/>
      <c r="BI113" s="227"/>
      <c r="BJ113" s="228"/>
    </row>
    <row r="114" spans="1:62" s="85" customFormat="1" ht="31.8" x14ac:dyDescent="0.3">
      <c r="A114" s="121" t="s">
        <v>232</v>
      </c>
      <c r="B114" s="120" t="s">
        <v>1180</v>
      </c>
      <c r="C114" s="466" t="s">
        <v>1181</v>
      </c>
      <c r="D114" s="466"/>
      <c r="E114" s="466"/>
      <c r="F114" s="121" t="s">
        <v>186</v>
      </c>
      <c r="G114" s="144">
        <v>4.7999999999999996E-3</v>
      </c>
      <c r="H114" s="123"/>
      <c r="I114" s="123"/>
      <c r="J114" s="124"/>
      <c r="K114" s="124"/>
      <c r="L114" s="124"/>
      <c r="M114" s="124"/>
      <c r="BE114" s="220"/>
      <c r="BF114" s="225"/>
      <c r="BG114" s="226" t="s">
        <v>1181</v>
      </c>
      <c r="BH114" s="228"/>
      <c r="BI114" s="227"/>
      <c r="BJ114" s="228"/>
    </row>
    <row r="115" spans="1:62" s="85" customFormat="1" ht="21.6" hidden="1" x14ac:dyDescent="0.3">
      <c r="A115" s="178" t="s">
        <v>75</v>
      </c>
      <c r="B115" s="179" t="s">
        <v>1182</v>
      </c>
      <c r="C115" s="489" t="s">
        <v>1183</v>
      </c>
      <c r="D115" s="489"/>
      <c r="E115" s="489"/>
      <c r="F115" s="231" t="s">
        <v>155</v>
      </c>
      <c r="G115" s="181" t="s">
        <v>33</v>
      </c>
      <c r="H115" s="182"/>
      <c r="I115" s="182"/>
      <c r="J115" s="183"/>
      <c r="K115" s="183"/>
      <c r="L115" s="183"/>
      <c r="M115" s="185"/>
      <c r="BE115" s="220"/>
      <c r="BF115" s="225"/>
      <c r="BG115" s="226"/>
      <c r="BH115" s="228"/>
      <c r="BI115" s="227" t="s">
        <v>1183</v>
      </c>
      <c r="BJ115" s="228"/>
    </row>
    <row r="116" spans="1:62" s="85" customFormat="1" ht="20.399999999999999" x14ac:dyDescent="0.3">
      <c r="A116" s="173"/>
      <c r="B116" s="137" t="s">
        <v>645</v>
      </c>
      <c r="C116" s="483" t="s">
        <v>646</v>
      </c>
      <c r="D116" s="483"/>
      <c r="E116" s="483"/>
      <c r="F116" s="138" t="s">
        <v>67</v>
      </c>
      <c r="G116" s="195" t="s">
        <v>2107</v>
      </c>
      <c r="H116" s="175"/>
      <c r="I116" s="175"/>
      <c r="J116" s="140"/>
      <c r="K116" s="140"/>
      <c r="L116" s="140"/>
      <c r="M116" s="176"/>
      <c r="BE116" s="220"/>
      <c r="BF116" s="225"/>
      <c r="BG116" s="226"/>
      <c r="BH116" s="228" t="s">
        <v>646</v>
      </c>
      <c r="BI116" s="227"/>
      <c r="BJ116" s="228"/>
    </row>
    <row r="117" spans="1:62" s="85" customFormat="1" ht="21.6" x14ac:dyDescent="0.3">
      <c r="A117" s="173" t="s">
        <v>126</v>
      </c>
      <c r="B117" s="137" t="s">
        <v>1985</v>
      </c>
      <c r="C117" s="483" t="s">
        <v>1986</v>
      </c>
      <c r="D117" s="483"/>
      <c r="E117" s="483"/>
      <c r="F117" s="138" t="s">
        <v>155</v>
      </c>
      <c r="G117" s="195" t="s">
        <v>2108</v>
      </c>
      <c r="H117" s="123"/>
      <c r="I117" s="286"/>
      <c r="J117" s="140"/>
      <c r="K117" s="124"/>
      <c r="L117" s="287"/>
      <c r="M117" s="176"/>
      <c r="BE117" s="220"/>
      <c r="BF117" s="225"/>
      <c r="BG117" s="226"/>
      <c r="BH117" s="228"/>
      <c r="BI117" s="227"/>
      <c r="BJ117" s="228" t="s">
        <v>1986</v>
      </c>
    </row>
    <row r="118" spans="1:62" s="85" customFormat="1" ht="15" customHeight="1" x14ac:dyDescent="0.3">
      <c r="A118" s="497" t="s">
        <v>1988</v>
      </c>
      <c r="B118" s="462"/>
      <c r="C118" s="462"/>
      <c r="D118" s="462"/>
      <c r="E118" s="462"/>
      <c r="F118" s="462"/>
      <c r="G118" s="462"/>
      <c r="H118" s="294"/>
      <c r="I118" s="294"/>
      <c r="J118" s="294"/>
      <c r="K118" s="294"/>
      <c r="L118" s="294"/>
      <c r="M118" s="295"/>
      <c r="BE118" s="220"/>
      <c r="BF118" s="225" t="s">
        <v>1988</v>
      </c>
      <c r="BG118" s="226"/>
      <c r="BH118" s="228"/>
      <c r="BI118" s="227"/>
      <c r="BJ118" s="228"/>
    </row>
    <row r="119" spans="1:62" s="85" customFormat="1" ht="14.4" x14ac:dyDescent="0.3">
      <c r="A119" s="121" t="s">
        <v>234</v>
      </c>
      <c r="B119" s="120" t="s">
        <v>149</v>
      </c>
      <c r="C119" s="466" t="s">
        <v>150</v>
      </c>
      <c r="D119" s="466"/>
      <c r="E119" s="466"/>
      <c r="F119" s="121" t="s">
        <v>122</v>
      </c>
      <c r="G119" s="144">
        <v>4.7999999999999996E-3</v>
      </c>
      <c r="H119" s="123"/>
      <c r="I119" s="123"/>
      <c r="J119" s="124"/>
      <c r="K119" s="124"/>
      <c r="L119" s="124"/>
      <c r="M119" s="124"/>
      <c r="BE119" s="220"/>
      <c r="BF119" s="225"/>
      <c r="BG119" s="226" t="s">
        <v>150</v>
      </c>
      <c r="BH119" s="228"/>
      <c r="BI119" s="227"/>
      <c r="BJ119" s="228"/>
    </row>
    <row r="120" spans="1:62" s="85" customFormat="1" ht="20.399999999999999" x14ac:dyDescent="0.3">
      <c r="A120" s="173"/>
      <c r="B120" s="137" t="s">
        <v>151</v>
      </c>
      <c r="C120" s="483" t="s">
        <v>152</v>
      </c>
      <c r="D120" s="483"/>
      <c r="E120" s="483"/>
      <c r="F120" s="138" t="s">
        <v>46</v>
      </c>
      <c r="G120" s="195" t="s">
        <v>266</v>
      </c>
      <c r="H120" s="175"/>
      <c r="I120" s="175"/>
      <c r="J120" s="140"/>
      <c r="K120" s="140"/>
      <c r="L120" s="140"/>
      <c r="M120" s="176"/>
      <c r="BE120" s="220"/>
      <c r="BF120" s="225"/>
      <c r="BG120" s="226"/>
      <c r="BH120" s="228" t="s">
        <v>152</v>
      </c>
      <c r="BI120" s="227"/>
      <c r="BJ120" s="228"/>
    </row>
    <row r="121" spans="1:62" s="85" customFormat="1" ht="20.399999999999999" x14ac:dyDescent="0.3">
      <c r="A121" s="173"/>
      <c r="B121" s="137" t="s">
        <v>153</v>
      </c>
      <c r="C121" s="483" t="s">
        <v>154</v>
      </c>
      <c r="D121" s="483"/>
      <c r="E121" s="483"/>
      <c r="F121" s="138" t="s">
        <v>155</v>
      </c>
      <c r="G121" s="195" t="s">
        <v>267</v>
      </c>
      <c r="H121" s="175"/>
      <c r="I121" s="175"/>
      <c r="J121" s="140"/>
      <c r="K121" s="140"/>
      <c r="L121" s="140"/>
      <c r="M121" s="176"/>
      <c r="BE121" s="220"/>
      <c r="BF121" s="225"/>
      <c r="BG121" s="226"/>
      <c r="BH121" s="228" t="s">
        <v>154</v>
      </c>
      <c r="BI121" s="227"/>
      <c r="BJ121" s="228"/>
    </row>
    <row r="122" spans="1:62" s="85" customFormat="1" ht="20.399999999999999" hidden="1" x14ac:dyDescent="0.3">
      <c r="A122" s="178" t="s">
        <v>140</v>
      </c>
      <c r="B122" s="179" t="s">
        <v>156</v>
      </c>
      <c r="C122" s="489" t="s">
        <v>157</v>
      </c>
      <c r="D122" s="489"/>
      <c r="E122" s="489"/>
      <c r="F122" s="231" t="s">
        <v>46</v>
      </c>
      <c r="G122" s="181" t="s">
        <v>268</v>
      </c>
      <c r="H122" s="182"/>
      <c r="I122" s="182"/>
      <c r="J122" s="183"/>
      <c r="K122" s="183"/>
      <c r="L122" s="183"/>
      <c r="M122" s="185"/>
      <c r="BE122" s="220"/>
      <c r="BF122" s="225"/>
      <c r="BG122" s="226"/>
      <c r="BH122" s="228"/>
      <c r="BI122" s="227" t="s">
        <v>157</v>
      </c>
      <c r="BJ122" s="228"/>
    </row>
    <row r="123" spans="1:62" s="85" customFormat="1" ht="21.6" x14ac:dyDescent="0.3">
      <c r="A123" s="173" t="s">
        <v>126</v>
      </c>
      <c r="B123" s="137" t="s">
        <v>1992</v>
      </c>
      <c r="C123" s="483" t="s">
        <v>1993</v>
      </c>
      <c r="D123" s="483"/>
      <c r="E123" s="483"/>
      <c r="F123" s="138" t="s">
        <v>46</v>
      </c>
      <c r="G123" s="195" t="s">
        <v>268</v>
      </c>
      <c r="H123" s="123"/>
      <c r="I123" s="286"/>
      <c r="J123" s="140"/>
      <c r="K123" s="124"/>
      <c r="L123" s="287"/>
      <c r="M123" s="176"/>
      <c r="BE123" s="220"/>
      <c r="BF123" s="225"/>
      <c r="BG123" s="226"/>
      <c r="BH123" s="228"/>
      <c r="BI123" s="227"/>
      <c r="BJ123" s="228" t="s">
        <v>1993</v>
      </c>
    </row>
    <row r="124" spans="1:62" s="85" customFormat="1" ht="15" customHeight="1" x14ac:dyDescent="0.3">
      <c r="A124" s="497" t="s">
        <v>1994</v>
      </c>
      <c r="B124" s="462"/>
      <c r="C124" s="462"/>
      <c r="D124" s="462"/>
      <c r="E124" s="462"/>
      <c r="F124" s="462"/>
      <c r="G124" s="462"/>
      <c r="H124" s="294"/>
      <c r="I124" s="294"/>
      <c r="J124" s="294"/>
      <c r="K124" s="294"/>
      <c r="L124" s="294"/>
      <c r="M124" s="295"/>
      <c r="BE124" s="220"/>
      <c r="BF124" s="225" t="s">
        <v>1994</v>
      </c>
      <c r="BG124" s="226"/>
      <c r="BH124" s="228"/>
      <c r="BI124" s="227"/>
      <c r="BJ124" s="228"/>
    </row>
    <row r="125" spans="1:62" s="85" customFormat="1" ht="42" x14ac:dyDescent="0.3">
      <c r="A125" s="121" t="s">
        <v>240</v>
      </c>
      <c r="B125" s="120" t="s">
        <v>1995</v>
      </c>
      <c r="C125" s="466" t="s">
        <v>1996</v>
      </c>
      <c r="D125" s="466"/>
      <c r="E125" s="466"/>
      <c r="F125" s="121" t="s">
        <v>326</v>
      </c>
      <c r="G125" s="122">
        <v>4.8000000000000001E-2</v>
      </c>
      <c r="H125" s="123"/>
      <c r="I125" s="123"/>
      <c r="J125" s="124"/>
      <c r="K125" s="124"/>
      <c r="L125" s="124"/>
      <c r="M125" s="124"/>
      <c r="BE125" s="220"/>
      <c r="BF125" s="225"/>
      <c r="BG125" s="226" t="s">
        <v>1996</v>
      </c>
      <c r="BH125" s="228"/>
      <c r="BI125" s="227"/>
      <c r="BJ125" s="228"/>
    </row>
    <row r="126" spans="1:62" s="85" customFormat="1" ht="20.399999999999999" hidden="1" x14ac:dyDescent="0.3">
      <c r="A126" s="178" t="s">
        <v>140</v>
      </c>
      <c r="B126" s="179" t="s">
        <v>327</v>
      </c>
      <c r="C126" s="489" t="s">
        <v>328</v>
      </c>
      <c r="D126" s="489"/>
      <c r="E126" s="489"/>
      <c r="F126" s="231" t="s">
        <v>67</v>
      </c>
      <c r="G126" s="181" t="s">
        <v>2109</v>
      </c>
      <c r="H126" s="182"/>
      <c r="I126" s="182"/>
      <c r="J126" s="183"/>
      <c r="K126" s="183"/>
      <c r="L126" s="183"/>
      <c r="M126" s="185"/>
      <c r="BE126" s="220"/>
      <c r="BF126" s="225"/>
      <c r="BG126" s="226"/>
      <c r="BH126" s="228"/>
      <c r="BI126" s="227" t="s">
        <v>328</v>
      </c>
      <c r="BJ126" s="228"/>
    </row>
    <row r="127" spans="1:62" s="85" customFormat="1" ht="20.399999999999999" hidden="1" x14ac:dyDescent="0.3">
      <c r="A127" s="178" t="s">
        <v>140</v>
      </c>
      <c r="B127" s="179" t="s">
        <v>330</v>
      </c>
      <c r="C127" s="489" t="s">
        <v>331</v>
      </c>
      <c r="D127" s="489"/>
      <c r="E127" s="489"/>
      <c r="F127" s="231" t="s">
        <v>67</v>
      </c>
      <c r="G127" s="181" t="s">
        <v>2110</v>
      </c>
      <c r="H127" s="182"/>
      <c r="I127" s="182"/>
      <c r="J127" s="183"/>
      <c r="K127" s="183"/>
      <c r="L127" s="183"/>
      <c r="M127" s="185"/>
      <c r="BE127" s="220"/>
      <c r="BF127" s="225"/>
      <c r="BG127" s="226"/>
      <c r="BH127" s="228"/>
      <c r="BI127" s="227" t="s">
        <v>331</v>
      </c>
      <c r="BJ127" s="228"/>
    </row>
    <row r="128" spans="1:62" s="85" customFormat="1" ht="20.399999999999999" x14ac:dyDescent="0.3">
      <c r="A128" s="173"/>
      <c r="B128" s="137" t="s">
        <v>333</v>
      </c>
      <c r="C128" s="483" t="s">
        <v>334</v>
      </c>
      <c r="D128" s="483"/>
      <c r="E128" s="483"/>
      <c r="F128" s="138" t="s">
        <v>67</v>
      </c>
      <c r="G128" s="195" t="s">
        <v>2111</v>
      </c>
      <c r="H128" s="175"/>
      <c r="I128" s="175"/>
      <c r="J128" s="140"/>
      <c r="K128" s="140"/>
      <c r="L128" s="140"/>
      <c r="M128" s="176"/>
      <c r="BE128" s="220"/>
      <c r="BF128" s="225"/>
      <c r="BG128" s="226"/>
      <c r="BH128" s="228" t="s">
        <v>334</v>
      </c>
      <c r="BI128" s="227"/>
      <c r="BJ128" s="228"/>
    </row>
    <row r="129" spans="1:62" s="85" customFormat="1" ht="20.399999999999999" hidden="1" x14ac:dyDescent="0.3">
      <c r="A129" s="178" t="s">
        <v>140</v>
      </c>
      <c r="B129" s="179" t="s">
        <v>2000</v>
      </c>
      <c r="C129" s="489" t="s">
        <v>2001</v>
      </c>
      <c r="D129" s="489"/>
      <c r="E129" s="489"/>
      <c r="F129" s="231" t="s">
        <v>155</v>
      </c>
      <c r="G129" s="181" t="s">
        <v>2112</v>
      </c>
      <c r="H129" s="182"/>
      <c r="I129" s="182"/>
      <c r="J129" s="183"/>
      <c r="K129" s="183"/>
      <c r="L129" s="183"/>
      <c r="M129" s="185"/>
      <c r="BE129" s="220"/>
      <c r="BF129" s="225"/>
      <c r="BG129" s="226"/>
      <c r="BH129" s="228"/>
      <c r="BI129" s="227" t="s">
        <v>2001</v>
      </c>
      <c r="BJ129" s="228"/>
    </row>
    <row r="130" spans="1:62" s="85" customFormat="1" ht="62.4" x14ac:dyDescent="0.3">
      <c r="A130" s="173" t="s">
        <v>126</v>
      </c>
      <c r="B130" s="137" t="s">
        <v>2003</v>
      </c>
      <c r="C130" s="483" t="s">
        <v>2004</v>
      </c>
      <c r="D130" s="483"/>
      <c r="E130" s="483"/>
      <c r="F130" s="138" t="s">
        <v>155</v>
      </c>
      <c r="G130" s="195" t="s">
        <v>2112</v>
      </c>
      <c r="H130" s="123"/>
      <c r="I130" s="286"/>
      <c r="J130" s="140"/>
      <c r="K130" s="124"/>
      <c r="L130" s="287"/>
      <c r="M130" s="176"/>
      <c r="BE130" s="220"/>
      <c r="BF130" s="225"/>
      <c r="BG130" s="226"/>
      <c r="BH130" s="228"/>
      <c r="BI130" s="227"/>
      <c r="BJ130" s="228" t="s">
        <v>2004</v>
      </c>
    </row>
    <row r="131" spans="1:62" s="85" customFormat="1" ht="20.399999999999999" x14ac:dyDescent="0.3">
      <c r="A131" s="173" t="s">
        <v>126</v>
      </c>
      <c r="B131" s="137" t="s">
        <v>339</v>
      </c>
      <c r="C131" s="483" t="s">
        <v>340</v>
      </c>
      <c r="D131" s="483"/>
      <c r="E131" s="483"/>
      <c r="F131" s="138" t="s">
        <v>67</v>
      </c>
      <c r="G131" s="195" t="s">
        <v>2110</v>
      </c>
      <c r="H131" s="123"/>
      <c r="I131" s="286"/>
      <c r="J131" s="140"/>
      <c r="K131" s="124"/>
      <c r="L131" s="287"/>
      <c r="M131" s="176"/>
      <c r="BE131" s="220"/>
      <c r="BF131" s="225"/>
      <c r="BG131" s="226"/>
      <c r="BH131" s="228"/>
      <c r="BI131" s="227"/>
      <c r="BJ131" s="228" t="s">
        <v>340</v>
      </c>
    </row>
    <row r="132" spans="1:62" s="85" customFormat="1" ht="20.399999999999999" x14ac:dyDescent="0.3">
      <c r="A132" s="173" t="s">
        <v>126</v>
      </c>
      <c r="B132" s="137" t="s">
        <v>341</v>
      </c>
      <c r="C132" s="483" t="s">
        <v>342</v>
      </c>
      <c r="D132" s="483"/>
      <c r="E132" s="483"/>
      <c r="F132" s="138" t="s">
        <v>67</v>
      </c>
      <c r="G132" s="195" t="s">
        <v>2109</v>
      </c>
      <c r="H132" s="123"/>
      <c r="I132" s="286"/>
      <c r="J132" s="140"/>
      <c r="K132" s="124"/>
      <c r="L132" s="287"/>
      <c r="M132" s="176"/>
      <c r="BE132" s="220"/>
      <c r="BF132" s="225"/>
      <c r="BG132" s="226"/>
      <c r="BH132" s="228"/>
      <c r="BI132" s="227"/>
      <c r="BJ132" s="228" t="s">
        <v>342</v>
      </c>
    </row>
    <row r="133" spans="1:62" s="85" customFormat="1" ht="15" customHeight="1" x14ac:dyDescent="0.3">
      <c r="A133" s="497" t="s">
        <v>2005</v>
      </c>
      <c r="B133" s="462"/>
      <c r="C133" s="462"/>
      <c r="D133" s="462"/>
      <c r="E133" s="462"/>
      <c r="F133" s="462"/>
      <c r="G133" s="462"/>
      <c r="H133" s="294"/>
      <c r="I133" s="294"/>
      <c r="J133" s="294"/>
      <c r="K133" s="294"/>
      <c r="L133" s="294"/>
      <c r="M133" s="295"/>
      <c r="BE133" s="220"/>
      <c r="BF133" s="225" t="s">
        <v>2005</v>
      </c>
      <c r="BG133" s="226"/>
      <c r="BH133" s="228"/>
      <c r="BI133" s="227"/>
      <c r="BJ133" s="228"/>
    </row>
    <row r="134" spans="1:62" s="85" customFormat="1" ht="31.8" x14ac:dyDescent="0.3">
      <c r="A134" s="121" t="s">
        <v>241</v>
      </c>
      <c r="B134" s="120" t="s">
        <v>2006</v>
      </c>
      <c r="C134" s="466" t="s">
        <v>2007</v>
      </c>
      <c r="D134" s="466"/>
      <c r="E134" s="466"/>
      <c r="F134" s="121" t="s">
        <v>46</v>
      </c>
      <c r="G134" s="153">
        <v>0.24</v>
      </c>
      <c r="H134" s="123"/>
      <c r="I134" s="123"/>
      <c r="J134" s="124"/>
      <c r="K134" s="124"/>
      <c r="L134" s="124"/>
      <c r="M134" s="124"/>
      <c r="BE134" s="220"/>
      <c r="BF134" s="225"/>
      <c r="BG134" s="226" t="s">
        <v>2007</v>
      </c>
      <c r="BH134" s="228"/>
      <c r="BI134" s="227"/>
      <c r="BJ134" s="228"/>
    </row>
    <row r="135" spans="1:62" s="85" customFormat="1" ht="20.399999999999999" hidden="1" x14ac:dyDescent="0.3">
      <c r="A135" s="178" t="s">
        <v>140</v>
      </c>
      <c r="B135" s="179" t="s">
        <v>2008</v>
      </c>
      <c r="C135" s="489" t="s">
        <v>2009</v>
      </c>
      <c r="D135" s="489"/>
      <c r="E135" s="489"/>
      <c r="F135" s="231" t="s">
        <v>46</v>
      </c>
      <c r="G135" s="181" t="s">
        <v>1710</v>
      </c>
      <c r="H135" s="182"/>
      <c r="I135" s="182"/>
      <c r="J135" s="183"/>
      <c r="K135" s="183"/>
      <c r="L135" s="183"/>
      <c r="M135" s="185"/>
      <c r="BE135" s="220"/>
      <c r="BF135" s="225"/>
      <c r="BG135" s="226"/>
      <c r="BH135" s="228"/>
      <c r="BI135" s="227" t="s">
        <v>2009</v>
      </c>
      <c r="BJ135" s="228"/>
    </row>
    <row r="136" spans="1:62" s="85" customFormat="1" ht="21.6" x14ac:dyDescent="0.3">
      <c r="A136" s="173" t="s">
        <v>126</v>
      </c>
      <c r="B136" s="137" t="s">
        <v>2011</v>
      </c>
      <c r="C136" s="483" t="s">
        <v>2012</v>
      </c>
      <c r="D136" s="483"/>
      <c r="E136" s="483"/>
      <c r="F136" s="138" t="s">
        <v>46</v>
      </c>
      <c r="G136" s="195" t="s">
        <v>1710</v>
      </c>
      <c r="H136" s="123"/>
      <c r="I136" s="286"/>
      <c r="J136" s="140"/>
      <c r="K136" s="124"/>
      <c r="L136" s="287"/>
      <c r="M136" s="176"/>
      <c r="BE136" s="220"/>
      <c r="BF136" s="225"/>
      <c r="BG136" s="226"/>
      <c r="BH136" s="228"/>
      <c r="BI136" s="227"/>
      <c r="BJ136" s="228" t="s">
        <v>2012</v>
      </c>
    </row>
    <row r="137" spans="1:62" s="85" customFormat="1" ht="15" customHeight="1" x14ac:dyDescent="0.3">
      <c r="A137" s="497" t="s">
        <v>2013</v>
      </c>
      <c r="B137" s="462"/>
      <c r="C137" s="462"/>
      <c r="D137" s="462"/>
      <c r="E137" s="462"/>
      <c r="F137" s="462"/>
      <c r="G137" s="462"/>
      <c r="H137" s="294"/>
      <c r="I137" s="294"/>
      <c r="J137" s="294"/>
      <c r="K137" s="294"/>
      <c r="L137" s="294"/>
      <c r="M137" s="295"/>
      <c r="BE137" s="220"/>
      <c r="BF137" s="225" t="s">
        <v>2013</v>
      </c>
      <c r="BG137" s="226"/>
      <c r="BH137" s="228"/>
      <c r="BI137" s="227"/>
      <c r="BJ137" s="228"/>
    </row>
    <row r="138" spans="1:62" s="85" customFormat="1" ht="21.6" x14ac:dyDescent="0.3">
      <c r="A138" s="121" t="s">
        <v>243</v>
      </c>
      <c r="B138" s="120" t="s">
        <v>270</v>
      </c>
      <c r="C138" s="466" t="s">
        <v>271</v>
      </c>
      <c r="D138" s="466"/>
      <c r="E138" s="466"/>
      <c r="F138" s="121" t="s">
        <v>122</v>
      </c>
      <c r="G138" s="122">
        <v>8.9999999999999993E-3</v>
      </c>
      <c r="H138" s="123"/>
      <c r="I138" s="123"/>
      <c r="J138" s="124"/>
      <c r="K138" s="124"/>
      <c r="L138" s="124"/>
      <c r="M138" s="124"/>
      <c r="BE138" s="220"/>
      <c r="BF138" s="225"/>
      <c r="BG138" s="226" t="s">
        <v>271</v>
      </c>
      <c r="BH138" s="228"/>
      <c r="BI138" s="227"/>
      <c r="BJ138" s="228"/>
    </row>
    <row r="139" spans="1:62" s="85" customFormat="1" ht="20.399999999999999" x14ac:dyDescent="0.3">
      <c r="A139" s="173"/>
      <c r="B139" s="137" t="s">
        <v>151</v>
      </c>
      <c r="C139" s="483" t="s">
        <v>152</v>
      </c>
      <c r="D139" s="483"/>
      <c r="E139" s="483"/>
      <c r="F139" s="138" t="s">
        <v>46</v>
      </c>
      <c r="G139" s="195" t="s">
        <v>2113</v>
      </c>
      <c r="H139" s="175"/>
      <c r="I139" s="175"/>
      <c r="J139" s="140"/>
      <c r="K139" s="140"/>
      <c r="L139" s="140"/>
      <c r="M139" s="176"/>
      <c r="BE139" s="220"/>
      <c r="BF139" s="225"/>
      <c r="BG139" s="226"/>
      <c r="BH139" s="228" t="s">
        <v>152</v>
      </c>
      <c r="BI139" s="227"/>
      <c r="BJ139" s="228"/>
    </row>
    <row r="140" spans="1:62" s="85" customFormat="1" ht="20.399999999999999" x14ac:dyDescent="0.3">
      <c r="A140" s="173"/>
      <c r="B140" s="137" t="s">
        <v>153</v>
      </c>
      <c r="C140" s="483" t="s">
        <v>154</v>
      </c>
      <c r="D140" s="483"/>
      <c r="E140" s="483"/>
      <c r="F140" s="138" t="s">
        <v>155</v>
      </c>
      <c r="G140" s="195" t="s">
        <v>2114</v>
      </c>
      <c r="H140" s="175"/>
      <c r="I140" s="175"/>
      <c r="J140" s="140"/>
      <c r="K140" s="140"/>
      <c r="L140" s="140"/>
      <c r="M140" s="176"/>
      <c r="BE140" s="220"/>
      <c r="BF140" s="225"/>
      <c r="BG140" s="226"/>
      <c r="BH140" s="228" t="s">
        <v>154</v>
      </c>
      <c r="BI140" s="227"/>
      <c r="BJ140" s="228"/>
    </row>
    <row r="141" spans="1:62" s="85" customFormat="1" ht="20.399999999999999" x14ac:dyDescent="0.3">
      <c r="A141" s="173"/>
      <c r="B141" s="137" t="s">
        <v>274</v>
      </c>
      <c r="C141" s="483" t="s">
        <v>275</v>
      </c>
      <c r="D141" s="483"/>
      <c r="E141" s="483"/>
      <c r="F141" s="138" t="s">
        <v>67</v>
      </c>
      <c r="G141" s="195" t="s">
        <v>2115</v>
      </c>
      <c r="H141" s="175"/>
      <c r="I141" s="175"/>
      <c r="J141" s="140"/>
      <c r="K141" s="140"/>
      <c r="L141" s="140"/>
      <c r="M141" s="176"/>
      <c r="BE141" s="220"/>
      <c r="BF141" s="225"/>
      <c r="BG141" s="226"/>
      <c r="BH141" s="228" t="s">
        <v>275</v>
      </c>
      <c r="BI141" s="227"/>
      <c r="BJ141" s="228"/>
    </row>
    <row r="142" spans="1:62" s="85" customFormat="1" ht="20.399999999999999" x14ac:dyDescent="0.3">
      <c r="A142" s="173"/>
      <c r="B142" s="137" t="s">
        <v>73</v>
      </c>
      <c r="C142" s="483" t="s">
        <v>74</v>
      </c>
      <c r="D142" s="483"/>
      <c r="E142" s="483"/>
      <c r="F142" s="138" t="s">
        <v>67</v>
      </c>
      <c r="G142" s="195" t="s">
        <v>2116</v>
      </c>
      <c r="H142" s="175"/>
      <c r="I142" s="175"/>
      <c r="J142" s="140"/>
      <c r="K142" s="140"/>
      <c r="L142" s="140"/>
      <c r="M142" s="176"/>
      <c r="BE142" s="220"/>
      <c r="BF142" s="225"/>
      <c r="BG142" s="226"/>
      <c r="BH142" s="228" t="s">
        <v>74</v>
      </c>
      <c r="BI142" s="227"/>
      <c r="BJ142" s="228"/>
    </row>
    <row r="143" spans="1:62" s="85" customFormat="1" ht="21.6" x14ac:dyDescent="0.3">
      <c r="A143" s="173"/>
      <c r="B143" s="137" t="s">
        <v>278</v>
      </c>
      <c r="C143" s="483" t="s">
        <v>279</v>
      </c>
      <c r="D143" s="483"/>
      <c r="E143" s="483"/>
      <c r="F143" s="138" t="s">
        <v>67</v>
      </c>
      <c r="G143" s="195" t="s">
        <v>2117</v>
      </c>
      <c r="H143" s="175"/>
      <c r="I143" s="175"/>
      <c r="J143" s="140"/>
      <c r="K143" s="140"/>
      <c r="L143" s="140"/>
      <c r="M143" s="176"/>
      <c r="BE143" s="220"/>
      <c r="BF143" s="225"/>
      <c r="BG143" s="226"/>
      <c r="BH143" s="228" t="s">
        <v>279</v>
      </c>
      <c r="BI143" s="227"/>
      <c r="BJ143" s="228"/>
    </row>
    <row r="144" spans="1:62" s="85" customFormat="1" ht="20.399999999999999" hidden="1" x14ac:dyDescent="0.3">
      <c r="A144" s="178" t="s">
        <v>140</v>
      </c>
      <c r="B144" s="179" t="s">
        <v>156</v>
      </c>
      <c r="C144" s="489" t="s">
        <v>157</v>
      </c>
      <c r="D144" s="489"/>
      <c r="E144" s="489"/>
      <c r="F144" s="231" t="s">
        <v>46</v>
      </c>
      <c r="G144" s="181" t="s">
        <v>2118</v>
      </c>
      <c r="H144" s="182"/>
      <c r="I144" s="182"/>
      <c r="J144" s="183"/>
      <c r="K144" s="183"/>
      <c r="L144" s="183"/>
      <c r="M144" s="185"/>
      <c r="BE144" s="220"/>
      <c r="BF144" s="225"/>
      <c r="BG144" s="226"/>
      <c r="BH144" s="228"/>
      <c r="BI144" s="227" t="s">
        <v>157</v>
      </c>
      <c r="BJ144" s="228"/>
    </row>
    <row r="145" spans="1:62" s="85" customFormat="1" ht="21.6" x14ac:dyDescent="0.3">
      <c r="A145" s="173"/>
      <c r="B145" s="137" t="s">
        <v>282</v>
      </c>
      <c r="C145" s="483" t="s">
        <v>283</v>
      </c>
      <c r="D145" s="483"/>
      <c r="E145" s="483"/>
      <c r="F145" s="138" t="s">
        <v>67</v>
      </c>
      <c r="G145" s="195" t="s">
        <v>2119</v>
      </c>
      <c r="H145" s="175"/>
      <c r="I145" s="175"/>
      <c r="J145" s="140"/>
      <c r="K145" s="140"/>
      <c r="L145" s="140"/>
      <c r="M145" s="176"/>
      <c r="BE145" s="220"/>
      <c r="BF145" s="225"/>
      <c r="BG145" s="226"/>
      <c r="BH145" s="228" t="s">
        <v>283</v>
      </c>
      <c r="BI145" s="227"/>
      <c r="BJ145" s="228"/>
    </row>
    <row r="146" spans="1:62" s="85" customFormat="1" ht="20.399999999999999" hidden="1" x14ac:dyDescent="0.3">
      <c r="A146" s="178" t="s">
        <v>140</v>
      </c>
      <c r="B146" s="179" t="s">
        <v>285</v>
      </c>
      <c r="C146" s="489" t="s">
        <v>286</v>
      </c>
      <c r="D146" s="489"/>
      <c r="E146" s="489"/>
      <c r="F146" s="231" t="s">
        <v>67</v>
      </c>
      <c r="G146" s="181" t="s">
        <v>2120</v>
      </c>
      <c r="H146" s="182"/>
      <c r="I146" s="182"/>
      <c r="J146" s="183"/>
      <c r="K146" s="183"/>
      <c r="L146" s="183"/>
      <c r="M146" s="185"/>
      <c r="BE146" s="220"/>
      <c r="BF146" s="225"/>
      <c r="BG146" s="226"/>
      <c r="BH146" s="228"/>
      <c r="BI146" s="227" t="s">
        <v>286</v>
      </c>
      <c r="BJ146" s="228"/>
    </row>
    <row r="147" spans="1:62" s="85" customFormat="1" ht="31.8" x14ac:dyDescent="0.3">
      <c r="A147" s="173"/>
      <c r="B147" s="137" t="s">
        <v>288</v>
      </c>
      <c r="C147" s="483" t="s">
        <v>289</v>
      </c>
      <c r="D147" s="483"/>
      <c r="E147" s="483"/>
      <c r="F147" s="138" t="s">
        <v>46</v>
      </c>
      <c r="G147" s="195" t="s">
        <v>2121</v>
      </c>
      <c r="H147" s="175"/>
      <c r="I147" s="175"/>
      <c r="J147" s="140"/>
      <c r="K147" s="140"/>
      <c r="L147" s="140"/>
      <c r="M147" s="176"/>
      <c r="BE147" s="220"/>
      <c r="BF147" s="225"/>
      <c r="BG147" s="226"/>
      <c r="BH147" s="228" t="s">
        <v>289</v>
      </c>
      <c r="BI147" s="227"/>
      <c r="BJ147" s="228"/>
    </row>
    <row r="148" spans="1:62" s="85" customFormat="1" ht="20.399999999999999" x14ac:dyDescent="0.3">
      <c r="A148" s="173"/>
      <c r="B148" s="137" t="s">
        <v>291</v>
      </c>
      <c r="C148" s="483" t="s">
        <v>292</v>
      </c>
      <c r="D148" s="483"/>
      <c r="E148" s="483"/>
      <c r="F148" s="138" t="s">
        <v>155</v>
      </c>
      <c r="G148" s="195" t="s">
        <v>2122</v>
      </c>
      <c r="H148" s="175"/>
      <c r="I148" s="175"/>
      <c r="J148" s="140"/>
      <c r="K148" s="140"/>
      <c r="L148" s="140"/>
      <c r="M148" s="176"/>
      <c r="BE148" s="220"/>
      <c r="BF148" s="225"/>
      <c r="BG148" s="226"/>
      <c r="BH148" s="228" t="s">
        <v>292</v>
      </c>
      <c r="BI148" s="227"/>
      <c r="BJ148" s="228"/>
    </row>
    <row r="149" spans="1:62" s="85" customFormat="1" ht="31.8" x14ac:dyDescent="0.3">
      <c r="A149" s="121" t="s">
        <v>244</v>
      </c>
      <c r="B149" s="120" t="s">
        <v>2024</v>
      </c>
      <c r="C149" s="466" t="s">
        <v>2025</v>
      </c>
      <c r="D149" s="466"/>
      <c r="E149" s="466"/>
      <c r="F149" s="121" t="s">
        <v>308</v>
      </c>
      <c r="G149" s="135">
        <v>0.9</v>
      </c>
      <c r="H149" s="123"/>
      <c r="I149" s="123"/>
      <c r="J149" s="124"/>
      <c r="K149" s="124"/>
      <c r="L149" s="124"/>
      <c r="M149" s="124"/>
      <c r="BE149" s="220"/>
      <c r="BF149" s="225"/>
      <c r="BG149" s="226" t="s">
        <v>2025</v>
      </c>
      <c r="BH149" s="228"/>
      <c r="BI149" s="227"/>
      <c r="BJ149" s="228"/>
    </row>
    <row r="150" spans="1:62" s="85" customFormat="1" ht="31.8" x14ac:dyDescent="0.3">
      <c r="A150" s="121" t="s">
        <v>528</v>
      </c>
      <c r="B150" s="120" t="s">
        <v>2026</v>
      </c>
      <c r="C150" s="466" t="s">
        <v>2027</v>
      </c>
      <c r="D150" s="466"/>
      <c r="E150" s="466"/>
      <c r="F150" s="121" t="s">
        <v>308</v>
      </c>
      <c r="G150" s="135">
        <v>0.9</v>
      </c>
      <c r="H150" s="123"/>
      <c r="I150" s="123"/>
      <c r="J150" s="124"/>
      <c r="K150" s="124"/>
      <c r="L150" s="124"/>
      <c r="M150" s="124"/>
      <c r="BE150" s="220"/>
      <c r="BF150" s="225"/>
      <c r="BG150" s="226" t="s">
        <v>2027</v>
      </c>
      <c r="BH150" s="228"/>
      <c r="BI150" s="227"/>
      <c r="BJ150" s="228"/>
    </row>
    <row r="151" spans="1:62" s="85" customFormat="1" ht="21.6" x14ac:dyDescent="0.3">
      <c r="A151" s="121" t="s">
        <v>530</v>
      </c>
      <c r="B151" s="120" t="s">
        <v>2028</v>
      </c>
      <c r="C151" s="466" t="s">
        <v>2029</v>
      </c>
      <c r="D151" s="466"/>
      <c r="E151" s="466"/>
      <c r="F151" s="121" t="s">
        <v>46</v>
      </c>
      <c r="G151" s="144">
        <v>0.91349999999999998</v>
      </c>
      <c r="H151" s="123"/>
      <c r="I151" s="123"/>
      <c r="J151" s="124"/>
      <c r="K151" s="124"/>
      <c r="L151" s="124"/>
      <c r="M151" s="124"/>
      <c r="BE151" s="220"/>
      <c r="BF151" s="225"/>
      <c r="BG151" s="226" t="s">
        <v>2029</v>
      </c>
      <c r="BH151" s="228"/>
      <c r="BI151" s="227"/>
      <c r="BJ151" s="228"/>
    </row>
    <row r="152" spans="1:62" s="85" customFormat="1" ht="21.6" x14ac:dyDescent="0.3">
      <c r="A152" s="121" t="s">
        <v>536</v>
      </c>
      <c r="B152" s="120" t="s">
        <v>2030</v>
      </c>
      <c r="C152" s="466" t="s">
        <v>2031</v>
      </c>
      <c r="D152" s="466"/>
      <c r="E152" s="466"/>
      <c r="F152" s="121" t="s">
        <v>67</v>
      </c>
      <c r="G152" s="144">
        <v>0.1077</v>
      </c>
      <c r="H152" s="123"/>
      <c r="I152" s="123"/>
      <c r="J152" s="124"/>
      <c r="K152" s="124"/>
      <c r="L152" s="124"/>
      <c r="M152" s="124"/>
      <c r="BE152" s="220"/>
      <c r="BF152" s="225"/>
      <c r="BG152" s="226" t="s">
        <v>2031</v>
      </c>
      <c r="BH152" s="228"/>
      <c r="BI152" s="227"/>
      <c r="BJ152" s="228"/>
    </row>
    <row r="153" spans="1:62" s="85" customFormat="1" ht="21.6" x14ac:dyDescent="0.3">
      <c r="A153" s="121" t="s">
        <v>539</v>
      </c>
      <c r="B153" s="120" t="s">
        <v>2036</v>
      </c>
      <c r="C153" s="466" t="s">
        <v>2037</v>
      </c>
      <c r="D153" s="466"/>
      <c r="E153" s="466"/>
      <c r="F153" s="121" t="s">
        <v>67</v>
      </c>
      <c r="G153" s="243">
        <v>7.1900000000000002E-3</v>
      </c>
      <c r="H153" s="123"/>
      <c r="I153" s="123"/>
      <c r="J153" s="124"/>
      <c r="K153" s="124"/>
      <c r="L153" s="124"/>
      <c r="M153" s="124"/>
      <c r="BE153" s="220"/>
      <c r="BF153" s="225"/>
      <c r="BG153" s="226" t="s">
        <v>2037</v>
      </c>
      <c r="BH153" s="228"/>
      <c r="BI153" s="227"/>
      <c r="BJ153" s="228"/>
    </row>
    <row r="154" spans="1:62" s="85" customFormat="1" ht="15" customHeight="1" x14ac:dyDescent="0.3">
      <c r="A154" s="495" t="s">
        <v>2123</v>
      </c>
      <c r="B154" s="496"/>
      <c r="C154" s="496"/>
      <c r="D154" s="496"/>
      <c r="E154" s="496"/>
      <c r="F154" s="496"/>
      <c r="G154" s="496"/>
      <c r="H154" s="191"/>
      <c r="I154" s="191"/>
      <c r="J154" s="191"/>
      <c r="K154" s="191"/>
      <c r="L154" s="191"/>
      <c r="M154" s="193"/>
      <c r="BE154" s="220" t="s">
        <v>2123</v>
      </c>
      <c r="BF154" s="225"/>
      <c r="BG154" s="226"/>
      <c r="BH154" s="228"/>
      <c r="BI154" s="227"/>
      <c r="BJ154" s="228"/>
    </row>
    <row r="155" spans="1:62" s="85" customFormat="1" ht="15" customHeight="1" x14ac:dyDescent="0.3">
      <c r="A155" s="497" t="s">
        <v>2013</v>
      </c>
      <c r="B155" s="462"/>
      <c r="C155" s="462"/>
      <c r="D155" s="462"/>
      <c r="E155" s="462"/>
      <c r="F155" s="462"/>
      <c r="G155" s="462"/>
      <c r="H155" s="294"/>
      <c r="I155" s="294"/>
      <c r="J155" s="294"/>
      <c r="K155" s="294"/>
      <c r="L155" s="294"/>
      <c r="M155" s="295"/>
      <c r="BE155" s="220"/>
      <c r="BF155" s="225" t="s">
        <v>2013</v>
      </c>
      <c r="BG155" s="226"/>
      <c r="BH155" s="228"/>
      <c r="BI155" s="227"/>
      <c r="BJ155" s="228"/>
    </row>
    <row r="156" spans="1:62" s="85" customFormat="1" ht="21.6" x14ac:dyDescent="0.3">
      <c r="A156" s="121" t="s">
        <v>544</v>
      </c>
      <c r="B156" s="120" t="s">
        <v>270</v>
      </c>
      <c r="C156" s="466" t="s">
        <v>271</v>
      </c>
      <c r="D156" s="466"/>
      <c r="E156" s="466"/>
      <c r="F156" s="121" t="s">
        <v>122</v>
      </c>
      <c r="G156" s="122">
        <v>6.3E-2</v>
      </c>
      <c r="H156" s="123"/>
      <c r="I156" s="123"/>
      <c r="J156" s="124"/>
      <c r="K156" s="124"/>
      <c r="L156" s="124"/>
      <c r="M156" s="124"/>
      <c r="BE156" s="220"/>
      <c r="BF156" s="225"/>
      <c r="BG156" s="226" t="s">
        <v>271</v>
      </c>
      <c r="BH156" s="228"/>
      <c r="BI156" s="227"/>
      <c r="BJ156" s="228"/>
    </row>
    <row r="157" spans="1:62" s="85" customFormat="1" ht="20.399999999999999" x14ac:dyDescent="0.3">
      <c r="A157" s="173"/>
      <c r="B157" s="137" t="s">
        <v>151</v>
      </c>
      <c r="C157" s="483" t="s">
        <v>152</v>
      </c>
      <c r="D157" s="483"/>
      <c r="E157" s="483"/>
      <c r="F157" s="138" t="s">
        <v>46</v>
      </c>
      <c r="G157" s="195" t="s">
        <v>2124</v>
      </c>
      <c r="H157" s="175"/>
      <c r="I157" s="175"/>
      <c r="J157" s="140"/>
      <c r="K157" s="140"/>
      <c r="L157" s="140"/>
      <c r="M157" s="176"/>
      <c r="BE157" s="220"/>
      <c r="BF157" s="225"/>
      <c r="BG157" s="226"/>
      <c r="BH157" s="228" t="s">
        <v>152</v>
      </c>
      <c r="BI157" s="227"/>
      <c r="BJ157" s="228"/>
    </row>
    <row r="158" spans="1:62" s="85" customFormat="1" ht="20.399999999999999" x14ac:dyDescent="0.3">
      <c r="A158" s="173"/>
      <c r="B158" s="137" t="s">
        <v>153</v>
      </c>
      <c r="C158" s="483" t="s">
        <v>154</v>
      </c>
      <c r="D158" s="483"/>
      <c r="E158" s="483"/>
      <c r="F158" s="138" t="s">
        <v>155</v>
      </c>
      <c r="G158" s="195" t="s">
        <v>2125</v>
      </c>
      <c r="H158" s="175"/>
      <c r="I158" s="175"/>
      <c r="J158" s="140"/>
      <c r="K158" s="140"/>
      <c r="L158" s="140"/>
      <c r="M158" s="176"/>
      <c r="BE158" s="220"/>
      <c r="BF158" s="225"/>
      <c r="BG158" s="226"/>
      <c r="BH158" s="228" t="s">
        <v>154</v>
      </c>
      <c r="BI158" s="227"/>
      <c r="BJ158" s="228"/>
    </row>
    <row r="159" spans="1:62" s="85" customFormat="1" ht="20.399999999999999" x14ac:dyDescent="0.3">
      <c r="A159" s="173"/>
      <c r="B159" s="137" t="s">
        <v>274</v>
      </c>
      <c r="C159" s="483" t="s">
        <v>275</v>
      </c>
      <c r="D159" s="483"/>
      <c r="E159" s="483"/>
      <c r="F159" s="138" t="s">
        <v>67</v>
      </c>
      <c r="G159" s="195" t="s">
        <v>2126</v>
      </c>
      <c r="H159" s="175"/>
      <c r="I159" s="175"/>
      <c r="J159" s="140"/>
      <c r="K159" s="140"/>
      <c r="L159" s="140"/>
      <c r="M159" s="176"/>
      <c r="BE159" s="220"/>
      <c r="BF159" s="225"/>
      <c r="BG159" s="226"/>
      <c r="BH159" s="228" t="s">
        <v>275</v>
      </c>
      <c r="BI159" s="227"/>
      <c r="BJ159" s="228"/>
    </row>
    <row r="160" spans="1:62" s="85" customFormat="1" ht="20.399999999999999" x14ac:dyDescent="0.3">
      <c r="A160" s="173"/>
      <c r="B160" s="137" t="s">
        <v>73</v>
      </c>
      <c r="C160" s="483" t="s">
        <v>74</v>
      </c>
      <c r="D160" s="483"/>
      <c r="E160" s="483"/>
      <c r="F160" s="138" t="s">
        <v>67</v>
      </c>
      <c r="G160" s="195" t="s">
        <v>2127</v>
      </c>
      <c r="H160" s="175"/>
      <c r="I160" s="175"/>
      <c r="J160" s="140"/>
      <c r="K160" s="140"/>
      <c r="L160" s="140"/>
      <c r="M160" s="176"/>
      <c r="BE160" s="220"/>
      <c r="BF160" s="225"/>
      <c r="BG160" s="226"/>
      <c r="BH160" s="228" t="s">
        <v>74</v>
      </c>
      <c r="BI160" s="227"/>
      <c r="BJ160" s="228"/>
    </row>
    <row r="161" spans="1:62" s="85" customFormat="1" ht="21.6" x14ac:dyDescent="0.3">
      <c r="A161" s="173"/>
      <c r="B161" s="137" t="s">
        <v>278</v>
      </c>
      <c r="C161" s="483" t="s">
        <v>279</v>
      </c>
      <c r="D161" s="483"/>
      <c r="E161" s="483"/>
      <c r="F161" s="138" t="s">
        <v>67</v>
      </c>
      <c r="G161" s="195" t="s">
        <v>2128</v>
      </c>
      <c r="H161" s="175"/>
      <c r="I161" s="175"/>
      <c r="J161" s="140"/>
      <c r="K161" s="140"/>
      <c r="L161" s="140"/>
      <c r="M161" s="176"/>
      <c r="BE161" s="220"/>
      <c r="BF161" s="225"/>
      <c r="BG161" s="226"/>
      <c r="BH161" s="228" t="s">
        <v>279</v>
      </c>
      <c r="BI161" s="227"/>
      <c r="BJ161" s="228"/>
    </row>
    <row r="162" spans="1:62" s="85" customFormat="1" ht="20.399999999999999" hidden="1" x14ac:dyDescent="0.3">
      <c r="A162" s="178" t="s">
        <v>140</v>
      </c>
      <c r="B162" s="179" t="s">
        <v>156</v>
      </c>
      <c r="C162" s="489" t="s">
        <v>157</v>
      </c>
      <c r="D162" s="489"/>
      <c r="E162" s="489"/>
      <c r="F162" s="231" t="s">
        <v>46</v>
      </c>
      <c r="G162" s="181" t="s">
        <v>2129</v>
      </c>
      <c r="H162" s="182"/>
      <c r="I162" s="182"/>
      <c r="J162" s="183"/>
      <c r="K162" s="183"/>
      <c r="L162" s="183"/>
      <c r="M162" s="185"/>
      <c r="BE162" s="220"/>
      <c r="BF162" s="225"/>
      <c r="BG162" s="226"/>
      <c r="BH162" s="228"/>
      <c r="BI162" s="227" t="s">
        <v>157</v>
      </c>
      <c r="BJ162" s="228"/>
    </row>
    <row r="163" spans="1:62" s="85" customFormat="1" ht="21.6" x14ac:dyDescent="0.3">
      <c r="A163" s="173"/>
      <c r="B163" s="137" t="s">
        <v>282</v>
      </c>
      <c r="C163" s="483" t="s">
        <v>283</v>
      </c>
      <c r="D163" s="483"/>
      <c r="E163" s="483"/>
      <c r="F163" s="138" t="s">
        <v>67</v>
      </c>
      <c r="G163" s="195" t="s">
        <v>2130</v>
      </c>
      <c r="H163" s="175"/>
      <c r="I163" s="175"/>
      <c r="J163" s="140"/>
      <c r="K163" s="140"/>
      <c r="L163" s="140"/>
      <c r="M163" s="176"/>
      <c r="BE163" s="220"/>
      <c r="BF163" s="225"/>
      <c r="BG163" s="226"/>
      <c r="BH163" s="228" t="s">
        <v>283</v>
      </c>
      <c r="BI163" s="227"/>
      <c r="BJ163" s="228"/>
    </row>
    <row r="164" spans="1:62" s="85" customFormat="1" ht="20.399999999999999" hidden="1" x14ac:dyDescent="0.3">
      <c r="A164" s="178" t="s">
        <v>140</v>
      </c>
      <c r="B164" s="179" t="s">
        <v>285</v>
      </c>
      <c r="C164" s="489" t="s">
        <v>286</v>
      </c>
      <c r="D164" s="489"/>
      <c r="E164" s="489"/>
      <c r="F164" s="231" t="s">
        <v>67</v>
      </c>
      <c r="G164" s="181" t="s">
        <v>2131</v>
      </c>
      <c r="H164" s="182"/>
      <c r="I164" s="182"/>
      <c r="J164" s="183"/>
      <c r="K164" s="183"/>
      <c r="L164" s="183"/>
      <c r="M164" s="185"/>
      <c r="BE164" s="220"/>
      <c r="BF164" s="225"/>
      <c r="BG164" s="226"/>
      <c r="BH164" s="228"/>
      <c r="BI164" s="227" t="s">
        <v>286</v>
      </c>
      <c r="BJ164" s="228"/>
    </row>
    <row r="165" spans="1:62" s="85" customFormat="1" ht="31.8" x14ac:dyDescent="0.3">
      <c r="A165" s="173"/>
      <c r="B165" s="137" t="s">
        <v>288</v>
      </c>
      <c r="C165" s="483" t="s">
        <v>289</v>
      </c>
      <c r="D165" s="483"/>
      <c r="E165" s="483"/>
      <c r="F165" s="138" t="s">
        <v>46</v>
      </c>
      <c r="G165" s="195" t="s">
        <v>2132</v>
      </c>
      <c r="H165" s="175"/>
      <c r="I165" s="175"/>
      <c r="J165" s="140"/>
      <c r="K165" s="140"/>
      <c r="L165" s="140"/>
      <c r="M165" s="176"/>
      <c r="BE165" s="220"/>
      <c r="BF165" s="225"/>
      <c r="BG165" s="226"/>
      <c r="BH165" s="228" t="s">
        <v>289</v>
      </c>
      <c r="BI165" s="227"/>
      <c r="BJ165" s="228"/>
    </row>
    <row r="166" spans="1:62" s="85" customFormat="1" ht="20.399999999999999" x14ac:dyDescent="0.3">
      <c r="A166" s="173"/>
      <c r="B166" s="137" t="s">
        <v>291</v>
      </c>
      <c r="C166" s="483" t="s">
        <v>292</v>
      </c>
      <c r="D166" s="483"/>
      <c r="E166" s="483"/>
      <c r="F166" s="138" t="s">
        <v>155</v>
      </c>
      <c r="G166" s="195" t="s">
        <v>2133</v>
      </c>
      <c r="H166" s="175"/>
      <c r="I166" s="175"/>
      <c r="J166" s="140"/>
      <c r="K166" s="140"/>
      <c r="L166" s="140"/>
      <c r="M166" s="176"/>
      <c r="BE166" s="220"/>
      <c r="BF166" s="225"/>
      <c r="BG166" s="226"/>
      <c r="BH166" s="228" t="s">
        <v>292</v>
      </c>
      <c r="BI166" s="227"/>
      <c r="BJ166" s="228"/>
    </row>
    <row r="167" spans="1:62" s="85" customFormat="1" ht="31.8" x14ac:dyDescent="0.3">
      <c r="A167" s="121" t="s">
        <v>546</v>
      </c>
      <c r="B167" s="120" t="s">
        <v>2024</v>
      </c>
      <c r="C167" s="466" t="s">
        <v>2025</v>
      </c>
      <c r="D167" s="466"/>
      <c r="E167" s="466"/>
      <c r="F167" s="121" t="s">
        <v>308</v>
      </c>
      <c r="G167" s="135">
        <v>6.3</v>
      </c>
      <c r="H167" s="123"/>
      <c r="I167" s="123"/>
      <c r="J167" s="124"/>
      <c r="K167" s="124"/>
      <c r="L167" s="124"/>
      <c r="M167" s="124"/>
      <c r="BE167" s="220"/>
      <c r="BF167" s="225"/>
      <c r="BG167" s="226" t="s">
        <v>2025</v>
      </c>
      <c r="BH167" s="228"/>
      <c r="BI167" s="227"/>
      <c r="BJ167" s="228"/>
    </row>
    <row r="168" spans="1:62" s="85" customFormat="1" ht="31.8" x14ac:dyDescent="0.3">
      <c r="A168" s="121" t="s">
        <v>567</v>
      </c>
      <c r="B168" s="120" t="s">
        <v>2026</v>
      </c>
      <c r="C168" s="466" t="s">
        <v>2027</v>
      </c>
      <c r="D168" s="466"/>
      <c r="E168" s="466"/>
      <c r="F168" s="121" t="s">
        <v>308</v>
      </c>
      <c r="G168" s="135">
        <v>6.3</v>
      </c>
      <c r="H168" s="123"/>
      <c r="I168" s="123"/>
      <c r="J168" s="124"/>
      <c r="K168" s="124"/>
      <c r="L168" s="124"/>
      <c r="M168" s="124"/>
      <c r="BE168" s="220"/>
      <c r="BF168" s="225"/>
      <c r="BG168" s="226" t="s">
        <v>2027</v>
      </c>
      <c r="BH168" s="228"/>
      <c r="BI168" s="227"/>
      <c r="BJ168" s="228"/>
    </row>
    <row r="169" spans="1:62" s="85" customFormat="1" ht="21.6" x14ac:dyDescent="0.3">
      <c r="A169" s="121" t="s">
        <v>581</v>
      </c>
      <c r="B169" s="120" t="s">
        <v>2028</v>
      </c>
      <c r="C169" s="466" t="s">
        <v>2029</v>
      </c>
      <c r="D169" s="466"/>
      <c r="E169" s="466"/>
      <c r="F169" s="121" t="s">
        <v>46</v>
      </c>
      <c r="G169" s="144">
        <v>6.3944999999999999</v>
      </c>
      <c r="H169" s="123"/>
      <c r="I169" s="123"/>
      <c r="J169" s="124"/>
      <c r="K169" s="124"/>
      <c r="L169" s="124"/>
      <c r="M169" s="124"/>
      <c r="BE169" s="220"/>
      <c r="BF169" s="225"/>
      <c r="BG169" s="226" t="s">
        <v>2029</v>
      </c>
      <c r="BH169" s="228"/>
      <c r="BI169" s="227"/>
      <c r="BJ169" s="228"/>
    </row>
    <row r="170" spans="1:62" s="85" customFormat="1" ht="21.6" x14ac:dyDescent="0.3">
      <c r="A170" s="121" t="s">
        <v>582</v>
      </c>
      <c r="B170" s="120" t="s">
        <v>2032</v>
      </c>
      <c r="C170" s="466" t="s">
        <v>2033</v>
      </c>
      <c r="D170" s="466"/>
      <c r="E170" s="466"/>
      <c r="F170" s="121" t="s">
        <v>67</v>
      </c>
      <c r="G170" s="243">
        <v>0.62905999999999995</v>
      </c>
      <c r="H170" s="123"/>
      <c r="I170" s="123"/>
      <c r="J170" s="124"/>
      <c r="K170" s="124"/>
      <c r="L170" s="124"/>
      <c r="M170" s="124"/>
      <c r="BE170" s="220"/>
      <c r="BF170" s="225"/>
      <c r="BG170" s="226" t="s">
        <v>2033</v>
      </c>
      <c r="BH170" s="228"/>
      <c r="BI170" s="227"/>
      <c r="BJ170" s="228"/>
    </row>
    <row r="171" spans="1:62" s="85" customFormat="1" ht="21.6" x14ac:dyDescent="0.3">
      <c r="A171" s="121" t="s">
        <v>2134</v>
      </c>
      <c r="B171" s="120" t="s">
        <v>2036</v>
      </c>
      <c r="C171" s="466" t="s">
        <v>2037</v>
      </c>
      <c r="D171" s="466"/>
      <c r="E171" s="466"/>
      <c r="F171" s="121" t="s">
        <v>67</v>
      </c>
      <c r="G171" s="303">
        <v>6.9189999999999998E-3</v>
      </c>
      <c r="H171" s="123"/>
      <c r="I171" s="123"/>
      <c r="J171" s="124"/>
      <c r="K171" s="124"/>
      <c r="L171" s="124"/>
      <c r="M171" s="124"/>
      <c r="BE171" s="220"/>
      <c r="BF171" s="225"/>
      <c r="BG171" s="226" t="s">
        <v>2037</v>
      </c>
      <c r="BH171" s="228"/>
      <c r="BI171" s="227"/>
      <c r="BJ171" s="228"/>
    </row>
    <row r="172" spans="1:62" s="85" customFormat="1" ht="21.6" x14ac:dyDescent="0.3">
      <c r="A172" s="121" t="s">
        <v>2135</v>
      </c>
      <c r="B172" s="120" t="s">
        <v>2040</v>
      </c>
      <c r="C172" s="466" t="s">
        <v>2041</v>
      </c>
      <c r="D172" s="466"/>
      <c r="E172" s="466"/>
      <c r="F172" s="121" t="s">
        <v>67</v>
      </c>
      <c r="G172" s="243">
        <v>7.77E-3</v>
      </c>
      <c r="H172" s="123"/>
      <c r="I172" s="123"/>
      <c r="J172" s="124"/>
      <c r="K172" s="124"/>
      <c r="L172" s="124"/>
      <c r="M172" s="124"/>
      <c r="BE172" s="220"/>
      <c r="BF172" s="225"/>
      <c r="BG172" s="226" t="s">
        <v>2041</v>
      </c>
      <c r="BH172" s="228"/>
      <c r="BI172" s="227"/>
      <c r="BJ172" s="228"/>
    </row>
    <row r="173" spans="1:62" s="85" customFormat="1" ht="15" customHeight="1" x14ac:dyDescent="0.3">
      <c r="A173" s="497" t="s">
        <v>2104</v>
      </c>
      <c r="B173" s="462"/>
      <c r="C173" s="462"/>
      <c r="D173" s="462"/>
      <c r="E173" s="462"/>
      <c r="F173" s="462"/>
      <c r="G173" s="462"/>
      <c r="H173" s="294"/>
      <c r="I173" s="294"/>
      <c r="J173" s="294"/>
      <c r="K173" s="294"/>
      <c r="L173" s="294"/>
      <c r="M173" s="295"/>
      <c r="BE173" s="220"/>
      <c r="BF173" s="225" t="s">
        <v>2104</v>
      </c>
      <c r="BG173" s="226"/>
      <c r="BH173" s="228"/>
      <c r="BI173" s="227"/>
      <c r="BJ173" s="228"/>
    </row>
    <row r="174" spans="1:62" s="85" customFormat="1" ht="31.8" x14ac:dyDescent="0.3">
      <c r="A174" s="121" t="s">
        <v>2136</v>
      </c>
      <c r="B174" s="120" t="s">
        <v>2006</v>
      </c>
      <c r="C174" s="466" t="s">
        <v>2007</v>
      </c>
      <c r="D174" s="466"/>
      <c r="E174" s="466"/>
      <c r="F174" s="121" t="s">
        <v>46</v>
      </c>
      <c r="G174" s="122">
        <v>3.3000000000000002E-2</v>
      </c>
      <c r="H174" s="123"/>
      <c r="I174" s="123"/>
      <c r="J174" s="124"/>
      <c r="K174" s="124"/>
      <c r="L174" s="124"/>
      <c r="M174" s="124"/>
      <c r="BE174" s="220"/>
      <c r="BF174" s="225"/>
      <c r="BG174" s="226" t="s">
        <v>2007</v>
      </c>
      <c r="BH174" s="228"/>
      <c r="BI174" s="227"/>
      <c r="BJ174" s="228"/>
    </row>
    <row r="175" spans="1:62" s="85" customFormat="1" ht="20.399999999999999" hidden="1" x14ac:dyDescent="0.3">
      <c r="A175" s="178" t="s">
        <v>140</v>
      </c>
      <c r="B175" s="179" t="s">
        <v>2008</v>
      </c>
      <c r="C175" s="489" t="s">
        <v>2009</v>
      </c>
      <c r="D175" s="489"/>
      <c r="E175" s="489"/>
      <c r="F175" s="231" t="s">
        <v>46</v>
      </c>
      <c r="G175" s="181" t="s">
        <v>2137</v>
      </c>
      <c r="H175" s="182"/>
      <c r="I175" s="182"/>
      <c r="J175" s="183"/>
      <c r="K175" s="183"/>
      <c r="L175" s="183"/>
      <c r="M175" s="185"/>
      <c r="BE175" s="220"/>
      <c r="BF175" s="225"/>
      <c r="BG175" s="226"/>
      <c r="BH175" s="228"/>
      <c r="BI175" s="227" t="s">
        <v>2009</v>
      </c>
      <c r="BJ175" s="228"/>
    </row>
    <row r="176" spans="1:62" s="85" customFormat="1" ht="31.8" x14ac:dyDescent="0.3">
      <c r="A176" s="173" t="s">
        <v>126</v>
      </c>
      <c r="B176" s="137" t="s">
        <v>2138</v>
      </c>
      <c r="C176" s="483" t="s">
        <v>2139</v>
      </c>
      <c r="D176" s="483"/>
      <c r="E176" s="483"/>
      <c r="F176" s="138" t="s">
        <v>46</v>
      </c>
      <c r="G176" s="195" t="s">
        <v>2137</v>
      </c>
      <c r="H176" s="123"/>
      <c r="I176" s="286"/>
      <c r="J176" s="140"/>
      <c r="K176" s="124"/>
      <c r="L176" s="287"/>
      <c r="M176" s="176"/>
      <c r="BE176" s="220"/>
      <c r="BF176" s="225"/>
      <c r="BG176" s="226"/>
      <c r="BH176" s="228"/>
      <c r="BI176" s="227"/>
      <c r="BJ176" s="228" t="s">
        <v>2139</v>
      </c>
    </row>
    <row r="177" spans="1:62" s="85" customFormat="1" ht="15" customHeight="1" x14ac:dyDescent="0.3">
      <c r="A177" s="495" t="s">
        <v>2140</v>
      </c>
      <c r="B177" s="496"/>
      <c r="C177" s="496"/>
      <c r="D177" s="496"/>
      <c r="E177" s="496"/>
      <c r="F177" s="496"/>
      <c r="G177" s="496"/>
      <c r="H177" s="191"/>
      <c r="I177" s="191"/>
      <c r="J177" s="191"/>
      <c r="K177" s="191"/>
      <c r="L177" s="191"/>
      <c r="M177" s="193"/>
      <c r="BE177" s="220" t="s">
        <v>2140</v>
      </c>
      <c r="BF177" s="225"/>
      <c r="BG177" s="226"/>
      <c r="BH177" s="228"/>
      <c r="BI177" s="227"/>
      <c r="BJ177" s="228"/>
    </row>
    <row r="178" spans="1:62" s="85" customFormat="1" ht="42" x14ac:dyDescent="0.3">
      <c r="A178" s="121" t="s">
        <v>2141</v>
      </c>
      <c r="B178" s="120" t="s">
        <v>2142</v>
      </c>
      <c r="C178" s="466" t="s">
        <v>2143</v>
      </c>
      <c r="D178" s="466"/>
      <c r="E178" s="466"/>
      <c r="F178" s="121" t="s">
        <v>67</v>
      </c>
      <c r="G178" s="122">
        <v>3.8860000000000001</v>
      </c>
      <c r="H178" s="123"/>
      <c r="I178" s="123"/>
      <c r="J178" s="124"/>
      <c r="K178" s="124"/>
      <c r="L178" s="124"/>
      <c r="M178" s="124"/>
      <c r="BE178" s="220"/>
      <c r="BF178" s="225"/>
      <c r="BG178" s="226" t="s">
        <v>2143</v>
      </c>
      <c r="BH178" s="228"/>
      <c r="BI178" s="227"/>
      <c r="BJ178" s="228"/>
    </row>
    <row r="179" spans="1:62" s="85" customFormat="1" ht="20.399999999999999" x14ac:dyDescent="0.3">
      <c r="A179" s="173"/>
      <c r="B179" s="137" t="s">
        <v>381</v>
      </c>
      <c r="C179" s="483" t="s">
        <v>382</v>
      </c>
      <c r="D179" s="483"/>
      <c r="E179" s="483"/>
      <c r="F179" s="138" t="s">
        <v>46</v>
      </c>
      <c r="G179" s="195" t="s">
        <v>2144</v>
      </c>
      <c r="H179" s="175"/>
      <c r="I179" s="175"/>
      <c r="J179" s="140"/>
      <c r="K179" s="140"/>
      <c r="L179" s="140"/>
      <c r="M179" s="176"/>
      <c r="BE179" s="220"/>
      <c r="BF179" s="225"/>
      <c r="BG179" s="226"/>
      <c r="BH179" s="228" t="s">
        <v>382</v>
      </c>
      <c r="BI179" s="227"/>
      <c r="BJ179" s="228"/>
    </row>
    <row r="180" spans="1:62" s="85" customFormat="1" ht="20.399999999999999" x14ac:dyDescent="0.3">
      <c r="A180" s="173"/>
      <c r="B180" s="137" t="s">
        <v>384</v>
      </c>
      <c r="C180" s="483" t="s">
        <v>385</v>
      </c>
      <c r="D180" s="483"/>
      <c r="E180" s="483"/>
      <c r="F180" s="138" t="s">
        <v>72</v>
      </c>
      <c r="G180" s="195" t="s">
        <v>2145</v>
      </c>
      <c r="H180" s="175"/>
      <c r="I180" s="175"/>
      <c r="J180" s="140"/>
      <c r="K180" s="140"/>
      <c r="L180" s="140"/>
      <c r="M180" s="176"/>
      <c r="BE180" s="220"/>
      <c r="BF180" s="225"/>
      <c r="BG180" s="226"/>
      <c r="BH180" s="228" t="s">
        <v>385</v>
      </c>
      <c r="BI180" s="227"/>
      <c r="BJ180" s="228"/>
    </row>
    <row r="181" spans="1:62" s="85" customFormat="1" ht="20.399999999999999" x14ac:dyDescent="0.3">
      <c r="A181" s="173"/>
      <c r="B181" s="137" t="s">
        <v>274</v>
      </c>
      <c r="C181" s="483" t="s">
        <v>275</v>
      </c>
      <c r="D181" s="483"/>
      <c r="E181" s="483"/>
      <c r="F181" s="138" t="s">
        <v>67</v>
      </c>
      <c r="G181" s="195" t="s">
        <v>2146</v>
      </c>
      <c r="H181" s="175"/>
      <c r="I181" s="175"/>
      <c r="J181" s="140"/>
      <c r="K181" s="140"/>
      <c r="L181" s="140"/>
      <c r="M181" s="176"/>
      <c r="BE181" s="220"/>
      <c r="BF181" s="225"/>
      <c r="BG181" s="226"/>
      <c r="BH181" s="228" t="s">
        <v>275</v>
      </c>
      <c r="BI181" s="227"/>
      <c r="BJ181" s="228"/>
    </row>
    <row r="182" spans="1:62" s="85" customFormat="1" ht="20.399999999999999" x14ac:dyDescent="0.3">
      <c r="A182" s="173"/>
      <c r="B182" s="137" t="s">
        <v>388</v>
      </c>
      <c r="C182" s="483" t="s">
        <v>389</v>
      </c>
      <c r="D182" s="483"/>
      <c r="E182" s="483"/>
      <c r="F182" s="138" t="s">
        <v>72</v>
      </c>
      <c r="G182" s="195" t="s">
        <v>2147</v>
      </c>
      <c r="H182" s="175"/>
      <c r="I182" s="175"/>
      <c r="J182" s="140"/>
      <c r="K182" s="140"/>
      <c r="L182" s="140"/>
      <c r="M182" s="176"/>
      <c r="BE182" s="220"/>
      <c r="BF182" s="225"/>
      <c r="BG182" s="226"/>
      <c r="BH182" s="228" t="s">
        <v>389</v>
      </c>
      <c r="BI182" s="227"/>
      <c r="BJ182" s="228"/>
    </row>
    <row r="183" spans="1:62" s="85" customFormat="1" ht="20.399999999999999" x14ac:dyDescent="0.3">
      <c r="A183" s="173"/>
      <c r="B183" s="137" t="s">
        <v>73</v>
      </c>
      <c r="C183" s="483" t="s">
        <v>74</v>
      </c>
      <c r="D183" s="483"/>
      <c r="E183" s="483"/>
      <c r="F183" s="138" t="s">
        <v>67</v>
      </c>
      <c r="G183" s="195" t="s">
        <v>2148</v>
      </c>
      <c r="H183" s="175"/>
      <c r="I183" s="175"/>
      <c r="J183" s="140"/>
      <c r="K183" s="140"/>
      <c r="L183" s="140"/>
      <c r="M183" s="176"/>
      <c r="BE183" s="220"/>
      <c r="BF183" s="225"/>
      <c r="BG183" s="226"/>
      <c r="BH183" s="228" t="s">
        <v>74</v>
      </c>
      <c r="BI183" s="227"/>
      <c r="BJ183" s="228"/>
    </row>
    <row r="184" spans="1:62" s="85" customFormat="1" ht="20.399999999999999" x14ac:dyDescent="0.3">
      <c r="A184" s="173"/>
      <c r="B184" s="137" t="s">
        <v>392</v>
      </c>
      <c r="C184" s="483" t="s">
        <v>393</v>
      </c>
      <c r="D184" s="483"/>
      <c r="E184" s="483"/>
      <c r="F184" s="138" t="s">
        <v>67</v>
      </c>
      <c r="G184" s="195" t="s">
        <v>2149</v>
      </c>
      <c r="H184" s="175"/>
      <c r="I184" s="175"/>
      <c r="J184" s="140"/>
      <c r="K184" s="140"/>
      <c r="L184" s="140"/>
      <c r="M184" s="176"/>
      <c r="BE184" s="220"/>
      <c r="BF184" s="225"/>
      <c r="BG184" s="226"/>
      <c r="BH184" s="228" t="s">
        <v>393</v>
      </c>
      <c r="BI184" s="227"/>
      <c r="BJ184" s="228"/>
    </row>
    <row r="185" spans="1:62" s="85" customFormat="1" ht="20.399999999999999" hidden="1" x14ac:dyDescent="0.3">
      <c r="A185" s="178" t="s">
        <v>140</v>
      </c>
      <c r="B185" s="179" t="s">
        <v>395</v>
      </c>
      <c r="C185" s="489" t="s">
        <v>396</v>
      </c>
      <c r="D185" s="489"/>
      <c r="E185" s="489"/>
      <c r="F185" s="231" t="s">
        <v>67</v>
      </c>
      <c r="G185" s="181" t="s">
        <v>2150</v>
      </c>
      <c r="H185" s="182"/>
      <c r="I185" s="182"/>
      <c r="J185" s="183"/>
      <c r="K185" s="183"/>
      <c r="L185" s="183"/>
      <c r="M185" s="185"/>
      <c r="BE185" s="220"/>
      <c r="BF185" s="225"/>
      <c r="BG185" s="226"/>
      <c r="BH185" s="228"/>
      <c r="BI185" s="227" t="s">
        <v>396</v>
      </c>
      <c r="BJ185" s="228"/>
    </row>
    <row r="186" spans="1:62" s="85" customFormat="1" ht="42" x14ac:dyDescent="0.3">
      <c r="A186" s="173"/>
      <c r="B186" s="137" t="s">
        <v>509</v>
      </c>
      <c r="C186" s="483" t="s">
        <v>510</v>
      </c>
      <c r="D186" s="483"/>
      <c r="E186" s="483"/>
      <c r="F186" s="138" t="s">
        <v>67</v>
      </c>
      <c r="G186" s="195" t="s">
        <v>2151</v>
      </c>
      <c r="H186" s="175"/>
      <c r="I186" s="175"/>
      <c r="J186" s="140"/>
      <c r="K186" s="140"/>
      <c r="L186" s="140"/>
      <c r="M186" s="176"/>
      <c r="BE186" s="220"/>
      <c r="BF186" s="225"/>
      <c r="BG186" s="226"/>
      <c r="BH186" s="228" t="s">
        <v>510</v>
      </c>
      <c r="BI186" s="227"/>
      <c r="BJ186" s="228"/>
    </row>
    <row r="187" spans="1:62" s="85" customFormat="1" ht="42" x14ac:dyDescent="0.3">
      <c r="A187" s="173"/>
      <c r="B187" s="137" t="s">
        <v>401</v>
      </c>
      <c r="C187" s="483" t="s">
        <v>402</v>
      </c>
      <c r="D187" s="483"/>
      <c r="E187" s="483"/>
      <c r="F187" s="138" t="s">
        <v>403</v>
      </c>
      <c r="G187" s="195" t="s">
        <v>2152</v>
      </c>
      <c r="H187" s="175"/>
      <c r="I187" s="175"/>
      <c r="J187" s="140"/>
      <c r="K187" s="140"/>
      <c r="L187" s="140"/>
      <c r="M187" s="176"/>
      <c r="BE187" s="220"/>
      <c r="BF187" s="225"/>
      <c r="BG187" s="226"/>
      <c r="BH187" s="228" t="s">
        <v>402</v>
      </c>
      <c r="BI187" s="227"/>
      <c r="BJ187" s="228"/>
    </row>
    <row r="188" spans="1:62" s="85" customFormat="1" ht="21.6" x14ac:dyDescent="0.3">
      <c r="A188" s="173"/>
      <c r="B188" s="137" t="s">
        <v>282</v>
      </c>
      <c r="C188" s="483" t="s">
        <v>283</v>
      </c>
      <c r="D188" s="483"/>
      <c r="E188" s="483"/>
      <c r="F188" s="138" t="s">
        <v>67</v>
      </c>
      <c r="G188" s="195" t="s">
        <v>2153</v>
      </c>
      <c r="H188" s="175"/>
      <c r="I188" s="175"/>
      <c r="J188" s="140"/>
      <c r="K188" s="140"/>
      <c r="L188" s="140"/>
      <c r="M188" s="176"/>
      <c r="BE188" s="220"/>
      <c r="BF188" s="225"/>
      <c r="BG188" s="226"/>
      <c r="BH188" s="228" t="s">
        <v>283</v>
      </c>
      <c r="BI188" s="227"/>
      <c r="BJ188" s="228"/>
    </row>
    <row r="189" spans="1:62" s="85" customFormat="1" ht="20.399999999999999" x14ac:dyDescent="0.3">
      <c r="A189" s="173"/>
      <c r="B189" s="137" t="s">
        <v>406</v>
      </c>
      <c r="C189" s="483" t="s">
        <v>407</v>
      </c>
      <c r="D189" s="483"/>
      <c r="E189" s="483"/>
      <c r="F189" s="138" t="s">
        <v>67</v>
      </c>
      <c r="G189" s="195" t="s">
        <v>2154</v>
      </c>
      <c r="H189" s="175"/>
      <c r="I189" s="175"/>
      <c r="J189" s="140"/>
      <c r="K189" s="140"/>
      <c r="L189" s="140"/>
      <c r="M189" s="176"/>
      <c r="BE189" s="220"/>
      <c r="BF189" s="225"/>
      <c r="BG189" s="226"/>
      <c r="BH189" s="228" t="s">
        <v>407</v>
      </c>
      <c r="BI189" s="227"/>
      <c r="BJ189" s="228"/>
    </row>
    <row r="190" spans="1:62" s="85" customFormat="1" ht="21.6" x14ac:dyDescent="0.3">
      <c r="A190" s="173"/>
      <c r="B190" s="137" t="s">
        <v>409</v>
      </c>
      <c r="C190" s="483" t="s">
        <v>410</v>
      </c>
      <c r="D190" s="483"/>
      <c r="E190" s="483"/>
      <c r="F190" s="138" t="s">
        <v>46</v>
      </c>
      <c r="G190" s="195" t="s">
        <v>2155</v>
      </c>
      <c r="H190" s="175"/>
      <c r="I190" s="175"/>
      <c r="J190" s="140"/>
      <c r="K190" s="140"/>
      <c r="L190" s="140"/>
      <c r="M190" s="176"/>
      <c r="BE190" s="220"/>
      <c r="BF190" s="225"/>
      <c r="BG190" s="226"/>
      <c r="BH190" s="228" t="s">
        <v>410</v>
      </c>
      <c r="BI190" s="227"/>
      <c r="BJ190" s="228"/>
    </row>
    <row r="191" spans="1:62" s="85" customFormat="1" ht="20.399999999999999" x14ac:dyDescent="0.3">
      <c r="A191" s="173"/>
      <c r="B191" s="137" t="s">
        <v>412</v>
      </c>
      <c r="C191" s="483" t="s">
        <v>413</v>
      </c>
      <c r="D191" s="483"/>
      <c r="E191" s="483"/>
      <c r="F191" s="138" t="s">
        <v>67</v>
      </c>
      <c r="G191" s="195" t="s">
        <v>2156</v>
      </c>
      <c r="H191" s="175"/>
      <c r="I191" s="175"/>
      <c r="J191" s="140"/>
      <c r="K191" s="140"/>
      <c r="L191" s="140"/>
      <c r="M191" s="176"/>
      <c r="BE191" s="220"/>
      <c r="BF191" s="225"/>
      <c r="BG191" s="226"/>
      <c r="BH191" s="228" t="s">
        <v>413</v>
      </c>
      <c r="BI191" s="227"/>
      <c r="BJ191" s="228"/>
    </row>
    <row r="192" spans="1:62" s="85" customFormat="1" ht="20.399999999999999" x14ac:dyDescent="0.3">
      <c r="A192" s="173"/>
      <c r="B192" s="137" t="s">
        <v>367</v>
      </c>
      <c r="C192" s="483" t="s">
        <v>368</v>
      </c>
      <c r="D192" s="483"/>
      <c r="E192" s="483"/>
      <c r="F192" s="138" t="s">
        <v>72</v>
      </c>
      <c r="G192" s="195" t="s">
        <v>2157</v>
      </c>
      <c r="H192" s="175"/>
      <c r="I192" s="175"/>
      <c r="J192" s="140"/>
      <c r="K192" s="140"/>
      <c r="L192" s="140"/>
      <c r="M192" s="176"/>
      <c r="BE192" s="220"/>
      <c r="BF192" s="225"/>
      <c r="BG192" s="226"/>
      <c r="BH192" s="228" t="s">
        <v>368</v>
      </c>
      <c r="BI192" s="227"/>
      <c r="BJ192" s="228"/>
    </row>
    <row r="193" spans="1:62" s="85" customFormat="1" ht="42" x14ac:dyDescent="0.3">
      <c r="A193" s="173" t="s">
        <v>126</v>
      </c>
      <c r="B193" s="137" t="s">
        <v>2158</v>
      </c>
      <c r="C193" s="483" t="s">
        <v>2159</v>
      </c>
      <c r="D193" s="483"/>
      <c r="E193" s="483"/>
      <c r="F193" s="138" t="s">
        <v>67</v>
      </c>
      <c r="G193" s="195" t="s">
        <v>2160</v>
      </c>
      <c r="H193" s="123"/>
      <c r="I193" s="286"/>
      <c r="J193" s="140"/>
      <c r="K193" s="124"/>
      <c r="L193" s="287"/>
      <c r="M193" s="176"/>
      <c r="BE193" s="220"/>
      <c r="BF193" s="225"/>
      <c r="BG193" s="226"/>
      <c r="BH193" s="228"/>
      <c r="BI193" s="227"/>
      <c r="BJ193" s="228" t="s">
        <v>2159</v>
      </c>
    </row>
    <row r="194" spans="1:62" s="85" customFormat="1" ht="42" x14ac:dyDescent="0.3">
      <c r="A194" s="173" t="s">
        <v>126</v>
      </c>
      <c r="B194" s="137" t="s">
        <v>2161</v>
      </c>
      <c r="C194" s="483" t="s">
        <v>510</v>
      </c>
      <c r="D194" s="483"/>
      <c r="E194" s="483"/>
      <c r="F194" s="138" t="s">
        <v>67</v>
      </c>
      <c r="G194" s="195" t="s">
        <v>2162</v>
      </c>
      <c r="H194" s="123"/>
      <c r="I194" s="286"/>
      <c r="J194" s="140"/>
      <c r="K194" s="124"/>
      <c r="L194" s="287"/>
      <c r="M194" s="176"/>
      <c r="BE194" s="220"/>
      <c r="BF194" s="225"/>
      <c r="BG194" s="226"/>
      <c r="BH194" s="228"/>
      <c r="BI194" s="227"/>
      <c r="BJ194" s="228" t="s">
        <v>510</v>
      </c>
    </row>
    <row r="195" spans="1:62" s="85" customFormat="1" ht="31.8" x14ac:dyDescent="0.3">
      <c r="A195" s="173" t="s">
        <v>126</v>
      </c>
      <c r="B195" s="137" t="s">
        <v>2163</v>
      </c>
      <c r="C195" s="483" t="s">
        <v>2164</v>
      </c>
      <c r="D195" s="483"/>
      <c r="E195" s="483"/>
      <c r="F195" s="138" t="s">
        <v>67</v>
      </c>
      <c r="G195" s="195" t="s">
        <v>2165</v>
      </c>
      <c r="H195" s="123"/>
      <c r="I195" s="286"/>
      <c r="J195" s="140"/>
      <c r="K195" s="124"/>
      <c r="L195" s="287"/>
      <c r="M195" s="176"/>
      <c r="BE195" s="220"/>
      <c r="BF195" s="225"/>
      <c r="BG195" s="226"/>
      <c r="BH195" s="228"/>
      <c r="BI195" s="227"/>
      <c r="BJ195" s="228" t="s">
        <v>2164</v>
      </c>
    </row>
    <row r="196" spans="1:62" s="85" customFormat="1" ht="21.6" x14ac:dyDescent="0.3">
      <c r="A196" s="121" t="s">
        <v>2166</v>
      </c>
      <c r="B196" s="120" t="s">
        <v>2167</v>
      </c>
      <c r="C196" s="466" t="s">
        <v>2168</v>
      </c>
      <c r="D196" s="466"/>
      <c r="E196" s="466"/>
      <c r="F196" s="121" t="s">
        <v>67</v>
      </c>
      <c r="G196" s="303">
        <v>9.9839999999999998E-3</v>
      </c>
      <c r="H196" s="123"/>
      <c r="I196" s="123"/>
      <c r="J196" s="124"/>
      <c r="K196" s="124"/>
      <c r="L196" s="124"/>
      <c r="M196" s="124"/>
      <c r="BE196" s="220"/>
      <c r="BF196" s="225"/>
      <c r="BG196" s="226" t="s">
        <v>2168</v>
      </c>
      <c r="BH196" s="228"/>
      <c r="BI196" s="227"/>
      <c r="BJ196" s="228"/>
    </row>
    <row r="197" spans="1:62" s="85" customFormat="1" ht="20.399999999999999" x14ac:dyDescent="0.3">
      <c r="A197" s="173"/>
      <c r="B197" s="137" t="s">
        <v>2169</v>
      </c>
      <c r="C197" s="483" t="s">
        <v>2170</v>
      </c>
      <c r="D197" s="483"/>
      <c r="E197" s="483"/>
      <c r="F197" s="138" t="s">
        <v>38</v>
      </c>
      <c r="G197" s="195" t="s">
        <v>2171</v>
      </c>
      <c r="H197" s="175"/>
      <c r="I197" s="175"/>
      <c r="J197" s="140"/>
      <c r="K197" s="140"/>
      <c r="L197" s="140"/>
      <c r="M197" s="176"/>
      <c r="BE197" s="220"/>
      <c r="BF197" s="225"/>
      <c r="BG197" s="226"/>
      <c r="BH197" s="228" t="s">
        <v>2170</v>
      </c>
      <c r="BI197" s="227"/>
      <c r="BJ197" s="228"/>
    </row>
    <row r="198" spans="1:62" s="85" customFormat="1" ht="21.6" x14ac:dyDescent="0.3">
      <c r="A198" s="173"/>
      <c r="B198" s="137" t="s">
        <v>2172</v>
      </c>
      <c r="C198" s="483" t="s">
        <v>2173</v>
      </c>
      <c r="D198" s="483"/>
      <c r="E198" s="483"/>
      <c r="F198" s="138" t="s">
        <v>67</v>
      </c>
      <c r="G198" s="195" t="s">
        <v>2174</v>
      </c>
      <c r="H198" s="175"/>
      <c r="I198" s="175"/>
      <c r="J198" s="140"/>
      <c r="K198" s="140"/>
      <c r="L198" s="140"/>
      <c r="M198" s="176"/>
      <c r="BE198" s="220"/>
      <c r="BF198" s="225"/>
      <c r="BG198" s="226"/>
      <c r="BH198" s="228" t="s">
        <v>2173</v>
      </c>
      <c r="BI198" s="227"/>
      <c r="BJ198" s="228"/>
    </row>
    <row r="199" spans="1:62" s="85" customFormat="1" ht="15" customHeight="1" x14ac:dyDescent="0.3">
      <c r="A199" s="497" t="s">
        <v>2175</v>
      </c>
      <c r="B199" s="462"/>
      <c r="C199" s="462"/>
      <c r="D199" s="462"/>
      <c r="E199" s="462"/>
      <c r="F199" s="462"/>
      <c r="G199" s="462"/>
      <c r="H199" s="221"/>
      <c r="I199" s="221"/>
      <c r="J199" s="221"/>
      <c r="K199" s="221"/>
      <c r="L199" s="221"/>
      <c r="M199" s="223"/>
      <c r="BE199" s="220"/>
      <c r="BF199" s="225" t="s">
        <v>2175</v>
      </c>
      <c r="BG199" s="226"/>
      <c r="BH199" s="228"/>
      <c r="BI199" s="227"/>
      <c r="BJ199" s="228"/>
    </row>
    <row r="200" spans="1:62" s="85" customFormat="1" ht="42" x14ac:dyDescent="0.3">
      <c r="A200" s="121" t="s">
        <v>2176</v>
      </c>
      <c r="B200" s="120" t="s">
        <v>419</v>
      </c>
      <c r="C200" s="466" t="s">
        <v>420</v>
      </c>
      <c r="D200" s="466"/>
      <c r="E200" s="466"/>
      <c r="F200" s="121" t="s">
        <v>46</v>
      </c>
      <c r="G200" s="153">
        <v>0.04</v>
      </c>
      <c r="H200" s="123"/>
      <c r="I200" s="123"/>
      <c r="J200" s="124"/>
      <c r="K200" s="124"/>
      <c r="L200" s="124"/>
      <c r="M200" s="124"/>
      <c r="BE200" s="220"/>
      <c r="BF200" s="225"/>
      <c r="BG200" s="226" t="s">
        <v>420</v>
      </c>
      <c r="BH200" s="228"/>
      <c r="BI200" s="227"/>
      <c r="BJ200" s="228"/>
    </row>
    <row r="201" spans="1:62" s="85" customFormat="1" ht="62.4" x14ac:dyDescent="0.3">
      <c r="A201" s="121" t="s">
        <v>2177</v>
      </c>
      <c r="B201" s="120" t="s">
        <v>421</v>
      </c>
      <c r="C201" s="466" t="s">
        <v>422</v>
      </c>
      <c r="D201" s="466"/>
      <c r="E201" s="466"/>
      <c r="F201" s="121" t="s">
        <v>326</v>
      </c>
      <c r="G201" s="153">
        <v>0.02</v>
      </c>
      <c r="H201" s="123"/>
      <c r="I201" s="123"/>
      <c r="J201" s="124"/>
      <c r="K201" s="124"/>
      <c r="L201" s="124"/>
      <c r="M201" s="124"/>
      <c r="BE201" s="220"/>
      <c r="BF201" s="225"/>
      <c r="BG201" s="226" t="s">
        <v>422</v>
      </c>
      <c r="BH201" s="228"/>
      <c r="BI201" s="227"/>
      <c r="BJ201" s="228"/>
    </row>
    <row r="202" spans="1:62" s="85" customFormat="1" ht="20.399999999999999" hidden="1" x14ac:dyDescent="0.3">
      <c r="A202" s="178" t="s">
        <v>75</v>
      </c>
      <c r="B202" s="179" t="s">
        <v>151</v>
      </c>
      <c r="C202" s="489" t="s">
        <v>152</v>
      </c>
      <c r="D202" s="489"/>
      <c r="E202" s="489"/>
      <c r="F202" s="231" t="s">
        <v>46</v>
      </c>
      <c r="G202" s="181" t="s">
        <v>33</v>
      </c>
      <c r="H202" s="182"/>
      <c r="I202" s="182"/>
      <c r="J202" s="183"/>
      <c r="K202" s="183"/>
      <c r="L202" s="183"/>
      <c r="M202" s="185"/>
      <c r="BE202" s="220"/>
      <c r="BF202" s="225"/>
      <c r="BG202" s="226"/>
      <c r="BH202" s="228"/>
      <c r="BI202" s="227" t="s">
        <v>152</v>
      </c>
      <c r="BJ202" s="228"/>
    </row>
    <row r="203" spans="1:62" s="85" customFormat="1" ht="20.399999999999999" hidden="1" x14ac:dyDescent="0.3">
      <c r="A203" s="178" t="s">
        <v>75</v>
      </c>
      <c r="B203" s="179" t="s">
        <v>423</v>
      </c>
      <c r="C203" s="489" t="s">
        <v>424</v>
      </c>
      <c r="D203" s="489"/>
      <c r="E203" s="489"/>
      <c r="F203" s="231" t="s">
        <v>72</v>
      </c>
      <c r="G203" s="181" t="s">
        <v>33</v>
      </c>
      <c r="H203" s="182"/>
      <c r="I203" s="182"/>
      <c r="J203" s="183"/>
      <c r="K203" s="183"/>
      <c r="L203" s="183"/>
      <c r="M203" s="185"/>
      <c r="BE203" s="220"/>
      <c r="BF203" s="225"/>
      <c r="BG203" s="226"/>
      <c r="BH203" s="228"/>
      <c r="BI203" s="227" t="s">
        <v>424</v>
      </c>
      <c r="BJ203" s="228"/>
    </row>
    <row r="204" spans="1:62" s="85" customFormat="1" ht="31.8" hidden="1" x14ac:dyDescent="0.3">
      <c r="A204" s="178" t="s">
        <v>75</v>
      </c>
      <c r="B204" s="179" t="s">
        <v>425</v>
      </c>
      <c r="C204" s="489" t="s">
        <v>426</v>
      </c>
      <c r="D204" s="489"/>
      <c r="E204" s="489"/>
      <c r="F204" s="231" t="s">
        <v>427</v>
      </c>
      <c r="G204" s="181" t="s">
        <v>33</v>
      </c>
      <c r="H204" s="182"/>
      <c r="I204" s="182"/>
      <c r="J204" s="183"/>
      <c r="K204" s="183"/>
      <c r="L204" s="183"/>
      <c r="M204" s="185"/>
      <c r="BE204" s="220"/>
      <c r="BF204" s="225"/>
      <c r="BG204" s="226"/>
      <c r="BH204" s="228"/>
      <c r="BI204" s="227" t="s">
        <v>426</v>
      </c>
      <c r="BJ204" s="228"/>
    </row>
    <row r="205" spans="1:62" s="85" customFormat="1" ht="31.8" x14ac:dyDescent="0.3">
      <c r="A205" s="173" t="s">
        <v>126</v>
      </c>
      <c r="B205" s="137" t="s">
        <v>428</v>
      </c>
      <c r="C205" s="483" t="s">
        <v>429</v>
      </c>
      <c r="D205" s="483"/>
      <c r="E205" s="483"/>
      <c r="F205" s="138" t="s">
        <v>72</v>
      </c>
      <c r="G205" s="195" t="s">
        <v>2178</v>
      </c>
      <c r="H205" s="123"/>
      <c r="I205" s="286"/>
      <c r="J205" s="140"/>
      <c r="K205" s="124"/>
      <c r="L205" s="287"/>
      <c r="M205" s="176"/>
      <c r="BE205" s="220"/>
      <c r="BF205" s="225"/>
      <c r="BG205" s="226"/>
      <c r="BH205" s="228"/>
      <c r="BI205" s="227"/>
      <c r="BJ205" s="228" t="s">
        <v>429</v>
      </c>
    </row>
    <row r="206" spans="1:62" s="85" customFormat="1" ht="20.399999999999999" x14ac:dyDescent="0.3">
      <c r="A206" s="173" t="s">
        <v>126</v>
      </c>
      <c r="B206" s="137" t="s">
        <v>431</v>
      </c>
      <c r="C206" s="483" t="s">
        <v>152</v>
      </c>
      <c r="D206" s="483"/>
      <c r="E206" s="483"/>
      <c r="F206" s="138" t="s">
        <v>46</v>
      </c>
      <c r="G206" s="195" t="s">
        <v>2179</v>
      </c>
      <c r="H206" s="123"/>
      <c r="I206" s="286"/>
      <c r="J206" s="140"/>
      <c r="K206" s="124"/>
      <c r="L206" s="287"/>
      <c r="M206" s="176"/>
      <c r="BE206" s="220"/>
      <c r="BF206" s="225"/>
      <c r="BG206" s="226"/>
      <c r="BH206" s="228"/>
      <c r="BI206" s="227"/>
      <c r="BJ206" s="228" t="s">
        <v>152</v>
      </c>
    </row>
    <row r="207" spans="1:62" s="85" customFormat="1" ht="15" customHeight="1" x14ac:dyDescent="0.3">
      <c r="A207" s="497" t="s">
        <v>2090</v>
      </c>
      <c r="B207" s="462"/>
      <c r="C207" s="462"/>
      <c r="D207" s="462"/>
      <c r="E207" s="462"/>
      <c r="F207" s="462"/>
      <c r="G207" s="462"/>
      <c r="H207" s="221"/>
      <c r="I207" s="221"/>
      <c r="J207" s="221"/>
      <c r="K207" s="221"/>
      <c r="L207" s="221"/>
      <c r="M207" s="223"/>
      <c r="BE207" s="220"/>
      <c r="BF207" s="225" t="s">
        <v>2090</v>
      </c>
      <c r="BG207" s="226"/>
      <c r="BH207" s="228"/>
      <c r="BI207" s="227"/>
      <c r="BJ207" s="228"/>
    </row>
    <row r="208" spans="1:62" s="85" customFormat="1" ht="31.8" x14ac:dyDescent="0.3">
      <c r="A208" s="121" t="s">
        <v>2180</v>
      </c>
      <c r="B208" s="120" t="s">
        <v>2181</v>
      </c>
      <c r="C208" s="466" t="s">
        <v>2182</v>
      </c>
      <c r="D208" s="466"/>
      <c r="E208" s="466"/>
      <c r="F208" s="121" t="s">
        <v>155</v>
      </c>
      <c r="G208" s="135">
        <v>114.6</v>
      </c>
      <c r="H208" s="123"/>
      <c r="I208" s="123"/>
      <c r="J208" s="124"/>
      <c r="K208" s="124"/>
      <c r="L208" s="124"/>
      <c r="M208" s="124"/>
      <c r="BE208" s="220"/>
      <c r="BF208" s="225"/>
      <c r="BG208" s="226" t="s">
        <v>2182</v>
      </c>
      <c r="BH208" s="228"/>
      <c r="BI208" s="227"/>
      <c r="BJ208" s="228"/>
    </row>
    <row r="209" spans="1:62" s="85" customFormat="1" ht="20.399999999999999" x14ac:dyDescent="0.3">
      <c r="A209" s="173"/>
      <c r="B209" s="137" t="s">
        <v>2183</v>
      </c>
      <c r="C209" s="483" t="s">
        <v>2184</v>
      </c>
      <c r="D209" s="483"/>
      <c r="E209" s="483"/>
      <c r="F209" s="138" t="s">
        <v>72</v>
      </c>
      <c r="G209" s="195" t="s">
        <v>2185</v>
      </c>
      <c r="H209" s="175"/>
      <c r="I209" s="175"/>
      <c r="J209" s="140"/>
      <c r="K209" s="140"/>
      <c r="L209" s="140"/>
      <c r="M209" s="176"/>
      <c r="BE209" s="220"/>
      <c r="BF209" s="225"/>
      <c r="BG209" s="226"/>
      <c r="BH209" s="228" t="s">
        <v>2184</v>
      </c>
      <c r="BI209" s="227"/>
      <c r="BJ209" s="228"/>
    </row>
    <row r="210" spans="1:62" s="85" customFormat="1" ht="20.399999999999999" x14ac:dyDescent="0.3">
      <c r="A210" s="173"/>
      <c r="B210" s="137" t="s">
        <v>2186</v>
      </c>
      <c r="C210" s="483" t="s">
        <v>2187</v>
      </c>
      <c r="D210" s="483"/>
      <c r="E210" s="483"/>
      <c r="F210" s="138" t="s">
        <v>155</v>
      </c>
      <c r="G210" s="195" t="s">
        <v>2188</v>
      </c>
      <c r="H210" s="175"/>
      <c r="I210" s="175"/>
      <c r="J210" s="140"/>
      <c r="K210" s="140"/>
      <c r="L210" s="140"/>
      <c r="M210" s="176"/>
      <c r="BE210" s="220"/>
      <c r="BF210" s="225"/>
      <c r="BG210" s="226"/>
      <c r="BH210" s="228" t="s">
        <v>2187</v>
      </c>
      <c r="BI210" s="227"/>
      <c r="BJ210" s="228"/>
    </row>
    <row r="211" spans="1:62" s="85" customFormat="1" ht="21.6" x14ac:dyDescent="0.3">
      <c r="A211" s="173"/>
      <c r="B211" s="137" t="s">
        <v>2189</v>
      </c>
      <c r="C211" s="483" t="s">
        <v>2190</v>
      </c>
      <c r="D211" s="483"/>
      <c r="E211" s="483"/>
      <c r="F211" s="138" t="s">
        <v>46</v>
      </c>
      <c r="G211" s="195" t="s">
        <v>2191</v>
      </c>
      <c r="H211" s="175"/>
      <c r="I211" s="175"/>
      <c r="J211" s="140"/>
      <c r="K211" s="140"/>
      <c r="L211" s="140"/>
      <c r="M211" s="176"/>
      <c r="BE211" s="220"/>
      <c r="BF211" s="225"/>
      <c r="BG211" s="226"/>
      <c r="BH211" s="228" t="s">
        <v>2190</v>
      </c>
      <c r="BI211" s="227"/>
      <c r="BJ211" s="228"/>
    </row>
    <row r="212" spans="1:62" s="85" customFormat="1" ht="21.6" x14ac:dyDescent="0.3">
      <c r="A212" s="173"/>
      <c r="B212" s="137" t="s">
        <v>2192</v>
      </c>
      <c r="C212" s="483" t="s">
        <v>2193</v>
      </c>
      <c r="D212" s="483"/>
      <c r="E212" s="483"/>
      <c r="F212" s="138" t="s">
        <v>67</v>
      </c>
      <c r="G212" s="195" t="s">
        <v>2194</v>
      </c>
      <c r="H212" s="175"/>
      <c r="I212" s="175"/>
      <c r="J212" s="140"/>
      <c r="K212" s="140"/>
      <c r="L212" s="140"/>
      <c r="M212" s="176"/>
      <c r="BE212" s="220"/>
      <c r="BF212" s="225"/>
      <c r="BG212" s="226"/>
      <c r="BH212" s="228" t="s">
        <v>2193</v>
      </c>
      <c r="BI212" s="227"/>
      <c r="BJ212" s="228"/>
    </row>
    <row r="213" spans="1:62" s="85" customFormat="1" ht="20.399999999999999" x14ac:dyDescent="0.3">
      <c r="A213" s="173"/>
      <c r="B213" s="137" t="s">
        <v>2195</v>
      </c>
      <c r="C213" s="483" t="s">
        <v>2196</v>
      </c>
      <c r="D213" s="483"/>
      <c r="E213" s="483"/>
      <c r="F213" s="138" t="s">
        <v>67</v>
      </c>
      <c r="G213" s="195" t="s">
        <v>2197</v>
      </c>
      <c r="H213" s="175"/>
      <c r="I213" s="175"/>
      <c r="J213" s="140"/>
      <c r="K213" s="140"/>
      <c r="L213" s="140"/>
      <c r="M213" s="176"/>
      <c r="BE213" s="220"/>
      <c r="BF213" s="225"/>
      <c r="BG213" s="226"/>
      <c r="BH213" s="228" t="s">
        <v>2196</v>
      </c>
      <c r="BI213" s="227"/>
      <c r="BJ213" s="228"/>
    </row>
    <row r="214" spans="1:62" s="85" customFormat="1" ht="20.399999999999999" x14ac:dyDescent="0.3">
      <c r="A214" s="173"/>
      <c r="B214" s="137" t="s">
        <v>336</v>
      </c>
      <c r="C214" s="483" t="s">
        <v>337</v>
      </c>
      <c r="D214" s="483"/>
      <c r="E214" s="483"/>
      <c r="F214" s="138" t="s">
        <v>72</v>
      </c>
      <c r="G214" s="195" t="s">
        <v>2198</v>
      </c>
      <c r="H214" s="175"/>
      <c r="I214" s="175"/>
      <c r="J214" s="140"/>
      <c r="K214" s="140"/>
      <c r="L214" s="140"/>
      <c r="M214" s="176"/>
      <c r="BE214" s="220"/>
      <c r="BF214" s="225"/>
      <c r="BG214" s="226"/>
      <c r="BH214" s="228" t="s">
        <v>337</v>
      </c>
      <c r="BI214" s="227"/>
      <c r="BJ214" s="228"/>
    </row>
    <row r="215" spans="1:62" s="85" customFormat="1" ht="20.399999999999999" x14ac:dyDescent="0.3">
      <c r="A215" s="173"/>
      <c r="B215" s="137" t="s">
        <v>2199</v>
      </c>
      <c r="C215" s="483" t="s">
        <v>2200</v>
      </c>
      <c r="D215" s="483"/>
      <c r="E215" s="483"/>
      <c r="F215" s="138" t="s">
        <v>155</v>
      </c>
      <c r="G215" s="195" t="s">
        <v>2201</v>
      </c>
      <c r="H215" s="175"/>
      <c r="I215" s="175"/>
      <c r="J215" s="140"/>
      <c r="K215" s="140"/>
      <c r="L215" s="140"/>
      <c r="M215" s="176"/>
      <c r="BE215" s="220"/>
      <c r="BF215" s="225"/>
      <c r="BG215" s="226"/>
      <c r="BH215" s="228" t="s">
        <v>2200</v>
      </c>
      <c r="BI215" s="227"/>
      <c r="BJ215" s="228"/>
    </row>
    <row r="216" spans="1:62" s="85" customFormat="1" ht="20.399999999999999" x14ac:dyDescent="0.3">
      <c r="A216" s="173"/>
      <c r="B216" s="137" t="s">
        <v>412</v>
      </c>
      <c r="C216" s="483" t="s">
        <v>413</v>
      </c>
      <c r="D216" s="483"/>
      <c r="E216" s="483"/>
      <c r="F216" s="138" t="s">
        <v>67</v>
      </c>
      <c r="G216" s="195" t="s">
        <v>2202</v>
      </c>
      <c r="H216" s="175"/>
      <c r="I216" s="175"/>
      <c r="J216" s="140"/>
      <c r="K216" s="140"/>
      <c r="L216" s="140"/>
      <c r="M216" s="176"/>
      <c r="BE216" s="220"/>
      <c r="BF216" s="225"/>
      <c r="BG216" s="226"/>
      <c r="BH216" s="228" t="s">
        <v>413</v>
      </c>
      <c r="BI216" s="227"/>
      <c r="BJ216" s="228"/>
    </row>
    <row r="217" spans="1:62" s="85" customFormat="1" ht="21.6" x14ac:dyDescent="0.3">
      <c r="A217" s="173"/>
      <c r="B217" s="137" t="s">
        <v>2203</v>
      </c>
      <c r="C217" s="483" t="s">
        <v>2204</v>
      </c>
      <c r="D217" s="483"/>
      <c r="E217" s="483"/>
      <c r="F217" s="138" t="s">
        <v>427</v>
      </c>
      <c r="G217" s="195" t="s">
        <v>2205</v>
      </c>
      <c r="H217" s="175"/>
      <c r="I217" s="175"/>
      <c r="J217" s="140"/>
      <c r="K217" s="140"/>
      <c r="L217" s="140"/>
      <c r="M217" s="176"/>
      <c r="BE217" s="220"/>
      <c r="BF217" s="225"/>
      <c r="BG217" s="226"/>
      <c r="BH217" s="228" t="s">
        <v>2204</v>
      </c>
      <c r="BI217" s="227"/>
      <c r="BJ217" s="228"/>
    </row>
    <row r="218" spans="1:62" s="85" customFormat="1" ht="20.399999999999999" x14ac:dyDescent="0.3">
      <c r="A218" s="173"/>
      <c r="B218" s="137" t="s">
        <v>350</v>
      </c>
      <c r="C218" s="483" t="s">
        <v>351</v>
      </c>
      <c r="D218" s="483"/>
      <c r="E218" s="483"/>
      <c r="F218" s="138" t="s">
        <v>72</v>
      </c>
      <c r="G218" s="195" t="s">
        <v>2206</v>
      </c>
      <c r="H218" s="175"/>
      <c r="I218" s="175"/>
      <c r="J218" s="140"/>
      <c r="K218" s="140"/>
      <c r="L218" s="140"/>
      <c r="M218" s="176"/>
      <c r="BE218" s="220"/>
      <c r="BF218" s="225"/>
      <c r="BG218" s="226"/>
      <c r="BH218" s="228" t="s">
        <v>351</v>
      </c>
      <c r="BI218" s="227"/>
      <c r="BJ218" s="228"/>
    </row>
    <row r="219" spans="1:62" s="85" customFormat="1" ht="15" customHeight="1" x14ac:dyDescent="0.3">
      <c r="A219" s="497" t="s">
        <v>2097</v>
      </c>
      <c r="B219" s="462"/>
      <c r="C219" s="462"/>
      <c r="D219" s="462"/>
      <c r="E219" s="462"/>
      <c r="F219" s="462"/>
      <c r="G219" s="462"/>
      <c r="H219" s="221"/>
      <c r="I219" s="221"/>
      <c r="J219" s="221"/>
      <c r="K219" s="221"/>
      <c r="L219" s="221"/>
      <c r="M219" s="223"/>
      <c r="BE219" s="220"/>
      <c r="BF219" s="225" t="s">
        <v>2097</v>
      </c>
      <c r="BG219" s="226"/>
      <c r="BH219" s="228"/>
      <c r="BI219" s="227"/>
      <c r="BJ219" s="228"/>
    </row>
    <row r="220" spans="1:62" s="85" customFormat="1" ht="21.6" x14ac:dyDescent="0.3">
      <c r="A220" s="121" t="s">
        <v>2207</v>
      </c>
      <c r="B220" s="120" t="s">
        <v>2098</v>
      </c>
      <c r="C220" s="466" t="s">
        <v>2099</v>
      </c>
      <c r="D220" s="466"/>
      <c r="E220" s="466"/>
      <c r="F220" s="121" t="s">
        <v>326</v>
      </c>
      <c r="G220" s="122">
        <v>1.1459999999999999</v>
      </c>
      <c r="H220" s="123"/>
      <c r="I220" s="123"/>
      <c r="J220" s="124"/>
      <c r="K220" s="124"/>
      <c r="L220" s="124"/>
      <c r="M220" s="124"/>
      <c r="BE220" s="220"/>
      <c r="BF220" s="225"/>
      <c r="BG220" s="226" t="s">
        <v>2099</v>
      </c>
      <c r="BH220" s="228"/>
      <c r="BI220" s="227"/>
      <c r="BJ220" s="228"/>
    </row>
    <row r="221" spans="1:62" s="85" customFormat="1" ht="20.399999999999999" x14ac:dyDescent="0.3">
      <c r="A221" s="173"/>
      <c r="B221" s="137" t="s">
        <v>2100</v>
      </c>
      <c r="C221" s="483" t="s">
        <v>2101</v>
      </c>
      <c r="D221" s="483"/>
      <c r="E221" s="483"/>
      <c r="F221" s="138" t="s">
        <v>67</v>
      </c>
      <c r="G221" s="195" t="s">
        <v>2208</v>
      </c>
      <c r="H221" s="175"/>
      <c r="I221" s="175"/>
      <c r="J221" s="140"/>
      <c r="K221" s="140"/>
      <c r="L221" s="140"/>
      <c r="M221" s="176"/>
      <c r="BE221" s="220"/>
      <c r="BF221" s="225"/>
      <c r="BG221" s="226"/>
      <c r="BH221" s="228" t="s">
        <v>2101</v>
      </c>
      <c r="BI221" s="227"/>
      <c r="BJ221" s="228"/>
    </row>
    <row r="222" spans="1:62" s="85" customFormat="1" ht="20.399999999999999" x14ac:dyDescent="0.3">
      <c r="A222" s="173"/>
      <c r="B222" s="137" t="s">
        <v>350</v>
      </c>
      <c r="C222" s="483" t="s">
        <v>351</v>
      </c>
      <c r="D222" s="483"/>
      <c r="E222" s="483"/>
      <c r="F222" s="138" t="s">
        <v>72</v>
      </c>
      <c r="G222" s="195" t="s">
        <v>2209</v>
      </c>
      <c r="H222" s="175"/>
      <c r="I222" s="175"/>
      <c r="J222" s="140"/>
      <c r="K222" s="140"/>
      <c r="L222" s="140"/>
      <c r="M222" s="176"/>
      <c r="BE222" s="220"/>
      <c r="BF222" s="225"/>
      <c r="BG222" s="226"/>
      <c r="BH222" s="228" t="s">
        <v>351</v>
      </c>
      <c r="BI222" s="227"/>
      <c r="BJ222" s="228"/>
    </row>
    <row r="223" spans="1:62" s="85" customFormat="1" ht="15" customHeight="1" x14ac:dyDescent="0.3">
      <c r="A223" s="497" t="s">
        <v>2210</v>
      </c>
      <c r="B223" s="462"/>
      <c r="C223" s="462"/>
      <c r="D223" s="462"/>
      <c r="E223" s="462"/>
      <c r="F223" s="462"/>
      <c r="G223" s="462"/>
      <c r="H223" s="221"/>
      <c r="I223" s="221"/>
      <c r="J223" s="221"/>
      <c r="K223" s="221"/>
      <c r="L223" s="221"/>
      <c r="M223" s="223"/>
      <c r="BE223" s="220"/>
      <c r="BF223" s="225" t="s">
        <v>2210</v>
      </c>
      <c r="BG223" s="226"/>
      <c r="BH223" s="228"/>
      <c r="BI223" s="227"/>
      <c r="BJ223" s="228"/>
    </row>
    <row r="224" spans="1:62" s="85" customFormat="1" ht="42" x14ac:dyDescent="0.3">
      <c r="A224" s="121" t="s">
        <v>2211</v>
      </c>
      <c r="B224" s="120" t="s">
        <v>2212</v>
      </c>
      <c r="C224" s="466" t="s">
        <v>2213</v>
      </c>
      <c r="D224" s="466"/>
      <c r="E224" s="466"/>
      <c r="F224" s="121" t="s">
        <v>326</v>
      </c>
      <c r="G224" s="122">
        <v>1.1459999999999999</v>
      </c>
      <c r="H224" s="123"/>
      <c r="I224" s="123"/>
      <c r="J224" s="124"/>
      <c r="K224" s="124"/>
      <c r="L224" s="124"/>
      <c r="M224" s="124"/>
      <c r="BE224" s="220"/>
      <c r="BF224" s="225"/>
      <c r="BG224" s="226" t="s">
        <v>2213</v>
      </c>
      <c r="BH224" s="228"/>
      <c r="BI224" s="227"/>
      <c r="BJ224" s="228"/>
    </row>
    <row r="225" spans="1:62" s="85" customFormat="1" ht="20.399999999999999" x14ac:dyDescent="0.3">
      <c r="A225" s="173"/>
      <c r="B225" s="137" t="s">
        <v>336</v>
      </c>
      <c r="C225" s="483" t="s">
        <v>337</v>
      </c>
      <c r="D225" s="483"/>
      <c r="E225" s="483"/>
      <c r="F225" s="138" t="s">
        <v>72</v>
      </c>
      <c r="G225" s="195" t="s">
        <v>2214</v>
      </c>
      <c r="H225" s="175"/>
      <c r="I225" s="175"/>
      <c r="J225" s="140"/>
      <c r="K225" s="140"/>
      <c r="L225" s="140"/>
      <c r="M225" s="176"/>
      <c r="BE225" s="220"/>
      <c r="BF225" s="225"/>
      <c r="BG225" s="226"/>
      <c r="BH225" s="228" t="s">
        <v>337</v>
      </c>
      <c r="BI225" s="227"/>
      <c r="BJ225" s="228"/>
    </row>
    <row r="226" spans="1:62" s="85" customFormat="1" ht="20.399999999999999" hidden="1" x14ac:dyDescent="0.3">
      <c r="A226" s="178" t="s">
        <v>140</v>
      </c>
      <c r="B226" s="179" t="s">
        <v>2215</v>
      </c>
      <c r="C226" s="489" t="s">
        <v>2216</v>
      </c>
      <c r="D226" s="489"/>
      <c r="E226" s="489"/>
      <c r="F226" s="231" t="s">
        <v>67</v>
      </c>
      <c r="G226" s="181" t="s">
        <v>2217</v>
      </c>
      <c r="H226" s="182"/>
      <c r="I226" s="182"/>
      <c r="J226" s="183"/>
      <c r="K226" s="183"/>
      <c r="L226" s="183"/>
      <c r="M226" s="185"/>
      <c r="BE226" s="220"/>
      <c r="BF226" s="225"/>
      <c r="BG226" s="226"/>
      <c r="BH226" s="228"/>
      <c r="BI226" s="227" t="s">
        <v>2216</v>
      </c>
      <c r="BJ226" s="228"/>
    </row>
    <row r="227" spans="1:62" s="85" customFormat="1" ht="20.399999999999999" x14ac:dyDescent="0.3">
      <c r="A227" s="173"/>
      <c r="B227" s="137" t="s">
        <v>350</v>
      </c>
      <c r="C227" s="483" t="s">
        <v>351</v>
      </c>
      <c r="D227" s="483"/>
      <c r="E227" s="483"/>
      <c r="F227" s="138" t="s">
        <v>72</v>
      </c>
      <c r="G227" s="195" t="s">
        <v>2218</v>
      </c>
      <c r="H227" s="175"/>
      <c r="I227" s="175"/>
      <c r="J227" s="140"/>
      <c r="K227" s="140"/>
      <c r="L227" s="140"/>
      <c r="M227" s="176"/>
      <c r="BE227" s="220"/>
      <c r="BF227" s="225"/>
      <c r="BG227" s="226"/>
      <c r="BH227" s="228" t="s">
        <v>351</v>
      </c>
      <c r="BI227" s="227"/>
      <c r="BJ227" s="228"/>
    </row>
    <row r="228" spans="1:62" s="85" customFormat="1" ht="42" x14ac:dyDescent="0.3">
      <c r="A228" s="121" t="s">
        <v>2219</v>
      </c>
      <c r="B228" s="120" t="s">
        <v>2220</v>
      </c>
      <c r="C228" s="466" t="s">
        <v>2221</v>
      </c>
      <c r="D228" s="466"/>
      <c r="E228" s="466"/>
      <c r="F228" s="121" t="s">
        <v>326</v>
      </c>
      <c r="G228" s="122">
        <v>-1.1459999999999999</v>
      </c>
      <c r="H228" s="123"/>
      <c r="I228" s="123"/>
      <c r="J228" s="124"/>
      <c r="K228" s="124"/>
      <c r="L228" s="124"/>
      <c r="M228" s="124"/>
      <c r="BE228" s="220"/>
      <c r="BF228" s="225"/>
      <c r="BG228" s="226" t="s">
        <v>2221</v>
      </c>
      <c r="BH228" s="228"/>
      <c r="BI228" s="227"/>
      <c r="BJ228" s="228"/>
    </row>
    <row r="229" spans="1:62" s="85" customFormat="1" ht="20.399999999999999" hidden="1" x14ac:dyDescent="0.3">
      <c r="A229" s="178" t="s">
        <v>140</v>
      </c>
      <c r="B229" s="179" t="s">
        <v>2215</v>
      </c>
      <c r="C229" s="489" t="s">
        <v>2216</v>
      </c>
      <c r="D229" s="489"/>
      <c r="E229" s="489"/>
      <c r="F229" s="231" t="s">
        <v>67</v>
      </c>
      <c r="G229" s="181" t="s">
        <v>2222</v>
      </c>
      <c r="H229" s="182"/>
      <c r="I229" s="182"/>
      <c r="J229" s="183"/>
      <c r="K229" s="183"/>
      <c r="L229" s="183"/>
      <c r="M229" s="185"/>
      <c r="BE229" s="220"/>
      <c r="BF229" s="225"/>
      <c r="BG229" s="226"/>
      <c r="BH229" s="228"/>
      <c r="BI229" s="227" t="s">
        <v>2216</v>
      </c>
      <c r="BJ229" s="228"/>
    </row>
    <row r="230" spans="1:62" s="85" customFormat="1" ht="21.6" x14ac:dyDescent="0.3">
      <c r="A230" s="121" t="s">
        <v>2223</v>
      </c>
      <c r="B230" s="120" t="s">
        <v>2224</v>
      </c>
      <c r="C230" s="466" t="s">
        <v>2225</v>
      </c>
      <c r="D230" s="466"/>
      <c r="E230" s="466"/>
      <c r="F230" s="121" t="s">
        <v>72</v>
      </c>
      <c r="G230" s="153">
        <v>126.06</v>
      </c>
      <c r="H230" s="123"/>
      <c r="I230" s="123"/>
      <c r="J230" s="124"/>
      <c r="K230" s="124"/>
      <c r="L230" s="124"/>
      <c r="M230" s="124"/>
      <c r="BE230" s="220"/>
      <c r="BF230" s="225"/>
      <c r="BG230" s="226" t="s">
        <v>2225</v>
      </c>
      <c r="BH230" s="228"/>
      <c r="BI230" s="227"/>
      <c r="BJ230" s="228"/>
    </row>
    <row r="231" spans="1:62" s="85" customFormat="1" ht="42" x14ac:dyDescent="0.3">
      <c r="A231" s="121" t="s">
        <v>2226</v>
      </c>
      <c r="B231" s="120" t="s">
        <v>2212</v>
      </c>
      <c r="C231" s="466" t="s">
        <v>2213</v>
      </c>
      <c r="D231" s="466"/>
      <c r="E231" s="466"/>
      <c r="F231" s="121" t="s">
        <v>326</v>
      </c>
      <c r="G231" s="122">
        <v>1.1459999999999999</v>
      </c>
      <c r="H231" s="123"/>
      <c r="I231" s="123"/>
      <c r="J231" s="124"/>
      <c r="K231" s="124"/>
      <c r="L231" s="124"/>
      <c r="M231" s="124"/>
      <c r="BE231" s="220"/>
      <c r="BF231" s="225"/>
      <c r="BG231" s="226" t="s">
        <v>2213</v>
      </c>
      <c r="BH231" s="228"/>
      <c r="BI231" s="227"/>
      <c r="BJ231" s="228"/>
    </row>
    <row r="232" spans="1:62" s="85" customFormat="1" ht="20.399999999999999" x14ac:dyDescent="0.3">
      <c r="A232" s="173"/>
      <c r="B232" s="137" t="s">
        <v>336</v>
      </c>
      <c r="C232" s="483" t="s">
        <v>337</v>
      </c>
      <c r="D232" s="483"/>
      <c r="E232" s="483"/>
      <c r="F232" s="138" t="s">
        <v>72</v>
      </c>
      <c r="G232" s="195" t="s">
        <v>2214</v>
      </c>
      <c r="H232" s="175"/>
      <c r="I232" s="175"/>
      <c r="J232" s="140"/>
      <c r="K232" s="140"/>
      <c r="L232" s="140"/>
      <c r="M232" s="176"/>
      <c r="BE232" s="220"/>
      <c r="BF232" s="225"/>
      <c r="BG232" s="226"/>
      <c r="BH232" s="228" t="s">
        <v>337</v>
      </c>
      <c r="BI232" s="227"/>
      <c r="BJ232" s="228"/>
    </row>
    <row r="233" spans="1:62" s="85" customFormat="1" ht="20.399999999999999" hidden="1" x14ac:dyDescent="0.3">
      <c r="A233" s="178" t="s">
        <v>140</v>
      </c>
      <c r="B233" s="179" t="s">
        <v>2215</v>
      </c>
      <c r="C233" s="489" t="s">
        <v>2216</v>
      </c>
      <c r="D233" s="489"/>
      <c r="E233" s="489"/>
      <c r="F233" s="231" t="s">
        <v>67</v>
      </c>
      <c r="G233" s="181" t="s">
        <v>2217</v>
      </c>
      <c r="H233" s="182"/>
      <c r="I233" s="182"/>
      <c r="J233" s="183"/>
      <c r="K233" s="183"/>
      <c r="L233" s="183"/>
      <c r="M233" s="185"/>
      <c r="BE233" s="220"/>
      <c r="BF233" s="225"/>
      <c r="BG233" s="226"/>
      <c r="BH233" s="228"/>
      <c r="BI233" s="227" t="s">
        <v>2216</v>
      </c>
      <c r="BJ233" s="228"/>
    </row>
    <row r="234" spans="1:62" s="85" customFormat="1" ht="20.399999999999999" x14ac:dyDescent="0.3">
      <c r="A234" s="173"/>
      <c r="B234" s="137" t="s">
        <v>350</v>
      </c>
      <c r="C234" s="483" t="s">
        <v>351</v>
      </c>
      <c r="D234" s="483"/>
      <c r="E234" s="483"/>
      <c r="F234" s="138" t="s">
        <v>72</v>
      </c>
      <c r="G234" s="195" t="s">
        <v>2218</v>
      </c>
      <c r="H234" s="175"/>
      <c r="I234" s="175"/>
      <c r="J234" s="140"/>
      <c r="K234" s="140"/>
      <c r="L234" s="140"/>
      <c r="M234" s="176"/>
      <c r="BE234" s="220"/>
      <c r="BF234" s="225"/>
      <c r="BG234" s="226"/>
      <c r="BH234" s="228" t="s">
        <v>351</v>
      </c>
      <c r="BI234" s="227"/>
      <c r="BJ234" s="228"/>
    </row>
    <row r="235" spans="1:62" s="85" customFormat="1" ht="42" x14ac:dyDescent="0.3">
      <c r="A235" s="121" t="s">
        <v>2227</v>
      </c>
      <c r="B235" s="120" t="s">
        <v>2220</v>
      </c>
      <c r="C235" s="466" t="s">
        <v>2221</v>
      </c>
      <c r="D235" s="466"/>
      <c r="E235" s="466"/>
      <c r="F235" s="121" t="s">
        <v>326</v>
      </c>
      <c r="G235" s="122">
        <v>1.1459999999999999</v>
      </c>
      <c r="H235" s="123"/>
      <c r="I235" s="123"/>
      <c r="J235" s="124"/>
      <c r="K235" s="124"/>
      <c r="L235" s="124"/>
      <c r="M235" s="124"/>
      <c r="BE235" s="220"/>
      <c r="BF235" s="225"/>
      <c r="BG235" s="226" t="s">
        <v>2221</v>
      </c>
      <c r="BH235" s="228"/>
      <c r="BI235" s="227"/>
      <c r="BJ235" s="228"/>
    </row>
    <row r="236" spans="1:62" s="85" customFormat="1" ht="20.399999999999999" hidden="1" x14ac:dyDescent="0.3">
      <c r="A236" s="178" t="s">
        <v>140</v>
      </c>
      <c r="B236" s="179" t="s">
        <v>2215</v>
      </c>
      <c r="C236" s="489" t="s">
        <v>2216</v>
      </c>
      <c r="D236" s="489"/>
      <c r="E236" s="489"/>
      <c r="F236" s="231" t="s">
        <v>67</v>
      </c>
      <c r="G236" s="181" t="s">
        <v>2228</v>
      </c>
      <c r="H236" s="182"/>
      <c r="I236" s="182"/>
      <c r="J236" s="183"/>
      <c r="K236" s="183"/>
      <c r="L236" s="183"/>
      <c r="M236" s="185"/>
      <c r="BE236" s="220"/>
      <c r="BF236" s="225"/>
      <c r="BG236" s="226"/>
      <c r="BH236" s="228"/>
      <c r="BI236" s="227" t="s">
        <v>2216</v>
      </c>
      <c r="BJ236" s="228"/>
    </row>
    <row r="237" spans="1:62" s="85" customFormat="1" ht="21.6" x14ac:dyDescent="0.3">
      <c r="A237" s="121" t="s">
        <v>2229</v>
      </c>
      <c r="B237" s="120" t="s">
        <v>2230</v>
      </c>
      <c r="C237" s="466" t="s">
        <v>2231</v>
      </c>
      <c r="D237" s="466"/>
      <c r="E237" s="466"/>
      <c r="F237" s="121" t="s">
        <v>72</v>
      </c>
      <c r="G237" s="153">
        <v>721.98</v>
      </c>
      <c r="H237" s="123"/>
      <c r="I237" s="123"/>
      <c r="J237" s="124"/>
      <c r="K237" s="124"/>
      <c r="L237" s="124"/>
      <c r="M237" s="124"/>
      <c r="BE237" s="220"/>
      <c r="BF237" s="225"/>
      <c r="BG237" s="226" t="s">
        <v>2231</v>
      </c>
      <c r="BH237" s="228"/>
      <c r="BI237" s="227"/>
      <c r="BJ237" s="228"/>
    </row>
    <row r="238" spans="1:62" s="85" customFormat="1" ht="20.25" customHeight="1" x14ac:dyDescent="0.3">
      <c r="A238" s="470" t="s">
        <v>57</v>
      </c>
      <c r="B238" s="471"/>
      <c r="C238" s="471"/>
      <c r="D238" s="471"/>
      <c r="E238" s="471"/>
      <c r="F238" s="471"/>
      <c r="G238" s="471"/>
      <c r="H238" s="154"/>
      <c r="I238" s="154">
        <f>SUM(I13:I237)</f>
        <v>0</v>
      </c>
      <c r="J238" s="156">
        <f>SUM(J13:J237)</f>
        <v>0</v>
      </c>
      <c r="K238" s="157"/>
      <c r="L238" s="157">
        <f>SUM(L13:L237)</f>
        <v>0</v>
      </c>
      <c r="M238" s="156">
        <f>SUM(M13:M237)</f>
        <v>0</v>
      </c>
    </row>
    <row r="239" spans="1:62" s="145" customFormat="1" ht="20.25" customHeight="1" x14ac:dyDescent="0.3">
      <c r="A239" s="472" t="s">
        <v>5712</v>
      </c>
      <c r="B239" s="473"/>
      <c r="C239" s="473"/>
      <c r="D239" s="473"/>
      <c r="E239" s="473"/>
      <c r="F239" s="473"/>
      <c r="G239" s="473"/>
      <c r="H239" s="160"/>
      <c r="I239" s="463">
        <f>I238+L238</f>
        <v>0</v>
      </c>
      <c r="J239" s="464"/>
      <c r="K239" s="464"/>
      <c r="L239" s="464"/>
      <c r="M239" s="465"/>
    </row>
    <row r="240" spans="1:62" s="145" customFormat="1" ht="20.25" customHeight="1" x14ac:dyDescent="0.3">
      <c r="A240" s="472" t="s">
        <v>5713</v>
      </c>
      <c r="B240" s="473"/>
      <c r="C240" s="473"/>
      <c r="D240" s="473"/>
      <c r="E240" s="473"/>
      <c r="F240" s="473"/>
      <c r="G240" s="473"/>
      <c r="H240" s="160"/>
      <c r="I240" s="498">
        <f>J238+M238</f>
        <v>0</v>
      </c>
      <c r="J240" s="499"/>
      <c r="K240" s="499"/>
      <c r="L240" s="499"/>
      <c r="M240" s="500"/>
    </row>
    <row r="241" spans="16:16" ht="11.25" customHeight="1" x14ac:dyDescent="0.2">
      <c r="P241" s="81"/>
    </row>
  </sheetData>
  <autoFilter ref="A10:M24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грунта"/>
        <filter val="Д"/>
        <filter val="Доработка грунта котлована ручным способом, толщина 0,15 м"/>
        <filter val="Заделка отверстий мелкозернистым бетоном на расширяющемся цементе по ГОСТ 11052-74"/>
        <filter val="Нанесение грунтовки ГФ-021 на мет. поверхность в 1 слой"/>
        <filter val="Нанесение конструктивной огнезащиты «ТермобарьерК»"/>
        <filter val="Нанесение рулонной гидроизоляции «Техноэласт ЭПП» по ГОСТ 2678-94"/>
        <filter val="Нанесение эмали ПФ-115 на мет. поверхность в 3 слоя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Раздел 1. Земляные работы"/>
        <filter val="Раздел 2. Фундаментная плита монолитная ФПм1"/>
        <filter val="Раздел 3. Плита крыльца монолитная Пм1"/>
        <filter val="Раздел 4. Плита покрытия монолитная Пм2"/>
        <filter val="Раздел 5. Устройство металлокаркаса"/>
        <filter val="Разработка грунта 1-2 группы для устройства котлована глубиной 0,55 м экскаватором с емкостью коша 1,34 м3"/>
        <filter val="Разработка грунта 1-2 группы для устройства котлована под приямок глубиной 0,68 м экскаватором с емкостью коша 1,34 м3"/>
        <filter val="Укладка экструзионного пенополистирола толщиной 100 мм"/>
        <filter val="Укладка экструзионного пенополистирола толщиной 50 мм"/>
        <filter val="Установка закладных деталей"/>
        <filter val="Установка крышки приямка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гибкой гофрированной двустенной ПНД Ø110"/>
        <filter val="Устройство трубы жесткой гофрированной двустенной ПНД Ø110"/>
      </filters>
    </filterColumn>
  </autoFilter>
  <mergeCells count="239">
    <mergeCell ref="C232:E232"/>
    <mergeCell ref="A239:G239"/>
    <mergeCell ref="A40:G40"/>
    <mergeCell ref="A133:G133"/>
    <mergeCell ref="A154:G154"/>
    <mergeCell ref="A85:G85"/>
    <mergeCell ref="A78:G78"/>
    <mergeCell ref="A118:G118"/>
    <mergeCell ref="A53:G53"/>
    <mergeCell ref="A112:G112"/>
    <mergeCell ref="A104:G104"/>
    <mergeCell ref="A124:G124"/>
    <mergeCell ref="C88:E88"/>
    <mergeCell ref="A113:G113"/>
    <mergeCell ref="A95:G95"/>
    <mergeCell ref="A90:G90"/>
    <mergeCell ref="A108:G108"/>
    <mergeCell ref="A100:G100"/>
    <mergeCell ref="A219:G219"/>
    <mergeCell ref="C169:E169"/>
    <mergeCell ref="C58:E58"/>
    <mergeCell ref="C202:E202"/>
    <mergeCell ref="C208:E208"/>
    <mergeCell ref="C210:E210"/>
    <mergeCell ref="A18:G18"/>
    <mergeCell ref="C77:E77"/>
    <mergeCell ref="A11:G11"/>
    <mergeCell ref="A6:M6"/>
    <mergeCell ref="A3:M3"/>
    <mergeCell ref="A2:M2"/>
    <mergeCell ref="C166:E166"/>
    <mergeCell ref="A49:G49"/>
    <mergeCell ref="C182:E182"/>
    <mergeCell ref="C106:E106"/>
    <mergeCell ref="C121:E121"/>
    <mergeCell ref="C19:E19"/>
    <mergeCell ref="C16:E16"/>
    <mergeCell ref="C14:E14"/>
    <mergeCell ref="C86:E86"/>
    <mergeCell ref="C110:E110"/>
    <mergeCell ref="C63:E63"/>
    <mergeCell ref="C57:E57"/>
    <mergeCell ref="C23:E23"/>
    <mergeCell ref="C31:E31"/>
    <mergeCell ref="C73:E73"/>
    <mergeCell ref="C69:E69"/>
    <mergeCell ref="C56:E56"/>
    <mergeCell ref="C150:E150"/>
    <mergeCell ref="C93:E93"/>
    <mergeCell ref="C60:E60"/>
    <mergeCell ref="C111:E111"/>
    <mergeCell ref="C109:E109"/>
    <mergeCell ref="C172:E172"/>
    <mergeCell ref="C188:E188"/>
    <mergeCell ref="C200:E200"/>
    <mergeCell ref="C214:E214"/>
    <mergeCell ref="C146:E146"/>
    <mergeCell ref="C143:E143"/>
    <mergeCell ref="C61:E61"/>
    <mergeCell ref="C68:E68"/>
    <mergeCell ref="C103:E103"/>
    <mergeCell ref="C102:E102"/>
    <mergeCell ref="C168:E168"/>
    <mergeCell ref="C101:E101"/>
    <mergeCell ref="C92:E92"/>
    <mergeCell ref="C87:E87"/>
    <mergeCell ref="C66:E66"/>
    <mergeCell ref="C70:E70"/>
    <mergeCell ref="C96:E96"/>
    <mergeCell ref="C99:E99"/>
    <mergeCell ref="C120:E120"/>
    <mergeCell ref="C144:E144"/>
    <mergeCell ref="C9:E9"/>
    <mergeCell ref="C65:E65"/>
    <mergeCell ref="C227:E227"/>
    <mergeCell ref="C125:E125"/>
    <mergeCell ref="C83:E83"/>
    <mergeCell ref="C39:E39"/>
    <mergeCell ref="C55:E55"/>
    <mergeCell ref="C52:E52"/>
    <mergeCell ref="C44:E44"/>
    <mergeCell ref="C64:E64"/>
    <mergeCell ref="C59:E59"/>
    <mergeCell ref="C224:E224"/>
    <mergeCell ref="C126:E126"/>
    <mergeCell ref="C123:E123"/>
    <mergeCell ref="C201:E201"/>
    <mergeCell ref="C134:E134"/>
    <mergeCell ref="C191:E191"/>
    <mergeCell ref="C196:E196"/>
    <mergeCell ref="C141:E141"/>
    <mergeCell ref="C181:E181"/>
    <mergeCell ref="C81:E81"/>
    <mergeCell ref="A177:G177"/>
    <mergeCell ref="C220:E220"/>
    <mergeCell ref="A207:G207"/>
    <mergeCell ref="A240:G240"/>
    <mergeCell ref="C105:E105"/>
    <mergeCell ref="C33:E33"/>
    <mergeCell ref="C231:E231"/>
    <mergeCell ref="C167:E167"/>
    <mergeCell ref="C147:E147"/>
    <mergeCell ref="C206:E206"/>
    <mergeCell ref="C178:E178"/>
    <mergeCell ref="C152:E152"/>
    <mergeCell ref="C170:E170"/>
    <mergeCell ref="C184:E184"/>
    <mergeCell ref="C186:E186"/>
    <mergeCell ref="C122:E122"/>
    <mergeCell ref="C79:E79"/>
    <mergeCell ref="C43:E43"/>
    <mergeCell ref="C45:E45"/>
    <mergeCell ref="C54:E54"/>
    <mergeCell ref="C62:E62"/>
    <mergeCell ref="C67:E67"/>
    <mergeCell ref="C47:E47"/>
    <mergeCell ref="C97:E97"/>
    <mergeCell ref="C175:E175"/>
    <mergeCell ref="C204:E204"/>
    <mergeCell ref="C198:E198"/>
    <mergeCell ref="A24:G24"/>
    <mergeCell ref="C164:E164"/>
    <mergeCell ref="A27:G27"/>
    <mergeCell ref="A29:G29"/>
    <mergeCell ref="C13:E13"/>
    <mergeCell ref="C98:E98"/>
    <mergeCell ref="C7:G7"/>
    <mergeCell ref="C237:E237"/>
    <mergeCell ref="C131:E131"/>
    <mergeCell ref="C21:E21"/>
    <mergeCell ref="C72:E72"/>
    <mergeCell ref="C80:E80"/>
    <mergeCell ref="C32:E32"/>
    <mergeCell ref="C37:E37"/>
    <mergeCell ref="A20:G20"/>
    <mergeCell ref="C136:E136"/>
    <mergeCell ref="C205:E205"/>
    <mergeCell ref="C115:E115"/>
    <mergeCell ref="C127:E127"/>
    <mergeCell ref="C225:E225"/>
    <mergeCell ref="C222:E222"/>
    <mergeCell ref="C189:E189"/>
    <mergeCell ref="C203:E203"/>
    <mergeCell ref="C193:E193"/>
    <mergeCell ref="A173:G173"/>
    <mergeCell ref="C213:E213"/>
    <mergeCell ref="C128:E128"/>
    <mergeCell ref="C117:E117"/>
    <mergeCell ref="C180:E180"/>
    <mergeCell ref="C228:E228"/>
    <mergeCell ref="C139:E139"/>
    <mergeCell ref="C171:E171"/>
    <mergeCell ref="C157:E157"/>
    <mergeCell ref="C156:E156"/>
    <mergeCell ref="C153:E153"/>
    <mergeCell ref="C159:E159"/>
    <mergeCell ref="C140:E140"/>
    <mergeCell ref="C132:E132"/>
    <mergeCell ref="C179:E179"/>
    <mergeCell ref="C195:E195"/>
    <mergeCell ref="C197:E197"/>
    <mergeCell ref="C194:E194"/>
    <mergeCell ref="C209:E209"/>
    <mergeCell ref="C211:E211"/>
    <mergeCell ref="C192:E192"/>
    <mergeCell ref="C149:E149"/>
    <mergeCell ref="A199:G199"/>
    <mergeCell ref="A15:G15"/>
    <mergeCell ref="C82:E82"/>
    <mergeCell ref="C42:E42"/>
    <mergeCell ref="C46:E46"/>
    <mergeCell ref="C71:E71"/>
    <mergeCell ref="C41:E41"/>
    <mergeCell ref="A12:G12"/>
    <mergeCell ref="A5:M5"/>
    <mergeCell ref="A137:G137"/>
    <mergeCell ref="C107:E107"/>
    <mergeCell ref="C10:E10"/>
    <mergeCell ref="C129:E129"/>
    <mergeCell ref="C17:E17"/>
    <mergeCell ref="C89:E89"/>
    <mergeCell ref="C50:E50"/>
    <mergeCell ref="C35:E35"/>
    <mergeCell ref="C36:E36"/>
    <mergeCell ref="C48:E48"/>
    <mergeCell ref="A74:F74"/>
    <mergeCell ref="C25:E25"/>
    <mergeCell ref="C119:E119"/>
    <mergeCell ref="C51:E51"/>
    <mergeCell ref="A34:G34"/>
    <mergeCell ref="C75:E75"/>
    <mergeCell ref="C26:E26"/>
    <mergeCell ref="C38:E38"/>
    <mergeCell ref="C91:E91"/>
    <mergeCell ref="A28:G28"/>
    <mergeCell ref="C22:E22"/>
    <mergeCell ref="C218:E218"/>
    <mergeCell ref="C162:E162"/>
    <mergeCell ref="C216:E216"/>
    <mergeCell ref="C130:E130"/>
    <mergeCell ref="C160:E160"/>
    <mergeCell ref="C190:E190"/>
    <mergeCell ref="C187:E187"/>
    <mergeCell ref="C185:E185"/>
    <mergeCell ref="C183:E183"/>
    <mergeCell ref="C174:E174"/>
    <mergeCell ref="C176:E176"/>
    <mergeCell ref="C165:E165"/>
    <mergeCell ref="C145:E145"/>
    <mergeCell ref="C217:E217"/>
    <mergeCell ref="C114:E114"/>
    <mergeCell ref="C30:E30"/>
    <mergeCell ref="C161:E161"/>
    <mergeCell ref="A155:G155"/>
    <mergeCell ref="C158:E158"/>
    <mergeCell ref="A238:G238"/>
    <mergeCell ref="I239:M239"/>
    <mergeCell ref="I240:M240"/>
    <mergeCell ref="C76:E76"/>
    <mergeCell ref="C148:E148"/>
    <mergeCell ref="C135:E135"/>
    <mergeCell ref="C116:E116"/>
    <mergeCell ref="C94:E94"/>
    <mergeCell ref="C84:E84"/>
    <mergeCell ref="C221:E221"/>
    <mergeCell ref="A223:G223"/>
    <mergeCell ref="C233:E233"/>
    <mergeCell ref="C212:E212"/>
    <mergeCell ref="C235:E235"/>
    <mergeCell ref="C226:E226"/>
    <mergeCell ref="C229:E229"/>
    <mergeCell ref="C215:E215"/>
    <mergeCell ref="C163:E163"/>
    <mergeCell ref="C236:E236"/>
    <mergeCell ref="C230:E230"/>
    <mergeCell ref="C234:E234"/>
    <mergeCell ref="C151:E151"/>
    <mergeCell ref="C138:E138"/>
    <mergeCell ref="C142:E14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N163"/>
  <sheetViews>
    <sheetView workbookViewId="0">
      <selection activeCell="J170" sqref="J170"/>
    </sheetView>
  </sheetViews>
  <sheetFormatPr defaultColWidth="9.109375" defaultRowHeight="11.25" customHeight="1" x14ac:dyDescent="0.2"/>
  <cols>
    <col min="1" max="1" width="7" style="80" customWidth="1"/>
    <col min="2" max="2" width="20.109375" style="80" customWidth="1"/>
    <col min="3" max="3" width="31.109375" style="80" customWidth="1"/>
    <col min="4" max="4" width="10.44140625" style="80" customWidth="1"/>
    <col min="5" max="5" width="13.33203125" style="80" customWidth="1"/>
    <col min="6" max="6" width="10.6640625" style="83" customWidth="1"/>
    <col min="7" max="7" width="10.6640625" style="81" customWidth="1"/>
    <col min="8" max="13" width="19.6640625" style="81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60" s="85" customFormat="1" ht="14.4" x14ac:dyDescent="0.3">
      <c r="A1" s="86" t="s">
        <v>5562</v>
      </c>
      <c r="B1" s="87"/>
      <c r="C1" s="87"/>
      <c r="D1" s="87"/>
      <c r="E1" s="87"/>
      <c r="F1" s="89"/>
      <c r="G1" s="81"/>
      <c r="H1" s="81"/>
      <c r="I1" s="81"/>
      <c r="J1" s="81"/>
      <c r="K1" s="260"/>
      <c r="L1" s="260"/>
      <c r="M1" s="81"/>
    </row>
    <row r="2" spans="1:60" s="85" customFormat="1" ht="14.4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2" customHeight="1" x14ac:dyDescent="0.3">
      <c r="A4" s="201"/>
      <c r="B4" s="201"/>
      <c r="C4" s="201"/>
      <c r="D4" s="201"/>
      <c r="E4" s="201"/>
      <c r="F4" s="201"/>
      <c r="G4" s="202"/>
      <c r="H4" s="202"/>
      <c r="I4" s="202"/>
      <c r="J4" s="202"/>
      <c r="K4" s="202"/>
      <c r="L4" s="202"/>
      <c r="M4" s="81"/>
    </row>
    <row r="5" spans="1:60" s="85" customFormat="1" ht="14.4" x14ac:dyDescent="0.3">
      <c r="A5" s="481" t="s">
        <v>1383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1383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0" s="85" customFormat="1" ht="14.4" x14ac:dyDescent="0.3">
      <c r="A7" s="87"/>
      <c r="B7" s="91" t="s">
        <v>5</v>
      </c>
      <c r="C7" s="468" t="s">
        <v>1384</v>
      </c>
      <c r="D7" s="468"/>
      <c r="E7" s="468"/>
      <c r="F7" s="525"/>
      <c r="G7" s="468"/>
      <c r="H7" s="92"/>
      <c r="I7" s="92"/>
      <c r="J7" s="204"/>
      <c r="K7" s="204"/>
      <c r="L7" s="204"/>
      <c r="M7" s="204"/>
    </row>
    <row r="8" spans="1:60" s="85" customFormat="1" ht="14.4" x14ac:dyDescent="0.3">
      <c r="A8" s="97"/>
      <c r="F8" s="100"/>
      <c r="G8" s="98"/>
      <c r="H8" s="98"/>
      <c r="I8" s="98"/>
      <c r="J8" s="98"/>
      <c r="K8" s="98"/>
      <c r="L8" s="98"/>
      <c r="M8" s="98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0" s="85" customFormat="1" ht="14.4" x14ac:dyDescent="0.3">
      <c r="A11" s="209"/>
      <c r="B11" s="209"/>
      <c r="C11" s="209"/>
      <c r="D11" s="209"/>
      <c r="E11" s="209"/>
      <c r="F11" s="210"/>
      <c r="G11" s="211"/>
      <c r="H11" s="211"/>
      <c r="I11" s="211"/>
      <c r="J11" s="212"/>
      <c r="K11" s="212"/>
      <c r="L11" s="212"/>
      <c r="M11" s="214"/>
    </row>
    <row r="12" spans="1:60" s="85" customFormat="1" ht="14.4" x14ac:dyDescent="0.3">
      <c r="A12" s="495" t="s">
        <v>1385</v>
      </c>
      <c r="B12" s="496"/>
      <c r="C12" s="496"/>
      <c r="D12" s="496"/>
      <c r="E12" s="496"/>
      <c r="F12" s="523"/>
      <c r="G12" s="496"/>
      <c r="H12" s="191"/>
      <c r="I12" s="191"/>
      <c r="J12" s="191"/>
      <c r="K12" s="191"/>
      <c r="L12" s="191"/>
      <c r="M12" s="193"/>
      <c r="BE12" s="220" t="s">
        <v>1385</v>
      </c>
    </row>
    <row r="13" spans="1:60" s="85" customFormat="1" ht="14.4" x14ac:dyDescent="0.3">
      <c r="A13" s="497" t="s">
        <v>1386</v>
      </c>
      <c r="B13" s="462"/>
      <c r="C13" s="462"/>
      <c r="D13" s="462"/>
      <c r="E13" s="462"/>
      <c r="F13" s="524"/>
      <c r="G13" s="462"/>
      <c r="H13" s="221"/>
      <c r="I13" s="221"/>
      <c r="J13" s="221"/>
      <c r="K13" s="221"/>
      <c r="L13" s="221"/>
      <c r="M13" s="223"/>
      <c r="BE13" s="220"/>
      <c r="BF13" s="225" t="s">
        <v>1386</v>
      </c>
    </row>
    <row r="14" spans="1:60" s="85" customFormat="1" ht="21.6" x14ac:dyDescent="0.3">
      <c r="A14" s="121" t="s">
        <v>15</v>
      </c>
      <c r="B14" s="120" t="s">
        <v>1387</v>
      </c>
      <c r="C14" s="339" t="s">
        <v>1388</v>
      </c>
      <c r="D14" s="339"/>
      <c r="E14" s="339"/>
      <c r="F14" s="121" t="s">
        <v>38</v>
      </c>
      <c r="G14" s="123">
        <v>2</v>
      </c>
      <c r="H14" s="123"/>
      <c r="I14" s="123"/>
      <c r="J14" s="124"/>
      <c r="K14" s="265"/>
      <c r="L14" s="265"/>
      <c r="M14" s="124"/>
      <c r="BE14" s="220"/>
      <c r="BF14" s="225"/>
      <c r="BG14" s="226" t="s">
        <v>1388</v>
      </c>
    </row>
    <row r="15" spans="1:60" s="85" customFormat="1" ht="14.4" x14ac:dyDescent="0.3">
      <c r="A15" s="173"/>
      <c r="B15" s="137" t="s">
        <v>274</v>
      </c>
      <c r="C15" s="340" t="s">
        <v>275</v>
      </c>
      <c r="D15" s="340"/>
      <c r="E15" s="340"/>
      <c r="F15" s="174" t="s">
        <v>67</v>
      </c>
      <c r="G15" s="175"/>
      <c r="H15" s="175"/>
      <c r="I15" s="175"/>
      <c r="J15" s="140"/>
      <c r="K15" s="140"/>
      <c r="L15" s="140"/>
      <c r="M15" s="176"/>
      <c r="BE15" s="220"/>
      <c r="BF15" s="225"/>
      <c r="BG15" s="226"/>
      <c r="BH15" s="228" t="s">
        <v>275</v>
      </c>
    </row>
    <row r="16" spans="1:60" s="85" customFormat="1" ht="21.6" x14ac:dyDescent="0.3">
      <c r="A16" s="173"/>
      <c r="B16" s="137" t="s">
        <v>1389</v>
      </c>
      <c r="C16" s="340" t="s">
        <v>1390</v>
      </c>
      <c r="D16" s="340"/>
      <c r="E16" s="340"/>
      <c r="F16" s="174" t="s">
        <v>72</v>
      </c>
      <c r="G16" s="175"/>
      <c r="H16" s="175"/>
      <c r="I16" s="175"/>
      <c r="J16" s="140"/>
      <c r="K16" s="140"/>
      <c r="L16" s="140"/>
      <c r="M16" s="176"/>
      <c r="BE16" s="220"/>
      <c r="BF16" s="225"/>
      <c r="BG16" s="226"/>
      <c r="BH16" s="228" t="s">
        <v>1390</v>
      </c>
    </row>
    <row r="17" spans="1:61" s="85" customFormat="1" ht="14.4" x14ac:dyDescent="0.3">
      <c r="A17" s="173"/>
      <c r="B17" s="137" t="s">
        <v>1392</v>
      </c>
      <c r="C17" s="340" t="s">
        <v>1393</v>
      </c>
      <c r="D17" s="340"/>
      <c r="E17" s="340"/>
      <c r="F17" s="174" t="s">
        <v>139</v>
      </c>
      <c r="G17" s="175"/>
      <c r="H17" s="175"/>
      <c r="I17" s="175"/>
      <c r="J17" s="140"/>
      <c r="K17" s="140"/>
      <c r="L17" s="140"/>
      <c r="M17" s="176"/>
      <c r="BE17" s="220"/>
      <c r="BF17" s="225"/>
      <c r="BG17" s="226"/>
      <c r="BH17" s="228" t="s">
        <v>1393</v>
      </c>
    </row>
    <row r="18" spans="1:61" s="85" customFormat="1" ht="21.6" x14ac:dyDescent="0.3">
      <c r="A18" s="173"/>
      <c r="B18" s="137" t="s">
        <v>1394</v>
      </c>
      <c r="C18" s="340" t="s">
        <v>1395</v>
      </c>
      <c r="D18" s="340"/>
      <c r="E18" s="340"/>
      <c r="F18" s="174" t="s">
        <v>67</v>
      </c>
      <c r="G18" s="175"/>
      <c r="H18" s="175"/>
      <c r="I18" s="175"/>
      <c r="J18" s="140"/>
      <c r="K18" s="140"/>
      <c r="L18" s="140"/>
      <c r="M18" s="176"/>
      <c r="BE18" s="220"/>
      <c r="BF18" s="225"/>
      <c r="BG18" s="226"/>
      <c r="BH18" s="228" t="s">
        <v>1395</v>
      </c>
    </row>
    <row r="19" spans="1:61" s="85" customFormat="1" ht="31.8" x14ac:dyDescent="0.3">
      <c r="A19" s="173"/>
      <c r="B19" s="137" t="s">
        <v>1397</v>
      </c>
      <c r="C19" s="340" t="s">
        <v>1398</v>
      </c>
      <c r="D19" s="340"/>
      <c r="E19" s="340"/>
      <c r="F19" s="174" t="s">
        <v>67</v>
      </c>
      <c r="G19" s="175"/>
      <c r="H19" s="175"/>
      <c r="I19" s="175"/>
      <c r="J19" s="140"/>
      <c r="K19" s="140"/>
      <c r="L19" s="140"/>
      <c r="M19" s="176"/>
      <c r="BE19" s="220"/>
      <c r="BF19" s="225"/>
      <c r="BG19" s="226"/>
      <c r="BH19" s="228" t="s">
        <v>1398</v>
      </c>
    </row>
    <row r="20" spans="1:61" s="85" customFormat="1" ht="21.6" x14ac:dyDescent="0.3">
      <c r="A20" s="173"/>
      <c r="B20" s="137" t="s">
        <v>1399</v>
      </c>
      <c r="C20" s="340" t="s">
        <v>1400</v>
      </c>
      <c r="D20" s="340"/>
      <c r="E20" s="340"/>
      <c r="F20" s="174" t="s">
        <v>112</v>
      </c>
      <c r="G20" s="175"/>
      <c r="H20" s="175"/>
      <c r="I20" s="175"/>
      <c r="J20" s="140"/>
      <c r="K20" s="140"/>
      <c r="L20" s="140"/>
      <c r="M20" s="176"/>
      <c r="BE20" s="220"/>
      <c r="BF20" s="225"/>
      <c r="BG20" s="226"/>
      <c r="BH20" s="228" t="s">
        <v>1400</v>
      </c>
    </row>
    <row r="21" spans="1:61" s="85" customFormat="1" ht="14.4" x14ac:dyDescent="0.3">
      <c r="A21" s="173"/>
      <c r="B21" s="137" t="s">
        <v>412</v>
      </c>
      <c r="C21" s="340" t="s">
        <v>413</v>
      </c>
      <c r="D21" s="340"/>
      <c r="E21" s="340"/>
      <c r="F21" s="174" t="s">
        <v>67</v>
      </c>
      <c r="G21" s="175"/>
      <c r="H21" s="175"/>
      <c r="I21" s="175"/>
      <c r="J21" s="140"/>
      <c r="K21" s="140"/>
      <c r="L21" s="140"/>
      <c r="M21" s="176"/>
      <c r="BE21" s="220"/>
      <c r="BF21" s="225"/>
      <c r="BG21" s="226"/>
      <c r="BH21" s="228" t="s">
        <v>413</v>
      </c>
    </row>
    <row r="22" spans="1:61" s="85" customFormat="1" ht="14.4" x14ac:dyDescent="0.3">
      <c r="A22" s="173"/>
      <c r="B22" s="137" t="s">
        <v>1403</v>
      </c>
      <c r="C22" s="340" t="s">
        <v>1404</v>
      </c>
      <c r="D22" s="340"/>
      <c r="E22" s="340"/>
      <c r="F22" s="174" t="s">
        <v>67</v>
      </c>
      <c r="G22" s="175"/>
      <c r="H22" s="175"/>
      <c r="I22" s="175"/>
      <c r="J22" s="140"/>
      <c r="K22" s="140"/>
      <c r="L22" s="140"/>
      <c r="M22" s="176"/>
      <c r="BE22" s="220"/>
      <c r="BF22" s="225"/>
      <c r="BG22" s="226"/>
      <c r="BH22" s="228" t="s">
        <v>1404</v>
      </c>
    </row>
    <row r="23" spans="1:61" s="85" customFormat="1" ht="14.4" x14ac:dyDescent="0.3">
      <c r="A23" s="173"/>
      <c r="B23" s="137" t="s">
        <v>367</v>
      </c>
      <c r="C23" s="340" t="s">
        <v>368</v>
      </c>
      <c r="D23" s="340"/>
      <c r="E23" s="340"/>
      <c r="F23" s="174" t="s">
        <v>72</v>
      </c>
      <c r="G23" s="175"/>
      <c r="H23" s="175"/>
      <c r="I23" s="175"/>
      <c r="J23" s="140"/>
      <c r="K23" s="140"/>
      <c r="L23" s="140"/>
      <c r="M23" s="176"/>
      <c r="BE23" s="220"/>
      <c r="BF23" s="225"/>
      <c r="BG23" s="226"/>
      <c r="BH23" s="228" t="s">
        <v>368</v>
      </c>
    </row>
    <row r="24" spans="1:61" s="85" customFormat="1" ht="14.4" x14ac:dyDescent="0.3">
      <c r="A24" s="173"/>
      <c r="B24" s="137" t="s">
        <v>350</v>
      </c>
      <c r="C24" s="340" t="s">
        <v>351</v>
      </c>
      <c r="D24" s="340"/>
      <c r="E24" s="340"/>
      <c r="F24" s="174" t="s">
        <v>72</v>
      </c>
      <c r="G24" s="175"/>
      <c r="H24" s="175"/>
      <c r="I24" s="175"/>
      <c r="J24" s="140"/>
      <c r="K24" s="140"/>
      <c r="L24" s="140"/>
      <c r="M24" s="176"/>
      <c r="BE24" s="220"/>
      <c r="BF24" s="225"/>
      <c r="BG24" s="226"/>
      <c r="BH24" s="228" t="s">
        <v>351</v>
      </c>
    </row>
    <row r="25" spans="1:61" s="85" customFormat="1" ht="21.6" x14ac:dyDescent="0.3">
      <c r="A25" s="173"/>
      <c r="B25" s="137" t="s">
        <v>604</v>
      </c>
      <c r="C25" s="340" t="s">
        <v>605</v>
      </c>
      <c r="D25" s="340"/>
      <c r="E25" s="340"/>
      <c r="F25" s="174" t="s">
        <v>606</v>
      </c>
      <c r="G25" s="175"/>
      <c r="H25" s="175"/>
      <c r="I25" s="175"/>
      <c r="J25" s="140"/>
      <c r="K25" s="140"/>
      <c r="L25" s="140"/>
      <c r="M25" s="176"/>
      <c r="BE25" s="220"/>
      <c r="BF25" s="225"/>
      <c r="BG25" s="226"/>
      <c r="BH25" s="228" t="s">
        <v>605</v>
      </c>
    </row>
    <row r="26" spans="1:61" s="85" customFormat="1" ht="42" x14ac:dyDescent="0.3">
      <c r="A26" s="121" t="s">
        <v>20</v>
      </c>
      <c r="B26" s="120" t="s">
        <v>1406</v>
      </c>
      <c r="C26" s="339" t="s">
        <v>1407</v>
      </c>
      <c r="D26" s="339"/>
      <c r="E26" s="339"/>
      <c r="F26" s="121" t="s">
        <v>25</v>
      </c>
      <c r="G26" s="123">
        <v>2</v>
      </c>
      <c r="H26" s="123"/>
      <c r="I26" s="123"/>
      <c r="J26" s="124"/>
      <c r="K26" s="265"/>
      <c r="L26" s="265"/>
      <c r="M26" s="124"/>
      <c r="BE26" s="220"/>
      <c r="BF26" s="225"/>
      <c r="BG26" s="226" t="s">
        <v>1407</v>
      </c>
      <c r="BH26" s="228"/>
    </row>
    <row r="27" spans="1:61" s="85" customFormat="1" ht="14.4" x14ac:dyDescent="0.3">
      <c r="A27" s="497" t="s">
        <v>1408</v>
      </c>
      <c r="B27" s="462"/>
      <c r="C27" s="462"/>
      <c r="D27" s="462"/>
      <c r="E27" s="462"/>
      <c r="F27" s="524"/>
      <c r="G27" s="462"/>
      <c r="H27" s="221"/>
      <c r="I27" s="221"/>
      <c r="J27" s="221"/>
      <c r="K27" s="221"/>
      <c r="L27" s="221"/>
      <c r="M27" s="223"/>
      <c r="BE27" s="220"/>
      <c r="BF27" s="225" t="s">
        <v>1408</v>
      </c>
      <c r="BG27" s="226"/>
      <c r="BH27" s="228"/>
    </row>
    <row r="28" spans="1:61" s="85" customFormat="1" ht="31.8" x14ac:dyDescent="0.3">
      <c r="A28" s="121" t="s">
        <v>22</v>
      </c>
      <c r="B28" s="120" t="s">
        <v>1409</v>
      </c>
      <c r="C28" s="339" t="s">
        <v>1410</v>
      </c>
      <c r="D28" s="339"/>
      <c r="E28" s="339"/>
      <c r="F28" s="121" t="s">
        <v>25</v>
      </c>
      <c r="G28" s="123">
        <v>2</v>
      </c>
      <c r="H28" s="123"/>
      <c r="I28" s="123"/>
      <c r="J28" s="124"/>
      <c r="K28" s="265"/>
      <c r="L28" s="265"/>
      <c r="M28" s="124"/>
      <c r="BE28" s="220"/>
      <c r="BF28" s="225"/>
      <c r="BG28" s="226" t="s">
        <v>1410</v>
      </c>
      <c r="BH28" s="228"/>
    </row>
    <row r="29" spans="1:61" s="85" customFormat="1" ht="21.6" hidden="1" x14ac:dyDescent="0.3">
      <c r="A29" s="178" t="s">
        <v>75</v>
      </c>
      <c r="B29" s="179" t="s">
        <v>1411</v>
      </c>
      <c r="C29" s="341" t="s">
        <v>1412</v>
      </c>
      <c r="D29" s="341"/>
      <c r="E29" s="341"/>
      <c r="F29" s="231" t="s">
        <v>72</v>
      </c>
      <c r="G29" s="182"/>
      <c r="H29" s="182"/>
      <c r="I29" s="182"/>
      <c r="J29" s="183"/>
      <c r="K29" s="183"/>
      <c r="L29" s="183"/>
      <c r="M29" s="185"/>
      <c r="BE29" s="220"/>
      <c r="BF29" s="225"/>
      <c r="BG29" s="226"/>
      <c r="BH29" s="228"/>
      <c r="BI29" s="227" t="s">
        <v>1412</v>
      </c>
    </row>
    <row r="30" spans="1:61" s="85" customFormat="1" ht="21.6" x14ac:dyDescent="0.3">
      <c r="A30" s="173"/>
      <c r="B30" s="137" t="s">
        <v>1413</v>
      </c>
      <c r="C30" s="340" t="s">
        <v>1414</v>
      </c>
      <c r="D30" s="340"/>
      <c r="E30" s="340"/>
      <c r="F30" s="174" t="s">
        <v>67</v>
      </c>
      <c r="G30" s="175"/>
      <c r="H30" s="175"/>
      <c r="I30" s="175"/>
      <c r="J30" s="140"/>
      <c r="K30" s="140"/>
      <c r="L30" s="140"/>
      <c r="M30" s="176"/>
      <c r="BE30" s="220"/>
      <c r="BF30" s="225"/>
      <c r="BG30" s="226"/>
      <c r="BH30" s="228" t="s">
        <v>1414</v>
      </c>
      <c r="BI30" s="227"/>
    </row>
    <row r="31" spans="1:61" s="85" customFormat="1" ht="21.6" x14ac:dyDescent="0.3">
      <c r="A31" s="173"/>
      <c r="B31" s="137" t="s">
        <v>1416</v>
      </c>
      <c r="C31" s="340" t="s">
        <v>1417</v>
      </c>
      <c r="D31" s="340"/>
      <c r="E31" s="340"/>
      <c r="F31" s="174" t="s">
        <v>1083</v>
      </c>
      <c r="G31" s="175"/>
      <c r="H31" s="175"/>
      <c r="I31" s="175"/>
      <c r="J31" s="140"/>
      <c r="K31" s="140"/>
      <c r="L31" s="140"/>
      <c r="M31" s="176"/>
      <c r="BE31" s="220"/>
      <c r="BF31" s="225"/>
      <c r="BG31" s="226"/>
      <c r="BH31" s="228" t="s">
        <v>1417</v>
      </c>
      <c r="BI31" s="227"/>
    </row>
    <row r="32" spans="1:61" s="85" customFormat="1" ht="20.399999999999999" hidden="1" x14ac:dyDescent="0.3">
      <c r="A32" s="178" t="s">
        <v>75</v>
      </c>
      <c r="B32" s="179" t="s">
        <v>1418</v>
      </c>
      <c r="C32" s="341" t="s">
        <v>1419</v>
      </c>
      <c r="D32" s="341"/>
      <c r="E32" s="341"/>
      <c r="F32" s="231" t="s">
        <v>112</v>
      </c>
      <c r="G32" s="182"/>
      <c r="H32" s="182"/>
      <c r="I32" s="182"/>
      <c r="J32" s="183"/>
      <c r="K32" s="183"/>
      <c r="L32" s="183"/>
      <c r="M32" s="185"/>
      <c r="BE32" s="220"/>
      <c r="BF32" s="225"/>
      <c r="BG32" s="226"/>
      <c r="BH32" s="228"/>
      <c r="BI32" s="227" t="s">
        <v>1419</v>
      </c>
    </row>
    <row r="33" spans="1:62" s="85" customFormat="1" ht="14.4" hidden="1" x14ac:dyDescent="0.3">
      <c r="A33" s="178" t="s">
        <v>75</v>
      </c>
      <c r="B33" s="179" t="s">
        <v>1420</v>
      </c>
      <c r="C33" s="341" t="s">
        <v>1421</v>
      </c>
      <c r="D33" s="341"/>
      <c r="E33" s="341"/>
      <c r="F33" s="231" t="s">
        <v>427</v>
      </c>
      <c r="G33" s="182"/>
      <c r="H33" s="182"/>
      <c r="I33" s="182"/>
      <c r="J33" s="183"/>
      <c r="K33" s="183"/>
      <c r="L33" s="183"/>
      <c r="M33" s="185"/>
      <c r="BE33" s="220"/>
      <c r="BF33" s="225"/>
      <c r="BG33" s="226"/>
      <c r="BH33" s="228"/>
      <c r="BI33" s="227" t="s">
        <v>1421</v>
      </c>
    </row>
    <row r="34" spans="1:62" s="85" customFormat="1" ht="40.799999999999997" x14ac:dyDescent="0.3">
      <c r="A34" s="173"/>
      <c r="B34" s="137" t="s">
        <v>1422</v>
      </c>
      <c r="C34" s="340" t="s">
        <v>1407</v>
      </c>
      <c r="D34" s="340"/>
      <c r="E34" s="340"/>
      <c r="F34" s="174" t="s">
        <v>25</v>
      </c>
      <c r="G34" s="175"/>
      <c r="H34" s="175"/>
      <c r="I34" s="175"/>
      <c r="J34" s="140"/>
      <c r="K34" s="140"/>
      <c r="L34" s="140"/>
      <c r="M34" s="176"/>
      <c r="BE34" s="220"/>
      <c r="BF34" s="225"/>
      <c r="BG34" s="226"/>
      <c r="BH34" s="228" t="s">
        <v>1407</v>
      </c>
      <c r="BI34" s="227"/>
    </row>
    <row r="35" spans="1:62" s="85" customFormat="1" ht="31.8" hidden="1" x14ac:dyDescent="0.3">
      <c r="A35" s="178" t="s">
        <v>75</v>
      </c>
      <c r="B35" s="179" t="s">
        <v>1424</v>
      </c>
      <c r="C35" s="341" t="s">
        <v>1425</v>
      </c>
      <c r="D35" s="341"/>
      <c r="E35" s="341"/>
      <c r="F35" s="231" t="s">
        <v>403</v>
      </c>
      <c r="G35" s="182"/>
      <c r="H35" s="182"/>
      <c r="I35" s="182"/>
      <c r="J35" s="183"/>
      <c r="K35" s="183"/>
      <c r="L35" s="183"/>
      <c r="M35" s="185"/>
      <c r="BE35" s="220"/>
      <c r="BF35" s="225"/>
      <c r="BG35" s="226"/>
      <c r="BH35" s="228"/>
      <c r="BI35" s="227" t="s">
        <v>1425</v>
      </c>
    </row>
    <row r="36" spans="1:62" s="85" customFormat="1" ht="14.4" hidden="1" x14ac:dyDescent="0.3">
      <c r="A36" s="178" t="s">
        <v>75</v>
      </c>
      <c r="B36" s="179" t="s">
        <v>1426</v>
      </c>
      <c r="C36" s="341" t="s">
        <v>1427</v>
      </c>
      <c r="D36" s="341"/>
      <c r="E36" s="341"/>
      <c r="F36" s="231" t="s">
        <v>1046</v>
      </c>
      <c r="G36" s="182"/>
      <c r="H36" s="182"/>
      <c r="I36" s="182"/>
      <c r="J36" s="183"/>
      <c r="K36" s="183"/>
      <c r="L36" s="183"/>
      <c r="M36" s="185"/>
      <c r="BE36" s="220"/>
      <c r="BF36" s="225"/>
      <c r="BG36" s="226"/>
      <c r="BH36" s="228"/>
      <c r="BI36" s="227" t="s">
        <v>1427</v>
      </c>
    </row>
    <row r="37" spans="1:62" s="85" customFormat="1" ht="20.399999999999999" hidden="1" x14ac:dyDescent="0.3">
      <c r="A37" s="178" t="s">
        <v>75</v>
      </c>
      <c r="B37" s="179" t="s">
        <v>1428</v>
      </c>
      <c r="C37" s="341" t="s">
        <v>1429</v>
      </c>
      <c r="D37" s="341"/>
      <c r="E37" s="341"/>
      <c r="F37" s="231" t="s">
        <v>112</v>
      </c>
      <c r="G37" s="182"/>
      <c r="H37" s="182"/>
      <c r="I37" s="182"/>
      <c r="J37" s="183"/>
      <c r="K37" s="183"/>
      <c r="L37" s="183"/>
      <c r="M37" s="185"/>
      <c r="BE37" s="220"/>
      <c r="BF37" s="225"/>
      <c r="BG37" s="226"/>
      <c r="BH37" s="228"/>
      <c r="BI37" s="227" t="s">
        <v>1429</v>
      </c>
    </row>
    <row r="38" spans="1:62" s="85" customFormat="1" ht="21.6" x14ac:dyDescent="0.3">
      <c r="A38" s="173" t="s">
        <v>126</v>
      </c>
      <c r="B38" s="137" t="s">
        <v>1430</v>
      </c>
      <c r="C38" s="340" t="s">
        <v>1431</v>
      </c>
      <c r="D38" s="340"/>
      <c r="E38" s="340"/>
      <c r="F38" s="174" t="s">
        <v>112</v>
      </c>
      <c r="G38" s="175"/>
      <c r="H38" s="175"/>
      <c r="I38" s="175"/>
      <c r="J38" s="140"/>
      <c r="K38" s="140"/>
      <c r="L38" s="140"/>
      <c r="M38" s="176"/>
      <c r="BE38" s="220"/>
      <c r="BF38" s="225"/>
      <c r="BG38" s="226"/>
      <c r="BH38" s="228"/>
      <c r="BI38" s="227"/>
      <c r="BJ38" s="228" t="s">
        <v>1431</v>
      </c>
    </row>
    <row r="39" spans="1:62" s="85" customFormat="1" ht="30.6" x14ac:dyDescent="0.3">
      <c r="A39" s="173" t="s">
        <v>126</v>
      </c>
      <c r="B39" s="137" t="s">
        <v>1432</v>
      </c>
      <c r="C39" s="340" t="s">
        <v>1433</v>
      </c>
      <c r="D39" s="340"/>
      <c r="E39" s="340"/>
      <c r="F39" s="174" t="s">
        <v>112</v>
      </c>
      <c r="G39" s="175"/>
      <c r="H39" s="175"/>
      <c r="I39" s="175"/>
      <c r="J39" s="140"/>
      <c r="K39" s="140"/>
      <c r="L39" s="140"/>
      <c r="M39" s="176"/>
      <c r="BE39" s="220"/>
      <c r="BF39" s="225"/>
      <c r="BG39" s="226"/>
      <c r="BH39" s="228"/>
      <c r="BI39" s="227"/>
      <c r="BJ39" s="228" t="s">
        <v>1433</v>
      </c>
    </row>
    <row r="40" spans="1:62" s="85" customFormat="1" ht="21.6" x14ac:dyDescent="0.3">
      <c r="A40" s="173" t="s">
        <v>126</v>
      </c>
      <c r="B40" s="137" t="s">
        <v>1434</v>
      </c>
      <c r="C40" s="340" t="s">
        <v>1435</v>
      </c>
      <c r="D40" s="340"/>
      <c r="E40" s="340"/>
      <c r="F40" s="174" t="s">
        <v>403</v>
      </c>
      <c r="G40" s="175"/>
      <c r="H40" s="175"/>
      <c r="I40" s="175"/>
      <c r="J40" s="140"/>
      <c r="K40" s="140"/>
      <c r="L40" s="140"/>
      <c r="M40" s="176"/>
      <c r="BE40" s="220"/>
      <c r="BF40" s="225"/>
      <c r="BG40" s="226"/>
      <c r="BH40" s="228"/>
      <c r="BI40" s="227"/>
      <c r="BJ40" s="228" t="s">
        <v>1435</v>
      </c>
    </row>
    <row r="41" spans="1:62" s="85" customFormat="1" ht="21.6" x14ac:dyDescent="0.3">
      <c r="A41" s="173" t="s">
        <v>126</v>
      </c>
      <c r="B41" s="137" t="s">
        <v>1436</v>
      </c>
      <c r="C41" s="340" t="s">
        <v>1437</v>
      </c>
      <c r="D41" s="340"/>
      <c r="E41" s="340"/>
      <c r="F41" s="174" t="s">
        <v>403</v>
      </c>
      <c r="G41" s="175"/>
      <c r="H41" s="175"/>
      <c r="I41" s="175"/>
      <c r="J41" s="140"/>
      <c r="K41" s="140"/>
      <c r="L41" s="140"/>
      <c r="M41" s="176"/>
      <c r="BE41" s="220"/>
      <c r="BF41" s="225"/>
      <c r="BG41" s="226"/>
      <c r="BH41" s="228"/>
      <c r="BI41" s="227"/>
      <c r="BJ41" s="228" t="s">
        <v>1437</v>
      </c>
    </row>
    <row r="42" spans="1:62" s="85" customFormat="1" ht="21.6" x14ac:dyDescent="0.3">
      <c r="A42" s="121" t="s">
        <v>1438</v>
      </c>
      <c r="B42" s="120" t="s">
        <v>1439</v>
      </c>
      <c r="C42" s="339" t="s">
        <v>1440</v>
      </c>
      <c r="D42" s="339"/>
      <c r="E42" s="339"/>
      <c r="F42" s="121" t="s">
        <v>1179</v>
      </c>
      <c r="G42" s="123">
        <v>2</v>
      </c>
      <c r="H42" s="123"/>
      <c r="I42" s="123"/>
      <c r="J42" s="124"/>
      <c r="K42" s="265"/>
      <c r="L42" s="265"/>
      <c r="M42" s="124"/>
      <c r="BE42" s="220"/>
      <c r="BF42" s="225"/>
      <c r="BG42" s="226" t="s">
        <v>1440</v>
      </c>
      <c r="BH42" s="228"/>
      <c r="BI42" s="227"/>
      <c r="BJ42" s="228"/>
    </row>
    <row r="43" spans="1:62" s="85" customFormat="1" ht="42" x14ac:dyDescent="0.3">
      <c r="A43" s="121" t="s">
        <v>35</v>
      </c>
      <c r="B43" s="120" t="s">
        <v>1441</v>
      </c>
      <c r="C43" s="339" t="s">
        <v>1442</v>
      </c>
      <c r="D43" s="339"/>
      <c r="E43" s="339"/>
      <c r="F43" s="121" t="s">
        <v>112</v>
      </c>
      <c r="G43" s="123">
        <v>10</v>
      </c>
      <c r="H43" s="123"/>
      <c r="I43" s="123"/>
      <c r="J43" s="124"/>
      <c r="K43" s="265"/>
      <c r="L43" s="265"/>
      <c r="M43" s="124"/>
      <c r="BE43" s="220"/>
      <c r="BF43" s="225"/>
      <c r="BG43" s="226" t="s">
        <v>1442</v>
      </c>
      <c r="BH43" s="228"/>
      <c r="BI43" s="227"/>
      <c r="BJ43" s="228"/>
    </row>
    <row r="44" spans="1:62" s="85" customFormat="1" ht="14.4" x14ac:dyDescent="0.3">
      <c r="A44" s="497" t="s">
        <v>1443</v>
      </c>
      <c r="B44" s="462"/>
      <c r="C44" s="462"/>
      <c r="D44" s="462"/>
      <c r="E44" s="462"/>
      <c r="F44" s="524"/>
      <c r="G44" s="462"/>
      <c r="H44" s="221"/>
      <c r="I44" s="221"/>
      <c r="J44" s="221"/>
      <c r="K44" s="221"/>
      <c r="L44" s="221"/>
      <c r="M44" s="223"/>
      <c r="BE44" s="220"/>
      <c r="BF44" s="225" t="s">
        <v>1443</v>
      </c>
      <c r="BG44" s="226"/>
      <c r="BH44" s="228"/>
      <c r="BI44" s="227"/>
      <c r="BJ44" s="228"/>
    </row>
    <row r="45" spans="1:62" s="85" customFormat="1" ht="31.8" x14ac:dyDescent="0.3">
      <c r="A45" s="121" t="s">
        <v>40</v>
      </c>
      <c r="B45" s="120" t="s">
        <v>1444</v>
      </c>
      <c r="C45" s="339" t="s">
        <v>1445</v>
      </c>
      <c r="D45" s="339"/>
      <c r="E45" s="339"/>
      <c r="F45" s="121" t="s">
        <v>1258</v>
      </c>
      <c r="G45" s="123">
        <v>0.2</v>
      </c>
      <c r="H45" s="123"/>
      <c r="I45" s="123"/>
      <c r="J45" s="124"/>
      <c r="K45" s="265"/>
      <c r="L45" s="265"/>
      <c r="M45" s="124"/>
      <c r="BE45" s="220"/>
      <c r="BF45" s="225"/>
      <c r="BG45" s="226" t="s">
        <v>1445</v>
      </c>
      <c r="BH45" s="228"/>
      <c r="BI45" s="227"/>
      <c r="BJ45" s="228"/>
    </row>
    <row r="46" spans="1:62" s="85" customFormat="1" ht="14.4" x14ac:dyDescent="0.3">
      <c r="A46" s="173"/>
      <c r="B46" s="137" t="s">
        <v>1446</v>
      </c>
      <c r="C46" s="340" t="s">
        <v>1447</v>
      </c>
      <c r="D46" s="340"/>
      <c r="E46" s="340"/>
      <c r="F46" s="174" t="s">
        <v>67</v>
      </c>
      <c r="G46" s="175"/>
      <c r="H46" s="175"/>
      <c r="I46" s="175"/>
      <c r="J46" s="140"/>
      <c r="K46" s="140"/>
      <c r="L46" s="140"/>
      <c r="M46" s="176"/>
      <c r="BE46" s="220"/>
      <c r="BF46" s="225"/>
      <c r="BG46" s="226"/>
      <c r="BH46" s="228" t="s">
        <v>1447</v>
      </c>
      <c r="BI46" s="227"/>
      <c r="BJ46" s="228"/>
    </row>
    <row r="47" spans="1:62" s="85" customFormat="1" ht="21.6" x14ac:dyDescent="0.3">
      <c r="A47" s="173"/>
      <c r="B47" s="137" t="s">
        <v>1448</v>
      </c>
      <c r="C47" s="340" t="s">
        <v>1449</v>
      </c>
      <c r="D47" s="340"/>
      <c r="E47" s="340"/>
      <c r="F47" s="174" t="s">
        <v>67</v>
      </c>
      <c r="G47" s="175"/>
      <c r="H47" s="175"/>
      <c r="I47" s="175"/>
      <c r="J47" s="140"/>
      <c r="K47" s="140"/>
      <c r="L47" s="140"/>
      <c r="M47" s="176"/>
      <c r="BE47" s="220"/>
      <c r="BF47" s="225"/>
      <c r="BG47" s="226"/>
      <c r="BH47" s="228" t="s">
        <v>1449</v>
      </c>
      <c r="BI47" s="227"/>
      <c r="BJ47" s="228"/>
    </row>
    <row r="48" spans="1:62" s="85" customFormat="1" ht="20.399999999999999" x14ac:dyDescent="0.3">
      <c r="A48" s="173"/>
      <c r="B48" s="137" t="s">
        <v>1450</v>
      </c>
      <c r="C48" s="340" t="s">
        <v>1451</v>
      </c>
      <c r="D48" s="340"/>
      <c r="E48" s="340"/>
      <c r="F48" s="174" t="s">
        <v>72</v>
      </c>
      <c r="G48" s="175"/>
      <c r="H48" s="175"/>
      <c r="I48" s="175"/>
      <c r="J48" s="140"/>
      <c r="K48" s="140"/>
      <c r="L48" s="140"/>
      <c r="M48" s="176"/>
      <c r="BE48" s="220"/>
      <c r="BF48" s="225"/>
      <c r="BG48" s="226"/>
      <c r="BH48" s="228" t="s">
        <v>1451</v>
      </c>
      <c r="BI48" s="227"/>
      <c r="BJ48" s="228"/>
    </row>
    <row r="49" spans="1:62" s="85" customFormat="1" ht="14.4" hidden="1" x14ac:dyDescent="0.3">
      <c r="A49" s="178" t="s">
        <v>140</v>
      </c>
      <c r="B49" s="179" t="s">
        <v>1452</v>
      </c>
      <c r="C49" s="341" t="s">
        <v>1453</v>
      </c>
      <c r="D49" s="341"/>
      <c r="E49" s="341"/>
      <c r="F49" s="231" t="s">
        <v>38</v>
      </c>
      <c r="G49" s="182"/>
      <c r="H49" s="182"/>
      <c r="I49" s="182"/>
      <c r="J49" s="183"/>
      <c r="K49" s="183"/>
      <c r="L49" s="183"/>
      <c r="M49" s="185"/>
      <c r="BE49" s="220"/>
      <c r="BF49" s="225"/>
      <c r="BG49" s="226"/>
      <c r="BH49" s="228"/>
      <c r="BI49" s="227" t="s">
        <v>1453</v>
      </c>
      <c r="BJ49" s="228"/>
    </row>
    <row r="50" spans="1:62" s="85" customFormat="1" ht="20.399999999999999" x14ac:dyDescent="0.3">
      <c r="A50" s="121" t="s">
        <v>1454</v>
      </c>
      <c r="B50" s="120" t="s">
        <v>1455</v>
      </c>
      <c r="C50" s="339" t="s">
        <v>1456</v>
      </c>
      <c r="D50" s="339"/>
      <c r="E50" s="339"/>
      <c r="F50" s="121" t="s">
        <v>1457</v>
      </c>
      <c r="G50" s="123">
        <v>2</v>
      </c>
      <c r="H50" s="123"/>
      <c r="I50" s="123"/>
      <c r="J50" s="124"/>
      <c r="K50" s="265"/>
      <c r="L50" s="265"/>
      <c r="M50" s="124"/>
      <c r="BE50" s="220"/>
      <c r="BF50" s="225"/>
      <c r="BG50" s="226" t="s">
        <v>1456</v>
      </c>
      <c r="BH50" s="228"/>
      <c r="BI50" s="227"/>
      <c r="BJ50" s="228"/>
    </row>
    <row r="51" spans="1:62" s="85" customFormat="1" ht="14.4" x14ac:dyDescent="0.3">
      <c r="A51" s="497" t="s">
        <v>1458</v>
      </c>
      <c r="B51" s="462"/>
      <c r="C51" s="462"/>
      <c r="D51" s="462"/>
      <c r="E51" s="462"/>
      <c r="F51" s="524"/>
      <c r="G51" s="462"/>
      <c r="H51" s="221"/>
      <c r="I51" s="221"/>
      <c r="J51" s="221"/>
      <c r="K51" s="221"/>
      <c r="L51" s="221"/>
      <c r="M51" s="223"/>
      <c r="BE51" s="220"/>
      <c r="BF51" s="225" t="s">
        <v>1458</v>
      </c>
      <c r="BG51" s="226"/>
      <c r="BH51" s="228"/>
      <c r="BI51" s="227"/>
      <c r="BJ51" s="228"/>
    </row>
    <row r="52" spans="1:62" s="85" customFormat="1" ht="14.4" x14ac:dyDescent="0.3">
      <c r="A52" s="121" t="s">
        <v>52</v>
      </c>
      <c r="B52" s="120" t="s">
        <v>1459</v>
      </c>
      <c r="C52" s="466" t="s">
        <v>1460</v>
      </c>
      <c r="D52" s="466"/>
      <c r="E52" s="466"/>
      <c r="F52" s="121" t="s">
        <v>38</v>
      </c>
      <c r="G52" s="123">
        <v>1</v>
      </c>
      <c r="H52" s="123"/>
      <c r="I52" s="123"/>
      <c r="J52" s="124"/>
      <c r="K52" s="265"/>
      <c r="L52" s="265"/>
      <c r="M52" s="124"/>
      <c r="BE52" s="220"/>
      <c r="BF52" s="225"/>
      <c r="BG52" s="226" t="s">
        <v>1460</v>
      </c>
      <c r="BH52" s="228"/>
      <c r="BI52" s="227"/>
      <c r="BJ52" s="228"/>
    </row>
    <row r="53" spans="1:62" s="85" customFormat="1" ht="14.4" x14ac:dyDescent="0.3">
      <c r="A53" s="173"/>
      <c r="B53" s="137" t="s">
        <v>274</v>
      </c>
      <c r="C53" s="483" t="s">
        <v>275</v>
      </c>
      <c r="D53" s="483"/>
      <c r="E53" s="483"/>
      <c r="F53" s="174" t="s">
        <v>67</v>
      </c>
      <c r="G53" s="175"/>
      <c r="H53" s="175"/>
      <c r="I53" s="175"/>
      <c r="J53" s="140"/>
      <c r="K53" s="140"/>
      <c r="L53" s="140"/>
      <c r="M53" s="176"/>
      <c r="BE53" s="220"/>
      <c r="BF53" s="225"/>
      <c r="BG53" s="226"/>
      <c r="BH53" s="228" t="s">
        <v>275</v>
      </c>
      <c r="BI53" s="227"/>
      <c r="BJ53" s="228"/>
    </row>
    <row r="54" spans="1:62" s="85" customFormat="1" ht="21.6" x14ac:dyDescent="0.3">
      <c r="A54" s="173"/>
      <c r="B54" s="137" t="s">
        <v>1461</v>
      </c>
      <c r="C54" s="483" t="s">
        <v>1462</v>
      </c>
      <c r="D54" s="483"/>
      <c r="E54" s="483"/>
      <c r="F54" s="174" t="s">
        <v>72</v>
      </c>
      <c r="G54" s="175"/>
      <c r="H54" s="175"/>
      <c r="I54" s="175"/>
      <c r="J54" s="140"/>
      <c r="K54" s="140"/>
      <c r="L54" s="140"/>
      <c r="M54" s="176"/>
      <c r="BE54" s="220"/>
      <c r="BF54" s="225"/>
      <c r="BG54" s="226"/>
      <c r="BH54" s="228" t="s">
        <v>1462</v>
      </c>
      <c r="BI54" s="227"/>
      <c r="BJ54" s="228"/>
    </row>
    <row r="55" spans="1:62" s="85" customFormat="1" ht="14.4" x14ac:dyDescent="0.3">
      <c r="A55" s="173"/>
      <c r="B55" s="137" t="s">
        <v>1463</v>
      </c>
      <c r="C55" s="483" t="s">
        <v>1464</v>
      </c>
      <c r="D55" s="483"/>
      <c r="E55" s="483"/>
      <c r="F55" s="174" t="s">
        <v>72</v>
      </c>
      <c r="G55" s="175"/>
      <c r="H55" s="175"/>
      <c r="I55" s="175"/>
      <c r="J55" s="140"/>
      <c r="K55" s="140"/>
      <c r="L55" s="140"/>
      <c r="M55" s="176"/>
      <c r="BE55" s="220"/>
      <c r="BF55" s="225"/>
      <c r="BG55" s="226"/>
      <c r="BH55" s="228" t="s">
        <v>1464</v>
      </c>
      <c r="BI55" s="227"/>
      <c r="BJ55" s="228"/>
    </row>
    <row r="56" spans="1:62" s="85" customFormat="1" ht="31.8" x14ac:dyDescent="0.3">
      <c r="A56" s="173"/>
      <c r="B56" s="137" t="s">
        <v>1465</v>
      </c>
      <c r="C56" s="483" t="s">
        <v>1466</v>
      </c>
      <c r="D56" s="483"/>
      <c r="E56" s="483"/>
      <c r="F56" s="174" t="s">
        <v>67</v>
      </c>
      <c r="G56" s="175"/>
      <c r="H56" s="175"/>
      <c r="I56" s="175"/>
      <c r="J56" s="140"/>
      <c r="K56" s="140"/>
      <c r="L56" s="140"/>
      <c r="M56" s="176"/>
      <c r="BE56" s="220"/>
      <c r="BF56" s="225"/>
      <c r="BG56" s="226"/>
      <c r="BH56" s="228" t="s">
        <v>1466</v>
      </c>
      <c r="BI56" s="227"/>
      <c r="BJ56" s="228"/>
    </row>
    <row r="57" spans="1:62" s="85" customFormat="1" ht="14.4" x14ac:dyDescent="0.3">
      <c r="A57" s="173"/>
      <c r="B57" s="137" t="s">
        <v>412</v>
      </c>
      <c r="C57" s="483" t="s">
        <v>413</v>
      </c>
      <c r="D57" s="483"/>
      <c r="E57" s="483"/>
      <c r="F57" s="174" t="s">
        <v>67</v>
      </c>
      <c r="G57" s="175"/>
      <c r="H57" s="175"/>
      <c r="I57" s="175"/>
      <c r="J57" s="140"/>
      <c r="K57" s="140"/>
      <c r="L57" s="140"/>
      <c r="M57" s="176"/>
      <c r="BE57" s="220"/>
      <c r="BF57" s="225"/>
      <c r="BG57" s="226"/>
      <c r="BH57" s="228" t="s">
        <v>413</v>
      </c>
      <c r="BI57" s="227"/>
      <c r="BJ57" s="228"/>
    </row>
    <row r="58" spans="1:62" s="85" customFormat="1" ht="14.4" x14ac:dyDescent="0.3">
      <c r="A58" s="173"/>
      <c r="B58" s="137" t="s">
        <v>1403</v>
      </c>
      <c r="C58" s="483" t="s">
        <v>1404</v>
      </c>
      <c r="D58" s="483"/>
      <c r="E58" s="483"/>
      <c r="F58" s="174" t="s">
        <v>67</v>
      </c>
      <c r="G58" s="175"/>
      <c r="H58" s="175"/>
      <c r="I58" s="175"/>
      <c r="J58" s="140"/>
      <c r="K58" s="140"/>
      <c r="L58" s="140"/>
      <c r="M58" s="176"/>
      <c r="BE58" s="220"/>
      <c r="BF58" s="225"/>
      <c r="BG58" s="226"/>
      <c r="BH58" s="228" t="s">
        <v>1404</v>
      </c>
      <c r="BI58" s="227"/>
      <c r="BJ58" s="228"/>
    </row>
    <row r="59" spans="1:62" s="85" customFormat="1" ht="14.4" x14ac:dyDescent="0.3">
      <c r="A59" s="173"/>
      <c r="B59" s="137" t="s">
        <v>367</v>
      </c>
      <c r="C59" s="483" t="s">
        <v>368</v>
      </c>
      <c r="D59" s="483"/>
      <c r="E59" s="483"/>
      <c r="F59" s="174" t="s">
        <v>72</v>
      </c>
      <c r="G59" s="175"/>
      <c r="H59" s="175"/>
      <c r="I59" s="175"/>
      <c r="J59" s="140"/>
      <c r="K59" s="140"/>
      <c r="L59" s="140"/>
      <c r="M59" s="176"/>
      <c r="BE59" s="220"/>
      <c r="BF59" s="225"/>
      <c r="BG59" s="226"/>
      <c r="BH59" s="228" t="s">
        <v>368</v>
      </c>
      <c r="BI59" s="227"/>
      <c r="BJ59" s="228"/>
    </row>
    <row r="60" spans="1:62" s="85" customFormat="1" ht="14.4" x14ac:dyDescent="0.3">
      <c r="A60" s="173"/>
      <c r="B60" s="137" t="s">
        <v>350</v>
      </c>
      <c r="C60" s="483" t="s">
        <v>351</v>
      </c>
      <c r="D60" s="483"/>
      <c r="E60" s="483"/>
      <c r="F60" s="174" t="s">
        <v>72</v>
      </c>
      <c r="G60" s="175"/>
      <c r="H60" s="175"/>
      <c r="I60" s="175"/>
      <c r="J60" s="140"/>
      <c r="K60" s="140"/>
      <c r="L60" s="140"/>
      <c r="M60" s="176"/>
      <c r="BE60" s="220"/>
      <c r="BF60" s="225"/>
      <c r="BG60" s="226"/>
      <c r="BH60" s="228" t="s">
        <v>351</v>
      </c>
      <c r="BI60" s="227"/>
      <c r="BJ60" s="228"/>
    </row>
    <row r="61" spans="1:62" s="85" customFormat="1" ht="14.4" x14ac:dyDescent="0.3">
      <c r="A61" s="173"/>
      <c r="B61" s="137" t="s">
        <v>1471</v>
      </c>
      <c r="C61" s="483" t="s">
        <v>1472</v>
      </c>
      <c r="D61" s="483"/>
      <c r="E61" s="483"/>
      <c r="F61" s="174" t="s">
        <v>38</v>
      </c>
      <c r="G61" s="175"/>
      <c r="H61" s="175"/>
      <c r="I61" s="175"/>
      <c r="J61" s="140"/>
      <c r="K61" s="140"/>
      <c r="L61" s="140"/>
      <c r="M61" s="176"/>
      <c r="BE61" s="220"/>
      <c r="BF61" s="225"/>
      <c r="BG61" s="226"/>
      <c r="BH61" s="228" t="s">
        <v>1472</v>
      </c>
      <c r="BI61" s="227"/>
      <c r="BJ61" s="228"/>
    </row>
    <row r="62" spans="1:62" s="85" customFormat="1" ht="21.6" x14ac:dyDescent="0.3">
      <c r="A62" s="173"/>
      <c r="B62" s="137" t="s">
        <v>604</v>
      </c>
      <c r="C62" s="483" t="s">
        <v>605</v>
      </c>
      <c r="D62" s="483"/>
      <c r="E62" s="483"/>
      <c r="F62" s="174" t="s">
        <v>606</v>
      </c>
      <c r="G62" s="175"/>
      <c r="H62" s="175"/>
      <c r="I62" s="175"/>
      <c r="J62" s="140"/>
      <c r="K62" s="140"/>
      <c r="L62" s="140"/>
      <c r="M62" s="176"/>
      <c r="BE62" s="220"/>
      <c r="BF62" s="225"/>
      <c r="BG62" s="226"/>
      <c r="BH62" s="228" t="s">
        <v>605</v>
      </c>
      <c r="BI62" s="227"/>
      <c r="BJ62" s="228"/>
    </row>
    <row r="63" spans="1:62" s="85" customFormat="1" ht="21.6" x14ac:dyDescent="0.3">
      <c r="A63" s="121" t="s">
        <v>1473</v>
      </c>
      <c r="B63" s="120" t="s">
        <v>1474</v>
      </c>
      <c r="C63" s="466" t="s">
        <v>1475</v>
      </c>
      <c r="D63" s="466"/>
      <c r="E63" s="466"/>
      <c r="F63" s="121" t="s">
        <v>1457</v>
      </c>
      <c r="G63" s="123">
        <v>1</v>
      </c>
      <c r="H63" s="123"/>
      <c r="I63" s="123"/>
      <c r="J63" s="124"/>
      <c r="K63" s="265"/>
      <c r="L63" s="265"/>
      <c r="M63" s="124"/>
      <c r="BE63" s="220"/>
      <c r="BF63" s="225"/>
      <c r="BG63" s="226" t="s">
        <v>1475</v>
      </c>
      <c r="BH63" s="228"/>
      <c r="BI63" s="227"/>
      <c r="BJ63" s="228"/>
    </row>
    <row r="64" spans="1:62" s="85" customFormat="1" ht="14.4" x14ac:dyDescent="0.3">
      <c r="A64" s="495" t="s">
        <v>1476</v>
      </c>
      <c r="B64" s="496"/>
      <c r="C64" s="496"/>
      <c r="D64" s="496"/>
      <c r="E64" s="496"/>
      <c r="F64" s="523"/>
      <c r="G64" s="496"/>
      <c r="H64" s="191"/>
      <c r="I64" s="191"/>
      <c r="J64" s="191"/>
      <c r="K64" s="191"/>
      <c r="L64" s="191"/>
      <c r="M64" s="193"/>
      <c r="BE64" s="220" t="s">
        <v>1476</v>
      </c>
      <c r="BF64" s="225"/>
      <c r="BG64" s="226"/>
      <c r="BH64" s="228"/>
      <c r="BI64" s="227"/>
      <c r="BJ64" s="228"/>
    </row>
    <row r="65" spans="1:62" s="85" customFormat="1" ht="14.4" x14ac:dyDescent="0.3">
      <c r="A65" s="497" t="s">
        <v>1477</v>
      </c>
      <c r="B65" s="462"/>
      <c r="C65" s="462"/>
      <c r="D65" s="462"/>
      <c r="E65" s="462"/>
      <c r="F65" s="524"/>
      <c r="G65" s="462"/>
      <c r="H65" s="221"/>
      <c r="I65" s="221"/>
      <c r="J65" s="221"/>
      <c r="K65" s="221"/>
      <c r="L65" s="221"/>
      <c r="M65" s="223"/>
      <c r="BE65" s="220"/>
      <c r="BF65" s="225" t="s">
        <v>1477</v>
      </c>
      <c r="BG65" s="226"/>
      <c r="BH65" s="228"/>
      <c r="BI65" s="227"/>
      <c r="BJ65" s="228"/>
    </row>
    <row r="66" spans="1:62" s="85" customFormat="1" ht="31.8" x14ac:dyDescent="0.3">
      <c r="A66" s="121" t="s">
        <v>56</v>
      </c>
      <c r="B66" s="120" t="s">
        <v>1478</v>
      </c>
      <c r="C66" s="339" t="s">
        <v>1479</v>
      </c>
      <c r="D66" s="339"/>
      <c r="E66" s="339"/>
      <c r="F66" s="121" t="s">
        <v>38</v>
      </c>
      <c r="G66" s="123">
        <v>2</v>
      </c>
      <c r="H66" s="123"/>
      <c r="I66" s="123"/>
      <c r="J66" s="124"/>
      <c r="K66" s="265"/>
      <c r="L66" s="265"/>
      <c r="M66" s="124"/>
      <c r="BE66" s="220"/>
      <c r="BF66" s="225"/>
      <c r="BG66" s="226" t="s">
        <v>1479</v>
      </c>
      <c r="BH66" s="228"/>
      <c r="BI66" s="227"/>
      <c r="BJ66" s="228"/>
    </row>
    <row r="67" spans="1:62" s="85" customFormat="1" ht="14.4" x14ac:dyDescent="0.3">
      <c r="A67" s="173"/>
      <c r="B67" s="137" t="s">
        <v>388</v>
      </c>
      <c r="C67" s="340" t="s">
        <v>389</v>
      </c>
      <c r="D67" s="340"/>
      <c r="E67" s="340"/>
      <c r="F67" s="174" t="s">
        <v>72</v>
      </c>
      <c r="G67" s="175"/>
      <c r="H67" s="175"/>
      <c r="I67" s="175"/>
      <c r="J67" s="140"/>
      <c r="K67" s="140"/>
      <c r="L67" s="140"/>
      <c r="M67" s="176"/>
      <c r="BE67" s="220"/>
      <c r="BF67" s="225"/>
      <c r="BG67" s="226"/>
      <c r="BH67" s="228" t="s">
        <v>389</v>
      </c>
      <c r="BI67" s="227"/>
      <c r="BJ67" s="228"/>
    </row>
    <row r="68" spans="1:62" s="85" customFormat="1" ht="21.6" x14ac:dyDescent="0.3">
      <c r="A68" s="173"/>
      <c r="B68" s="137" t="s">
        <v>1481</v>
      </c>
      <c r="C68" s="340" t="s">
        <v>1482</v>
      </c>
      <c r="D68" s="340"/>
      <c r="E68" s="340"/>
      <c r="F68" s="174" t="s">
        <v>72</v>
      </c>
      <c r="G68" s="175"/>
      <c r="H68" s="175"/>
      <c r="I68" s="175"/>
      <c r="J68" s="140"/>
      <c r="K68" s="140"/>
      <c r="L68" s="140"/>
      <c r="M68" s="176"/>
      <c r="BE68" s="220"/>
      <c r="BF68" s="225"/>
      <c r="BG68" s="226"/>
      <c r="BH68" s="228" t="s">
        <v>1482</v>
      </c>
      <c r="BI68" s="227"/>
      <c r="BJ68" s="228"/>
    </row>
    <row r="69" spans="1:62" s="85" customFormat="1" ht="14.4" hidden="1" x14ac:dyDescent="0.3">
      <c r="A69" s="178" t="s">
        <v>140</v>
      </c>
      <c r="B69" s="179" t="s">
        <v>1483</v>
      </c>
      <c r="C69" s="341" t="s">
        <v>1484</v>
      </c>
      <c r="D69" s="341"/>
      <c r="E69" s="341"/>
      <c r="F69" s="231" t="s">
        <v>38</v>
      </c>
      <c r="G69" s="182"/>
      <c r="H69" s="182"/>
      <c r="I69" s="182"/>
      <c r="J69" s="183"/>
      <c r="K69" s="183"/>
      <c r="L69" s="183"/>
      <c r="M69" s="185"/>
      <c r="BE69" s="220"/>
      <c r="BF69" s="225"/>
      <c r="BG69" s="226"/>
      <c r="BH69" s="228"/>
      <c r="BI69" s="227" t="s">
        <v>1484</v>
      </c>
      <c r="BJ69" s="228"/>
    </row>
    <row r="70" spans="1:62" s="85" customFormat="1" ht="21.6" x14ac:dyDescent="0.3">
      <c r="A70" s="121" t="s">
        <v>163</v>
      </c>
      <c r="B70" s="120" t="s">
        <v>1485</v>
      </c>
      <c r="C70" s="339" t="s">
        <v>1486</v>
      </c>
      <c r="D70" s="339"/>
      <c r="E70" s="339"/>
      <c r="F70" s="121" t="s">
        <v>1457</v>
      </c>
      <c r="G70" s="123">
        <v>2</v>
      </c>
      <c r="H70" s="123"/>
      <c r="I70" s="123"/>
      <c r="J70" s="124"/>
      <c r="K70" s="265"/>
      <c r="L70" s="265"/>
      <c r="M70" s="124"/>
      <c r="BE70" s="220"/>
      <c r="BF70" s="225"/>
      <c r="BG70" s="226" t="s">
        <v>1486</v>
      </c>
      <c r="BH70" s="228"/>
      <c r="BI70" s="227"/>
      <c r="BJ70" s="228"/>
    </row>
    <row r="71" spans="1:62" s="85" customFormat="1" ht="14.4" x14ac:dyDescent="0.3">
      <c r="A71" s="497" t="s">
        <v>1487</v>
      </c>
      <c r="B71" s="462"/>
      <c r="C71" s="462"/>
      <c r="D71" s="462"/>
      <c r="E71" s="462"/>
      <c r="F71" s="524"/>
      <c r="G71" s="462"/>
      <c r="H71" s="221"/>
      <c r="I71" s="221"/>
      <c r="J71" s="221"/>
      <c r="K71" s="221"/>
      <c r="L71" s="221"/>
      <c r="M71" s="223"/>
      <c r="BE71" s="220"/>
      <c r="BF71" s="225" t="s">
        <v>1487</v>
      </c>
      <c r="BG71" s="226"/>
      <c r="BH71" s="228"/>
      <c r="BI71" s="227"/>
      <c r="BJ71" s="228"/>
    </row>
    <row r="72" spans="1:62" s="85" customFormat="1" ht="31.8" x14ac:dyDescent="0.3">
      <c r="A72" s="121" t="s">
        <v>166</v>
      </c>
      <c r="B72" s="120" t="s">
        <v>1478</v>
      </c>
      <c r="C72" s="339" t="s">
        <v>1479</v>
      </c>
      <c r="D72" s="339"/>
      <c r="E72" s="339"/>
      <c r="F72" s="121" t="s">
        <v>38</v>
      </c>
      <c r="G72" s="123">
        <v>2</v>
      </c>
      <c r="H72" s="123"/>
      <c r="I72" s="123"/>
      <c r="J72" s="124"/>
      <c r="K72" s="265"/>
      <c r="L72" s="265"/>
      <c r="M72" s="124"/>
      <c r="BE72" s="220"/>
      <c r="BF72" s="225"/>
      <c r="BG72" s="226" t="s">
        <v>1479</v>
      </c>
      <c r="BH72" s="228"/>
      <c r="BI72" s="227"/>
      <c r="BJ72" s="228"/>
    </row>
    <row r="73" spans="1:62" s="85" customFormat="1" ht="14.4" x14ac:dyDescent="0.3">
      <c r="A73" s="173"/>
      <c r="B73" s="137" t="s">
        <v>388</v>
      </c>
      <c r="C73" s="340" t="s">
        <v>389</v>
      </c>
      <c r="D73" s="340"/>
      <c r="E73" s="340"/>
      <c r="F73" s="174" t="s">
        <v>72</v>
      </c>
      <c r="G73" s="175"/>
      <c r="H73" s="175"/>
      <c r="I73" s="175"/>
      <c r="J73" s="140"/>
      <c r="K73" s="140"/>
      <c r="L73" s="140"/>
      <c r="M73" s="176"/>
      <c r="BE73" s="220"/>
      <c r="BF73" s="225"/>
      <c r="BG73" s="226"/>
      <c r="BH73" s="228" t="s">
        <v>389</v>
      </c>
      <c r="BI73" s="227"/>
      <c r="BJ73" s="228"/>
    </row>
    <row r="74" spans="1:62" s="85" customFormat="1" ht="21.6" x14ac:dyDescent="0.3">
      <c r="A74" s="173"/>
      <c r="B74" s="137" t="s">
        <v>1481</v>
      </c>
      <c r="C74" s="340" t="s">
        <v>1482</v>
      </c>
      <c r="D74" s="340"/>
      <c r="E74" s="340"/>
      <c r="F74" s="174" t="s">
        <v>72</v>
      </c>
      <c r="G74" s="175"/>
      <c r="H74" s="175"/>
      <c r="I74" s="175"/>
      <c r="J74" s="140"/>
      <c r="K74" s="140"/>
      <c r="L74" s="140"/>
      <c r="M74" s="176"/>
      <c r="BE74" s="220"/>
      <c r="BF74" s="225"/>
      <c r="BG74" s="226"/>
      <c r="BH74" s="228" t="s">
        <v>1482</v>
      </c>
      <c r="BI74" s="227"/>
      <c r="BJ74" s="228"/>
    </row>
    <row r="75" spans="1:62" s="85" customFormat="1" ht="14.4" hidden="1" x14ac:dyDescent="0.3">
      <c r="A75" s="178" t="s">
        <v>140</v>
      </c>
      <c r="B75" s="179" t="s">
        <v>1483</v>
      </c>
      <c r="C75" s="341" t="s">
        <v>1484</v>
      </c>
      <c r="D75" s="341"/>
      <c r="E75" s="341"/>
      <c r="F75" s="231" t="s">
        <v>38</v>
      </c>
      <c r="G75" s="182"/>
      <c r="H75" s="182"/>
      <c r="I75" s="182"/>
      <c r="J75" s="183"/>
      <c r="K75" s="183"/>
      <c r="L75" s="183"/>
      <c r="M75" s="185"/>
      <c r="BE75" s="220"/>
      <c r="BF75" s="225"/>
      <c r="BG75" s="226"/>
      <c r="BH75" s="228"/>
      <c r="BI75" s="227" t="s">
        <v>1484</v>
      </c>
      <c r="BJ75" s="228"/>
    </row>
    <row r="76" spans="1:62" s="85" customFormat="1" ht="21.6" x14ac:dyDescent="0.3">
      <c r="A76" s="121" t="s">
        <v>167</v>
      </c>
      <c r="B76" s="120" t="s">
        <v>1488</v>
      </c>
      <c r="C76" s="339" t="s">
        <v>1489</v>
      </c>
      <c r="D76" s="339"/>
      <c r="E76" s="339"/>
      <c r="F76" s="121" t="s">
        <v>1457</v>
      </c>
      <c r="G76" s="123">
        <v>2</v>
      </c>
      <c r="H76" s="123"/>
      <c r="I76" s="123"/>
      <c r="J76" s="124"/>
      <c r="K76" s="265"/>
      <c r="L76" s="265"/>
      <c r="M76" s="124"/>
      <c r="BE76" s="220"/>
      <c r="BF76" s="225"/>
      <c r="BG76" s="226" t="s">
        <v>1489</v>
      </c>
      <c r="BH76" s="228"/>
      <c r="BI76" s="227"/>
      <c r="BJ76" s="228"/>
    </row>
    <row r="77" spans="1:62" s="85" customFormat="1" ht="14.4" x14ac:dyDescent="0.3">
      <c r="A77" s="497" t="s">
        <v>1490</v>
      </c>
      <c r="B77" s="462"/>
      <c r="C77" s="462"/>
      <c r="D77" s="462"/>
      <c r="E77" s="462"/>
      <c r="F77" s="524"/>
      <c r="G77" s="462"/>
      <c r="H77" s="221"/>
      <c r="I77" s="221"/>
      <c r="J77" s="221"/>
      <c r="K77" s="221"/>
      <c r="L77" s="221"/>
      <c r="M77" s="223"/>
      <c r="BE77" s="220"/>
      <c r="BF77" s="225" t="s">
        <v>1490</v>
      </c>
      <c r="BG77" s="226"/>
      <c r="BH77" s="228"/>
      <c r="BI77" s="227"/>
      <c r="BJ77" s="228"/>
    </row>
    <row r="78" spans="1:62" s="85" customFormat="1" ht="21.6" x14ac:dyDescent="0.3">
      <c r="A78" s="121" t="s">
        <v>170</v>
      </c>
      <c r="B78" s="120" t="s">
        <v>1491</v>
      </c>
      <c r="C78" s="339" t="s">
        <v>1492</v>
      </c>
      <c r="D78" s="339"/>
      <c r="E78" s="339"/>
      <c r="F78" s="121" t="s">
        <v>38</v>
      </c>
      <c r="G78" s="123">
        <v>1</v>
      </c>
      <c r="H78" s="123"/>
      <c r="I78" s="123"/>
      <c r="J78" s="124"/>
      <c r="K78" s="265"/>
      <c r="L78" s="265"/>
      <c r="M78" s="124"/>
      <c r="BE78" s="220"/>
      <c r="BF78" s="225"/>
      <c r="BG78" s="226" t="s">
        <v>1492</v>
      </c>
      <c r="BH78" s="228"/>
      <c r="BI78" s="227"/>
      <c r="BJ78" s="228"/>
    </row>
    <row r="79" spans="1:62" s="85" customFormat="1" ht="14.4" x14ac:dyDescent="0.3">
      <c r="A79" s="173"/>
      <c r="B79" s="137" t="s">
        <v>388</v>
      </c>
      <c r="C79" s="340" t="s">
        <v>389</v>
      </c>
      <c r="D79" s="340"/>
      <c r="E79" s="340"/>
      <c r="F79" s="174" t="s">
        <v>72</v>
      </c>
      <c r="G79" s="175"/>
      <c r="H79" s="175"/>
      <c r="I79" s="175"/>
      <c r="J79" s="140"/>
      <c r="K79" s="140"/>
      <c r="L79" s="140"/>
      <c r="M79" s="176"/>
      <c r="BE79" s="220"/>
      <c r="BF79" s="225"/>
      <c r="BG79" s="226"/>
      <c r="BH79" s="228" t="s">
        <v>389</v>
      </c>
      <c r="BI79" s="227"/>
      <c r="BJ79" s="228"/>
    </row>
    <row r="80" spans="1:62" s="85" customFormat="1" ht="21.6" x14ac:dyDescent="0.3">
      <c r="A80" s="173"/>
      <c r="B80" s="137" t="s">
        <v>1481</v>
      </c>
      <c r="C80" s="340" t="s">
        <v>1482</v>
      </c>
      <c r="D80" s="340"/>
      <c r="E80" s="340"/>
      <c r="F80" s="174" t="s">
        <v>72</v>
      </c>
      <c r="G80" s="175"/>
      <c r="H80" s="175"/>
      <c r="I80" s="175"/>
      <c r="J80" s="140"/>
      <c r="K80" s="140"/>
      <c r="L80" s="140"/>
      <c r="M80" s="176"/>
      <c r="BE80" s="220"/>
      <c r="BF80" s="225"/>
      <c r="BG80" s="226"/>
      <c r="BH80" s="228" t="s">
        <v>1482</v>
      </c>
      <c r="BI80" s="227"/>
      <c r="BJ80" s="228"/>
    </row>
    <row r="81" spans="1:62" s="85" customFormat="1" ht="20.399999999999999" x14ac:dyDescent="0.3">
      <c r="A81" s="121" t="s">
        <v>1494</v>
      </c>
      <c r="B81" s="120" t="s">
        <v>1495</v>
      </c>
      <c r="C81" s="339" t="s">
        <v>1496</v>
      </c>
      <c r="D81" s="339"/>
      <c r="E81" s="339"/>
      <c r="F81" s="121" t="s">
        <v>1457</v>
      </c>
      <c r="G81" s="123">
        <v>1</v>
      </c>
      <c r="H81" s="123"/>
      <c r="I81" s="123"/>
      <c r="J81" s="124"/>
      <c r="K81" s="265"/>
      <c r="L81" s="265"/>
      <c r="M81" s="124"/>
      <c r="BE81" s="220"/>
      <c r="BF81" s="225"/>
      <c r="BG81" s="226" t="s">
        <v>1496</v>
      </c>
      <c r="BH81" s="228"/>
      <c r="BI81" s="227"/>
      <c r="BJ81" s="228"/>
    </row>
    <row r="82" spans="1:62" s="85" customFormat="1" ht="14.4" x14ac:dyDescent="0.3">
      <c r="A82" s="497" t="s">
        <v>1497</v>
      </c>
      <c r="B82" s="462"/>
      <c r="C82" s="462"/>
      <c r="D82" s="462"/>
      <c r="E82" s="462"/>
      <c r="F82" s="524"/>
      <c r="G82" s="462"/>
      <c r="H82" s="221"/>
      <c r="I82" s="221"/>
      <c r="J82" s="221"/>
      <c r="K82" s="221"/>
      <c r="L82" s="221"/>
      <c r="M82" s="223"/>
      <c r="BE82" s="220"/>
      <c r="BF82" s="225" t="s">
        <v>1497</v>
      </c>
      <c r="BG82" s="226"/>
      <c r="BH82" s="228"/>
      <c r="BI82" s="227"/>
      <c r="BJ82" s="228"/>
    </row>
    <row r="83" spans="1:62" s="85" customFormat="1" ht="21.6" x14ac:dyDescent="0.3">
      <c r="A83" s="121" t="s">
        <v>174</v>
      </c>
      <c r="B83" s="120" t="s">
        <v>1491</v>
      </c>
      <c r="C83" s="339" t="s">
        <v>1492</v>
      </c>
      <c r="D83" s="339"/>
      <c r="E83" s="339"/>
      <c r="F83" s="121" t="s">
        <v>38</v>
      </c>
      <c r="G83" s="123">
        <v>1</v>
      </c>
      <c r="H83" s="123"/>
      <c r="I83" s="123"/>
      <c r="J83" s="124"/>
      <c r="K83" s="265"/>
      <c r="L83" s="265"/>
      <c r="M83" s="124"/>
      <c r="BE83" s="220"/>
      <c r="BF83" s="225"/>
      <c r="BG83" s="226" t="s">
        <v>1492</v>
      </c>
      <c r="BH83" s="228"/>
      <c r="BI83" s="227"/>
      <c r="BJ83" s="228"/>
    </row>
    <row r="84" spans="1:62" s="85" customFormat="1" ht="14.4" x14ac:dyDescent="0.3">
      <c r="A84" s="173"/>
      <c r="B84" s="137" t="s">
        <v>388</v>
      </c>
      <c r="C84" s="340" t="s">
        <v>389</v>
      </c>
      <c r="D84" s="340"/>
      <c r="E84" s="340"/>
      <c r="F84" s="174" t="s">
        <v>72</v>
      </c>
      <c r="G84" s="175"/>
      <c r="H84" s="175"/>
      <c r="I84" s="175"/>
      <c r="J84" s="140"/>
      <c r="K84" s="140"/>
      <c r="L84" s="140"/>
      <c r="M84" s="176"/>
      <c r="BE84" s="220"/>
      <c r="BF84" s="225"/>
      <c r="BG84" s="226"/>
      <c r="BH84" s="228" t="s">
        <v>389</v>
      </c>
      <c r="BI84" s="227"/>
      <c r="BJ84" s="228"/>
    </row>
    <row r="85" spans="1:62" s="85" customFormat="1" ht="21.6" x14ac:dyDescent="0.3">
      <c r="A85" s="173"/>
      <c r="B85" s="137" t="s">
        <v>1481</v>
      </c>
      <c r="C85" s="340" t="s">
        <v>1482</v>
      </c>
      <c r="D85" s="340"/>
      <c r="E85" s="340"/>
      <c r="F85" s="174" t="s">
        <v>72</v>
      </c>
      <c r="G85" s="175"/>
      <c r="H85" s="175"/>
      <c r="I85" s="175"/>
      <c r="J85" s="140"/>
      <c r="K85" s="140"/>
      <c r="L85" s="140"/>
      <c r="M85" s="176"/>
      <c r="BE85" s="220"/>
      <c r="BF85" s="225"/>
      <c r="BG85" s="226"/>
      <c r="BH85" s="228" t="s">
        <v>1482</v>
      </c>
      <c r="BI85" s="227"/>
      <c r="BJ85" s="228"/>
    </row>
    <row r="86" spans="1:62" s="85" customFormat="1" ht="20.399999999999999" x14ac:dyDescent="0.3">
      <c r="A86" s="121" t="s">
        <v>1498</v>
      </c>
      <c r="B86" s="120" t="s">
        <v>1499</v>
      </c>
      <c r="C86" s="339" t="s">
        <v>1500</v>
      </c>
      <c r="D86" s="339"/>
      <c r="E86" s="339"/>
      <c r="F86" s="121" t="s">
        <v>1457</v>
      </c>
      <c r="G86" s="123">
        <v>1</v>
      </c>
      <c r="H86" s="123"/>
      <c r="I86" s="123"/>
      <c r="J86" s="124"/>
      <c r="K86" s="265"/>
      <c r="L86" s="265"/>
      <c r="M86" s="124"/>
      <c r="BE86" s="220"/>
      <c r="BF86" s="225"/>
      <c r="BG86" s="226" t="s">
        <v>1500</v>
      </c>
      <c r="BH86" s="228"/>
      <c r="BI86" s="227"/>
      <c r="BJ86" s="228"/>
    </row>
    <row r="87" spans="1:62" s="85" customFormat="1" ht="14.4" x14ac:dyDescent="0.3">
      <c r="A87" s="497" t="s">
        <v>1501</v>
      </c>
      <c r="B87" s="462"/>
      <c r="C87" s="462"/>
      <c r="D87" s="462"/>
      <c r="E87" s="462"/>
      <c r="F87" s="524"/>
      <c r="G87" s="462"/>
      <c r="H87" s="221"/>
      <c r="I87" s="221"/>
      <c r="J87" s="221"/>
      <c r="K87" s="221"/>
      <c r="L87" s="221"/>
      <c r="M87" s="223"/>
      <c r="BE87" s="220"/>
      <c r="BF87" s="225" t="s">
        <v>1501</v>
      </c>
      <c r="BG87" s="226"/>
      <c r="BH87" s="228"/>
      <c r="BI87" s="227"/>
      <c r="BJ87" s="228"/>
    </row>
    <row r="88" spans="1:62" s="85" customFormat="1" ht="42" x14ac:dyDescent="0.3">
      <c r="A88" s="121" t="s">
        <v>179</v>
      </c>
      <c r="B88" s="120" t="s">
        <v>1502</v>
      </c>
      <c r="C88" s="339" t="s">
        <v>1503</v>
      </c>
      <c r="D88" s="339"/>
      <c r="E88" s="339"/>
      <c r="F88" s="121" t="s">
        <v>326</v>
      </c>
      <c r="G88" s="123">
        <v>1.8800000000000001E-2</v>
      </c>
      <c r="H88" s="123"/>
      <c r="I88" s="123"/>
      <c r="J88" s="124"/>
      <c r="K88" s="265"/>
      <c r="L88" s="265"/>
      <c r="M88" s="124"/>
      <c r="BE88" s="220"/>
      <c r="BF88" s="225"/>
      <c r="BG88" s="226" t="s">
        <v>1503</v>
      </c>
      <c r="BH88" s="228"/>
      <c r="BI88" s="227"/>
      <c r="BJ88" s="228"/>
    </row>
    <row r="89" spans="1:62" s="85" customFormat="1" ht="21.6" x14ac:dyDescent="0.3">
      <c r="A89" s="173"/>
      <c r="B89" s="137" t="s">
        <v>1504</v>
      </c>
      <c r="C89" s="340" t="s">
        <v>1505</v>
      </c>
      <c r="D89" s="340"/>
      <c r="E89" s="340"/>
      <c r="F89" s="174" t="s">
        <v>67</v>
      </c>
      <c r="G89" s="175" t="s">
        <v>1506</v>
      </c>
      <c r="H89" s="175"/>
      <c r="I89" s="175"/>
      <c r="J89" s="140"/>
      <c r="K89" s="140"/>
      <c r="L89" s="140"/>
      <c r="M89" s="176"/>
      <c r="BE89" s="220"/>
      <c r="BF89" s="225"/>
      <c r="BG89" s="226"/>
      <c r="BH89" s="228" t="s">
        <v>1505</v>
      </c>
      <c r="BI89" s="227"/>
      <c r="BJ89" s="228"/>
    </row>
    <row r="90" spans="1:62" s="85" customFormat="1" ht="20.399999999999999" x14ac:dyDescent="0.3">
      <c r="A90" s="173"/>
      <c r="B90" s="137" t="s">
        <v>1446</v>
      </c>
      <c r="C90" s="340" t="s">
        <v>1447</v>
      </c>
      <c r="D90" s="340"/>
      <c r="E90" s="340"/>
      <c r="F90" s="174" t="s">
        <v>67</v>
      </c>
      <c r="G90" s="175" t="s">
        <v>1507</v>
      </c>
      <c r="H90" s="175"/>
      <c r="I90" s="175"/>
      <c r="J90" s="140"/>
      <c r="K90" s="140"/>
      <c r="L90" s="140"/>
      <c r="M90" s="176"/>
      <c r="BE90" s="220"/>
      <c r="BF90" s="225"/>
      <c r="BG90" s="226"/>
      <c r="BH90" s="228" t="s">
        <v>1447</v>
      </c>
      <c r="BI90" s="227"/>
      <c r="BJ90" s="228"/>
    </row>
    <row r="91" spans="1:62" s="85" customFormat="1" ht="20.399999999999999" x14ac:dyDescent="0.3">
      <c r="A91" s="173"/>
      <c r="B91" s="137" t="s">
        <v>388</v>
      </c>
      <c r="C91" s="340" t="s">
        <v>389</v>
      </c>
      <c r="D91" s="340"/>
      <c r="E91" s="340"/>
      <c r="F91" s="174" t="s">
        <v>72</v>
      </c>
      <c r="G91" s="175" t="s">
        <v>1508</v>
      </c>
      <c r="H91" s="175"/>
      <c r="I91" s="175"/>
      <c r="J91" s="140"/>
      <c r="K91" s="140"/>
      <c r="L91" s="140"/>
      <c r="M91" s="176"/>
      <c r="BE91" s="220"/>
      <c r="BF91" s="225"/>
      <c r="BG91" s="226"/>
      <c r="BH91" s="228" t="s">
        <v>389</v>
      </c>
      <c r="BI91" s="227"/>
      <c r="BJ91" s="228"/>
    </row>
    <row r="92" spans="1:62" s="85" customFormat="1" ht="21.6" x14ac:dyDescent="0.3">
      <c r="A92" s="173"/>
      <c r="B92" s="137" t="s">
        <v>1481</v>
      </c>
      <c r="C92" s="340" t="s">
        <v>1482</v>
      </c>
      <c r="D92" s="340"/>
      <c r="E92" s="340"/>
      <c r="F92" s="174" t="s">
        <v>72</v>
      </c>
      <c r="G92" s="175" t="s">
        <v>1509</v>
      </c>
      <c r="H92" s="175"/>
      <c r="I92" s="175"/>
      <c r="J92" s="140"/>
      <c r="K92" s="140"/>
      <c r="L92" s="140"/>
      <c r="M92" s="176"/>
      <c r="BE92" s="220"/>
      <c r="BF92" s="225"/>
      <c r="BG92" s="226"/>
      <c r="BH92" s="228" t="s">
        <v>1482</v>
      </c>
      <c r="BI92" s="227"/>
      <c r="BJ92" s="228"/>
    </row>
    <row r="93" spans="1:62" s="85" customFormat="1" ht="20.399999999999999" hidden="1" x14ac:dyDescent="0.3">
      <c r="A93" s="178" t="s">
        <v>75</v>
      </c>
      <c r="B93" s="179" t="s">
        <v>1510</v>
      </c>
      <c r="C93" s="341" t="s">
        <v>1511</v>
      </c>
      <c r="D93" s="341"/>
      <c r="E93" s="341"/>
      <c r="F93" s="231" t="s">
        <v>155</v>
      </c>
      <c r="G93" s="182" t="s">
        <v>33</v>
      </c>
      <c r="H93" s="182"/>
      <c r="I93" s="182"/>
      <c r="J93" s="183"/>
      <c r="K93" s="183"/>
      <c r="L93" s="183"/>
      <c r="M93" s="185"/>
      <c r="BE93" s="220"/>
      <c r="BF93" s="225"/>
      <c r="BG93" s="226"/>
      <c r="BH93" s="228"/>
      <c r="BI93" s="227" t="s">
        <v>1511</v>
      </c>
      <c r="BJ93" s="228"/>
    </row>
    <row r="94" spans="1:62" s="85" customFormat="1" ht="42" x14ac:dyDescent="0.3">
      <c r="A94" s="173"/>
      <c r="B94" s="137" t="s">
        <v>1512</v>
      </c>
      <c r="C94" s="340" t="s">
        <v>1513</v>
      </c>
      <c r="D94" s="340"/>
      <c r="E94" s="340"/>
      <c r="F94" s="174" t="s">
        <v>67</v>
      </c>
      <c r="G94" s="175" t="s">
        <v>1514</v>
      </c>
      <c r="H94" s="175"/>
      <c r="I94" s="175"/>
      <c r="J94" s="140"/>
      <c r="K94" s="140"/>
      <c r="L94" s="140"/>
      <c r="M94" s="176"/>
      <c r="BE94" s="220"/>
      <c r="BF94" s="225"/>
      <c r="BG94" s="226"/>
      <c r="BH94" s="228" t="s">
        <v>1513</v>
      </c>
      <c r="BI94" s="227"/>
      <c r="BJ94" s="228"/>
    </row>
    <row r="95" spans="1:62" s="85" customFormat="1" ht="20.399999999999999" hidden="1" x14ac:dyDescent="0.3">
      <c r="A95" s="178" t="s">
        <v>140</v>
      </c>
      <c r="B95" s="179" t="s">
        <v>1515</v>
      </c>
      <c r="C95" s="341" t="s">
        <v>1516</v>
      </c>
      <c r="D95" s="341"/>
      <c r="E95" s="341"/>
      <c r="F95" s="231" t="s">
        <v>155</v>
      </c>
      <c r="G95" s="182" t="s">
        <v>1517</v>
      </c>
      <c r="H95" s="182"/>
      <c r="I95" s="182"/>
      <c r="J95" s="183"/>
      <c r="K95" s="183"/>
      <c r="L95" s="183"/>
      <c r="M95" s="185"/>
      <c r="BE95" s="220"/>
      <c r="BF95" s="225"/>
      <c r="BG95" s="226"/>
      <c r="BH95" s="228"/>
      <c r="BI95" s="227" t="s">
        <v>1516</v>
      </c>
      <c r="BJ95" s="228"/>
    </row>
    <row r="96" spans="1:62" s="85" customFormat="1" ht="20.399999999999999" hidden="1" x14ac:dyDescent="0.3">
      <c r="A96" s="178" t="s">
        <v>75</v>
      </c>
      <c r="B96" s="179" t="s">
        <v>1518</v>
      </c>
      <c r="C96" s="341" t="s">
        <v>1519</v>
      </c>
      <c r="D96" s="341"/>
      <c r="E96" s="341"/>
      <c r="F96" s="231" t="s">
        <v>38</v>
      </c>
      <c r="G96" s="182" t="s">
        <v>33</v>
      </c>
      <c r="H96" s="182"/>
      <c r="I96" s="182"/>
      <c r="J96" s="183"/>
      <c r="K96" s="183"/>
      <c r="L96" s="183"/>
      <c r="M96" s="185"/>
      <c r="BE96" s="220"/>
      <c r="BF96" s="225"/>
      <c r="BG96" s="226"/>
      <c r="BH96" s="228"/>
      <c r="BI96" s="227" t="s">
        <v>1519</v>
      </c>
      <c r="BJ96" s="228"/>
    </row>
    <row r="97" spans="1:62" s="85" customFormat="1" ht="20.399999999999999" hidden="1" x14ac:dyDescent="0.3">
      <c r="A97" s="178" t="s">
        <v>75</v>
      </c>
      <c r="B97" s="179" t="s">
        <v>1518</v>
      </c>
      <c r="C97" s="341" t="s">
        <v>1520</v>
      </c>
      <c r="D97" s="341"/>
      <c r="E97" s="341"/>
      <c r="F97" s="231" t="s">
        <v>72</v>
      </c>
      <c r="G97" s="182" t="s">
        <v>33</v>
      </c>
      <c r="H97" s="182"/>
      <c r="I97" s="182"/>
      <c r="J97" s="183"/>
      <c r="K97" s="183"/>
      <c r="L97" s="183"/>
      <c r="M97" s="185"/>
      <c r="BE97" s="220"/>
      <c r="BF97" s="225"/>
      <c r="BG97" s="226"/>
      <c r="BH97" s="228"/>
      <c r="BI97" s="227" t="s">
        <v>1520</v>
      </c>
      <c r="BJ97" s="228"/>
    </row>
    <row r="98" spans="1:62" s="85" customFormat="1" ht="20.399999999999999" hidden="1" x14ac:dyDescent="0.3">
      <c r="A98" s="178" t="s">
        <v>75</v>
      </c>
      <c r="B98" s="179" t="s">
        <v>1521</v>
      </c>
      <c r="C98" s="341" t="s">
        <v>1522</v>
      </c>
      <c r="D98" s="341"/>
      <c r="E98" s="341"/>
      <c r="F98" s="231" t="s">
        <v>38</v>
      </c>
      <c r="G98" s="182" t="s">
        <v>33</v>
      </c>
      <c r="H98" s="182"/>
      <c r="I98" s="182"/>
      <c r="J98" s="183"/>
      <c r="K98" s="183"/>
      <c r="L98" s="183"/>
      <c r="M98" s="185"/>
      <c r="BE98" s="220"/>
      <c r="BF98" s="225"/>
      <c r="BG98" s="226"/>
      <c r="BH98" s="228"/>
      <c r="BI98" s="227" t="s">
        <v>1522</v>
      </c>
      <c r="BJ98" s="228"/>
    </row>
    <row r="99" spans="1:62" s="85" customFormat="1" ht="20.399999999999999" hidden="1" x14ac:dyDescent="0.3">
      <c r="A99" s="178" t="s">
        <v>75</v>
      </c>
      <c r="B99" s="179" t="s">
        <v>1523</v>
      </c>
      <c r="C99" s="341" t="s">
        <v>1524</v>
      </c>
      <c r="D99" s="341"/>
      <c r="E99" s="341"/>
      <c r="F99" s="231" t="s">
        <v>38</v>
      </c>
      <c r="G99" s="182" t="s">
        <v>33</v>
      </c>
      <c r="H99" s="182"/>
      <c r="I99" s="182"/>
      <c r="J99" s="183"/>
      <c r="K99" s="183"/>
      <c r="L99" s="183"/>
      <c r="M99" s="185"/>
      <c r="BE99" s="220"/>
      <c r="BF99" s="225"/>
      <c r="BG99" s="226"/>
      <c r="BH99" s="228"/>
      <c r="BI99" s="227" t="s">
        <v>1524</v>
      </c>
      <c r="BJ99" s="228"/>
    </row>
    <row r="100" spans="1:62" s="85" customFormat="1" ht="31.8" x14ac:dyDescent="0.3">
      <c r="A100" s="173" t="s">
        <v>126</v>
      </c>
      <c r="B100" s="137" t="s">
        <v>1525</v>
      </c>
      <c r="C100" s="340" t="s">
        <v>1526</v>
      </c>
      <c r="D100" s="340"/>
      <c r="E100" s="340"/>
      <c r="F100" s="174" t="s">
        <v>155</v>
      </c>
      <c r="G100" s="175" t="s">
        <v>1527</v>
      </c>
      <c r="H100" s="175"/>
      <c r="I100" s="175"/>
      <c r="J100" s="140"/>
      <c r="K100" s="140"/>
      <c r="L100" s="140"/>
      <c r="M100" s="176"/>
      <c r="BE100" s="220"/>
      <c r="BF100" s="225"/>
      <c r="BG100" s="226"/>
      <c r="BH100" s="228"/>
      <c r="BI100" s="227"/>
      <c r="BJ100" s="228" t="s">
        <v>1526</v>
      </c>
    </row>
    <row r="101" spans="1:62" s="85" customFormat="1" ht="31.8" x14ac:dyDescent="0.3">
      <c r="A101" s="173" t="s">
        <v>126</v>
      </c>
      <c r="B101" s="137" t="s">
        <v>1528</v>
      </c>
      <c r="C101" s="340" t="s">
        <v>1529</v>
      </c>
      <c r="D101" s="340"/>
      <c r="E101" s="340"/>
      <c r="F101" s="174" t="s">
        <v>155</v>
      </c>
      <c r="G101" s="175" t="s">
        <v>1530</v>
      </c>
      <c r="H101" s="175"/>
      <c r="I101" s="175"/>
      <c r="J101" s="140"/>
      <c r="K101" s="140"/>
      <c r="L101" s="140"/>
      <c r="M101" s="176"/>
      <c r="BE101" s="220"/>
      <c r="BF101" s="225"/>
      <c r="BG101" s="226"/>
      <c r="BH101" s="228"/>
      <c r="BI101" s="227"/>
      <c r="BJ101" s="228" t="s">
        <v>1529</v>
      </c>
    </row>
    <row r="102" spans="1:62" s="85" customFormat="1" ht="14.4" x14ac:dyDescent="0.3">
      <c r="A102" s="497" t="s">
        <v>1531</v>
      </c>
      <c r="B102" s="462"/>
      <c r="C102" s="462"/>
      <c r="D102" s="462"/>
      <c r="E102" s="462"/>
      <c r="F102" s="524"/>
      <c r="G102" s="462"/>
      <c r="H102" s="221"/>
      <c r="I102" s="221"/>
      <c r="J102" s="221"/>
      <c r="K102" s="221"/>
      <c r="L102" s="221"/>
      <c r="M102" s="223"/>
      <c r="BE102" s="220"/>
      <c r="BF102" s="225" t="s">
        <v>1531</v>
      </c>
      <c r="BG102" s="226"/>
      <c r="BH102" s="228"/>
      <c r="BI102" s="227"/>
      <c r="BJ102" s="228"/>
    </row>
    <row r="103" spans="1:62" s="85" customFormat="1" ht="42" x14ac:dyDescent="0.3">
      <c r="A103" s="121" t="s">
        <v>183</v>
      </c>
      <c r="B103" s="120" t="s">
        <v>1502</v>
      </c>
      <c r="C103" s="339" t="s">
        <v>1503</v>
      </c>
      <c r="D103" s="339"/>
      <c r="E103" s="339"/>
      <c r="F103" s="121" t="s">
        <v>326</v>
      </c>
      <c r="G103" s="123">
        <v>2.4E-2</v>
      </c>
      <c r="H103" s="123"/>
      <c r="I103" s="123"/>
      <c r="J103" s="124"/>
      <c r="K103" s="265"/>
      <c r="L103" s="265"/>
      <c r="M103" s="124"/>
      <c r="BE103" s="220"/>
      <c r="BF103" s="225"/>
      <c r="BG103" s="226" t="s">
        <v>1503</v>
      </c>
      <c r="BH103" s="228"/>
      <c r="BI103" s="227"/>
      <c r="BJ103" s="228"/>
    </row>
    <row r="104" spans="1:62" s="85" customFormat="1" ht="21.6" x14ac:dyDescent="0.3">
      <c r="A104" s="173"/>
      <c r="B104" s="137" t="s">
        <v>1504</v>
      </c>
      <c r="C104" s="340" t="s">
        <v>1505</v>
      </c>
      <c r="D104" s="340"/>
      <c r="E104" s="340"/>
      <c r="F104" s="174" t="s">
        <v>67</v>
      </c>
      <c r="G104" s="175" t="s">
        <v>1532</v>
      </c>
      <c r="H104" s="175"/>
      <c r="I104" s="175"/>
      <c r="J104" s="140"/>
      <c r="K104" s="140"/>
      <c r="L104" s="140"/>
      <c r="M104" s="176"/>
      <c r="BE104" s="220"/>
      <c r="BF104" s="225"/>
      <c r="BG104" s="226"/>
      <c r="BH104" s="228" t="s">
        <v>1505</v>
      </c>
      <c r="BI104" s="227"/>
      <c r="BJ104" s="228"/>
    </row>
    <row r="105" spans="1:62" s="85" customFormat="1" ht="20.399999999999999" x14ac:dyDescent="0.3">
      <c r="A105" s="173"/>
      <c r="B105" s="137" t="s">
        <v>1446</v>
      </c>
      <c r="C105" s="340" t="s">
        <v>1447</v>
      </c>
      <c r="D105" s="340"/>
      <c r="E105" s="340"/>
      <c r="F105" s="174" t="s">
        <v>67</v>
      </c>
      <c r="G105" s="175" t="s">
        <v>1533</v>
      </c>
      <c r="H105" s="175"/>
      <c r="I105" s="175"/>
      <c r="J105" s="140"/>
      <c r="K105" s="140"/>
      <c r="L105" s="140"/>
      <c r="M105" s="176"/>
      <c r="BE105" s="220"/>
      <c r="BF105" s="225"/>
      <c r="BG105" s="226"/>
      <c r="BH105" s="228" t="s">
        <v>1447</v>
      </c>
      <c r="BI105" s="227"/>
      <c r="BJ105" s="228"/>
    </row>
    <row r="106" spans="1:62" s="85" customFormat="1" ht="20.399999999999999" x14ac:dyDescent="0.3">
      <c r="A106" s="173"/>
      <c r="B106" s="137" t="s">
        <v>388</v>
      </c>
      <c r="C106" s="340" t="s">
        <v>389</v>
      </c>
      <c r="D106" s="340"/>
      <c r="E106" s="340"/>
      <c r="F106" s="174" t="s">
        <v>72</v>
      </c>
      <c r="G106" s="175" t="s">
        <v>1534</v>
      </c>
      <c r="H106" s="175"/>
      <c r="I106" s="175"/>
      <c r="J106" s="140"/>
      <c r="K106" s="140"/>
      <c r="L106" s="140"/>
      <c r="M106" s="176"/>
      <c r="BE106" s="220"/>
      <c r="BF106" s="225"/>
      <c r="BG106" s="226"/>
      <c r="BH106" s="228" t="s">
        <v>389</v>
      </c>
      <c r="BI106" s="227"/>
      <c r="BJ106" s="228"/>
    </row>
    <row r="107" spans="1:62" s="85" customFormat="1" ht="21.6" x14ac:dyDescent="0.3">
      <c r="A107" s="173"/>
      <c r="B107" s="137" t="s">
        <v>1481</v>
      </c>
      <c r="C107" s="340" t="s">
        <v>1482</v>
      </c>
      <c r="D107" s="340"/>
      <c r="E107" s="340"/>
      <c r="F107" s="174" t="s">
        <v>72</v>
      </c>
      <c r="G107" s="175" t="s">
        <v>1535</v>
      </c>
      <c r="H107" s="175"/>
      <c r="I107" s="175"/>
      <c r="J107" s="140"/>
      <c r="K107" s="140"/>
      <c r="L107" s="140"/>
      <c r="M107" s="176"/>
      <c r="BE107" s="220"/>
      <c r="BF107" s="225"/>
      <c r="BG107" s="226"/>
      <c r="BH107" s="228" t="s">
        <v>1482</v>
      </c>
      <c r="BI107" s="227"/>
      <c r="BJ107" s="228"/>
    </row>
    <row r="108" spans="1:62" s="85" customFormat="1" ht="20.399999999999999" hidden="1" x14ac:dyDescent="0.3">
      <c r="A108" s="178" t="s">
        <v>75</v>
      </c>
      <c r="B108" s="179" t="s">
        <v>1510</v>
      </c>
      <c r="C108" s="341" t="s">
        <v>1511</v>
      </c>
      <c r="D108" s="341"/>
      <c r="E108" s="341"/>
      <c r="F108" s="231" t="s">
        <v>155</v>
      </c>
      <c r="G108" s="182" t="s">
        <v>33</v>
      </c>
      <c r="H108" s="182"/>
      <c r="I108" s="182"/>
      <c r="J108" s="183"/>
      <c r="K108" s="183"/>
      <c r="L108" s="183"/>
      <c r="M108" s="185"/>
      <c r="BE108" s="220"/>
      <c r="BF108" s="225"/>
      <c r="BG108" s="226"/>
      <c r="BH108" s="228"/>
      <c r="BI108" s="227" t="s">
        <v>1511</v>
      </c>
      <c r="BJ108" s="228"/>
    </row>
    <row r="109" spans="1:62" s="85" customFormat="1" ht="42" x14ac:dyDescent="0.3">
      <c r="A109" s="173"/>
      <c r="B109" s="137" t="s">
        <v>1512</v>
      </c>
      <c r="C109" s="340" t="s">
        <v>1513</v>
      </c>
      <c r="D109" s="340"/>
      <c r="E109" s="340"/>
      <c r="F109" s="174" t="s">
        <v>67</v>
      </c>
      <c r="G109" s="175" t="s">
        <v>1536</v>
      </c>
      <c r="H109" s="175"/>
      <c r="I109" s="175"/>
      <c r="J109" s="140"/>
      <c r="K109" s="140"/>
      <c r="L109" s="140"/>
      <c r="M109" s="176"/>
      <c r="BE109" s="220"/>
      <c r="BF109" s="225"/>
      <c r="BG109" s="226"/>
      <c r="BH109" s="228" t="s">
        <v>1513</v>
      </c>
      <c r="BI109" s="227"/>
      <c r="BJ109" s="228"/>
    </row>
    <row r="110" spans="1:62" s="85" customFormat="1" ht="20.399999999999999" hidden="1" x14ac:dyDescent="0.3">
      <c r="A110" s="178" t="s">
        <v>140</v>
      </c>
      <c r="B110" s="179" t="s">
        <v>1515</v>
      </c>
      <c r="C110" s="341" t="s">
        <v>1516</v>
      </c>
      <c r="D110" s="341"/>
      <c r="E110" s="341"/>
      <c r="F110" s="231" t="s">
        <v>155</v>
      </c>
      <c r="G110" s="182" t="s">
        <v>1537</v>
      </c>
      <c r="H110" s="182"/>
      <c r="I110" s="182"/>
      <c r="J110" s="183"/>
      <c r="K110" s="183"/>
      <c r="L110" s="183"/>
      <c r="M110" s="185"/>
      <c r="BE110" s="220"/>
      <c r="BF110" s="225"/>
      <c r="BG110" s="226"/>
      <c r="BH110" s="228"/>
      <c r="BI110" s="227" t="s">
        <v>1516</v>
      </c>
      <c r="BJ110" s="228"/>
    </row>
    <row r="111" spans="1:62" s="85" customFormat="1" ht="20.399999999999999" hidden="1" x14ac:dyDescent="0.3">
      <c r="A111" s="178" t="s">
        <v>75</v>
      </c>
      <c r="B111" s="179" t="s">
        <v>1518</v>
      </c>
      <c r="C111" s="341" t="s">
        <v>1519</v>
      </c>
      <c r="D111" s="341"/>
      <c r="E111" s="341"/>
      <c r="F111" s="231" t="s">
        <v>38</v>
      </c>
      <c r="G111" s="182" t="s">
        <v>33</v>
      </c>
      <c r="H111" s="182"/>
      <c r="I111" s="182"/>
      <c r="J111" s="183"/>
      <c r="K111" s="183"/>
      <c r="L111" s="183"/>
      <c r="M111" s="185"/>
      <c r="BE111" s="220"/>
      <c r="BF111" s="225"/>
      <c r="BG111" s="226"/>
      <c r="BH111" s="228"/>
      <c r="BI111" s="227" t="s">
        <v>1519</v>
      </c>
      <c r="BJ111" s="228"/>
    </row>
    <row r="112" spans="1:62" s="85" customFormat="1" ht="20.399999999999999" hidden="1" x14ac:dyDescent="0.3">
      <c r="A112" s="178" t="s">
        <v>75</v>
      </c>
      <c r="B112" s="179" t="s">
        <v>1518</v>
      </c>
      <c r="C112" s="341" t="s">
        <v>1520</v>
      </c>
      <c r="D112" s="341"/>
      <c r="E112" s="341"/>
      <c r="F112" s="231" t="s">
        <v>72</v>
      </c>
      <c r="G112" s="182" t="s">
        <v>33</v>
      </c>
      <c r="H112" s="182"/>
      <c r="I112" s="182"/>
      <c r="J112" s="183"/>
      <c r="K112" s="183"/>
      <c r="L112" s="183"/>
      <c r="M112" s="185"/>
      <c r="BE112" s="220"/>
      <c r="BF112" s="225"/>
      <c r="BG112" s="226"/>
      <c r="BH112" s="228"/>
      <c r="BI112" s="227" t="s">
        <v>1520</v>
      </c>
      <c r="BJ112" s="228"/>
    </row>
    <row r="113" spans="1:62" s="85" customFormat="1" ht="20.399999999999999" hidden="1" x14ac:dyDescent="0.3">
      <c r="A113" s="178" t="s">
        <v>75</v>
      </c>
      <c r="B113" s="179" t="s">
        <v>1521</v>
      </c>
      <c r="C113" s="341" t="s">
        <v>1522</v>
      </c>
      <c r="D113" s="341"/>
      <c r="E113" s="341"/>
      <c r="F113" s="231" t="s">
        <v>38</v>
      </c>
      <c r="G113" s="182" t="s">
        <v>33</v>
      </c>
      <c r="H113" s="182"/>
      <c r="I113" s="182"/>
      <c r="J113" s="183"/>
      <c r="K113" s="183"/>
      <c r="L113" s="183"/>
      <c r="M113" s="185"/>
      <c r="BE113" s="220"/>
      <c r="BF113" s="225"/>
      <c r="BG113" s="226"/>
      <c r="BH113" s="228"/>
      <c r="BI113" s="227" t="s">
        <v>1522</v>
      </c>
      <c r="BJ113" s="228"/>
    </row>
    <row r="114" spans="1:62" s="85" customFormat="1" ht="20.399999999999999" hidden="1" x14ac:dyDescent="0.3">
      <c r="A114" s="178" t="s">
        <v>75</v>
      </c>
      <c r="B114" s="179" t="s">
        <v>1523</v>
      </c>
      <c r="C114" s="341" t="s">
        <v>1524</v>
      </c>
      <c r="D114" s="341"/>
      <c r="E114" s="341"/>
      <c r="F114" s="231" t="s">
        <v>38</v>
      </c>
      <c r="G114" s="182" t="s">
        <v>33</v>
      </c>
      <c r="H114" s="182"/>
      <c r="I114" s="182"/>
      <c r="J114" s="183"/>
      <c r="K114" s="183"/>
      <c r="L114" s="183"/>
      <c r="M114" s="185"/>
      <c r="BE114" s="220"/>
      <c r="BF114" s="225"/>
      <c r="BG114" s="226"/>
      <c r="BH114" s="228"/>
      <c r="BI114" s="227" t="s">
        <v>1524</v>
      </c>
      <c r="BJ114" s="228"/>
    </row>
    <row r="115" spans="1:62" s="85" customFormat="1" ht="31.8" x14ac:dyDescent="0.3">
      <c r="A115" s="173" t="s">
        <v>126</v>
      </c>
      <c r="B115" s="137" t="s">
        <v>1538</v>
      </c>
      <c r="C115" s="340" t="s">
        <v>1539</v>
      </c>
      <c r="D115" s="340"/>
      <c r="E115" s="340"/>
      <c r="F115" s="174" t="s">
        <v>155</v>
      </c>
      <c r="G115" s="175" t="s">
        <v>1540</v>
      </c>
      <c r="H115" s="175"/>
      <c r="I115" s="175"/>
      <c r="J115" s="140"/>
      <c r="K115" s="140"/>
      <c r="L115" s="140"/>
      <c r="M115" s="176"/>
      <c r="BE115" s="220"/>
      <c r="BF115" s="225"/>
      <c r="BG115" s="226"/>
      <c r="BH115" s="228"/>
      <c r="BI115" s="227"/>
      <c r="BJ115" s="228" t="s">
        <v>1539</v>
      </c>
    </row>
    <row r="116" spans="1:62" s="85" customFormat="1" ht="31.8" x14ac:dyDescent="0.3">
      <c r="A116" s="173" t="s">
        <v>126</v>
      </c>
      <c r="B116" s="137" t="s">
        <v>1528</v>
      </c>
      <c r="C116" s="340" t="s">
        <v>1529</v>
      </c>
      <c r="D116" s="340"/>
      <c r="E116" s="340"/>
      <c r="F116" s="174" t="s">
        <v>155</v>
      </c>
      <c r="G116" s="175" t="s">
        <v>1541</v>
      </c>
      <c r="H116" s="175"/>
      <c r="I116" s="175"/>
      <c r="J116" s="140"/>
      <c r="K116" s="140"/>
      <c r="L116" s="140"/>
      <c r="M116" s="176"/>
      <c r="BE116" s="220"/>
      <c r="BF116" s="225"/>
      <c r="BG116" s="226"/>
      <c r="BH116" s="228"/>
      <c r="BI116" s="227"/>
      <c r="BJ116" s="228" t="s">
        <v>1529</v>
      </c>
    </row>
    <row r="117" spans="1:62" s="85" customFormat="1" ht="14.4" x14ac:dyDescent="0.3">
      <c r="A117" s="497" t="s">
        <v>1542</v>
      </c>
      <c r="B117" s="462"/>
      <c r="C117" s="462"/>
      <c r="D117" s="462"/>
      <c r="E117" s="462"/>
      <c r="F117" s="524"/>
      <c r="G117" s="462"/>
      <c r="H117" s="221"/>
      <c r="I117" s="221"/>
      <c r="J117" s="221"/>
      <c r="K117" s="221"/>
      <c r="L117" s="221"/>
      <c r="M117" s="223"/>
      <c r="BE117" s="220"/>
      <c r="BF117" s="225" t="s">
        <v>1542</v>
      </c>
      <c r="BG117" s="226"/>
      <c r="BH117" s="228"/>
      <c r="BI117" s="227"/>
      <c r="BJ117" s="228"/>
    </row>
    <row r="118" spans="1:62" s="85" customFormat="1" ht="30.6" x14ac:dyDescent="0.3">
      <c r="A118" s="121" t="s">
        <v>189</v>
      </c>
      <c r="B118" s="120" t="s">
        <v>1543</v>
      </c>
      <c r="C118" s="339" t="s">
        <v>1544</v>
      </c>
      <c r="D118" s="339"/>
      <c r="E118" s="339"/>
      <c r="F118" s="121" t="s">
        <v>38</v>
      </c>
      <c r="G118" s="123">
        <v>1</v>
      </c>
      <c r="H118" s="123"/>
      <c r="I118" s="123"/>
      <c r="J118" s="124"/>
      <c r="K118" s="265"/>
      <c r="L118" s="265"/>
      <c r="M118" s="124"/>
      <c r="BE118" s="220"/>
      <c r="BF118" s="225"/>
      <c r="BG118" s="226" t="s">
        <v>1544</v>
      </c>
      <c r="BH118" s="228"/>
      <c r="BI118" s="227"/>
      <c r="BJ118" s="228"/>
    </row>
    <row r="119" spans="1:62" s="85" customFormat="1" ht="20.399999999999999" x14ac:dyDescent="0.3">
      <c r="A119" s="173"/>
      <c r="B119" s="137" t="s">
        <v>1446</v>
      </c>
      <c r="C119" s="340" t="s">
        <v>1447</v>
      </c>
      <c r="D119" s="340"/>
      <c r="E119" s="340"/>
      <c r="F119" s="174" t="s">
        <v>67</v>
      </c>
      <c r="G119" s="175" t="s">
        <v>1545</v>
      </c>
      <c r="H119" s="175"/>
      <c r="I119" s="175"/>
      <c r="J119" s="140"/>
      <c r="K119" s="140"/>
      <c r="L119" s="140"/>
      <c r="M119" s="176"/>
      <c r="BE119" s="220"/>
      <c r="BF119" s="225"/>
      <c r="BG119" s="226"/>
      <c r="BH119" s="228" t="s">
        <v>1447</v>
      </c>
      <c r="BI119" s="227"/>
      <c r="BJ119" s="228"/>
    </row>
    <row r="120" spans="1:62" s="85" customFormat="1" ht="20.399999999999999" x14ac:dyDescent="0.3">
      <c r="A120" s="173"/>
      <c r="B120" s="137" t="s">
        <v>388</v>
      </c>
      <c r="C120" s="340" t="s">
        <v>389</v>
      </c>
      <c r="D120" s="340"/>
      <c r="E120" s="340"/>
      <c r="F120" s="174" t="s">
        <v>72</v>
      </c>
      <c r="G120" s="175" t="s">
        <v>1546</v>
      </c>
      <c r="H120" s="175"/>
      <c r="I120" s="175"/>
      <c r="J120" s="140"/>
      <c r="K120" s="140"/>
      <c r="L120" s="140"/>
      <c r="M120" s="176"/>
      <c r="BE120" s="220"/>
      <c r="BF120" s="225"/>
      <c r="BG120" s="226"/>
      <c r="BH120" s="228" t="s">
        <v>389</v>
      </c>
      <c r="BI120" s="227"/>
      <c r="BJ120" s="228"/>
    </row>
    <row r="121" spans="1:62" s="85" customFormat="1" ht="20.399999999999999" hidden="1" x14ac:dyDescent="0.3">
      <c r="A121" s="178" t="s">
        <v>75</v>
      </c>
      <c r="B121" s="179" t="s">
        <v>1518</v>
      </c>
      <c r="C121" s="341" t="s">
        <v>1520</v>
      </c>
      <c r="D121" s="341"/>
      <c r="E121" s="341"/>
      <c r="F121" s="231" t="s">
        <v>72</v>
      </c>
      <c r="G121" s="182" t="s">
        <v>33</v>
      </c>
      <c r="H121" s="182"/>
      <c r="I121" s="182"/>
      <c r="J121" s="183"/>
      <c r="K121" s="183"/>
      <c r="L121" s="183"/>
      <c r="M121" s="185"/>
      <c r="BE121" s="220"/>
      <c r="BF121" s="225"/>
      <c r="BG121" s="226"/>
      <c r="BH121" s="228"/>
      <c r="BI121" s="227" t="s">
        <v>1520</v>
      </c>
      <c r="BJ121" s="228"/>
    </row>
    <row r="122" spans="1:62" s="85" customFormat="1" ht="20.399999999999999" hidden="1" x14ac:dyDescent="0.3">
      <c r="A122" s="178" t="s">
        <v>140</v>
      </c>
      <c r="B122" s="179" t="s">
        <v>1547</v>
      </c>
      <c r="C122" s="341" t="s">
        <v>1548</v>
      </c>
      <c r="D122" s="341"/>
      <c r="E122" s="341"/>
      <c r="F122" s="231" t="s">
        <v>38</v>
      </c>
      <c r="G122" s="182" t="s">
        <v>1176</v>
      </c>
      <c r="H122" s="182"/>
      <c r="I122" s="182"/>
      <c r="J122" s="183"/>
      <c r="K122" s="183"/>
      <c r="L122" s="183"/>
      <c r="M122" s="185"/>
      <c r="BE122" s="220"/>
      <c r="BF122" s="225"/>
      <c r="BG122" s="226"/>
      <c r="BH122" s="228"/>
      <c r="BI122" s="227" t="s">
        <v>1548</v>
      </c>
      <c r="BJ122" s="228"/>
    </row>
    <row r="123" spans="1:62" s="85" customFormat="1" ht="31.8" x14ac:dyDescent="0.3">
      <c r="A123" s="173" t="s">
        <v>126</v>
      </c>
      <c r="B123" s="137" t="s">
        <v>1549</v>
      </c>
      <c r="C123" s="340" t="s">
        <v>1550</v>
      </c>
      <c r="D123" s="340"/>
      <c r="E123" s="340"/>
      <c r="F123" s="174" t="s">
        <v>38</v>
      </c>
      <c r="G123" s="175" t="s">
        <v>1176</v>
      </c>
      <c r="H123" s="175"/>
      <c r="I123" s="175"/>
      <c r="J123" s="140"/>
      <c r="K123" s="140"/>
      <c r="L123" s="140"/>
      <c r="M123" s="176"/>
      <c r="BE123" s="220"/>
      <c r="BF123" s="225"/>
      <c r="BG123" s="226"/>
      <c r="BH123" s="228"/>
      <c r="BI123" s="227"/>
      <c r="BJ123" s="228" t="s">
        <v>1550</v>
      </c>
    </row>
    <row r="124" spans="1:62" s="85" customFormat="1" ht="14.4" x14ac:dyDescent="0.3">
      <c r="A124" s="497" t="s">
        <v>1551</v>
      </c>
      <c r="B124" s="462"/>
      <c r="C124" s="462"/>
      <c r="D124" s="462"/>
      <c r="E124" s="462"/>
      <c r="F124" s="524"/>
      <c r="G124" s="462"/>
      <c r="H124" s="221"/>
      <c r="I124" s="221"/>
      <c r="J124" s="221"/>
      <c r="K124" s="221"/>
      <c r="L124" s="221"/>
      <c r="M124" s="223"/>
      <c r="BE124" s="220"/>
      <c r="BF124" s="225" t="s">
        <v>1551</v>
      </c>
      <c r="BG124" s="226"/>
      <c r="BH124" s="228"/>
      <c r="BI124" s="227"/>
      <c r="BJ124" s="228"/>
    </row>
    <row r="125" spans="1:62" s="85" customFormat="1" ht="21.6" x14ac:dyDescent="0.3">
      <c r="A125" s="121" t="s">
        <v>193</v>
      </c>
      <c r="B125" s="120" t="s">
        <v>1543</v>
      </c>
      <c r="C125" s="466" t="s">
        <v>1544</v>
      </c>
      <c r="D125" s="466"/>
      <c r="E125" s="466"/>
      <c r="F125" s="121" t="s">
        <v>38</v>
      </c>
      <c r="G125" s="123">
        <v>1</v>
      </c>
      <c r="H125" s="123"/>
      <c r="I125" s="123"/>
      <c r="J125" s="124"/>
      <c r="K125" s="265"/>
      <c r="L125" s="265"/>
      <c r="M125" s="124"/>
      <c r="BE125" s="220"/>
      <c r="BF125" s="225"/>
      <c r="BG125" s="226" t="s">
        <v>1544</v>
      </c>
      <c r="BH125" s="228"/>
      <c r="BI125" s="227"/>
      <c r="BJ125" s="228"/>
    </row>
    <row r="126" spans="1:62" s="85" customFormat="1" ht="20.399999999999999" x14ac:dyDescent="0.3">
      <c r="A126" s="173"/>
      <c r="B126" s="137" t="s">
        <v>1446</v>
      </c>
      <c r="C126" s="483" t="s">
        <v>1447</v>
      </c>
      <c r="D126" s="483"/>
      <c r="E126" s="483"/>
      <c r="F126" s="174" t="s">
        <v>67</v>
      </c>
      <c r="G126" s="175" t="s">
        <v>1545</v>
      </c>
      <c r="H126" s="175"/>
      <c r="I126" s="175"/>
      <c r="J126" s="140"/>
      <c r="K126" s="140"/>
      <c r="L126" s="140"/>
      <c r="M126" s="176"/>
      <c r="BE126" s="220"/>
      <c r="BF126" s="225"/>
      <c r="BG126" s="226"/>
      <c r="BH126" s="228" t="s">
        <v>1447</v>
      </c>
      <c r="BI126" s="227"/>
      <c r="BJ126" s="228"/>
    </row>
    <row r="127" spans="1:62" s="85" customFormat="1" ht="20.399999999999999" x14ac:dyDescent="0.3">
      <c r="A127" s="173"/>
      <c r="B127" s="137" t="s">
        <v>388</v>
      </c>
      <c r="C127" s="483" t="s">
        <v>389</v>
      </c>
      <c r="D127" s="483"/>
      <c r="E127" s="483"/>
      <c r="F127" s="174" t="s">
        <v>72</v>
      </c>
      <c r="G127" s="175" t="s">
        <v>1546</v>
      </c>
      <c r="H127" s="175"/>
      <c r="I127" s="175"/>
      <c r="J127" s="140"/>
      <c r="K127" s="140"/>
      <c r="L127" s="140"/>
      <c r="M127" s="176"/>
      <c r="BE127" s="220"/>
      <c r="BF127" s="225"/>
      <c r="BG127" s="226"/>
      <c r="BH127" s="228" t="s">
        <v>389</v>
      </c>
      <c r="BI127" s="227"/>
      <c r="BJ127" s="228"/>
    </row>
    <row r="128" spans="1:62" s="85" customFormat="1" ht="20.399999999999999" hidden="1" x14ac:dyDescent="0.3">
      <c r="A128" s="178" t="s">
        <v>75</v>
      </c>
      <c r="B128" s="179" t="s">
        <v>1518</v>
      </c>
      <c r="C128" s="489" t="s">
        <v>1520</v>
      </c>
      <c r="D128" s="489"/>
      <c r="E128" s="489"/>
      <c r="F128" s="231" t="s">
        <v>72</v>
      </c>
      <c r="G128" s="182" t="s">
        <v>33</v>
      </c>
      <c r="H128" s="182"/>
      <c r="I128" s="182"/>
      <c r="J128" s="183"/>
      <c r="K128" s="183"/>
      <c r="L128" s="183"/>
      <c r="M128" s="185"/>
      <c r="BE128" s="220"/>
      <c r="BF128" s="225"/>
      <c r="BG128" s="226"/>
      <c r="BH128" s="228"/>
      <c r="BI128" s="227" t="s">
        <v>1520</v>
      </c>
      <c r="BJ128" s="228"/>
    </row>
    <row r="129" spans="1:62" s="85" customFormat="1" ht="20.399999999999999" hidden="1" x14ac:dyDescent="0.3">
      <c r="A129" s="178" t="s">
        <v>140</v>
      </c>
      <c r="B129" s="179" t="s">
        <v>1547</v>
      </c>
      <c r="C129" s="489" t="s">
        <v>1548</v>
      </c>
      <c r="D129" s="489"/>
      <c r="E129" s="489"/>
      <c r="F129" s="231" t="s">
        <v>38</v>
      </c>
      <c r="G129" s="182" t="s">
        <v>1176</v>
      </c>
      <c r="H129" s="182"/>
      <c r="I129" s="182"/>
      <c r="J129" s="183"/>
      <c r="K129" s="183"/>
      <c r="L129" s="183"/>
      <c r="M129" s="185"/>
      <c r="BE129" s="220"/>
      <c r="BF129" s="225"/>
      <c r="BG129" s="226"/>
      <c r="BH129" s="228"/>
      <c r="BI129" s="227" t="s">
        <v>1548</v>
      </c>
      <c r="BJ129" s="228"/>
    </row>
    <row r="130" spans="1:62" s="85" customFormat="1" ht="31.8" x14ac:dyDescent="0.3">
      <c r="A130" s="173" t="s">
        <v>126</v>
      </c>
      <c r="B130" s="137" t="s">
        <v>1549</v>
      </c>
      <c r="C130" s="483" t="s">
        <v>1550</v>
      </c>
      <c r="D130" s="483"/>
      <c r="E130" s="483"/>
      <c r="F130" s="174" t="s">
        <v>38</v>
      </c>
      <c r="G130" s="175" t="s">
        <v>1176</v>
      </c>
      <c r="H130" s="175"/>
      <c r="I130" s="175"/>
      <c r="J130" s="140"/>
      <c r="K130" s="140"/>
      <c r="L130" s="140"/>
      <c r="M130" s="176"/>
      <c r="BE130" s="220"/>
      <c r="BF130" s="225"/>
      <c r="BG130" s="226"/>
      <c r="BH130" s="228"/>
      <c r="BI130" s="227"/>
      <c r="BJ130" s="228" t="s">
        <v>1550</v>
      </c>
    </row>
    <row r="131" spans="1:62" s="85" customFormat="1" ht="14.4" x14ac:dyDescent="0.3">
      <c r="A131" s="495" t="s">
        <v>1552</v>
      </c>
      <c r="B131" s="496"/>
      <c r="C131" s="496"/>
      <c r="D131" s="496"/>
      <c r="E131" s="496"/>
      <c r="F131" s="523"/>
      <c r="G131" s="496"/>
      <c r="H131" s="191"/>
      <c r="I131" s="191"/>
      <c r="J131" s="191"/>
      <c r="K131" s="191"/>
      <c r="L131" s="191"/>
      <c r="M131" s="193"/>
      <c r="BE131" s="220" t="s">
        <v>1552</v>
      </c>
      <c r="BF131" s="225"/>
      <c r="BG131" s="226"/>
      <c r="BH131" s="228"/>
      <c r="BI131" s="227"/>
      <c r="BJ131" s="228"/>
    </row>
    <row r="132" spans="1:62" s="85" customFormat="1" ht="14.4" x14ac:dyDescent="0.3">
      <c r="A132" s="497" t="s">
        <v>1553</v>
      </c>
      <c r="B132" s="462"/>
      <c r="C132" s="462"/>
      <c r="D132" s="462"/>
      <c r="E132" s="462"/>
      <c r="F132" s="524"/>
      <c r="G132" s="462"/>
      <c r="H132" s="221"/>
      <c r="I132" s="221"/>
      <c r="J132" s="221"/>
      <c r="K132" s="221"/>
      <c r="L132" s="221"/>
      <c r="M132" s="223"/>
      <c r="BE132" s="220"/>
      <c r="BF132" s="225" t="s">
        <v>1553</v>
      </c>
      <c r="BG132" s="226"/>
      <c r="BH132" s="228"/>
      <c r="BI132" s="227"/>
      <c r="BJ132" s="228"/>
    </row>
    <row r="133" spans="1:62" s="85" customFormat="1" ht="21.6" x14ac:dyDescent="0.3">
      <c r="A133" s="121" t="s">
        <v>195</v>
      </c>
      <c r="B133" s="120" t="s">
        <v>1554</v>
      </c>
      <c r="C133" s="339" t="s">
        <v>1555</v>
      </c>
      <c r="D133" s="339"/>
      <c r="E133" s="339"/>
      <c r="F133" s="121" t="s">
        <v>38</v>
      </c>
      <c r="G133" s="123">
        <v>1</v>
      </c>
      <c r="H133" s="123"/>
      <c r="I133" s="123"/>
      <c r="J133" s="124"/>
      <c r="K133" s="265"/>
      <c r="L133" s="265"/>
      <c r="M133" s="124"/>
      <c r="BE133" s="220"/>
      <c r="BF133" s="225"/>
      <c r="BG133" s="226" t="s">
        <v>1555</v>
      </c>
      <c r="BH133" s="228"/>
      <c r="BI133" s="227"/>
      <c r="BJ133" s="228"/>
    </row>
    <row r="134" spans="1:62" s="85" customFormat="1" ht="20.399999999999999" x14ac:dyDescent="0.3">
      <c r="A134" s="173"/>
      <c r="B134" s="137" t="s">
        <v>1446</v>
      </c>
      <c r="C134" s="340" t="s">
        <v>1447</v>
      </c>
      <c r="D134" s="340"/>
      <c r="E134" s="340"/>
      <c r="F134" s="174" t="s">
        <v>67</v>
      </c>
      <c r="G134" s="175" t="s">
        <v>1556</v>
      </c>
      <c r="H134" s="175"/>
      <c r="I134" s="175"/>
      <c r="J134" s="140"/>
      <c r="K134" s="140"/>
      <c r="L134" s="140"/>
      <c r="M134" s="176"/>
      <c r="BE134" s="220"/>
      <c r="BF134" s="225"/>
      <c r="BG134" s="226"/>
      <c r="BH134" s="228" t="s">
        <v>1447</v>
      </c>
      <c r="BI134" s="227"/>
      <c r="BJ134" s="228"/>
    </row>
    <row r="135" spans="1:62" s="85" customFormat="1" ht="20.399999999999999" x14ac:dyDescent="0.3">
      <c r="A135" s="173"/>
      <c r="B135" s="137" t="s">
        <v>388</v>
      </c>
      <c r="C135" s="340" t="s">
        <v>389</v>
      </c>
      <c r="D135" s="340"/>
      <c r="E135" s="340"/>
      <c r="F135" s="174" t="s">
        <v>72</v>
      </c>
      <c r="G135" s="175" t="s">
        <v>1557</v>
      </c>
      <c r="H135" s="175"/>
      <c r="I135" s="175"/>
      <c r="J135" s="140"/>
      <c r="K135" s="140"/>
      <c r="L135" s="140"/>
      <c r="M135" s="176"/>
      <c r="BE135" s="220"/>
      <c r="BF135" s="225"/>
      <c r="BG135" s="226"/>
      <c r="BH135" s="228" t="s">
        <v>389</v>
      </c>
      <c r="BI135" s="227"/>
      <c r="BJ135" s="228"/>
    </row>
    <row r="136" spans="1:62" s="85" customFormat="1" ht="21.6" x14ac:dyDescent="0.3">
      <c r="A136" s="173"/>
      <c r="B136" s="137" t="s">
        <v>1481</v>
      </c>
      <c r="C136" s="340" t="s">
        <v>1482</v>
      </c>
      <c r="D136" s="340"/>
      <c r="E136" s="340"/>
      <c r="F136" s="174" t="s">
        <v>72</v>
      </c>
      <c r="G136" s="175" t="s">
        <v>1558</v>
      </c>
      <c r="H136" s="175"/>
      <c r="I136" s="175"/>
      <c r="J136" s="140"/>
      <c r="K136" s="140"/>
      <c r="L136" s="140"/>
      <c r="M136" s="176"/>
      <c r="BE136" s="220"/>
      <c r="BF136" s="225"/>
      <c r="BG136" s="226"/>
      <c r="BH136" s="228" t="s">
        <v>1482</v>
      </c>
      <c r="BI136" s="227"/>
      <c r="BJ136" s="228"/>
    </row>
    <row r="137" spans="1:62" s="85" customFormat="1" ht="40.799999999999997" x14ac:dyDescent="0.3">
      <c r="A137" s="173"/>
      <c r="B137" s="137" t="s">
        <v>1559</v>
      </c>
      <c r="C137" s="340" t="s">
        <v>1560</v>
      </c>
      <c r="D137" s="340"/>
      <c r="E137" s="340"/>
      <c r="F137" s="174" t="s">
        <v>38</v>
      </c>
      <c r="G137" s="175" t="s">
        <v>1561</v>
      </c>
      <c r="H137" s="175"/>
      <c r="I137" s="175"/>
      <c r="J137" s="140"/>
      <c r="K137" s="140"/>
      <c r="L137" s="140"/>
      <c r="M137" s="176"/>
      <c r="BE137" s="220"/>
      <c r="BF137" s="225"/>
      <c r="BG137" s="226"/>
      <c r="BH137" s="228" t="s">
        <v>1560</v>
      </c>
      <c r="BI137" s="227"/>
      <c r="BJ137" s="228"/>
    </row>
    <row r="138" spans="1:62" s="85" customFormat="1" ht="21.6" x14ac:dyDescent="0.3">
      <c r="A138" s="121" t="s">
        <v>1562</v>
      </c>
      <c r="B138" s="120" t="s">
        <v>1563</v>
      </c>
      <c r="C138" s="339" t="s">
        <v>1564</v>
      </c>
      <c r="D138" s="339"/>
      <c r="E138" s="339"/>
      <c r="F138" s="121" t="s">
        <v>1457</v>
      </c>
      <c r="G138" s="123">
        <v>1</v>
      </c>
      <c r="H138" s="123"/>
      <c r="I138" s="123"/>
      <c r="J138" s="124"/>
      <c r="K138" s="265"/>
      <c r="L138" s="265"/>
      <c r="M138" s="124"/>
      <c r="BE138" s="220"/>
      <c r="BF138" s="225"/>
      <c r="BG138" s="226" t="s">
        <v>1564</v>
      </c>
      <c r="BH138" s="228"/>
      <c r="BI138" s="227"/>
      <c r="BJ138" s="228"/>
    </row>
    <row r="139" spans="1:62" s="85" customFormat="1" ht="14.4" x14ac:dyDescent="0.3">
      <c r="A139" s="497" t="s">
        <v>1565</v>
      </c>
      <c r="B139" s="462"/>
      <c r="C139" s="462"/>
      <c r="D139" s="462"/>
      <c r="E139" s="462"/>
      <c r="F139" s="524"/>
      <c r="G139" s="462"/>
      <c r="H139" s="221"/>
      <c r="I139" s="221"/>
      <c r="J139" s="221"/>
      <c r="K139" s="221"/>
      <c r="L139" s="221"/>
      <c r="M139" s="223"/>
      <c r="BE139" s="220"/>
      <c r="BF139" s="225" t="s">
        <v>1565</v>
      </c>
      <c r="BG139" s="226"/>
      <c r="BH139" s="228"/>
      <c r="BI139" s="227"/>
      <c r="BJ139" s="228"/>
    </row>
    <row r="140" spans="1:62" s="85" customFormat="1" ht="14.4" x14ac:dyDescent="0.3">
      <c r="A140" s="121" t="s">
        <v>216</v>
      </c>
      <c r="B140" s="120" t="s">
        <v>1566</v>
      </c>
      <c r="C140" s="339" t="s">
        <v>1567</v>
      </c>
      <c r="D140" s="339"/>
      <c r="E140" s="339"/>
      <c r="F140" s="121" t="s">
        <v>38</v>
      </c>
      <c r="G140" s="123">
        <v>2</v>
      </c>
      <c r="H140" s="123"/>
      <c r="I140" s="123"/>
      <c r="J140" s="124"/>
      <c r="K140" s="265"/>
      <c r="L140" s="265"/>
      <c r="M140" s="124"/>
      <c r="BE140" s="220"/>
      <c r="BF140" s="225"/>
      <c r="BG140" s="226" t="s">
        <v>1567</v>
      </c>
      <c r="BH140" s="228"/>
      <c r="BI140" s="227"/>
      <c r="BJ140" s="228"/>
    </row>
    <row r="141" spans="1:62" s="85" customFormat="1" ht="20.399999999999999" x14ac:dyDescent="0.3">
      <c r="A141" s="173"/>
      <c r="B141" s="137" t="s">
        <v>1568</v>
      </c>
      <c r="C141" s="340" t="s">
        <v>1569</v>
      </c>
      <c r="D141" s="340"/>
      <c r="E141" s="340"/>
      <c r="F141" s="174" t="s">
        <v>139</v>
      </c>
      <c r="G141" s="175" t="s">
        <v>1570</v>
      </c>
      <c r="H141" s="175"/>
      <c r="I141" s="175"/>
      <c r="J141" s="140"/>
      <c r="K141" s="140"/>
      <c r="L141" s="140"/>
      <c r="M141" s="176"/>
      <c r="BE141" s="220"/>
      <c r="BF141" s="225"/>
      <c r="BG141" s="226"/>
      <c r="BH141" s="228" t="s">
        <v>1569</v>
      </c>
      <c r="BI141" s="227"/>
      <c r="BJ141" s="228"/>
    </row>
    <row r="142" spans="1:62" s="85" customFormat="1" ht="21.6" x14ac:dyDescent="0.3">
      <c r="A142" s="173"/>
      <c r="B142" s="137" t="s">
        <v>604</v>
      </c>
      <c r="C142" s="340" t="s">
        <v>605</v>
      </c>
      <c r="D142" s="340"/>
      <c r="E142" s="340"/>
      <c r="F142" s="174" t="s">
        <v>606</v>
      </c>
      <c r="G142" s="175" t="s">
        <v>1571</v>
      </c>
      <c r="H142" s="175"/>
      <c r="I142" s="175"/>
      <c r="J142" s="140"/>
      <c r="K142" s="140"/>
      <c r="L142" s="140"/>
      <c r="M142" s="176"/>
      <c r="BE142" s="220"/>
      <c r="BF142" s="225"/>
      <c r="BG142" s="226"/>
      <c r="BH142" s="228" t="s">
        <v>605</v>
      </c>
      <c r="BI142" s="227"/>
      <c r="BJ142" s="228"/>
    </row>
    <row r="143" spans="1:62" s="85" customFormat="1" ht="31.8" x14ac:dyDescent="0.3">
      <c r="A143" s="121" t="s">
        <v>1572</v>
      </c>
      <c r="B143" s="120" t="s">
        <v>1573</v>
      </c>
      <c r="C143" s="339" t="s">
        <v>1574</v>
      </c>
      <c r="D143" s="339"/>
      <c r="E143" s="339"/>
      <c r="F143" s="121" t="s">
        <v>38</v>
      </c>
      <c r="G143" s="123">
        <v>2</v>
      </c>
      <c r="H143" s="123"/>
      <c r="I143" s="123"/>
      <c r="J143" s="124"/>
      <c r="K143" s="265"/>
      <c r="L143" s="265"/>
      <c r="M143" s="124"/>
      <c r="BE143" s="220"/>
      <c r="BF143" s="225"/>
      <c r="BG143" s="226" t="s">
        <v>1574</v>
      </c>
      <c r="BH143" s="228"/>
      <c r="BI143" s="227"/>
      <c r="BJ143" s="228"/>
    </row>
    <row r="144" spans="1:62" s="85" customFormat="1" ht="14.4" x14ac:dyDescent="0.3">
      <c r="A144" s="497" t="s">
        <v>1575</v>
      </c>
      <c r="B144" s="462"/>
      <c r="C144" s="462"/>
      <c r="D144" s="462"/>
      <c r="E144" s="462"/>
      <c r="F144" s="524"/>
      <c r="G144" s="462"/>
      <c r="H144" s="221"/>
      <c r="I144" s="221"/>
      <c r="J144" s="221"/>
      <c r="K144" s="221"/>
      <c r="L144" s="221"/>
      <c r="M144" s="223"/>
      <c r="BE144" s="220"/>
      <c r="BF144" s="225" t="s">
        <v>1575</v>
      </c>
      <c r="BG144" s="226"/>
      <c r="BH144" s="228"/>
      <c r="BI144" s="227"/>
      <c r="BJ144" s="228"/>
    </row>
    <row r="145" spans="1:62" s="85" customFormat="1" ht="14.4" x14ac:dyDescent="0.3">
      <c r="A145" s="121" t="s">
        <v>222</v>
      </c>
      <c r="B145" s="120" t="s">
        <v>1566</v>
      </c>
      <c r="C145" s="339" t="s">
        <v>1567</v>
      </c>
      <c r="D145" s="339"/>
      <c r="E145" s="339"/>
      <c r="F145" s="121" t="s">
        <v>38</v>
      </c>
      <c r="G145" s="123">
        <v>2</v>
      </c>
      <c r="H145" s="123"/>
      <c r="I145" s="123"/>
      <c r="J145" s="124"/>
      <c r="K145" s="265"/>
      <c r="L145" s="265"/>
      <c r="M145" s="124"/>
      <c r="BE145" s="220"/>
      <c r="BF145" s="225"/>
      <c r="BG145" s="226" t="s">
        <v>1567</v>
      </c>
      <c r="BH145" s="228"/>
      <c r="BI145" s="227"/>
      <c r="BJ145" s="228"/>
    </row>
    <row r="146" spans="1:62" s="85" customFormat="1" ht="20.399999999999999" x14ac:dyDescent="0.3">
      <c r="A146" s="173"/>
      <c r="B146" s="137" t="s">
        <v>1568</v>
      </c>
      <c r="C146" s="340" t="s">
        <v>1569</v>
      </c>
      <c r="D146" s="340"/>
      <c r="E146" s="340"/>
      <c r="F146" s="174" t="s">
        <v>139</v>
      </c>
      <c r="G146" s="175" t="s">
        <v>1570</v>
      </c>
      <c r="H146" s="175"/>
      <c r="I146" s="175"/>
      <c r="J146" s="140"/>
      <c r="K146" s="140"/>
      <c r="L146" s="140"/>
      <c r="M146" s="176"/>
      <c r="BE146" s="220"/>
      <c r="BF146" s="225"/>
      <c r="BG146" s="226"/>
      <c r="BH146" s="228" t="s">
        <v>1569</v>
      </c>
      <c r="BI146" s="227"/>
      <c r="BJ146" s="228"/>
    </row>
    <row r="147" spans="1:62" s="85" customFormat="1" ht="21.6" x14ac:dyDescent="0.3">
      <c r="A147" s="173"/>
      <c r="B147" s="137" t="s">
        <v>604</v>
      </c>
      <c r="C147" s="340" t="s">
        <v>605</v>
      </c>
      <c r="D147" s="340"/>
      <c r="E147" s="340"/>
      <c r="F147" s="174" t="s">
        <v>606</v>
      </c>
      <c r="G147" s="175" t="s">
        <v>1571</v>
      </c>
      <c r="H147" s="175"/>
      <c r="I147" s="175"/>
      <c r="J147" s="140"/>
      <c r="K147" s="140"/>
      <c r="L147" s="140"/>
      <c r="M147" s="176"/>
      <c r="BE147" s="220"/>
      <c r="BF147" s="225"/>
      <c r="BG147" s="226"/>
      <c r="BH147" s="228" t="s">
        <v>605</v>
      </c>
      <c r="BI147" s="227"/>
      <c r="BJ147" s="228"/>
    </row>
    <row r="148" spans="1:62" s="85" customFormat="1" ht="30.6" x14ac:dyDescent="0.3">
      <c r="A148" s="121" t="s">
        <v>1576</v>
      </c>
      <c r="B148" s="120" t="s">
        <v>1577</v>
      </c>
      <c r="C148" s="339" t="s">
        <v>1578</v>
      </c>
      <c r="D148" s="339"/>
      <c r="E148" s="339"/>
      <c r="F148" s="121" t="s">
        <v>38</v>
      </c>
      <c r="G148" s="123">
        <v>2</v>
      </c>
      <c r="H148" s="123"/>
      <c r="I148" s="123"/>
      <c r="J148" s="124"/>
      <c r="K148" s="265"/>
      <c r="L148" s="265"/>
      <c r="M148" s="124"/>
      <c r="BE148" s="220"/>
      <c r="BF148" s="225"/>
      <c r="BG148" s="226" t="s">
        <v>1578</v>
      </c>
      <c r="BH148" s="228"/>
      <c r="BI148" s="227"/>
      <c r="BJ148" s="228"/>
    </row>
    <row r="149" spans="1:62" s="85" customFormat="1" ht="14.4" x14ac:dyDescent="0.3">
      <c r="A149" s="497" t="s">
        <v>1579</v>
      </c>
      <c r="B149" s="462"/>
      <c r="C149" s="462"/>
      <c r="D149" s="462"/>
      <c r="E149" s="462"/>
      <c r="F149" s="524"/>
      <c r="G149" s="462"/>
      <c r="H149" s="221"/>
      <c r="I149" s="221"/>
      <c r="J149" s="221"/>
      <c r="K149" s="221"/>
      <c r="L149" s="221"/>
      <c r="M149" s="223"/>
      <c r="BE149" s="220"/>
      <c r="BF149" s="225" t="s">
        <v>1579</v>
      </c>
      <c r="BG149" s="226"/>
      <c r="BH149" s="228"/>
      <c r="BI149" s="227"/>
      <c r="BJ149" s="228"/>
    </row>
    <row r="150" spans="1:62" s="85" customFormat="1" ht="14.4" x14ac:dyDescent="0.3">
      <c r="A150" s="121" t="s">
        <v>227</v>
      </c>
      <c r="B150" s="120" t="s">
        <v>1566</v>
      </c>
      <c r="C150" s="339" t="s">
        <v>1567</v>
      </c>
      <c r="D150" s="339"/>
      <c r="E150" s="339"/>
      <c r="F150" s="121" t="s">
        <v>38</v>
      </c>
      <c r="G150" s="123">
        <v>2</v>
      </c>
      <c r="H150" s="123"/>
      <c r="I150" s="123"/>
      <c r="J150" s="124"/>
      <c r="K150" s="265"/>
      <c r="L150" s="265"/>
      <c r="M150" s="124"/>
      <c r="BE150" s="220"/>
      <c r="BF150" s="225"/>
      <c r="BG150" s="226" t="s">
        <v>1567</v>
      </c>
      <c r="BH150" s="228"/>
      <c r="BI150" s="227"/>
      <c r="BJ150" s="228"/>
    </row>
    <row r="151" spans="1:62" s="85" customFormat="1" ht="20.399999999999999" x14ac:dyDescent="0.3">
      <c r="A151" s="173"/>
      <c r="B151" s="137" t="s">
        <v>1568</v>
      </c>
      <c r="C151" s="340" t="s">
        <v>1569</v>
      </c>
      <c r="D151" s="340"/>
      <c r="E151" s="340"/>
      <c r="F151" s="174" t="s">
        <v>139</v>
      </c>
      <c r="G151" s="175" t="s">
        <v>1570</v>
      </c>
      <c r="H151" s="175"/>
      <c r="I151" s="175"/>
      <c r="J151" s="140"/>
      <c r="K151" s="140"/>
      <c r="L151" s="140"/>
      <c r="M151" s="176"/>
      <c r="BE151" s="220"/>
      <c r="BF151" s="225"/>
      <c r="BG151" s="226"/>
      <c r="BH151" s="228" t="s">
        <v>1569</v>
      </c>
      <c r="BI151" s="227"/>
      <c r="BJ151" s="228"/>
    </row>
    <row r="152" spans="1:62" s="85" customFormat="1" ht="21.6" x14ac:dyDescent="0.3">
      <c r="A152" s="173"/>
      <c r="B152" s="137" t="s">
        <v>604</v>
      </c>
      <c r="C152" s="340" t="s">
        <v>605</v>
      </c>
      <c r="D152" s="340"/>
      <c r="E152" s="340"/>
      <c r="F152" s="174" t="s">
        <v>606</v>
      </c>
      <c r="G152" s="175" t="s">
        <v>1571</v>
      </c>
      <c r="H152" s="175"/>
      <c r="I152" s="175"/>
      <c r="J152" s="140"/>
      <c r="K152" s="140"/>
      <c r="L152" s="140"/>
      <c r="M152" s="176"/>
      <c r="BE152" s="220"/>
      <c r="BF152" s="225"/>
      <c r="BG152" s="226"/>
      <c r="BH152" s="228" t="s">
        <v>605</v>
      </c>
      <c r="BI152" s="227"/>
      <c r="BJ152" s="228"/>
    </row>
    <row r="153" spans="1:62" s="85" customFormat="1" ht="30.6" x14ac:dyDescent="0.3">
      <c r="A153" s="121" t="s">
        <v>1580</v>
      </c>
      <c r="B153" s="120" t="s">
        <v>1581</v>
      </c>
      <c r="C153" s="339" t="s">
        <v>1582</v>
      </c>
      <c r="D153" s="339"/>
      <c r="E153" s="339"/>
      <c r="F153" s="121" t="s">
        <v>1457</v>
      </c>
      <c r="G153" s="123">
        <v>2</v>
      </c>
      <c r="H153" s="123"/>
      <c r="I153" s="123"/>
      <c r="J153" s="124"/>
      <c r="K153" s="265"/>
      <c r="L153" s="265"/>
      <c r="M153" s="124"/>
      <c r="BE153" s="220"/>
      <c r="BF153" s="225"/>
      <c r="BG153" s="226" t="s">
        <v>1582</v>
      </c>
      <c r="BH153" s="228"/>
      <c r="BI153" s="227"/>
      <c r="BJ153" s="228"/>
    </row>
    <row r="154" spans="1:62" s="85" customFormat="1" ht="14.4" x14ac:dyDescent="0.3">
      <c r="A154" s="497" t="s">
        <v>1583</v>
      </c>
      <c r="B154" s="462"/>
      <c r="C154" s="462"/>
      <c r="D154" s="462"/>
      <c r="E154" s="462"/>
      <c r="F154" s="524"/>
      <c r="G154" s="462"/>
      <c r="H154" s="221"/>
      <c r="I154" s="221"/>
      <c r="J154" s="221"/>
      <c r="K154" s="221"/>
      <c r="L154" s="221"/>
      <c r="M154" s="223"/>
      <c r="BE154" s="220"/>
      <c r="BF154" s="225" t="s">
        <v>1583</v>
      </c>
      <c r="BG154" s="226"/>
      <c r="BH154" s="228"/>
      <c r="BI154" s="227"/>
      <c r="BJ154" s="228"/>
    </row>
    <row r="155" spans="1:62" s="85" customFormat="1" ht="14.4" x14ac:dyDescent="0.3">
      <c r="A155" s="121" t="s">
        <v>232</v>
      </c>
      <c r="B155" s="120" t="s">
        <v>1566</v>
      </c>
      <c r="C155" s="466" t="s">
        <v>1567</v>
      </c>
      <c r="D155" s="466"/>
      <c r="E155" s="466"/>
      <c r="F155" s="121" t="s">
        <v>38</v>
      </c>
      <c r="G155" s="123">
        <v>4</v>
      </c>
      <c r="H155" s="123"/>
      <c r="I155" s="123"/>
      <c r="J155" s="124"/>
      <c r="K155" s="265"/>
      <c r="L155" s="265"/>
      <c r="M155" s="124"/>
      <c r="BE155" s="220"/>
      <c r="BF155" s="225"/>
      <c r="BG155" s="226" t="s">
        <v>1567</v>
      </c>
      <c r="BH155" s="228"/>
      <c r="BI155" s="227"/>
      <c r="BJ155" s="228"/>
    </row>
    <row r="156" spans="1:62" s="85" customFormat="1" ht="20.399999999999999" x14ac:dyDescent="0.3">
      <c r="A156" s="173"/>
      <c r="B156" s="137" t="s">
        <v>1568</v>
      </c>
      <c r="C156" s="483" t="s">
        <v>1569</v>
      </c>
      <c r="D156" s="483"/>
      <c r="E156" s="483"/>
      <c r="F156" s="174" t="s">
        <v>139</v>
      </c>
      <c r="G156" s="175" t="s">
        <v>1584</v>
      </c>
      <c r="H156" s="175"/>
      <c r="I156" s="175"/>
      <c r="J156" s="140"/>
      <c r="K156" s="140"/>
      <c r="L156" s="140"/>
      <c r="M156" s="176"/>
      <c r="BE156" s="220"/>
      <c r="BF156" s="225"/>
      <c r="BG156" s="226"/>
      <c r="BH156" s="228" t="s">
        <v>1569</v>
      </c>
      <c r="BI156" s="227"/>
      <c r="BJ156" s="228"/>
    </row>
    <row r="157" spans="1:62" s="85" customFormat="1" ht="21.6" x14ac:dyDescent="0.3">
      <c r="A157" s="173"/>
      <c r="B157" s="137" t="s">
        <v>604</v>
      </c>
      <c r="C157" s="483" t="s">
        <v>605</v>
      </c>
      <c r="D157" s="483"/>
      <c r="E157" s="483"/>
      <c r="F157" s="174" t="s">
        <v>606</v>
      </c>
      <c r="G157" s="175" t="s">
        <v>1585</v>
      </c>
      <c r="H157" s="175"/>
      <c r="I157" s="175"/>
      <c r="J157" s="140"/>
      <c r="K157" s="140"/>
      <c r="L157" s="140"/>
      <c r="M157" s="176"/>
      <c r="BE157" s="220"/>
      <c r="BF157" s="225"/>
      <c r="BG157" s="226"/>
      <c r="BH157" s="228" t="s">
        <v>605</v>
      </c>
      <c r="BI157" s="227"/>
      <c r="BJ157" s="228"/>
    </row>
    <row r="158" spans="1:62" s="85" customFormat="1" ht="31.8" x14ac:dyDescent="0.3">
      <c r="A158" s="121" t="s">
        <v>1586</v>
      </c>
      <c r="B158" s="120" t="s">
        <v>1587</v>
      </c>
      <c r="C158" s="466" t="s">
        <v>1588</v>
      </c>
      <c r="D158" s="466"/>
      <c r="E158" s="466"/>
      <c r="F158" s="121" t="s">
        <v>1457</v>
      </c>
      <c r="G158" s="123">
        <v>4</v>
      </c>
      <c r="H158" s="123"/>
      <c r="I158" s="123"/>
      <c r="J158" s="124"/>
      <c r="K158" s="265"/>
      <c r="L158" s="265"/>
      <c r="M158" s="124"/>
      <c r="BE158" s="220"/>
      <c r="BF158" s="225"/>
      <c r="BG158" s="226" t="s">
        <v>1588</v>
      </c>
      <c r="BH158" s="228"/>
      <c r="BI158" s="227"/>
      <c r="BJ158" s="228"/>
    </row>
    <row r="159" spans="1:62" s="85" customFormat="1" ht="20.25" customHeight="1" x14ac:dyDescent="0.3">
      <c r="A159" s="470" t="s">
        <v>57</v>
      </c>
      <c r="B159" s="471"/>
      <c r="C159" s="471"/>
      <c r="D159" s="471"/>
      <c r="E159" s="471"/>
      <c r="F159" s="527"/>
      <c r="G159" s="471"/>
      <c r="H159" s="154"/>
      <c r="I159" s="343">
        <f>SUM(I14:I158)</f>
        <v>0</v>
      </c>
      <c r="J159" s="321">
        <f>SUM(J14:J158)</f>
        <v>0</v>
      </c>
      <c r="K159" s="157"/>
      <c r="L159" s="283">
        <f>SUM(L14:L158)</f>
        <v>0</v>
      </c>
      <c r="M159" s="159">
        <f>SUM(M14:M158)</f>
        <v>0</v>
      </c>
    </row>
    <row r="160" spans="1:62" s="145" customFormat="1" ht="20.25" customHeight="1" x14ac:dyDescent="0.3">
      <c r="A160" s="472" t="s">
        <v>5712</v>
      </c>
      <c r="B160" s="473"/>
      <c r="C160" s="473"/>
      <c r="D160" s="473"/>
      <c r="E160" s="473"/>
      <c r="F160" s="526"/>
      <c r="G160" s="473"/>
      <c r="H160" s="160"/>
      <c r="I160" s="463">
        <f>I159+L159</f>
        <v>0</v>
      </c>
      <c r="J160" s="464"/>
      <c r="K160" s="464"/>
      <c r="L160" s="464"/>
      <c r="M160" s="465"/>
    </row>
    <row r="161" spans="1:66" s="145" customFormat="1" ht="20.25" customHeight="1" x14ac:dyDescent="0.3">
      <c r="A161" s="472" t="s">
        <v>5713</v>
      </c>
      <c r="B161" s="473"/>
      <c r="C161" s="473"/>
      <c r="D161" s="473"/>
      <c r="E161" s="473"/>
      <c r="F161" s="526"/>
      <c r="G161" s="473"/>
      <c r="H161" s="160"/>
      <c r="I161" s="498">
        <f>J159+M159</f>
        <v>0</v>
      </c>
      <c r="J161" s="499"/>
      <c r="K161" s="499"/>
      <c r="L161" s="499"/>
      <c r="M161" s="500"/>
    </row>
    <row r="162" spans="1:66" ht="11.25" customHeight="1" x14ac:dyDescent="0.2">
      <c r="BN162" s="81"/>
    </row>
    <row r="163" spans="1:66" ht="11.25" customHeight="1" x14ac:dyDescent="0.2">
      <c r="BN163" s="81"/>
    </row>
  </sheetData>
  <autoFilter ref="A11:BS161">
    <filterColumn colId="0">
      <filters blank="1">
        <filter val="1"/>
        <filter val="10"/>
        <filter val="11"/>
        <filter val="12"/>
        <filter val="13"/>
        <filter val="14"/>
        <filter val="15_x000a_О"/>
        <filter val="16"/>
        <filter val="17_x000a_О"/>
        <filter val="18"/>
        <filter val="19"/>
        <filter val="2"/>
        <filter val="20"/>
        <filter val="21"/>
        <filter val="22"/>
        <filter val="23_x000a_О"/>
        <filter val="24"/>
        <filter val="25_x000a_О"/>
        <filter val="26"/>
        <filter val="27_x000a_О"/>
        <filter val="28"/>
        <filter val="29_x000a_О"/>
        <filter val="3"/>
        <filter val="30"/>
        <filter val="31_x000a_О"/>
        <filter val="4_x000a_О"/>
        <filter val="5"/>
        <filter val="6"/>
        <filter val="7_x000a_О"/>
        <filter val="8"/>
        <filter val="9_x000a_О"/>
        <filter val="ВСЕГО , без НДС"/>
        <filter val="ВСЕГО , с НДС"/>
        <filter val="ВСЕГО по смете"/>
        <filter val="Д"/>
        <filter val="Монтаж вентилятора осевого IN12/5 AT"/>
        <filter val="Монтаж вентилятора осевого IN15/6 AT"/>
        <filter val="Монтаж воздуховодов из стали оц. толщ. 0,5 мм Ø125 мм"/>
        <filter val="Монтаж воздуховодов из стали оц. толщ. 0,5 мм Ø160 мм"/>
        <filter val="Монтаж воздушно-тепловой завесы электрической КЭВ3П1154Е"/>
        <filter val="Монтаж зонта круглого вентиляционного ЗК Ø125"/>
        <filter val="Монтаж зонта круглого вентиляционного ЗК Ø160"/>
        <filter val="Монтаж клапана приточного инфильтрационного СПК 125 L=1000"/>
        <filter val="Монтаж клапана приточного инфильтрационного СПК 160 L=1000"/>
        <filter val="Монтаж конвектора электрического Ресанта 1,5 на стену"/>
        <filter val="Монтаж конвектора электрического ЭКСП2 0,5 на стену"/>
        <filter val="Монтаж конвектора электрического ЭКСП2 1,0 на стену"/>
        <filter val="Монтаж конвектора электрического ЭКСП2 2,0 на стену"/>
        <filter val="Монтаж кронштейнов консольных PR 500х450x2мм"/>
        <filter val="Монтаж насосов дренажных SauermannSI2750"/>
        <filter val="Монтаж согласователя работы кондиционеров СРК-2.3У"/>
        <filter val="Монтаж сплит систем LU-HE09KCE2/LSHE09KCE2 (Lessar)"/>
        <filter val="Раздел 1. Кондиционирование"/>
        <filter val="Раздел 2. Вентиляция"/>
        <filter val="Раздел 3. Отопление"/>
      </filters>
    </filterColumn>
  </autoFilter>
  <mergeCells count="54">
    <mergeCell ref="C126:E126"/>
    <mergeCell ref="A124:G124"/>
    <mergeCell ref="A139:G139"/>
    <mergeCell ref="A65:G65"/>
    <mergeCell ref="A117:G117"/>
    <mergeCell ref="A131:G131"/>
    <mergeCell ref="C125:E125"/>
    <mergeCell ref="C130:E130"/>
    <mergeCell ref="A77:G77"/>
    <mergeCell ref="A71:G71"/>
    <mergeCell ref="A82:G82"/>
    <mergeCell ref="A102:G102"/>
    <mergeCell ref="C127:E127"/>
    <mergeCell ref="C129:E129"/>
    <mergeCell ref="A87:G87"/>
    <mergeCell ref="C63:E63"/>
    <mergeCell ref="A64:G64"/>
    <mergeCell ref="C60:E60"/>
    <mergeCell ref="A44:G44"/>
    <mergeCell ref="A51:G51"/>
    <mergeCell ref="C56:E56"/>
    <mergeCell ref="C61:E61"/>
    <mergeCell ref="C58:E58"/>
    <mergeCell ref="C54:E54"/>
    <mergeCell ref="C62:E62"/>
    <mergeCell ref="C59:E59"/>
    <mergeCell ref="I160:M160"/>
    <mergeCell ref="C128:E128"/>
    <mergeCell ref="A132:G132"/>
    <mergeCell ref="I161:M161"/>
    <mergeCell ref="A161:G161"/>
    <mergeCell ref="A149:G149"/>
    <mergeCell ref="A160:G160"/>
    <mergeCell ref="A154:G154"/>
    <mergeCell ref="A159:G159"/>
    <mergeCell ref="C158:E158"/>
    <mergeCell ref="C157:E157"/>
    <mergeCell ref="A144:G144"/>
    <mergeCell ref="C156:E156"/>
    <mergeCell ref="C155:E155"/>
    <mergeCell ref="A2:M2"/>
    <mergeCell ref="C57:E57"/>
    <mergeCell ref="A12:G12"/>
    <mergeCell ref="A6:M6"/>
    <mergeCell ref="C55:E55"/>
    <mergeCell ref="A3:M3"/>
    <mergeCell ref="C10:E10"/>
    <mergeCell ref="A5:M5"/>
    <mergeCell ref="A13:G13"/>
    <mergeCell ref="C7:G7"/>
    <mergeCell ref="C9:E9"/>
    <mergeCell ref="C53:E53"/>
    <mergeCell ref="C52:E52"/>
    <mergeCell ref="A27:G27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orientation="landscape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K62"/>
  <sheetViews>
    <sheetView workbookViewId="0">
      <selection activeCell="A10" sqref="A10"/>
    </sheetView>
  </sheetViews>
  <sheetFormatPr defaultColWidth="9.109375" defaultRowHeight="11.25" customHeight="1" x14ac:dyDescent="0.2"/>
  <cols>
    <col min="1" max="1" width="10.6640625" style="80" customWidth="1"/>
    <col min="2" max="2" width="26.6640625" style="80" customWidth="1"/>
    <col min="3" max="3" width="17" style="80" customWidth="1"/>
    <col min="4" max="4" width="16.44140625" style="80" customWidth="1"/>
    <col min="5" max="5" width="19.6640625" style="80" customWidth="1"/>
    <col min="6" max="7" width="10.6640625" style="80" customWidth="1"/>
    <col min="8" max="13" width="16.33203125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0" width="34.109375" style="199" hidden="1" customWidth="1"/>
    <col min="61" max="63" width="127.5546875" style="199" hidden="1" customWidth="1"/>
    <col min="64" max="16384" width="9.109375" style="80"/>
  </cols>
  <sheetData>
    <row r="1" spans="1:60" s="85" customFormat="1" ht="14.4" x14ac:dyDescent="0.3">
      <c r="A1" s="86" t="s">
        <v>5565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60" s="85" customFormat="1" ht="33.7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60" s="85" customFormat="1" ht="14.4" x14ac:dyDescent="0.3">
      <c r="A5" s="481" t="s">
        <v>1900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1900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0" s="85" customFormat="1" ht="14.4" x14ac:dyDescent="0.3">
      <c r="A7" s="87"/>
      <c r="B7" s="91" t="s">
        <v>5</v>
      </c>
      <c r="C7" s="468" t="s">
        <v>1901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60" s="85" customFormat="1" ht="14.4" x14ac:dyDescent="0.3">
      <c r="A8" s="87"/>
      <c r="B8" s="91"/>
      <c r="C8" s="268"/>
      <c r="D8" s="268"/>
      <c r="E8" s="268"/>
      <c r="F8" s="269"/>
      <c r="G8" s="268"/>
      <c r="H8" s="269"/>
      <c r="I8" s="269"/>
      <c r="J8" s="93"/>
      <c r="K8" s="93"/>
      <c r="L8" s="93"/>
      <c r="M8" s="93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0" s="85" customFormat="1" ht="15" customHeight="1" x14ac:dyDescent="0.3">
      <c r="A11" s="495" t="s">
        <v>1902</v>
      </c>
      <c r="B11" s="496"/>
      <c r="C11" s="496"/>
      <c r="D11" s="496"/>
      <c r="E11" s="496"/>
      <c r="F11" s="496"/>
      <c r="G11" s="496"/>
      <c r="H11" s="344"/>
      <c r="I11" s="297"/>
      <c r="J11" s="344"/>
      <c r="K11" s="344"/>
      <c r="L11" s="297"/>
      <c r="M11" s="299"/>
      <c r="BE11" s="220" t="s">
        <v>1902</v>
      </c>
    </row>
    <row r="12" spans="1:60" s="85" customFormat="1" ht="15" customHeight="1" x14ac:dyDescent="0.3">
      <c r="A12" s="497" t="s">
        <v>1903</v>
      </c>
      <c r="B12" s="462"/>
      <c r="C12" s="462"/>
      <c r="D12" s="462"/>
      <c r="E12" s="462"/>
      <c r="F12" s="462"/>
      <c r="G12" s="462"/>
      <c r="H12" s="345"/>
      <c r="I12" s="130"/>
      <c r="J12" s="345"/>
      <c r="K12" s="345"/>
      <c r="L12" s="130"/>
      <c r="M12" s="301"/>
      <c r="BE12" s="220"/>
      <c r="BF12" s="225" t="s">
        <v>1903</v>
      </c>
    </row>
    <row r="13" spans="1:60" s="85" customFormat="1" ht="31.8" x14ac:dyDescent="0.3">
      <c r="A13" s="121" t="s">
        <v>15</v>
      </c>
      <c r="B13" s="120" t="s">
        <v>1904</v>
      </c>
      <c r="C13" s="466" t="s">
        <v>1905</v>
      </c>
      <c r="D13" s="466"/>
      <c r="E13" s="466"/>
      <c r="F13" s="121" t="s">
        <v>38</v>
      </c>
      <c r="G13" s="134">
        <v>1</v>
      </c>
      <c r="H13" s="134"/>
      <c r="I13" s="134"/>
      <c r="J13" s="124"/>
      <c r="K13" s="124"/>
      <c r="L13" s="124"/>
      <c r="M13" s="124"/>
      <c r="BE13" s="220"/>
      <c r="BF13" s="225"/>
      <c r="BG13" s="226" t="s">
        <v>1905</v>
      </c>
    </row>
    <row r="14" spans="1:60" s="85" customFormat="1" ht="21.6" x14ac:dyDescent="0.3">
      <c r="A14" s="173"/>
      <c r="B14" s="137" t="s">
        <v>1389</v>
      </c>
      <c r="C14" s="483" t="s">
        <v>1390</v>
      </c>
      <c r="D14" s="483"/>
      <c r="E14" s="483"/>
      <c r="F14" s="138" t="s">
        <v>72</v>
      </c>
      <c r="G14" s="195" t="s">
        <v>1906</v>
      </c>
      <c r="H14" s="195"/>
      <c r="I14" s="195"/>
      <c r="J14" s="140"/>
      <c r="K14" s="140"/>
      <c r="L14" s="140"/>
      <c r="M14" s="176"/>
      <c r="BE14" s="220"/>
      <c r="BF14" s="225"/>
      <c r="BG14" s="226"/>
      <c r="BH14" s="228" t="s">
        <v>1390</v>
      </c>
    </row>
    <row r="15" spans="1:60" s="85" customFormat="1" ht="21.6" x14ac:dyDescent="0.3">
      <c r="A15" s="173"/>
      <c r="B15" s="137" t="s">
        <v>604</v>
      </c>
      <c r="C15" s="483" t="s">
        <v>605</v>
      </c>
      <c r="D15" s="483"/>
      <c r="E15" s="483"/>
      <c r="F15" s="138" t="s">
        <v>606</v>
      </c>
      <c r="G15" s="195" t="s">
        <v>1907</v>
      </c>
      <c r="H15" s="195"/>
      <c r="I15" s="195"/>
      <c r="J15" s="140"/>
      <c r="K15" s="140"/>
      <c r="L15" s="140"/>
      <c r="M15" s="176"/>
      <c r="BE15" s="220"/>
      <c r="BF15" s="225"/>
      <c r="BG15" s="226"/>
      <c r="BH15" s="228" t="s">
        <v>605</v>
      </c>
    </row>
    <row r="16" spans="1:60" s="85" customFormat="1" ht="20.399999999999999" x14ac:dyDescent="0.3">
      <c r="A16" s="121" t="s">
        <v>1790</v>
      </c>
      <c r="B16" s="120" t="s">
        <v>1908</v>
      </c>
      <c r="C16" s="466" t="s">
        <v>1909</v>
      </c>
      <c r="D16" s="466"/>
      <c r="E16" s="466"/>
      <c r="F16" s="121" t="s">
        <v>1457</v>
      </c>
      <c r="G16" s="134">
        <v>1</v>
      </c>
      <c r="H16" s="134"/>
      <c r="I16" s="134"/>
      <c r="J16" s="124"/>
      <c r="K16" s="124"/>
      <c r="L16" s="124"/>
      <c r="M16" s="124"/>
      <c r="BE16" s="220"/>
      <c r="BF16" s="225"/>
      <c r="BG16" s="226" t="s">
        <v>1909</v>
      </c>
      <c r="BH16" s="228"/>
    </row>
    <row r="17" spans="1:60" s="85" customFormat="1" ht="15" customHeight="1" x14ac:dyDescent="0.3">
      <c r="A17" s="497" t="s">
        <v>1910</v>
      </c>
      <c r="B17" s="462"/>
      <c r="C17" s="462"/>
      <c r="D17" s="462"/>
      <c r="E17" s="462"/>
      <c r="F17" s="462"/>
      <c r="G17" s="462"/>
      <c r="H17" s="345"/>
      <c r="I17" s="130"/>
      <c r="J17" s="345"/>
      <c r="K17" s="345"/>
      <c r="L17" s="130"/>
      <c r="M17" s="301"/>
      <c r="BE17" s="220"/>
      <c r="BF17" s="225" t="s">
        <v>1910</v>
      </c>
      <c r="BG17" s="226"/>
      <c r="BH17" s="228"/>
    </row>
    <row r="18" spans="1:60" s="85" customFormat="1" ht="21.6" x14ac:dyDescent="0.3">
      <c r="A18" s="121" t="s">
        <v>22</v>
      </c>
      <c r="B18" s="120" t="s">
        <v>1911</v>
      </c>
      <c r="C18" s="466" t="s">
        <v>1912</v>
      </c>
      <c r="D18" s="466"/>
      <c r="E18" s="466"/>
      <c r="F18" s="121" t="s">
        <v>139</v>
      </c>
      <c r="G18" s="153">
        <v>0.02</v>
      </c>
      <c r="H18" s="134"/>
      <c r="I18" s="134"/>
      <c r="J18" s="124"/>
      <c r="K18" s="124"/>
      <c r="L18" s="124"/>
      <c r="M18" s="124"/>
      <c r="BE18" s="220"/>
      <c r="BF18" s="225"/>
      <c r="BG18" s="226" t="s">
        <v>1912</v>
      </c>
      <c r="BH18" s="228"/>
    </row>
    <row r="19" spans="1:60" s="85" customFormat="1" ht="20.399999999999999" x14ac:dyDescent="0.3">
      <c r="A19" s="173"/>
      <c r="B19" s="137" t="s">
        <v>1913</v>
      </c>
      <c r="C19" s="483" t="s">
        <v>1914</v>
      </c>
      <c r="D19" s="483"/>
      <c r="E19" s="483"/>
      <c r="F19" s="138" t="s">
        <v>67</v>
      </c>
      <c r="G19" s="195" t="s">
        <v>1915</v>
      </c>
      <c r="H19" s="195"/>
      <c r="I19" s="195"/>
      <c r="J19" s="140"/>
      <c r="K19" s="140"/>
      <c r="L19" s="140"/>
      <c r="M19" s="176"/>
      <c r="BE19" s="220"/>
      <c r="BF19" s="225"/>
      <c r="BG19" s="226"/>
      <c r="BH19" s="228" t="s">
        <v>1914</v>
      </c>
    </row>
    <row r="20" spans="1:60" s="85" customFormat="1" ht="20.399999999999999" x14ac:dyDescent="0.3">
      <c r="A20" s="173"/>
      <c r="B20" s="137" t="s">
        <v>1081</v>
      </c>
      <c r="C20" s="483" t="s">
        <v>1082</v>
      </c>
      <c r="D20" s="483"/>
      <c r="E20" s="483"/>
      <c r="F20" s="138" t="s">
        <v>1083</v>
      </c>
      <c r="G20" s="195" t="s">
        <v>1916</v>
      </c>
      <c r="H20" s="195"/>
      <c r="I20" s="195"/>
      <c r="J20" s="140"/>
      <c r="K20" s="140"/>
      <c r="L20" s="140"/>
      <c r="M20" s="176"/>
      <c r="BE20" s="220"/>
      <c r="BF20" s="225"/>
      <c r="BG20" s="226"/>
      <c r="BH20" s="228" t="s">
        <v>1082</v>
      </c>
    </row>
    <row r="21" spans="1:60" s="85" customFormat="1" ht="21.6" x14ac:dyDescent="0.3">
      <c r="A21" s="173"/>
      <c r="B21" s="137" t="s">
        <v>604</v>
      </c>
      <c r="C21" s="483" t="s">
        <v>605</v>
      </c>
      <c r="D21" s="483"/>
      <c r="E21" s="483"/>
      <c r="F21" s="138" t="s">
        <v>606</v>
      </c>
      <c r="G21" s="195" t="s">
        <v>1917</v>
      </c>
      <c r="H21" s="195"/>
      <c r="I21" s="195"/>
      <c r="J21" s="140"/>
      <c r="K21" s="140"/>
      <c r="L21" s="140"/>
      <c r="M21" s="176"/>
      <c r="BE21" s="220"/>
      <c r="BF21" s="225"/>
      <c r="BG21" s="226"/>
      <c r="BH21" s="228" t="s">
        <v>605</v>
      </c>
    </row>
    <row r="22" spans="1:60" s="85" customFormat="1" ht="21.6" x14ac:dyDescent="0.3">
      <c r="A22" s="121" t="s">
        <v>1438</v>
      </c>
      <c r="B22" s="120" t="s">
        <v>1918</v>
      </c>
      <c r="C22" s="466" t="s">
        <v>1919</v>
      </c>
      <c r="D22" s="466"/>
      <c r="E22" s="466"/>
      <c r="F22" s="121" t="s">
        <v>1457</v>
      </c>
      <c r="G22" s="134">
        <v>2</v>
      </c>
      <c r="H22" s="134"/>
      <c r="I22" s="134"/>
      <c r="J22" s="124"/>
      <c r="K22" s="124"/>
      <c r="L22" s="124"/>
      <c r="M22" s="124"/>
      <c r="BE22" s="220"/>
      <c r="BF22" s="225"/>
      <c r="BG22" s="226" t="s">
        <v>1919</v>
      </c>
      <c r="BH22" s="228"/>
    </row>
    <row r="23" spans="1:60" s="85" customFormat="1" ht="15" customHeight="1" x14ac:dyDescent="0.3">
      <c r="A23" s="497" t="s">
        <v>1920</v>
      </c>
      <c r="B23" s="462"/>
      <c r="C23" s="462"/>
      <c r="D23" s="462"/>
      <c r="E23" s="462"/>
      <c r="F23" s="462"/>
      <c r="G23" s="462"/>
      <c r="H23" s="345"/>
      <c r="I23" s="130"/>
      <c r="J23" s="345"/>
      <c r="K23" s="345"/>
      <c r="L23" s="130"/>
      <c r="M23" s="301"/>
      <c r="BE23" s="220"/>
      <c r="BF23" s="225" t="s">
        <v>1920</v>
      </c>
      <c r="BG23" s="226"/>
      <c r="BH23" s="228"/>
    </row>
    <row r="24" spans="1:60" s="85" customFormat="1" ht="42" x14ac:dyDescent="0.3">
      <c r="A24" s="121" t="s">
        <v>35</v>
      </c>
      <c r="B24" s="120" t="s">
        <v>1921</v>
      </c>
      <c r="C24" s="466" t="s">
        <v>1922</v>
      </c>
      <c r="D24" s="466"/>
      <c r="E24" s="466"/>
      <c r="F24" s="121" t="s">
        <v>38</v>
      </c>
      <c r="G24" s="134">
        <v>1</v>
      </c>
      <c r="H24" s="134"/>
      <c r="I24" s="134"/>
      <c r="J24" s="124"/>
      <c r="K24" s="124"/>
      <c r="L24" s="124"/>
      <c r="M24" s="124"/>
      <c r="BE24" s="220"/>
      <c r="BF24" s="225"/>
      <c r="BG24" s="226" t="s">
        <v>1922</v>
      </c>
      <c r="BH24" s="228"/>
    </row>
    <row r="25" spans="1:60" s="85" customFormat="1" ht="20.399999999999999" x14ac:dyDescent="0.3">
      <c r="A25" s="173"/>
      <c r="B25" s="137" t="s">
        <v>1752</v>
      </c>
      <c r="C25" s="483" t="s">
        <v>1753</v>
      </c>
      <c r="D25" s="483"/>
      <c r="E25" s="483"/>
      <c r="F25" s="138" t="s">
        <v>72</v>
      </c>
      <c r="G25" s="195" t="s">
        <v>1923</v>
      </c>
      <c r="H25" s="195"/>
      <c r="I25" s="195"/>
      <c r="J25" s="140"/>
      <c r="K25" s="140"/>
      <c r="L25" s="140"/>
      <c r="M25" s="176"/>
      <c r="BE25" s="220"/>
      <c r="BF25" s="225"/>
      <c r="BG25" s="226"/>
      <c r="BH25" s="228" t="s">
        <v>1753</v>
      </c>
    </row>
    <row r="26" spans="1:60" s="85" customFormat="1" ht="20.399999999999999" x14ac:dyDescent="0.3">
      <c r="A26" s="173"/>
      <c r="B26" s="137" t="s">
        <v>1755</v>
      </c>
      <c r="C26" s="483" t="s">
        <v>1756</v>
      </c>
      <c r="D26" s="483"/>
      <c r="E26" s="483"/>
      <c r="F26" s="138" t="s">
        <v>72</v>
      </c>
      <c r="G26" s="195" t="s">
        <v>1924</v>
      </c>
      <c r="H26" s="195"/>
      <c r="I26" s="195"/>
      <c r="J26" s="140"/>
      <c r="K26" s="140"/>
      <c r="L26" s="140"/>
      <c r="M26" s="176"/>
      <c r="BE26" s="220"/>
      <c r="BF26" s="225"/>
      <c r="BG26" s="226"/>
      <c r="BH26" s="228" t="s">
        <v>1756</v>
      </c>
    </row>
    <row r="27" spans="1:60" s="85" customFormat="1" ht="31.8" x14ac:dyDescent="0.3">
      <c r="A27" s="173"/>
      <c r="B27" s="137" t="s">
        <v>1700</v>
      </c>
      <c r="C27" s="483" t="s">
        <v>1701</v>
      </c>
      <c r="D27" s="483"/>
      <c r="E27" s="483"/>
      <c r="F27" s="138" t="s">
        <v>72</v>
      </c>
      <c r="G27" s="195" t="s">
        <v>1925</v>
      </c>
      <c r="H27" s="195"/>
      <c r="I27" s="195"/>
      <c r="J27" s="140"/>
      <c r="K27" s="140"/>
      <c r="L27" s="140"/>
      <c r="M27" s="176"/>
      <c r="BE27" s="220"/>
      <c r="BF27" s="225"/>
      <c r="BG27" s="226"/>
      <c r="BH27" s="228" t="s">
        <v>1701</v>
      </c>
    </row>
    <row r="28" spans="1:60" s="85" customFormat="1" ht="20.399999999999999" x14ac:dyDescent="0.3">
      <c r="A28" s="173"/>
      <c r="B28" s="137" t="s">
        <v>1690</v>
      </c>
      <c r="C28" s="483" t="s">
        <v>1691</v>
      </c>
      <c r="D28" s="483"/>
      <c r="E28" s="483"/>
      <c r="F28" s="138" t="s">
        <v>72</v>
      </c>
      <c r="G28" s="195" t="s">
        <v>1470</v>
      </c>
      <c r="H28" s="195"/>
      <c r="I28" s="195"/>
      <c r="J28" s="140"/>
      <c r="K28" s="140"/>
      <c r="L28" s="140"/>
      <c r="M28" s="176"/>
      <c r="BE28" s="220"/>
      <c r="BF28" s="225"/>
      <c r="BG28" s="226"/>
      <c r="BH28" s="228" t="s">
        <v>1691</v>
      </c>
    </row>
    <row r="29" spans="1:60" s="85" customFormat="1" ht="20.399999999999999" x14ac:dyDescent="0.3">
      <c r="A29" s="173"/>
      <c r="B29" s="137" t="s">
        <v>388</v>
      </c>
      <c r="C29" s="483" t="s">
        <v>389</v>
      </c>
      <c r="D29" s="483"/>
      <c r="E29" s="483"/>
      <c r="F29" s="138" t="s">
        <v>72</v>
      </c>
      <c r="G29" s="195" t="s">
        <v>1926</v>
      </c>
      <c r="H29" s="195"/>
      <c r="I29" s="195"/>
      <c r="J29" s="140"/>
      <c r="K29" s="140"/>
      <c r="L29" s="140"/>
      <c r="M29" s="176"/>
      <c r="BE29" s="220"/>
      <c r="BF29" s="225"/>
      <c r="BG29" s="226"/>
      <c r="BH29" s="228" t="s">
        <v>389</v>
      </c>
    </row>
    <row r="30" spans="1:60" s="85" customFormat="1" ht="20.399999999999999" x14ac:dyDescent="0.3">
      <c r="A30" s="173"/>
      <c r="B30" s="137" t="s">
        <v>1568</v>
      </c>
      <c r="C30" s="483" t="s">
        <v>1569</v>
      </c>
      <c r="D30" s="483"/>
      <c r="E30" s="483"/>
      <c r="F30" s="138" t="s">
        <v>139</v>
      </c>
      <c r="G30" s="195" t="s">
        <v>1927</v>
      </c>
      <c r="H30" s="195"/>
      <c r="I30" s="195"/>
      <c r="J30" s="140"/>
      <c r="K30" s="140"/>
      <c r="L30" s="140"/>
      <c r="M30" s="176"/>
      <c r="BE30" s="220"/>
      <c r="BF30" s="225"/>
      <c r="BG30" s="226"/>
      <c r="BH30" s="228" t="s">
        <v>1569</v>
      </c>
    </row>
    <row r="31" spans="1:60" s="85" customFormat="1" ht="20.399999999999999" x14ac:dyDescent="0.3">
      <c r="A31" s="173"/>
      <c r="B31" s="137" t="s">
        <v>1760</v>
      </c>
      <c r="C31" s="483" t="s">
        <v>1761</v>
      </c>
      <c r="D31" s="483"/>
      <c r="E31" s="483"/>
      <c r="F31" s="138" t="s">
        <v>72</v>
      </c>
      <c r="G31" s="195" t="s">
        <v>1924</v>
      </c>
      <c r="H31" s="195"/>
      <c r="I31" s="195"/>
      <c r="J31" s="140"/>
      <c r="K31" s="140"/>
      <c r="L31" s="140"/>
      <c r="M31" s="176"/>
      <c r="BE31" s="220"/>
      <c r="BF31" s="225"/>
      <c r="BG31" s="226"/>
      <c r="BH31" s="228" t="s">
        <v>1761</v>
      </c>
    </row>
    <row r="32" spans="1:60" s="85" customFormat="1" ht="21.6" x14ac:dyDescent="0.3">
      <c r="A32" s="173"/>
      <c r="B32" s="137" t="s">
        <v>1928</v>
      </c>
      <c r="C32" s="483" t="s">
        <v>1929</v>
      </c>
      <c r="D32" s="483"/>
      <c r="E32" s="483"/>
      <c r="F32" s="138" t="s">
        <v>67</v>
      </c>
      <c r="G32" s="195" t="s">
        <v>1467</v>
      </c>
      <c r="H32" s="195"/>
      <c r="I32" s="195"/>
      <c r="J32" s="140"/>
      <c r="K32" s="140"/>
      <c r="L32" s="140"/>
      <c r="M32" s="176"/>
      <c r="BE32" s="220"/>
      <c r="BF32" s="225"/>
      <c r="BG32" s="226"/>
      <c r="BH32" s="228" t="s">
        <v>1929</v>
      </c>
    </row>
    <row r="33" spans="1:60" s="85" customFormat="1" ht="20.399999999999999" x14ac:dyDescent="0.3">
      <c r="A33" s="173"/>
      <c r="B33" s="137" t="s">
        <v>602</v>
      </c>
      <c r="C33" s="483" t="s">
        <v>603</v>
      </c>
      <c r="D33" s="483"/>
      <c r="E33" s="483"/>
      <c r="F33" s="138" t="s">
        <v>72</v>
      </c>
      <c r="G33" s="195" t="s">
        <v>1930</v>
      </c>
      <c r="H33" s="195"/>
      <c r="I33" s="195"/>
      <c r="J33" s="140"/>
      <c r="K33" s="140"/>
      <c r="L33" s="140"/>
      <c r="M33" s="176"/>
      <c r="BE33" s="220"/>
      <c r="BF33" s="225"/>
      <c r="BG33" s="226"/>
      <c r="BH33" s="228" t="s">
        <v>603</v>
      </c>
    </row>
    <row r="34" spans="1:60" s="85" customFormat="1" ht="20.399999999999999" x14ac:dyDescent="0.3">
      <c r="A34" s="173"/>
      <c r="B34" s="137" t="s">
        <v>1931</v>
      </c>
      <c r="C34" s="483" t="s">
        <v>1932</v>
      </c>
      <c r="D34" s="483"/>
      <c r="E34" s="483"/>
      <c r="F34" s="138" t="s">
        <v>72</v>
      </c>
      <c r="G34" s="195" t="s">
        <v>1923</v>
      </c>
      <c r="H34" s="195"/>
      <c r="I34" s="195"/>
      <c r="J34" s="140"/>
      <c r="K34" s="140"/>
      <c r="L34" s="140"/>
      <c r="M34" s="176"/>
      <c r="BE34" s="220"/>
      <c r="BF34" s="225"/>
      <c r="BG34" s="226"/>
      <c r="BH34" s="228" t="s">
        <v>1932</v>
      </c>
    </row>
    <row r="35" spans="1:60" s="85" customFormat="1" ht="20.399999999999999" x14ac:dyDescent="0.3">
      <c r="A35" s="173"/>
      <c r="B35" s="137" t="s">
        <v>1933</v>
      </c>
      <c r="C35" s="483" t="s">
        <v>1934</v>
      </c>
      <c r="D35" s="483"/>
      <c r="E35" s="483"/>
      <c r="F35" s="138" t="s">
        <v>1258</v>
      </c>
      <c r="G35" s="195" t="s">
        <v>1907</v>
      </c>
      <c r="H35" s="195"/>
      <c r="I35" s="195"/>
      <c r="J35" s="140"/>
      <c r="K35" s="140"/>
      <c r="L35" s="140"/>
      <c r="M35" s="176"/>
      <c r="BE35" s="220"/>
      <c r="BF35" s="225"/>
      <c r="BG35" s="226"/>
      <c r="BH35" s="228" t="s">
        <v>1934</v>
      </c>
    </row>
    <row r="36" spans="1:60" s="85" customFormat="1" ht="20.399999999999999" x14ac:dyDescent="0.3">
      <c r="A36" s="173"/>
      <c r="B36" s="137" t="s">
        <v>1767</v>
      </c>
      <c r="C36" s="483" t="s">
        <v>1768</v>
      </c>
      <c r="D36" s="483"/>
      <c r="E36" s="483"/>
      <c r="F36" s="138" t="s">
        <v>139</v>
      </c>
      <c r="G36" s="195" t="s">
        <v>1935</v>
      </c>
      <c r="H36" s="195"/>
      <c r="I36" s="195"/>
      <c r="J36" s="140"/>
      <c r="K36" s="140"/>
      <c r="L36" s="140"/>
      <c r="M36" s="176"/>
      <c r="BE36" s="220"/>
      <c r="BF36" s="225"/>
      <c r="BG36" s="226"/>
      <c r="BH36" s="228" t="s">
        <v>1768</v>
      </c>
    </row>
    <row r="37" spans="1:60" s="85" customFormat="1" ht="21.6" x14ac:dyDescent="0.3">
      <c r="A37" s="173"/>
      <c r="B37" s="137" t="s">
        <v>604</v>
      </c>
      <c r="C37" s="483" t="s">
        <v>605</v>
      </c>
      <c r="D37" s="483"/>
      <c r="E37" s="483"/>
      <c r="F37" s="138" t="s">
        <v>606</v>
      </c>
      <c r="G37" s="195" t="s">
        <v>1936</v>
      </c>
      <c r="H37" s="195"/>
      <c r="I37" s="195"/>
      <c r="J37" s="140"/>
      <c r="K37" s="140"/>
      <c r="L37" s="140"/>
      <c r="M37" s="176"/>
      <c r="BE37" s="220"/>
      <c r="BF37" s="225"/>
      <c r="BG37" s="226"/>
      <c r="BH37" s="228" t="s">
        <v>605</v>
      </c>
    </row>
    <row r="38" spans="1:60" s="85" customFormat="1" ht="20.399999999999999" x14ac:dyDescent="0.3">
      <c r="A38" s="121" t="s">
        <v>1937</v>
      </c>
      <c r="B38" s="120" t="s">
        <v>1938</v>
      </c>
      <c r="C38" s="466" t="s">
        <v>1939</v>
      </c>
      <c r="D38" s="466"/>
      <c r="E38" s="466"/>
      <c r="F38" s="121" t="s">
        <v>1457</v>
      </c>
      <c r="G38" s="134">
        <v>1</v>
      </c>
      <c r="H38" s="134"/>
      <c r="I38" s="134"/>
      <c r="J38" s="124"/>
      <c r="K38" s="124"/>
      <c r="L38" s="124"/>
      <c r="M38" s="124"/>
      <c r="BE38" s="220"/>
      <c r="BF38" s="225"/>
      <c r="BG38" s="226" t="s">
        <v>1939</v>
      </c>
      <c r="BH38" s="228"/>
    </row>
    <row r="39" spans="1:60" s="85" customFormat="1" ht="15" customHeight="1" x14ac:dyDescent="0.3">
      <c r="A39" s="497" t="s">
        <v>1940</v>
      </c>
      <c r="B39" s="462"/>
      <c r="C39" s="462"/>
      <c r="D39" s="462"/>
      <c r="E39" s="462"/>
      <c r="F39" s="462"/>
      <c r="G39" s="462"/>
      <c r="H39" s="345"/>
      <c r="I39" s="130"/>
      <c r="J39" s="345"/>
      <c r="K39" s="345"/>
      <c r="L39" s="130"/>
      <c r="M39" s="301"/>
      <c r="BE39" s="220"/>
      <c r="BF39" s="225" t="s">
        <v>1940</v>
      </c>
      <c r="BG39" s="226"/>
      <c r="BH39" s="228"/>
    </row>
    <row r="40" spans="1:60" s="85" customFormat="1" ht="15" customHeight="1" x14ac:dyDescent="0.3">
      <c r="A40" s="497" t="s">
        <v>1941</v>
      </c>
      <c r="B40" s="462"/>
      <c r="C40" s="462"/>
      <c r="D40" s="462"/>
      <c r="E40" s="462"/>
      <c r="F40" s="462"/>
      <c r="G40" s="462"/>
      <c r="H40" s="345"/>
      <c r="I40" s="130"/>
      <c r="J40" s="345"/>
      <c r="K40" s="345"/>
      <c r="L40" s="130"/>
      <c r="M40" s="301"/>
      <c r="BE40" s="220"/>
      <c r="BF40" s="225" t="s">
        <v>1941</v>
      </c>
      <c r="BG40" s="226"/>
      <c r="BH40" s="228"/>
    </row>
    <row r="41" spans="1:60" s="85" customFormat="1" ht="21.6" x14ac:dyDescent="0.3">
      <c r="A41" s="121" t="s">
        <v>47</v>
      </c>
      <c r="B41" s="120" t="s">
        <v>1942</v>
      </c>
      <c r="C41" s="466" t="s">
        <v>1943</v>
      </c>
      <c r="D41" s="466"/>
      <c r="E41" s="466"/>
      <c r="F41" s="121" t="s">
        <v>64</v>
      </c>
      <c r="G41" s="153">
        <v>0.05</v>
      </c>
      <c r="H41" s="134"/>
      <c r="I41" s="134"/>
      <c r="J41" s="124"/>
      <c r="K41" s="124"/>
      <c r="L41" s="124"/>
      <c r="M41" s="124"/>
      <c r="BE41" s="220"/>
      <c r="BF41" s="225"/>
      <c r="BG41" s="226" t="s">
        <v>1943</v>
      </c>
      <c r="BH41" s="228"/>
    </row>
    <row r="42" spans="1:60" s="85" customFormat="1" ht="20.399999999999999" x14ac:dyDescent="0.3">
      <c r="A42" s="173"/>
      <c r="B42" s="137" t="s">
        <v>596</v>
      </c>
      <c r="C42" s="483" t="s">
        <v>597</v>
      </c>
      <c r="D42" s="483"/>
      <c r="E42" s="483"/>
      <c r="F42" s="138" t="s">
        <v>403</v>
      </c>
      <c r="G42" s="195" t="s">
        <v>1944</v>
      </c>
      <c r="H42" s="195"/>
      <c r="I42" s="195"/>
      <c r="J42" s="140"/>
      <c r="K42" s="140"/>
      <c r="L42" s="140"/>
      <c r="M42" s="176"/>
      <c r="BE42" s="220"/>
      <c r="BF42" s="225"/>
      <c r="BG42" s="226"/>
      <c r="BH42" s="228" t="s">
        <v>597</v>
      </c>
    </row>
    <row r="43" spans="1:60" s="85" customFormat="1" ht="21.6" x14ac:dyDescent="0.3">
      <c r="A43" s="173"/>
      <c r="B43" s="137" t="s">
        <v>1763</v>
      </c>
      <c r="C43" s="483" t="s">
        <v>1764</v>
      </c>
      <c r="D43" s="483"/>
      <c r="E43" s="483"/>
      <c r="F43" s="138" t="s">
        <v>67</v>
      </c>
      <c r="G43" s="195" t="s">
        <v>1945</v>
      </c>
      <c r="H43" s="195"/>
      <c r="I43" s="195"/>
      <c r="J43" s="140"/>
      <c r="K43" s="140"/>
      <c r="L43" s="140"/>
      <c r="M43" s="176"/>
      <c r="BE43" s="220"/>
      <c r="BF43" s="225"/>
      <c r="BG43" s="226"/>
      <c r="BH43" s="228" t="s">
        <v>1764</v>
      </c>
    </row>
    <row r="44" spans="1:60" s="85" customFormat="1" ht="20.399999999999999" x14ac:dyDescent="0.3">
      <c r="A44" s="173"/>
      <c r="B44" s="137" t="s">
        <v>86</v>
      </c>
      <c r="C44" s="483" t="s">
        <v>87</v>
      </c>
      <c r="D44" s="483"/>
      <c r="E44" s="483"/>
      <c r="F44" s="138" t="s">
        <v>67</v>
      </c>
      <c r="G44" s="195" t="s">
        <v>1946</v>
      </c>
      <c r="H44" s="195"/>
      <c r="I44" s="195"/>
      <c r="J44" s="140"/>
      <c r="K44" s="140"/>
      <c r="L44" s="140"/>
      <c r="M44" s="176"/>
      <c r="BE44" s="220"/>
      <c r="BF44" s="225"/>
      <c r="BG44" s="226"/>
      <c r="BH44" s="228" t="s">
        <v>87</v>
      </c>
    </row>
    <row r="45" spans="1:60" s="85" customFormat="1" ht="21.6" x14ac:dyDescent="0.3">
      <c r="A45" s="173"/>
      <c r="B45" s="137" t="s">
        <v>604</v>
      </c>
      <c r="C45" s="483" t="s">
        <v>605</v>
      </c>
      <c r="D45" s="483"/>
      <c r="E45" s="483"/>
      <c r="F45" s="138" t="s">
        <v>606</v>
      </c>
      <c r="G45" s="195" t="s">
        <v>1947</v>
      </c>
      <c r="H45" s="195"/>
      <c r="I45" s="195"/>
      <c r="J45" s="140"/>
      <c r="K45" s="140"/>
      <c r="L45" s="140"/>
      <c r="M45" s="176"/>
      <c r="BE45" s="220"/>
      <c r="BF45" s="225"/>
      <c r="BG45" s="226"/>
      <c r="BH45" s="228" t="s">
        <v>605</v>
      </c>
    </row>
    <row r="46" spans="1:60" s="85" customFormat="1" ht="14.4" x14ac:dyDescent="0.3">
      <c r="A46" s="121" t="s">
        <v>52</v>
      </c>
      <c r="B46" s="120" t="s">
        <v>1948</v>
      </c>
      <c r="C46" s="466" t="s">
        <v>1949</v>
      </c>
      <c r="D46" s="466"/>
      <c r="E46" s="466"/>
      <c r="F46" s="121" t="s">
        <v>1046</v>
      </c>
      <c r="G46" s="144">
        <v>5.1000000000000004E-3</v>
      </c>
      <c r="H46" s="153"/>
      <c r="I46" s="153"/>
      <c r="J46" s="346"/>
      <c r="K46" s="124"/>
      <c r="L46" s="124"/>
      <c r="M46" s="124"/>
      <c r="BE46" s="220"/>
      <c r="BF46" s="225"/>
      <c r="BG46" s="226" t="s">
        <v>1949</v>
      </c>
      <c r="BH46" s="228"/>
    </row>
    <row r="47" spans="1:60" s="85" customFormat="1" ht="15" customHeight="1" x14ac:dyDescent="0.3">
      <c r="A47" s="497" t="s">
        <v>1950</v>
      </c>
      <c r="B47" s="462"/>
      <c r="C47" s="462"/>
      <c r="D47" s="462"/>
      <c r="E47" s="462"/>
      <c r="F47" s="462"/>
      <c r="G47" s="462"/>
      <c r="H47" s="345"/>
      <c r="I47" s="130"/>
      <c r="J47" s="345"/>
      <c r="K47" s="345"/>
      <c r="L47" s="130"/>
      <c r="M47" s="301"/>
      <c r="BE47" s="220"/>
      <c r="BF47" s="225" t="s">
        <v>1950</v>
      </c>
      <c r="BG47" s="226"/>
      <c r="BH47" s="228"/>
    </row>
    <row r="48" spans="1:60" s="85" customFormat="1" ht="21.6" x14ac:dyDescent="0.3">
      <c r="A48" s="121" t="s">
        <v>55</v>
      </c>
      <c r="B48" s="120" t="s">
        <v>1942</v>
      </c>
      <c r="C48" s="466" t="s">
        <v>1943</v>
      </c>
      <c r="D48" s="466"/>
      <c r="E48" s="466"/>
      <c r="F48" s="121" t="s">
        <v>64</v>
      </c>
      <c r="G48" s="153">
        <v>0.25</v>
      </c>
      <c r="H48" s="134"/>
      <c r="I48" s="134"/>
      <c r="J48" s="124"/>
      <c r="K48" s="124"/>
      <c r="L48" s="124"/>
      <c r="M48" s="124"/>
      <c r="BE48" s="220"/>
      <c r="BF48" s="225"/>
      <c r="BG48" s="226" t="s">
        <v>1943</v>
      </c>
      <c r="BH48" s="228"/>
    </row>
    <row r="49" spans="1:60" s="85" customFormat="1" ht="20.399999999999999" x14ac:dyDescent="0.3">
      <c r="A49" s="173"/>
      <c r="B49" s="137" t="s">
        <v>596</v>
      </c>
      <c r="C49" s="483" t="s">
        <v>597</v>
      </c>
      <c r="D49" s="483"/>
      <c r="E49" s="483"/>
      <c r="F49" s="138" t="s">
        <v>403</v>
      </c>
      <c r="G49" s="195" t="s">
        <v>1951</v>
      </c>
      <c r="H49" s="195"/>
      <c r="I49" s="195"/>
      <c r="J49" s="140"/>
      <c r="K49" s="140"/>
      <c r="L49" s="140"/>
      <c r="M49" s="176"/>
      <c r="BE49" s="220"/>
      <c r="BF49" s="225"/>
      <c r="BG49" s="226"/>
      <c r="BH49" s="228" t="s">
        <v>597</v>
      </c>
    </row>
    <row r="50" spans="1:60" s="85" customFormat="1" ht="21.6" x14ac:dyDescent="0.3">
      <c r="A50" s="173"/>
      <c r="B50" s="137" t="s">
        <v>1763</v>
      </c>
      <c r="C50" s="483" t="s">
        <v>1764</v>
      </c>
      <c r="D50" s="483"/>
      <c r="E50" s="483"/>
      <c r="F50" s="138" t="s">
        <v>67</v>
      </c>
      <c r="G50" s="195" t="s">
        <v>1952</v>
      </c>
      <c r="H50" s="195"/>
      <c r="I50" s="195"/>
      <c r="J50" s="140"/>
      <c r="K50" s="140"/>
      <c r="L50" s="140"/>
      <c r="M50" s="176"/>
      <c r="BE50" s="220"/>
      <c r="BF50" s="225"/>
      <c r="BG50" s="226"/>
      <c r="BH50" s="228" t="s">
        <v>1764</v>
      </c>
    </row>
    <row r="51" spans="1:60" s="85" customFormat="1" ht="20.399999999999999" x14ac:dyDescent="0.3">
      <c r="A51" s="173"/>
      <c r="B51" s="137" t="s">
        <v>86</v>
      </c>
      <c r="C51" s="483" t="s">
        <v>87</v>
      </c>
      <c r="D51" s="483"/>
      <c r="E51" s="483"/>
      <c r="F51" s="138" t="s">
        <v>67</v>
      </c>
      <c r="G51" s="195" t="s">
        <v>1953</v>
      </c>
      <c r="H51" s="195"/>
      <c r="I51" s="195"/>
      <c r="J51" s="140"/>
      <c r="K51" s="140"/>
      <c r="L51" s="140"/>
      <c r="M51" s="176"/>
      <c r="BE51" s="220"/>
      <c r="BF51" s="225"/>
      <c r="BG51" s="226"/>
      <c r="BH51" s="228" t="s">
        <v>87</v>
      </c>
    </row>
    <row r="52" spans="1:60" s="85" customFormat="1" ht="21.6" x14ac:dyDescent="0.3">
      <c r="A52" s="173"/>
      <c r="B52" s="137" t="s">
        <v>604</v>
      </c>
      <c r="C52" s="483" t="s">
        <v>605</v>
      </c>
      <c r="D52" s="483"/>
      <c r="E52" s="483"/>
      <c r="F52" s="138" t="s">
        <v>606</v>
      </c>
      <c r="G52" s="195" t="s">
        <v>1954</v>
      </c>
      <c r="H52" s="195"/>
      <c r="I52" s="195"/>
      <c r="J52" s="140"/>
      <c r="K52" s="140"/>
      <c r="L52" s="140"/>
      <c r="M52" s="176"/>
      <c r="BE52" s="220"/>
      <c r="BF52" s="225"/>
      <c r="BG52" s="226"/>
      <c r="BH52" s="228" t="s">
        <v>605</v>
      </c>
    </row>
    <row r="53" spans="1:60" s="85" customFormat="1" ht="21.6" x14ac:dyDescent="0.3">
      <c r="A53" s="121" t="s">
        <v>56</v>
      </c>
      <c r="B53" s="120" t="s">
        <v>1955</v>
      </c>
      <c r="C53" s="466" t="s">
        <v>1956</v>
      </c>
      <c r="D53" s="466"/>
      <c r="E53" s="466"/>
      <c r="F53" s="121" t="s">
        <v>1046</v>
      </c>
      <c r="G53" s="144">
        <v>2.5499999999999998E-2</v>
      </c>
      <c r="H53" s="153"/>
      <c r="I53" s="153"/>
      <c r="J53" s="346"/>
      <c r="K53" s="124"/>
      <c r="L53" s="124"/>
      <c r="M53" s="124"/>
      <c r="BE53" s="220"/>
      <c r="BF53" s="225"/>
      <c r="BG53" s="226" t="s">
        <v>1956</v>
      </c>
      <c r="BH53" s="228"/>
    </row>
    <row r="54" spans="1:60" s="85" customFormat="1" ht="15" customHeight="1" x14ac:dyDescent="0.3">
      <c r="A54" s="497" t="s">
        <v>1957</v>
      </c>
      <c r="B54" s="462"/>
      <c r="C54" s="462"/>
      <c r="D54" s="462"/>
      <c r="E54" s="462"/>
      <c r="F54" s="462"/>
      <c r="G54" s="462"/>
      <c r="H54" s="345"/>
      <c r="I54" s="130"/>
      <c r="J54" s="345"/>
      <c r="K54" s="345"/>
      <c r="L54" s="130"/>
      <c r="M54" s="301"/>
      <c r="BE54" s="220"/>
      <c r="BF54" s="225" t="s">
        <v>1957</v>
      </c>
      <c r="BG54" s="226"/>
      <c r="BH54" s="228"/>
    </row>
    <row r="55" spans="1:60" s="85" customFormat="1" ht="14.4" x14ac:dyDescent="0.3">
      <c r="A55" s="121" t="s">
        <v>163</v>
      </c>
      <c r="B55" s="120" t="s">
        <v>1958</v>
      </c>
      <c r="C55" s="466" t="s">
        <v>1959</v>
      </c>
      <c r="D55" s="466"/>
      <c r="E55" s="466"/>
      <c r="F55" s="121" t="s">
        <v>64</v>
      </c>
      <c r="G55" s="135">
        <v>0.2</v>
      </c>
      <c r="H55" s="134"/>
      <c r="I55" s="134"/>
      <c r="J55" s="124"/>
      <c r="K55" s="124"/>
      <c r="L55" s="124"/>
      <c r="M55" s="124"/>
      <c r="BE55" s="220"/>
      <c r="BF55" s="225"/>
      <c r="BG55" s="226" t="s">
        <v>1959</v>
      </c>
      <c r="BH55" s="228"/>
    </row>
    <row r="56" spans="1:60" s="85" customFormat="1" ht="21.6" x14ac:dyDescent="0.3">
      <c r="A56" s="173"/>
      <c r="B56" s="137" t="s">
        <v>1416</v>
      </c>
      <c r="C56" s="483" t="s">
        <v>1417</v>
      </c>
      <c r="D56" s="483"/>
      <c r="E56" s="483"/>
      <c r="F56" s="138" t="s">
        <v>1083</v>
      </c>
      <c r="G56" s="195" t="s">
        <v>1960</v>
      </c>
      <c r="H56" s="195"/>
      <c r="I56" s="195"/>
      <c r="J56" s="140"/>
      <c r="K56" s="140"/>
      <c r="L56" s="140"/>
      <c r="M56" s="176"/>
      <c r="BE56" s="220"/>
      <c r="BF56" s="225"/>
      <c r="BG56" s="226"/>
      <c r="BH56" s="228" t="s">
        <v>1417</v>
      </c>
    </row>
    <row r="57" spans="1:60" s="85" customFormat="1" ht="20.399999999999999" x14ac:dyDescent="0.3">
      <c r="A57" s="173"/>
      <c r="B57" s="137" t="s">
        <v>1961</v>
      </c>
      <c r="C57" s="483" t="s">
        <v>1962</v>
      </c>
      <c r="D57" s="483"/>
      <c r="E57" s="483"/>
      <c r="F57" s="138" t="s">
        <v>67</v>
      </c>
      <c r="G57" s="195" t="s">
        <v>1963</v>
      </c>
      <c r="H57" s="195"/>
      <c r="I57" s="195"/>
      <c r="J57" s="140"/>
      <c r="K57" s="140"/>
      <c r="L57" s="140"/>
      <c r="M57" s="176"/>
      <c r="BE57" s="220"/>
      <c r="BF57" s="225"/>
      <c r="BG57" s="226"/>
      <c r="BH57" s="228" t="s">
        <v>1962</v>
      </c>
    </row>
    <row r="58" spans="1:60" s="85" customFormat="1" ht="21.6" x14ac:dyDescent="0.3">
      <c r="A58" s="173"/>
      <c r="B58" s="137" t="s">
        <v>604</v>
      </c>
      <c r="C58" s="483" t="s">
        <v>605</v>
      </c>
      <c r="D58" s="483"/>
      <c r="E58" s="483"/>
      <c r="F58" s="138" t="s">
        <v>606</v>
      </c>
      <c r="G58" s="195" t="s">
        <v>1964</v>
      </c>
      <c r="H58" s="195"/>
      <c r="I58" s="195"/>
      <c r="J58" s="140"/>
      <c r="K58" s="140"/>
      <c r="L58" s="140"/>
      <c r="M58" s="176"/>
      <c r="BE58" s="220"/>
      <c r="BF58" s="225"/>
      <c r="BG58" s="226"/>
      <c r="BH58" s="228" t="s">
        <v>605</v>
      </c>
    </row>
    <row r="59" spans="1:60" s="85" customFormat="1" ht="14.4" x14ac:dyDescent="0.3">
      <c r="A59" s="121" t="s">
        <v>166</v>
      </c>
      <c r="B59" s="120" t="s">
        <v>1965</v>
      </c>
      <c r="C59" s="466" t="s">
        <v>1966</v>
      </c>
      <c r="D59" s="466"/>
      <c r="E59" s="466"/>
      <c r="F59" s="121" t="s">
        <v>112</v>
      </c>
      <c r="G59" s="134">
        <v>20</v>
      </c>
      <c r="H59" s="153"/>
      <c r="I59" s="153"/>
      <c r="J59" s="346"/>
      <c r="K59" s="124"/>
      <c r="L59" s="124"/>
      <c r="M59" s="124"/>
      <c r="BE59" s="220"/>
      <c r="BF59" s="225"/>
      <c r="BG59" s="226" t="s">
        <v>1966</v>
      </c>
      <c r="BH59" s="228"/>
    </row>
    <row r="60" spans="1:60" s="85" customFormat="1" ht="20.25" customHeight="1" x14ac:dyDescent="0.3">
      <c r="A60" s="470" t="s">
        <v>57</v>
      </c>
      <c r="B60" s="471"/>
      <c r="C60" s="471"/>
      <c r="D60" s="471"/>
      <c r="E60" s="471"/>
      <c r="F60" s="471"/>
      <c r="G60" s="471"/>
      <c r="H60" s="154"/>
      <c r="I60" s="154">
        <f>SUM(I13:I59)</f>
        <v>0</v>
      </c>
      <c r="J60" s="156">
        <f>SUM(J13:J59)</f>
        <v>0</v>
      </c>
      <c r="K60" s="157"/>
      <c r="L60" s="157">
        <f>SUM(L13:L59)</f>
        <v>0</v>
      </c>
      <c r="M60" s="156">
        <f>SUM(M13:M59)</f>
        <v>0</v>
      </c>
    </row>
    <row r="61" spans="1:60" s="145" customFormat="1" ht="20.25" customHeight="1" x14ac:dyDescent="0.3">
      <c r="A61" s="472" t="s">
        <v>5712</v>
      </c>
      <c r="B61" s="473"/>
      <c r="C61" s="473"/>
      <c r="D61" s="473"/>
      <c r="E61" s="473"/>
      <c r="F61" s="473"/>
      <c r="G61" s="473"/>
      <c r="H61" s="160"/>
      <c r="I61" s="463">
        <f>I60+L60</f>
        <v>0</v>
      </c>
      <c r="J61" s="464"/>
      <c r="K61" s="464"/>
      <c r="L61" s="464"/>
      <c r="M61" s="465"/>
    </row>
    <row r="62" spans="1:60" s="145" customFormat="1" ht="20.25" customHeight="1" x14ac:dyDescent="0.3">
      <c r="A62" s="472" t="s">
        <v>5713</v>
      </c>
      <c r="B62" s="473"/>
      <c r="C62" s="473"/>
      <c r="D62" s="473"/>
      <c r="E62" s="473"/>
      <c r="F62" s="473"/>
      <c r="G62" s="473"/>
      <c r="H62" s="160"/>
      <c r="I62" s="498">
        <f>J60+M60</f>
        <v>0</v>
      </c>
      <c r="J62" s="499"/>
      <c r="K62" s="499"/>
      <c r="L62" s="499"/>
      <c r="M62" s="500"/>
    </row>
  </sheetData>
  <autoFilter ref="A10:BK62"/>
  <mergeCells count="61">
    <mergeCell ref="A11:G11"/>
    <mergeCell ref="A61:G61"/>
    <mergeCell ref="C35:E35"/>
    <mergeCell ref="C44:E44"/>
    <mergeCell ref="C37:E37"/>
    <mergeCell ref="C42:E42"/>
    <mergeCell ref="C43:E43"/>
    <mergeCell ref="C41:E41"/>
    <mergeCell ref="C38:E38"/>
    <mergeCell ref="C48:E48"/>
    <mergeCell ref="C36:E36"/>
    <mergeCell ref="C15:E15"/>
    <mergeCell ref="C51:E51"/>
    <mergeCell ref="C59:E59"/>
    <mergeCell ref="I61:M61"/>
    <mergeCell ref="C18:E18"/>
    <mergeCell ref="C34:E34"/>
    <mergeCell ref="C22:E22"/>
    <mergeCell ref="C30:E30"/>
    <mergeCell ref="C27:E27"/>
    <mergeCell ref="C31:E31"/>
    <mergeCell ref="C50:E50"/>
    <mergeCell ref="C58:E58"/>
    <mergeCell ref="C19:E19"/>
    <mergeCell ref="C55:E55"/>
    <mergeCell ref="A40:G40"/>
    <mergeCell ref="C21:E21"/>
    <mergeCell ref="C45:E45"/>
    <mergeCell ref="A39:G39"/>
    <mergeCell ref="I62:M62"/>
    <mergeCell ref="C9:E9"/>
    <mergeCell ref="A17:G17"/>
    <mergeCell ref="C53:E53"/>
    <mergeCell ref="C24:E24"/>
    <mergeCell ref="C49:E49"/>
    <mergeCell ref="C56:E56"/>
    <mergeCell ref="A54:G54"/>
    <mergeCell ref="A60:G60"/>
    <mergeCell ref="C29:E29"/>
    <mergeCell ref="A62:G62"/>
    <mergeCell ref="C20:E20"/>
    <mergeCell ref="C46:E46"/>
    <mergeCell ref="C33:E33"/>
    <mergeCell ref="C28:E28"/>
    <mergeCell ref="C52:E52"/>
    <mergeCell ref="A2:M2"/>
    <mergeCell ref="C25:E25"/>
    <mergeCell ref="A47:G47"/>
    <mergeCell ref="C32:E32"/>
    <mergeCell ref="C57:E57"/>
    <mergeCell ref="A23:G23"/>
    <mergeCell ref="A6:M6"/>
    <mergeCell ref="C14:E14"/>
    <mergeCell ref="A5:M5"/>
    <mergeCell ref="C26:E26"/>
    <mergeCell ref="C10:E10"/>
    <mergeCell ref="C7:G7"/>
    <mergeCell ref="C13:E13"/>
    <mergeCell ref="C16:E16"/>
    <mergeCell ref="A12:G12"/>
    <mergeCell ref="A3:M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119"/>
  <sheetViews>
    <sheetView workbookViewId="0">
      <selection activeCell="B14" sqref="B13:B14"/>
    </sheetView>
  </sheetViews>
  <sheetFormatPr defaultColWidth="9.109375" defaultRowHeight="11.25" customHeight="1" x14ac:dyDescent="0.2"/>
  <cols>
    <col min="1" max="1" width="9" style="80" customWidth="1"/>
    <col min="2" max="2" width="25.33203125" style="80" customWidth="1"/>
    <col min="3" max="3" width="13.109375" style="80" customWidth="1"/>
    <col min="4" max="4" width="15.109375" style="80" customWidth="1"/>
    <col min="5" max="5" width="21.44140625" style="80" customWidth="1"/>
    <col min="6" max="7" width="10.6640625" style="80" customWidth="1"/>
    <col min="8" max="9" width="18" style="81" customWidth="1"/>
    <col min="10" max="13" width="18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60" s="85" customFormat="1" ht="14.4" x14ac:dyDescent="0.3">
      <c r="A1" s="86" t="s">
        <v>5564</v>
      </c>
      <c r="B1" s="87"/>
      <c r="C1" s="87"/>
      <c r="D1" s="87"/>
      <c r="E1" s="87"/>
      <c r="F1" s="87"/>
      <c r="G1" s="87"/>
      <c r="H1" s="81"/>
      <c r="I1" s="81"/>
      <c r="J1" s="87"/>
      <c r="K1" s="87"/>
      <c r="L1" s="87"/>
      <c r="M1" s="87"/>
    </row>
    <row r="2" spans="1:60" s="85" customFormat="1" ht="14.4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1"/>
      <c r="K4" s="201"/>
      <c r="L4" s="201"/>
      <c r="M4" s="87"/>
    </row>
    <row r="5" spans="1:60" s="85" customFormat="1" ht="14.4" x14ac:dyDescent="0.3">
      <c r="A5" s="481" t="s">
        <v>1772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0" s="85" customFormat="1" ht="23.25" customHeight="1" x14ac:dyDescent="0.3">
      <c r="A7" s="87"/>
      <c r="B7" s="91" t="s">
        <v>5</v>
      </c>
      <c r="C7" s="468" t="s">
        <v>1773</v>
      </c>
      <c r="D7" s="468"/>
      <c r="E7" s="468"/>
      <c r="F7" s="468"/>
      <c r="G7" s="468"/>
      <c r="H7" s="92"/>
      <c r="I7" s="92"/>
      <c r="J7" s="93"/>
      <c r="K7" s="93"/>
      <c r="L7" s="93"/>
      <c r="M7" s="93"/>
    </row>
    <row r="8" spans="1:60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93"/>
      <c r="K8" s="93"/>
      <c r="L8" s="93"/>
      <c r="M8" s="93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0" s="85" customFormat="1" ht="15" customHeight="1" x14ac:dyDescent="0.3">
      <c r="A11" s="495" t="s">
        <v>1774</v>
      </c>
      <c r="B11" s="496"/>
      <c r="C11" s="496"/>
      <c r="D11" s="496"/>
      <c r="E11" s="496"/>
      <c r="F11" s="496"/>
      <c r="G11" s="496"/>
      <c r="H11" s="191"/>
      <c r="I11" s="191"/>
      <c r="J11" s="165"/>
      <c r="K11" s="165"/>
      <c r="L11" s="165"/>
      <c r="M11" s="167"/>
      <c r="BE11" s="220"/>
    </row>
    <row r="12" spans="1:60" s="85" customFormat="1" ht="15" customHeight="1" x14ac:dyDescent="0.3">
      <c r="A12" s="497" t="s">
        <v>1775</v>
      </c>
      <c r="B12" s="462"/>
      <c r="C12" s="462"/>
      <c r="D12" s="462"/>
      <c r="E12" s="462"/>
      <c r="F12" s="462"/>
      <c r="G12" s="462"/>
      <c r="H12" s="221"/>
      <c r="I12" s="221"/>
      <c r="J12" s="114"/>
      <c r="K12" s="114"/>
      <c r="L12" s="114"/>
      <c r="M12" s="262"/>
      <c r="BE12" s="220"/>
      <c r="BF12" s="225"/>
    </row>
    <row r="13" spans="1:60" s="85" customFormat="1" ht="14.4" x14ac:dyDescent="0.3">
      <c r="A13" s="121" t="s">
        <v>15</v>
      </c>
      <c r="B13" s="120" t="s">
        <v>1776</v>
      </c>
      <c r="C13" s="466" t="s">
        <v>1777</v>
      </c>
      <c r="D13" s="466"/>
      <c r="E13" s="466"/>
      <c r="F13" s="121" t="s">
        <v>1778</v>
      </c>
      <c r="G13" s="134">
        <v>1</v>
      </c>
      <c r="H13" s="123"/>
      <c r="I13" s="123"/>
      <c r="J13" s="124"/>
      <c r="K13" s="124"/>
      <c r="L13" s="124"/>
      <c r="M13" s="124"/>
      <c r="BE13" s="220"/>
      <c r="BF13" s="225"/>
      <c r="BG13" s="226"/>
    </row>
    <row r="14" spans="1:60" s="85" customFormat="1" ht="20.399999999999999" x14ac:dyDescent="0.3">
      <c r="A14" s="173"/>
      <c r="B14" s="137" t="s">
        <v>151</v>
      </c>
      <c r="C14" s="483" t="s">
        <v>152</v>
      </c>
      <c r="D14" s="483"/>
      <c r="E14" s="483"/>
      <c r="F14" s="138" t="s">
        <v>46</v>
      </c>
      <c r="G14" s="195" t="s">
        <v>1779</v>
      </c>
      <c r="H14" s="175"/>
      <c r="I14" s="175"/>
      <c r="J14" s="140"/>
      <c r="K14" s="140"/>
      <c r="L14" s="140"/>
      <c r="M14" s="176"/>
      <c r="BE14" s="220"/>
      <c r="BF14" s="225"/>
      <c r="BG14" s="226"/>
      <c r="BH14" s="228"/>
    </row>
    <row r="15" spans="1:60" s="85" customFormat="1" ht="20.399999999999999" x14ac:dyDescent="0.3">
      <c r="A15" s="173"/>
      <c r="B15" s="137" t="s">
        <v>1780</v>
      </c>
      <c r="C15" s="483" t="s">
        <v>1781</v>
      </c>
      <c r="D15" s="483"/>
      <c r="E15" s="483"/>
      <c r="F15" s="138" t="s">
        <v>72</v>
      </c>
      <c r="G15" s="195" t="s">
        <v>1470</v>
      </c>
      <c r="H15" s="175"/>
      <c r="I15" s="175"/>
      <c r="J15" s="140"/>
      <c r="K15" s="140"/>
      <c r="L15" s="140"/>
      <c r="M15" s="176"/>
      <c r="BE15" s="220"/>
      <c r="BF15" s="225"/>
      <c r="BG15" s="226"/>
      <c r="BH15" s="228"/>
    </row>
    <row r="16" spans="1:60" s="85" customFormat="1" ht="20.399999999999999" x14ac:dyDescent="0.3">
      <c r="A16" s="173"/>
      <c r="B16" s="137" t="s">
        <v>1446</v>
      </c>
      <c r="C16" s="483" t="s">
        <v>1447</v>
      </c>
      <c r="D16" s="483"/>
      <c r="E16" s="483"/>
      <c r="F16" s="138" t="s">
        <v>67</v>
      </c>
      <c r="G16" s="195" t="s">
        <v>1782</v>
      </c>
      <c r="H16" s="175"/>
      <c r="I16" s="175"/>
      <c r="J16" s="140"/>
      <c r="K16" s="140"/>
      <c r="L16" s="140"/>
      <c r="M16" s="176"/>
      <c r="BE16" s="220"/>
      <c r="BF16" s="225"/>
      <c r="BG16" s="226"/>
      <c r="BH16" s="228"/>
    </row>
    <row r="17" spans="1:61" s="85" customFormat="1" ht="20.399999999999999" x14ac:dyDescent="0.3">
      <c r="A17" s="173"/>
      <c r="B17" s="137" t="s">
        <v>836</v>
      </c>
      <c r="C17" s="483" t="s">
        <v>837</v>
      </c>
      <c r="D17" s="483"/>
      <c r="E17" s="483"/>
      <c r="F17" s="138" t="s">
        <v>72</v>
      </c>
      <c r="G17" s="195" t="s">
        <v>1170</v>
      </c>
      <c r="H17" s="175"/>
      <c r="I17" s="175"/>
      <c r="J17" s="140"/>
      <c r="K17" s="140"/>
      <c r="L17" s="140"/>
      <c r="M17" s="176"/>
      <c r="BE17" s="220"/>
      <c r="BF17" s="225"/>
      <c r="BG17" s="226"/>
      <c r="BH17" s="228"/>
    </row>
    <row r="18" spans="1:61" s="85" customFormat="1" ht="20.399999999999999" x14ac:dyDescent="0.3">
      <c r="A18" s="173"/>
      <c r="B18" s="137" t="s">
        <v>1238</v>
      </c>
      <c r="C18" s="483" t="s">
        <v>1239</v>
      </c>
      <c r="D18" s="483"/>
      <c r="E18" s="483"/>
      <c r="F18" s="138" t="s">
        <v>67</v>
      </c>
      <c r="G18" s="195" t="s">
        <v>1468</v>
      </c>
      <c r="H18" s="175"/>
      <c r="I18" s="175"/>
      <c r="J18" s="140"/>
      <c r="K18" s="140"/>
      <c r="L18" s="140"/>
      <c r="M18" s="176"/>
      <c r="BE18" s="220"/>
      <c r="BF18" s="225"/>
      <c r="BG18" s="226"/>
      <c r="BH18" s="228"/>
    </row>
    <row r="19" spans="1:61" s="85" customFormat="1" ht="20.399999999999999" hidden="1" x14ac:dyDescent="0.3">
      <c r="A19" s="178" t="s">
        <v>140</v>
      </c>
      <c r="B19" s="179" t="s">
        <v>1783</v>
      </c>
      <c r="C19" s="489" t="s">
        <v>1784</v>
      </c>
      <c r="D19" s="489"/>
      <c r="E19" s="489"/>
      <c r="F19" s="231" t="s">
        <v>38</v>
      </c>
      <c r="G19" s="181" t="s">
        <v>1561</v>
      </c>
      <c r="H19" s="182"/>
      <c r="I19" s="182"/>
      <c r="J19" s="183"/>
      <c r="K19" s="183"/>
      <c r="L19" s="183"/>
      <c r="M19" s="185"/>
      <c r="BE19" s="220"/>
      <c r="BF19" s="225"/>
      <c r="BG19" s="226"/>
      <c r="BH19" s="228"/>
      <c r="BI19" s="227"/>
    </row>
    <row r="20" spans="1:61" s="85" customFormat="1" ht="20.399999999999999" x14ac:dyDescent="0.3">
      <c r="A20" s="173"/>
      <c r="B20" s="137" t="s">
        <v>1785</v>
      </c>
      <c r="C20" s="483" t="s">
        <v>1786</v>
      </c>
      <c r="D20" s="483"/>
      <c r="E20" s="483"/>
      <c r="F20" s="138" t="s">
        <v>72</v>
      </c>
      <c r="G20" s="195" t="s">
        <v>1787</v>
      </c>
      <c r="H20" s="175"/>
      <c r="I20" s="175"/>
      <c r="J20" s="140"/>
      <c r="K20" s="140"/>
      <c r="L20" s="140"/>
      <c r="M20" s="176"/>
      <c r="BE20" s="220"/>
      <c r="BF20" s="225"/>
      <c r="BG20" s="226"/>
      <c r="BH20" s="228"/>
      <c r="BI20" s="227"/>
    </row>
    <row r="21" spans="1:61" s="85" customFormat="1" ht="20.399999999999999" x14ac:dyDescent="0.3">
      <c r="A21" s="173"/>
      <c r="B21" s="137" t="s">
        <v>1788</v>
      </c>
      <c r="C21" s="483" t="s">
        <v>1789</v>
      </c>
      <c r="D21" s="483"/>
      <c r="E21" s="483"/>
      <c r="F21" s="138" t="s">
        <v>25</v>
      </c>
      <c r="G21" s="195" t="s">
        <v>1176</v>
      </c>
      <c r="H21" s="175"/>
      <c r="I21" s="175"/>
      <c r="J21" s="140"/>
      <c r="K21" s="140"/>
      <c r="L21" s="140"/>
      <c r="M21" s="176"/>
      <c r="BE21" s="220"/>
      <c r="BF21" s="225"/>
      <c r="BG21" s="226"/>
      <c r="BH21" s="228"/>
      <c r="BI21" s="227"/>
    </row>
    <row r="22" spans="1:61" s="85" customFormat="1" ht="20.399999999999999" x14ac:dyDescent="0.3">
      <c r="A22" s="121" t="s">
        <v>1790</v>
      </c>
      <c r="B22" s="120" t="s">
        <v>1791</v>
      </c>
      <c r="C22" s="466" t="s">
        <v>1792</v>
      </c>
      <c r="D22" s="466"/>
      <c r="E22" s="466"/>
      <c r="F22" s="121" t="s">
        <v>1179</v>
      </c>
      <c r="G22" s="134">
        <v>1</v>
      </c>
      <c r="H22" s="123"/>
      <c r="I22" s="123"/>
      <c r="J22" s="124"/>
      <c r="K22" s="124"/>
      <c r="L22" s="124"/>
      <c r="M22" s="124"/>
      <c r="BE22" s="220"/>
      <c r="BF22" s="225"/>
      <c r="BG22" s="226"/>
      <c r="BH22" s="228"/>
      <c r="BI22" s="227"/>
    </row>
    <row r="23" spans="1:61" s="85" customFormat="1" ht="15" customHeight="1" x14ac:dyDescent="0.3">
      <c r="A23" s="497" t="s">
        <v>1793</v>
      </c>
      <c r="B23" s="462"/>
      <c r="C23" s="462"/>
      <c r="D23" s="462"/>
      <c r="E23" s="462"/>
      <c r="F23" s="462"/>
      <c r="G23" s="462"/>
      <c r="H23" s="221"/>
      <c r="I23" s="221"/>
      <c r="J23" s="114"/>
      <c r="K23" s="114"/>
      <c r="L23" s="114"/>
      <c r="M23" s="262"/>
      <c r="BE23" s="220"/>
      <c r="BF23" s="225"/>
      <c r="BG23" s="226"/>
      <c r="BH23" s="228"/>
      <c r="BI23" s="227"/>
    </row>
    <row r="24" spans="1:61" s="85" customFormat="1" ht="15" customHeight="1" x14ac:dyDescent="0.3">
      <c r="A24" s="497" t="s">
        <v>1794</v>
      </c>
      <c r="B24" s="462"/>
      <c r="C24" s="462"/>
      <c r="D24" s="462"/>
      <c r="E24" s="462"/>
      <c r="F24" s="462"/>
      <c r="G24" s="462"/>
      <c r="H24" s="221"/>
      <c r="I24" s="221"/>
      <c r="J24" s="114"/>
      <c r="K24" s="114"/>
      <c r="L24" s="114"/>
      <c r="M24" s="262"/>
      <c r="BE24" s="220"/>
      <c r="BF24" s="225"/>
      <c r="BG24" s="226"/>
      <c r="BH24" s="228"/>
      <c r="BI24" s="227"/>
    </row>
    <row r="25" spans="1:61" s="85" customFormat="1" ht="14.4" x14ac:dyDescent="0.3">
      <c r="A25" s="121" t="s">
        <v>22</v>
      </c>
      <c r="B25" s="120" t="s">
        <v>1795</v>
      </c>
      <c r="C25" s="466" t="s">
        <v>1796</v>
      </c>
      <c r="D25" s="466"/>
      <c r="E25" s="466"/>
      <c r="F25" s="121" t="s">
        <v>64</v>
      </c>
      <c r="G25" s="153">
        <v>0.08</v>
      </c>
      <c r="H25" s="123"/>
      <c r="I25" s="123"/>
      <c r="J25" s="124"/>
      <c r="K25" s="124"/>
      <c r="L25" s="124"/>
      <c r="M25" s="124"/>
      <c r="BE25" s="220"/>
      <c r="BF25" s="225"/>
      <c r="BG25" s="226"/>
      <c r="BH25" s="228"/>
      <c r="BI25" s="227"/>
    </row>
    <row r="26" spans="1:61" s="85" customFormat="1" ht="20.399999999999999" x14ac:dyDescent="0.3">
      <c r="A26" s="173"/>
      <c r="B26" s="137" t="s">
        <v>1797</v>
      </c>
      <c r="C26" s="483" t="s">
        <v>1798</v>
      </c>
      <c r="D26" s="483"/>
      <c r="E26" s="483"/>
      <c r="F26" s="138" t="s">
        <v>72</v>
      </c>
      <c r="G26" s="195" t="s">
        <v>1799</v>
      </c>
      <c r="H26" s="175"/>
      <c r="I26" s="175"/>
      <c r="J26" s="140"/>
      <c r="K26" s="140"/>
      <c r="L26" s="140"/>
      <c r="M26" s="176"/>
      <c r="BE26" s="220"/>
      <c r="BF26" s="225"/>
      <c r="BG26" s="226"/>
      <c r="BH26" s="228"/>
      <c r="BI26" s="227"/>
    </row>
    <row r="27" spans="1:61" s="85" customFormat="1" ht="20.399999999999999" x14ac:dyDescent="0.3">
      <c r="A27" s="173"/>
      <c r="B27" s="137" t="s">
        <v>151</v>
      </c>
      <c r="C27" s="483" t="s">
        <v>152</v>
      </c>
      <c r="D27" s="483"/>
      <c r="E27" s="483"/>
      <c r="F27" s="138" t="s">
        <v>46</v>
      </c>
      <c r="G27" s="195" t="s">
        <v>1800</v>
      </c>
      <c r="H27" s="175"/>
      <c r="I27" s="175"/>
      <c r="J27" s="140"/>
      <c r="K27" s="140"/>
      <c r="L27" s="140"/>
      <c r="M27" s="176"/>
      <c r="BE27" s="220"/>
      <c r="BF27" s="225"/>
      <c r="BG27" s="226"/>
      <c r="BH27" s="228"/>
      <c r="BI27" s="227"/>
    </row>
    <row r="28" spans="1:61" s="85" customFormat="1" ht="20.399999999999999" x14ac:dyDescent="0.3">
      <c r="A28" s="173"/>
      <c r="B28" s="137" t="s">
        <v>1801</v>
      </c>
      <c r="C28" s="483" t="s">
        <v>1802</v>
      </c>
      <c r="D28" s="483"/>
      <c r="E28" s="483"/>
      <c r="F28" s="138" t="s">
        <v>1083</v>
      </c>
      <c r="G28" s="195" t="s">
        <v>1803</v>
      </c>
      <c r="H28" s="175"/>
      <c r="I28" s="175"/>
      <c r="J28" s="140"/>
      <c r="K28" s="140"/>
      <c r="L28" s="140"/>
      <c r="M28" s="176"/>
      <c r="BE28" s="220"/>
      <c r="BF28" s="225"/>
      <c r="BG28" s="226"/>
      <c r="BH28" s="228"/>
      <c r="BI28" s="227"/>
    </row>
    <row r="29" spans="1:61" s="85" customFormat="1" ht="20.399999999999999" x14ac:dyDescent="0.3">
      <c r="A29" s="173"/>
      <c r="B29" s="137" t="s">
        <v>1804</v>
      </c>
      <c r="C29" s="483" t="s">
        <v>1805</v>
      </c>
      <c r="D29" s="483"/>
      <c r="E29" s="483"/>
      <c r="F29" s="138" t="s">
        <v>67</v>
      </c>
      <c r="G29" s="195" t="s">
        <v>1806</v>
      </c>
      <c r="H29" s="175"/>
      <c r="I29" s="175"/>
      <c r="J29" s="140"/>
      <c r="K29" s="140"/>
      <c r="L29" s="140"/>
      <c r="M29" s="176"/>
      <c r="BE29" s="220"/>
      <c r="BF29" s="225"/>
      <c r="BG29" s="226"/>
      <c r="BH29" s="228"/>
      <c r="BI29" s="227"/>
    </row>
    <row r="30" spans="1:61" s="85" customFormat="1" ht="20.399999999999999" x14ac:dyDescent="0.3">
      <c r="A30" s="173"/>
      <c r="B30" s="137" t="s">
        <v>1807</v>
      </c>
      <c r="C30" s="483" t="s">
        <v>1808</v>
      </c>
      <c r="D30" s="483"/>
      <c r="E30" s="483"/>
      <c r="F30" s="138" t="s">
        <v>72</v>
      </c>
      <c r="G30" s="195" t="s">
        <v>1809</v>
      </c>
      <c r="H30" s="175"/>
      <c r="I30" s="175"/>
      <c r="J30" s="140"/>
      <c r="K30" s="140"/>
      <c r="L30" s="140"/>
      <c r="M30" s="176"/>
      <c r="BE30" s="220"/>
      <c r="BF30" s="225"/>
      <c r="BG30" s="226"/>
      <c r="BH30" s="228"/>
      <c r="BI30" s="227"/>
    </row>
    <row r="31" spans="1:61" s="85" customFormat="1" ht="20.399999999999999" x14ac:dyDescent="0.3">
      <c r="A31" s="173"/>
      <c r="B31" s="137" t="s">
        <v>1810</v>
      </c>
      <c r="C31" s="483" t="s">
        <v>1811</v>
      </c>
      <c r="D31" s="483"/>
      <c r="E31" s="483"/>
      <c r="F31" s="138" t="s">
        <v>72</v>
      </c>
      <c r="G31" s="195" t="s">
        <v>1812</v>
      </c>
      <c r="H31" s="175"/>
      <c r="I31" s="175"/>
      <c r="J31" s="140"/>
      <c r="K31" s="140"/>
      <c r="L31" s="140"/>
      <c r="M31" s="176"/>
      <c r="BE31" s="220"/>
      <c r="BF31" s="225"/>
      <c r="BG31" s="226"/>
      <c r="BH31" s="228"/>
      <c r="BI31" s="227"/>
    </row>
    <row r="32" spans="1:61" s="85" customFormat="1" ht="20.399999999999999" x14ac:dyDescent="0.3">
      <c r="A32" s="173"/>
      <c r="B32" s="137" t="s">
        <v>1813</v>
      </c>
      <c r="C32" s="483" t="s">
        <v>1814</v>
      </c>
      <c r="D32" s="483"/>
      <c r="E32" s="483"/>
      <c r="F32" s="138" t="s">
        <v>72</v>
      </c>
      <c r="G32" s="195" t="s">
        <v>1799</v>
      </c>
      <c r="H32" s="175"/>
      <c r="I32" s="175"/>
      <c r="J32" s="140"/>
      <c r="K32" s="140"/>
      <c r="L32" s="140"/>
      <c r="M32" s="176"/>
      <c r="BE32" s="220"/>
      <c r="BF32" s="225"/>
      <c r="BG32" s="226"/>
      <c r="BH32" s="228"/>
      <c r="BI32" s="227"/>
    </row>
    <row r="33" spans="1:62" s="85" customFormat="1" ht="20.399999999999999" hidden="1" x14ac:dyDescent="0.3">
      <c r="A33" s="178" t="s">
        <v>75</v>
      </c>
      <c r="B33" s="179" t="s">
        <v>1815</v>
      </c>
      <c r="C33" s="489" t="s">
        <v>1816</v>
      </c>
      <c r="D33" s="489"/>
      <c r="E33" s="489"/>
      <c r="F33" s="231" t="s">
        <v>38</v>
      </c>
      <c r="G33" s="181" t="s">
        <v>33</v>
      </c>
      <c r="H33" s="182"/>
      <c r="I33" s="182"/>
      <c r="J33" s="183"/>
      <c r="K33" s="183"/>
      <c r="L33" s="183"/>
      <c r="M33" s="185"/>
      <c r="BE33" s="220"/>
      <c r="BF33" s="225"/>
      <c r="BG33" s="226"/>
      <c r="BH33" s="228"/>
      <c r="BI33" s="227"/>
    </row>
    <row r="34" spans="1:62" s="85" customFormat="1" ht="20.399999999999999" hidden="1" x14ac:dyDescent="0.3">
      <c r="A34" s="178" t="s">
        <v>75</v>
      </c>
      <c r="B34" s="179" t="s">
        <v>1817</v>
      </c>
      <c r="C34" s="489" t="s">
        <v>1520</v>
      </c>
      <c r="D34" s="489"/>
      <c r="E34" s="489"/>
      <c r="F34" s="231" t="s">
        <v>72</v>
      </c>
      <c r="G34" s="181" t="s">
        <v>33</v>
      </c>
      <c r="H34" s="182"/>
      <c r="I34" s="182"/>
      <c r="J34" s="183"/>
      <c r="K34" s="183"/>
      <c r="L34" s="183"/>
      <c r="M34" s="185"/>
      <c r="BE34" s="220"/>
      <c r="BF34" s="225"/>
      <c r="BG34" s="226"/>
      <c r="BH34" s="228"/>
      <c r="BI34" s="227"/>
    </row>
    <row r="35" spans="1:62" s="85" customFormat="1" ht="20.399999999999999" hidden="1" x14ac:dyDescent="0.3">
      <c r="A35" s="178" t="s">
        <v>140</v>
      </c>
      <c r="B35" s="179" t="s">
        <v>1818</v>
      </c>
      <c r="C35" s="489" t="s">
        <v>1819</v>
      </c>
      <c r="D35" s="489"/>
      <c r="E35" s="489"/>
      <c r="F35" s="231" t="s">
        <v>112</v>
      </c>
      <c r="G35" s="181" t="s">
        <v>1820</v>
      </c>
      <c r="H35" s="182"/>
      <c r="I35" s="182"/>
      <c r="J35" s="183"/>
      <c r="K35" s="183"/>
      <c r="L35" s="183"/>
      <c r="M35" s="185"/>
      <c r="BE35" s="220"/>
      <c r="BF35" s="225"/>
      <c r="BG35" s="226"/>
      <c r="BH35" s="228"/>
      <c r="BI35" s="227"/>
    </row>
    <row r="36" spans="1:62" s="85" customFormat="1" ht="20.399999999999999" hidden="1" x14ac:dyDescent="0.3">
      <c r="A36" s="178" t="s">
        <v>75</v>
      </c>
      <c r="B36" s="179" t="s">
        <v>1821</v>
      </c>
      <c r="C36" s="489" t="s">
        <v>1822</v>
      </c>
      <c r="D36" s="489"/>
      <c r="E36" s="489"/>
      <c r="F36" s="231" t="s">
        <v>38</v>
      </c>
      <c r="G36" s="181" t="s">
        <v>33</v>
      </c>
      <c r="H36" s="182"/>
      <c r="I36" s="182"/>
      <c r="J36" s="183"/>
      <c r="K36" s="183"/>
      <c r="L36" s="183"/>
      <c r="M36" s="185"/>
      <c r="BE36" s="220"/>
      <c r="BF36" s="225"/>
      <c r="BG36" s="226"/>
      <c r="BH36" s="228"/>
      <c r="BI36" s="227"/>
    </row>
    <row r="37" spans="1:62" s="85" customFormat="1" ht="20.399999999999999" x14ac:dyDescent="0.3">
      <c r="A37" s="173" t="s">
        <v>126</v>
      </c>
      <c r="B37" s="137" t="s">
        <v>1823</v>
      </c>
      <c r="C37" s="483" t="s">
        <v>1824</v>
      </c>
      <c r="D37" s="483"/>
      <c r="E37" s="483"/>
      <c r="F37" s="138" t="s">
        <v>112</v>
      </c>
      <c r="G37" s="195" t="s">
        <v>1825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8"/>
      <c r="BI37" s="227"/>
      <c r="BJ37" s="228"/>
    </row>
    <row r="38" spans="1:62" s="85" customFormat="1" ht="15" customHeight="1" x14ac:dyDescent="0.3">
      <c r="A38" s="497" t="s">
        <v>1826</v>
      </c>
      <c r="B38" s="462"/>
      <c r="C38" s="462"/>
      <c r="D38" s="462"/>
      <c r="E38" s="462"/>
      <c r="F38" s="462"/>
      <c r="G38" s="462"/>
      <c r="H38" s="221"/>
      <c r="I38" s="221"/>
      <c r="J38" s="114"/>
      <c r="K38" s="114"/>
      <c r="L38" s="114"/>
      <c r="M38" s="262"/>
      <c r="BE38" s="220"/>
      <c r="BF38" s="225"/>
      <c r="BG38" s="226"/>
      <c r="BH38" s="228"/>
      <c r="BI38" s="227"/>
      <c r="BJ38" s="228"/>
    </row>
    <row r="39" spans="1:62" s="85" customFormat="1" ht="14.4" x14ac:dyDescent="0.3">
      <c r="A39" s="121" t="s">
        <v>27</v>
      </c>
      <c r="B39" s="120" t="s">
        <v>1827</v>
      </c>
      <c r="C39" s="466" t="s">
        <v>1828</v>
      </c>
      <c r="D39" s="466"/>
      <c r="E39" s="466"/>
      <c r="F39" s="121" t="s">
        <v>64</v>
      </c>
      <c r="G39" s="153">
        <v>0.04</v>
      </c>
      <c r="H39" s="123"/>
      <c r="I39" s="123"/>
      <c r="J39" s="124"/>
      <c r="K39" s="124"/>
      <c r="L39" s="124"/>
      <c r="M39" s="124"/>
      <c r="BE39" s="220"/>
      <c r="BF39" s="225"/>
      <c r="BG39" s="226"/>
      <c r="BH39" s="228"/>
      <c r="BI39" s="227"/>
      <c r="BJ39" s="228"/>
    </row>
    <row r="40" spans="1:62" s="85" customFormat="1" ht="20.399999999999999" x14ac:dyDescent="0.3">
      <c r="A40" s="173"/>
      <c r="B40" s="137" t="s">
        <v>1797</v>
      </c>
      <c r="C40" s="483" t="s">
        <v>1798</v>
      </c>
      <c r="D40" s="483"/>
      <c r="E40" s="483"/>
      <c r="F40" s="138" t="s">
        <v>72</v>
      </c>
      <c r="G40" s="195" t="s">
        <v>1829</v>
      </c>
      <c r="H40" s="175"/>
      <c r="I40" s="175"/>
      <c r="J40" s="140"/>
      <c r="K40" s="140"/>
      <c r="L40" s="140"/>
      <c r="M40" s="176"/>
      <c r="BE40" s="220"/>
      <c r="BF40" s="225"/>
      <c r="BG40" s="226"/>
      <c r="BH40" s="228"/>
      <c r="BI40" s="227"/>
      <c r="BJ40" s="228"/>
    </row>
    <row r="41" spans="1:62" s="85" customFormat="1" ht="20.399999999999999" x14ac:dyDescent="0.3">
      <c r="A41" s="173"/>
      <c r="B41" s="137" t="s">
        <v>151</v>
      </c>
      <c r="C41" s="483" t="s">
        <v>152</v>
      </c>
      <c r="D41" s="483"/>
      <c r="E41" s="483"/>
      <c r="F41" s="138" t="s">
        <v>46</v>
      </c>
      <c r="G41" s="195" t="s">
        <v>1830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8"/>
      <c r="BI41" s="227"/>
      <c r="BJ41" s="228"/>
    </row>
    <row r="42" spans="1:62" s="85" customFormat="1" ht="20.399999999999999" x14ac:dyDescent="0.3">
      <c r="A42" s="173"/>
      <c r="B42" s="137" t="s">
        <v>1801</v>
      </c>
      <c r="C42" s="483" t="s">
        <v>1802</v>
      </c>
      <c r="D42" s="483"/>
      <c r="E42" s="483"/>
      <c r="F42" s="138" t="s">
        <v>1083</v>
      </c>
      <c r="G42" s="195" t="s">
        <v>1831</v>
      </c>
      <c r="H42" s="175"/>
      <c r="I42" s="175"/>
      <c r="J42" s="140"/>
      <c r="K42" s="140"/>
      <c r="L42" s="140"/>
      <c r="M42" s="176"/>
      <c r="BE42" s="220"/>
      <c r="BF42" s="225"/>
      <c r="BG42" s="226"/>
      <c r="BH42" s="228"/>
      <c r="BI42" s="227"/>
      <c r="BJ42" s="228"/>
    </row>
    <row r="43" spans="1:62" s="85" customFormat="1" ht="20.399999999999999" x14ac:dyDescent="0.3">
      <c r="A43" s="173"/>
      <c r="B43" s="137" t="s">
        <v>1804</v>
      </c>
      <c r="C43" s="483" t="s">
        <v>1805</v>
      </c>
      <c r="D43" s="483"/>
      <c r="E43" s="483"/>
      <c r="F43" s="138" t="s">
        <v>67</v>
      </c>
      <c r="G43" s="195" t="s">
        <v>1832</v>
      </c>
      <c r="H43" s="175"/>
      <c r="I43" s="175"/>
      <c r="J43" s="140"/>
      <c r="K43" s="140"/>
      <c r="L43" s="140"/>
      <c r="M43" s="176"/>
      <c r="BE43" s="220"/>
      <c r="BF43" s="225"/>
      <c r="BG43" s="226"/>
      <c r="BH43" s="228"/>
      <c r="BI43" s="227"/>
      <c r="BJ43" s="228"/>
    </row>
    <row r="44" spans="1:62" s="85" customFormat="1" ht="20.399999999999999" x14ac:dyDescent="0.3">
      <c r="A44" s="173"/>
      <c r="B44" s="137" t="s">
        <v>1807</v>
      </c>
      <c r="C44" s="483" t="s">
        <v>1808</v>
      </c>
      <c r="D44" s="483"/>
      <c r="E44" s="483"/>
      <c r="F44" s="138" t="s">
        <v>72</v>
      </c>
      <c r="G44" s="195" t="s">
        <v>1833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8"/>
      <c r="BI44" s="227"/>
      <c r="BJ44" s="228"/>
    </row>
    <row r="45" spans="1:62" s="85" customFormat="1" ht="20.399999999999999" x14ac:dyDescent="0.3">
      <c r="A45" s="173"/>
      <c r="B45" s="137" t="s">
        <v>1810</v>
      </c>
      <c r="C45" s="483" t="s">
        <v>1811</v>
      </c>
      <c r="D45" s="483"/>
      <c r="E45" s="483"/>
      <c r="F45" s="138" t="s">
        <v>72</v>
      </c>
      <c r="G45" s="195" t="s">
        <v>1834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8"/>
      <c r="BI45" s="227"/>
      <c r="BJ45" s="228"/>
    </row>
    <row r="46" spans="1:62" s="85" customFormat="1" ht="20.399999999999999" x14ac:dyDescent="0.3">
      <c r="A46" s="173"/>
      <c r="B46" s="137" t="s">
        <v>1813</v>
      </c>
      <c r="C46" s="483" t="s">
        <v>1814</v>
      </c>
      <c r="D46" s="483"/>
      <c r="E46" s="483"/>
      <c r="F46" s="138" t="s">
        <v>72</v>
      </c>
      <c r="G46" s="195" t="s">
        <v>1758</v>
      </c>
      <c r="H46" s="175"/>
      <c r="I46" s="175"/>
      <c r="J46" s="140"/>
      <c r="K46" s="140"/>
      <c r="L46" s="140"/>
      <c r="M46" s="176"/>
      <c r="BE46" s="220"/>
      <c r="BF46" s="225"/>
      <c r="BG46" s="226"/>
      <c r="BH46" s="228"/>
      <c r="BI46" s="227"/>
      <c r="BJ46" s="228"/>
    </row>
    <row r="47" spans="1:62" s="85" customFormat="1" ht="20.399999999999999" hidden="1" x14ac:dyDescent="0.3">
      <c r="A47" s="178" t="s">
        <v>75</v>
      </c>
      <c r="B47" s="179" t="s">
        <v>1815</v>
      </c>
      <c r="C47" s="489" t="s">
        <v>1816</v>
      </c>
      <c r="D47" s="489"/>
      <c r="E47" s="489"/>
      <c r="F47" s="231" t="s">
        <v>38</v>
      </c>
      <c r="G47" s="181" t="s">
        <v>33</v>
      </c>
      <c r="H47" s="182"/>
      <c r="I47" s="182"/>
      <c r="J47" s="183"/>
      <c r="K47" s="183"/>
      <c r="L47" s="183"/>
      <c r="M47" s="185"/>
      <c r="BE47" s="220"/>
      <c r="BF47" s="225"/>
      <c r="BG47" s="226"/>
      <c r="BH47" s="228"/>
      <c r="BI47" s="227"/>
      <c r="BJ47" s="228"/>
    </row>
    <row r="48" spans="1:62" s="85" customFormat="1" ht="20.399999999999999" hidden="1" x14ac:dyDescent="0.3">
      <c r="A48" s="178" t="s">
        <v>75</v>
      </c>
      <c r="B48" s="179" t="s">
        <v>1817</v>
      </c>
      <c r="C48" s="489" t="s">
        <v>1520</v>
      </c>
      <c r="D48" s="489"/>
      <c r="E48" s="489"/>
      <c r="F48" s="231" t="s">
        <v>72</v>
      </c>
      <c r="G48" s="181" t="s">
        <v>33</v>
      </c>
      <c r="H48" s="182"/>
      <c r="I48" s="182"/>
      <c r="J48" s="183"/>
      <c r="K48" s="183"/>
      <c r="L48" s="183"/>
      <c r="M48" s="185"/>
      <c r="BE48" s="220"/>
      <c r="BF48" s="225"/>
      <c r="BG48" s="226"/>
      <c r="BH48" s="228"/>
      <c r="BI48" s="227"/>
      <c r="BJ48" s="228"/>
    </row>
    <row r="49" spans="1:62" s="85" customFormat="1" ht="20.399999999999999" hidden="1" x14ac:dyDescent="0.3">
      <c r="A49" s="178" t="s">
        <v>140</v>
      </c>
      <c r="B49" s="179" t="s">
        <v>1818</v>
      </c>
      <c r="C49" s="489" t="s">
        <v>1819</v>
      </c>
      <c r="D49" s="489"/>
      <c r="E49" s="489"/>
      <c r="F49" s="231" t="s">
        <v>112</v>
      </c>
      <c r="G49" s="181" t="s">
        <v>1835</v>
      </c>
      <c r="H49" s="182"/>
      <c r="I49" s="182"/>
      <c r="J49" s="183"/>
      <c r="K49" s="183"/>
      <c r="L49" s="183"/>
      <c r="M49" s="185"/>
      <c r="BE49" s="220"/>
      <c r="BF49" s="225"/>
      <c r="BG49" s="226"/>
      <c r="BH49" s="228"/>
      <c r="BI49" s="227"/>
      <c r="BJ49" s="228"/>
    </row>
    <row r="50" spans="1:62" s="85" customFormat="1" ht="20.399999999999999" hidden="1" x14ac:dyDescent="0.3">
      <c r="A50" s="178" t="s">
        <v>75</v>
      </c>
      <c r="B50" s="179" t="s">
        <v>1821</v>
      </c>
      <c r="C50" s="489" t="s">
        <v>1822</v>
      </c>
      <c r="D50" s="489"/>
      <c r="E50" s="489"/>
      <c r="F50" s="231" t="s">
        <v>38</v>
      </c>
      <c r="G50" s="181" t="s">
        <v>33</v>
      </c>
      <c r="H50" s="182"/>
      <c r="I50" s="182"/>
      <c r="J50" s="183"/>
      <c r="K50" s="183"/>
      <c r="L50" s="183"/>
      <c r="M50" s="185"/>
      <c r="BE50" s="220"/>
      <c r="BF50" s="225"/>
      <c r="BG50" s="226"/>
      <c r="BH50" s="228"/>
      <c r="BI50" s="227"/>
      <c r="BJ50" s="228"/>
    </row>
    <row r="51" spans="1:62" s="85" customFormat="1" ht="20.399999999999999" x14ac:dyDescent="0.3">
      <c r="A51" s="173" t="s">
        <v>126</v>
      </c>
      <c r="B51" s="137" t="s">
        <v>1836</v>
      </c>
      <c r="C51" s="483" t="s">
        <v>1837</v>
      </c>
      <c r="D51" s="483"/>
      <c r="E51" s="483"/>
      <c r="F51" s="138" t="s">
        <v>112</v>
      </c>
      <c r="G51" s="195" t="s">
        <v>1838</v>
      </c>
      <c r="H51" s="175"/>
      <c r="I51" s="175"/>
      <c r="J51" s="140"/>
      <c r="K51" s="140"/>
      <c r="L51" s="140"/>
      <c r="M51" s="176"/>
      <c r="BE51" s="220"/>
      <c r="BF51" s="225"/>
      <c r="BG51" s="226"/>
      <c r="BH51" s="228"/>
      <c r="BI51" s="227"/>
      <c r="BJ51" s="228"/>
    </row>
    <row r="52" spans="1:62" s="85" customFormat="1" ht="15" customHeight="1" x14ac:dyDescent="0.3">
      <c r="A52" s="497" t="s">
        <v>1839</v>
      </c>
      <c r="B52" s="462"/>
      <c r="C52" s="462"/>
      <c r="D52" s="462"/>
      <c r="E52" s="462"/>
      <c r="F52" s="462"/>
      <c r="G52" s="462"/>
      <c r="H52" s="221"/>
      <c r="I52" s="221"/>
      <c r="J52" s="114"/>
      <c r="K52" s="114"/>
      <c r="L52" s="114"/>
      <c r="M52" s="262"/>
      <c r="BE52" s="220"/>
      <c r="BF52" s="225"/>
      <c r="BG52" s="226"/>
      <c r="BH52" s="228"/>
      <c r="BI52" s="227"/>
      <c r="BJ52" s="228"/>
    </row>
    <row r="53" spans="1:62" s="85" customFormat="1" ht="14.4" x14ac:dyDescent="0.3">
      <c r="A53" s="121" t="s">
        <v>35</v>
      </c>
      <c r="B53" s="120" t="s">
        <v>1840</v>
      </c>
      <c r="C53" s="466" t="s">
        <v>1841</v>
      </c>
      <c r="D53" s="466"/>
      <c r="E53" s="466"/>
      <c r="F53" s="121" t="s">
        <v>1258</v>
      </c>
      <c r="G53" s="135">
        <v>0.1</v>
      </c>
      <c r="H53" s="123"/>
      <c r="I53" s="123"/>
      <c r="J53" s="124"/>
      <c r="K53" s="124"/>
      <c r="L53" s="124"/>
      <c r="M53" s="124"/>
      <c r="BE53" s="220"/>
      <c r="BF53" s="225"/>
      <c r="BG53" s="226"/>
      <c r="BH53" s="228"/>
      <c r="BI53" s="227"/>
      <c r="BJ53" s="228"/>
    </row>
    <row r="54" spans="1:62" s="85" customFormat="1" ht="15" customHeight="1" x14ac:dyDescent="0.3">
      <c r="A54" s="497" t="s">
        <v>1842</v>
      </c>
      <c r="B54" s="462"/>
      <c r="C54" s="462"/>
      <c r="D54" s="462"/>
      <c r="E54" s="462"/>
      <c r="F54" s="462"/>
      <c r="G54" s="462"/>
      <c r="H54" s="221"/>
      <c r="I54" s="221"/>
      <c r="J54" s="114"/>
      <c r="K54" s="114"/>
      <c r="L54" s="114"/>
      <c r="M54" s="262"/>
      <c r="BE54" s="220"/>
      <c r="BF54" s="225"/>
      <c r="BG54" s="226"/>
      <c r="BH54" s="228"/>
      <c r="BI54" s="227"/>
      <c r="BJ54" s="228"/>
    </row>
    <row r="55" spans="1:62" s="85" customFormat="1" ht="14.4" x14ac:dyDescent="0.3">
      <c r="A55" s="121" t="s">
        <v>40</v>
      </c>
      <c r="B55" s="120" t="s">
        <v>1840</v>
      </c>
      <c r="C55" s="466" t="s">
        <v>1841</v>
      </c>
      <c r="D55" s="466"/>
      <c r="E55" s="466"/>
      <c r="F55" s="121" t="s">
        <v>1258</v>
      </c>
      <c r="G55" s="135">
        <v>0.1</v>
      </c>
      <c r="H55" s="123"/>
      <c r="I55" s="123"/>
      <c r="J55" s="124"/>
      <c r="K55" s="124"/>
      <c r="L55" s="124"/>
      <c r="M55" s="124"/>
      <c r="BE55" s="220"/>
      <c r="BF55" s="225"/>
      <c r="BG55" s="226"/>
      <c r="BH55" s="228"/>
      <c r="BI55" s="227"/>
      <c r="BJ55" s="228"/>
    </row>
    <row r="56" spans="1:62" s="85" customFormat="1" ht="15" customHeight="1" x14ac:dyDescent="0.3">
      <c r="A56" s="497" t="s">
        <v>1843</v>
      </c>
      <c r="B56" s="462"/>
      <c r="C56" s="462"/>
      <c r="D56" s="462"/>
      <c r="E56" s="462"/>
      <c r="F56" s="462"/>
      <c r="G56" s="462"/>
      <c r="H56" s="221"/>
      <c r="I56" s="221"/>
      <c r="J56" s="114"/>
      <c r="K56" s="114"/>
      <c r="L56" s="114"/>
      <c r="M56" s="262"/>
      <c r="BE56" s="220"/>
      <c r="BF56" s="225"/>
      <c r="BG56" s="226"/>
      <c r="BH56" s="228"/>
      <c r="BI56" s="227"/>
      <c r="BJ56" s="228"/>
    </row>
    <row r="57" spans="1:62" s="85" customFormat="1" ht="14.4" x14ac:dyDescent="0.3">
      <c r="A57" s="121" t="s">
        <v>47</v>
      </c>
      <c r="B57" s="120" t="s">
        <v>1844</v>
      </c>
      <c r="C57" s="466" t="s">
        <v>1845</v>
      </c>
      <c r="D57" s="466"/>
      <c r="E57" s="466"/>
      <c r="F57" s="121" t="s">
        <v>1258</v>
      </c>
      <c r="G57" s="135">
        <v>0.1</v>
      </c>
      <c r="H57" s="123"/>
      <c r="I57" s="123"/>
      <c r="J57" s="124"/>
      <c r="K57" s="124"/>
      <c r="L57" s="124"/>
      <c r="M57" s="124"/>
      <c r="BE57" s="220"/>
      <c r="BF57" s="225"/>
      <c r="BG57" s="226"/>
      <c r="BH57" s="228"/>
      <c r="BI57" s="227"/>
      <c r="BJ57" s="228"/>
    </row>
    <row r="58" spans="1:62" s="85" customFormat="1" ht="15" customHeight="1" x14ac:dyDescent="0.3">
      <c r="A58" s="497" t="s">
        <v>1846</v>
      </c>
      <c r="B58" s="462"/>
      <c r="C58" s="462"/>
      <c r="D58" s="462"/>
      <c r="E58" s="462"/>
      <c r="F58" s="462"/>
      <c r="G58" s="462"/>
      <c r="H58" s="221"/>
      <c r="I58" s="221"/>
      <c r="J58" s="114"/>
      <c r="K58" s="114"/>
      <c r="L58" s="114"/>
      <c r="M58" s="262"/>
      <c r="BE58" s="220"/>
      <c r="BF58" s="225"/>
      <c r="BG58" s="226"/>
      <c r="BH58" s="228"/>
      <c r="BI58" s="227"/>
      <c r="BJ58" s="228"/>
    </row>
    <row r="59" spans="1:62" s="85" customFormat="1" ht="20.399999999999999" x14ac:dyDescent="0.3">
      <c r="A59" s="121" t="s">
        <v>52</v>
      </c>
      <c r="B59" s="120" t="s">
        <v>1847</v>
      </c>
      <c r="C59" s="466" t="s">
        <v>1848</v>
      </c>
      <c r="D59" s="466"/>
      <c r="E59" s="466"/>
      <c r="F59" s="121" t="s">
        <v>1457</v>
      </c>
      <c r="G59" s="134">
        <v>1</v>
      </c>
      <c r="H59" s="123"/>
      <c r="I59" s="123"/>
      <c r="J59" s="124"/>
      <c r="K59" s="124"/>
      <c r="L59" s="124"/>
      <c r="M59" s="124"/>
      <c r="BE59" s="220"/>
      <c r="BF59" s="225"/>
      <c r="BG59" s="226"/>
      <c r="BH59" s="228"/>
      <c r="BI59" s="227"/>
      <c r="BJ59" s="228"/>
    </row>
    <row r="60" spans="1:62" s="85" customFormat="1" ht="20.399999999999999" x14ac:dyDescent="0.3">
      <c r="A60" s="121" t="s">
        <v>55</v>
      </c>
      <c r="B60" s="120" t="s">
        <v>1849</v>
      </c>
      <c r="C60" s="466" t="s">
        <v>1850</v>
      </c>
      <c r="D60" s="466"/>
      <c r="E60" s="466"/>
      <c r="F60" s="121" t="s">
        <v>1457</v>
      </c>
      <c r="G60" s="134">
        <v>7</v>
      </c>
      <c r="H60" s="123"/>
      <c r="I60" s="123"/>
      <c r="J60" s="124"/>
      <c r="K60" s="124"/>
      <c r="L60" s="124"/>
      <c r="M60" s="124"/>
      <c r="BE60" s="220"/>
      <c r="BF60" s="225"/>
      <c r="BG60" s="226"/>
      <c r="BH60" s="228"/>
      <c r="BI60" s="227"/>
      <c r="BJ60" s="228"/>
    </row>
    <row r="61" spans="1:62" s="85" customFormat="1" ht="20.399999999999999" x14ac:dyDescent="0.3">
      <c r="A61" s="121" t="s">
        <v>56</v>
      </c>
      <c r="B61" s="120" t="s">
        <v>1851</v>
      </c>
      <c r="C61" s="466" t="s">
        <v>1852</v>
      </c>
      <c r="D61" s="466"/>
      <c r="E61" s="466"/>
      <c r="F61" s="121" t="s">
        <v>1457</v>
      </c>
      <c r="G61" s="134">
        <v>1</v>
      </c>
      <c r="H61" s="123"/>
      <c r="I61" s="123"/>
      <c r="J61" s="124"/>
      <c r="K61" s="124"/>
      <c r="L61" s="124"/>
      <c r="M61" s="124"/>
      <c r="BE61" s="220"/>
      <c r="BF61" s="225"/>
      <c r="BG61" s="226"/>
      <c r="BH61" s="228"/>
      <c r="BI61" s="227"/>
      <c r="BJ61" s="228"/>
    </row>
    <row r="62" spans="1:62" s="85" customFormat="1" ht="20.399999999999999" x14ac:dyDescent="0.3">
      <c r="A62" s="121" t="s">
        <v>163</v>
      </c>
      <c r="B62" s="120" t="s">
        <v>1853</v>
      </c>
      <c r="C62" s="466" t="s">
        <v>1854</v>
      </c>
      <c r="D62" s="466"/>
      <c r="E62" s="466"/>
      <c r="F62" s="121" t="s">
        <v>1457</v>
      </c>
      <c r="G62" s="134">
        <v>1</v>
      </c>
      <c r="H62" s="123"/>
      <c r="I62" s="123"/>
      <c r="J62" s="124"/>
      <c r="K62" s="124"/>
      <c r="L62" s="124"/>
      <c r="M62" s="124"/>
      <c r="BE62" s="220"/>
      <c r="BF62" s="225"/>
      <c r="BG62" s="226"/>
      <c r="BH62" s="228"/>
      <c r="BI62" s="227"/>
      <c r="BJ62" s="228"/>
    </row>
    <row r="63" spans="1:62" s="85" customFormat="1" ht="14.4" x14ac:dyDescent="0.3">
      <c r="A63" s="121" t="s">
        <v>166</v>
      </c>
      <c r="B63" s="120" t="s">
        <v>1855</v>
      </c>
      <c r="C63" s="466" t="s">
        <v>1856</v>
      </c>
      <c r="D63" s="466"/>
      <c r="E63" s="466"/>
      <c r="F63" s="121" t="s">
        <v>38</v>
      </c>
      <c r="G63" s="134">
        <v>4</v>
      </c>
      <c r="H63" s="123"/>
      <c r="I63" s="123"/>
      <c r="J63" s="124"/>
      <c r="K63" s="124"/>
      <c r="L63" s="124"/>
      <c r="M63" s="124"/>
      <c r="BE63" s="220"/>
      <c r="BF63" s="225"/>
      <c r="BG63" s="226"/>
      <c r="BH63" s="228"/>
      <c r="BI63" s="227"/>
      <c r="BJ63" s="228"/>
    </row>
    <row r="64" spans="1:62" s="85" customFormat="1" ht="14.4" x14ac:dyDescent="0.3">
      <c r="A64" s="121" t="s">
        <v>167</v>
      </c>
      <c r="B64" s="120" t="s">
        <v>1857</v>
      </c>
      <c r="C64" s="466" t="s">
        <v>1858</v>
      </c>
      <c r="D64" s="466"/>
      <c r="E64" s="466"/>
      <c r="F64" s="121" t="s">
        <v>38</v>
      </c>
      <c r="G64" s="134">
        <v>3</v>
      </c>
      <c r="H64" s="123"/>
      <c r="I64" s="123"/>
      <c r="J64" s="124"/>
      <c r="K64" s="124"/>
      <c r="L64" s="124"/>
      <c r="M64" s="124"/>
      <c r="BE64" s="220"/>
      <c r="BF64" s="225"/>
      <c r="BG64" s="226"/>
      <c r="BH64" s="228"/>
      <c r="BI64" s="227"/>
      <c r="BJ64" s="228"/>
    </row>
    <row r="65" spans="1:62" s="85" customFormat="1" ht="14.4" x14ac:dyDescent="0.3">
      <c r="A65" s="121" t="s">
        <v>170</v>
      </c>
      <c r="B65" s="120" t="s">
        <v>1859</v>
      </c>
      <c r="C65" s="466" t="s">
        <v>1860</v>
      </c>
      <c r="D65" s="466"/>
      <c r="E65" s="466"/>
      <c r="F65" s="121" t="s">
        <v>38</v>
      </c>
      <c r="G65" s="134">
        <v>2</v>
      </c>
      <c r="H65" s="123"/>
      <c r="I65" s="123"/>
      <c r="J65" s="124"/>
      <c r="K65" s="124"/>
      <c r="L65" s="124"/>
      <c r="M65" s="124"/>
      <c r="BE65" s="220"/>
      <c r="BF65" s="225"/>
      <c r="BG65" s="226"/>
      <c r="BH65" s="228"/>
      <c r="BI65" s="227"/>
      <c r="BJ65" s="228"/>
    </row>
    <row r="66" spans="1:62" s="85" customFormat="1" ht="14.4" x14ac:dyDescent="0.3">
      <c r="A66" s="121" t="s">
        <v>173</v>
      </c>
      <c r="B66" s="120" t="s">
        <v>1861</v>
      </c>
      <c r="C66" s="466" t="s">
        <v>1862</v>
      </c>
      <c r="D66" s="466"/>
      <c r="E66" s="466"/>
      <c r="F66" s="121" t="s">
        <v>38</v>
      </c>
      <c r="G66" s="134">
        <v>4</v>
      </c>
      <c r="H66" s="123"/>
      <c r="I66" s="123"/>
      <c r="J66" s="124"/>
      <c r="K66" s="124"/>
      <c r="L66" s="124"/>
      <c r="M66" s="124"/>
      <c r="BE66" s="220"/>
      <c r="BF66" s="225"/>
      <c r="BG66" s="226"/>
      <c r="BH66" s="228"/>
      <c r="BI66" s="227"/>
      <c r="BJ66" s="228"/>
    </row>
    <row r="67" spans="1:62" s="85" customFormat="1" ht="14.4" x14ac:dyDescent="0.3">
      <c r="A67" s="497" t="s">
        <v>286</v>
      </c>
      <c r="B67" s="462"/>
      <c r="C67" s="462"/>
      <c r="D67" s="462"/>
      <c r="E67" s="462"/>
      <c r="F67" s="462"/>
      <c r="G67" s="462"/>
      <c r="H67" s="221"/>
      <c r="I67" s="221"/>
      <c r="J67" s="114"/>
      <c r="K67" s="114"/>
      <c r="L67" s="114"/>
      <c r="M67" s="262"/>
      <c r="BE67" s="220"/>
      <c r="BF67" s="225"/>
      <c r="BG67" s="226"/>
      <c r="BH67" s="228"/>
      <c r="BI67" s="227"/>
      <c r="BJ67" s="228"/>
    </row>
    <row r="68" spans="1:62" s="85" customFormat="1" ht="14.4" x14ac:dyDescent="0.3">
      <c r="A68" s="121" t="s">
        <v>174</v>
      </c>
      <c r="B68" s="120" t="s">
        <v>1863</v>
      </c>
      <c r="C68" s="466" t="s">
        <v>1864</v>
      </c>
      <c r="D68" s="466"/>
      <c r="E68" s="466"/>
      <c r="F68" s="121" t="s">
        <v>38</v>
      </c>
      <c r="G68" s="134">
        <v>1</v>
      </c>
      <c r="H68" s="123"/>
      <c r="I68" s="123"/>
      <c r="J68" s="124"/>
      <c r="K68" s="124"/>
      <c r="L68" s="124"/>
      <c r="M68" s="124"/>
      <c r="BE68" s="220"/>
      <c r="BF68" s="225"/>
      <c r="BG68" s="226"/>
      <c r="BH68" s="228"/>
      <c r="BI68" s="227"/>
      <c r="BJ68" s="228"/>
    </row>
    <row r="69" spans="1:62" s="85" customFormat="1" ht="14.4" x14ac:dyDescent="0.3">
      <c r="A69" s="121" t="s">
        <v>177</v>
      </c>
      <c r="B69" s="120" t="s">
        <v>1865</v>
      </c>
      <c r="C69" s="466" t="s">
        <v>1866</v>
      </c>
      <c r="D69" s="466"/>
      <c r="E69" s="466"/>
      <c r="F69" s="121" t="s">
        <v>38</v>
      </c>
      <c r="G69" s="134">
        <v>3</v>
      </c>
      <c r="H69" s="123"/>
      <c r="I69" s="123"/>
      <c r="J69" s="124"/>
      <c r="K69" s="124"/>
      <c r="L69" s="124"/>
      <c r="M69" s="124"/>
      <c r="BE69" s="220"/>
      <c r="BF69" s="225"/>
      <c r="BG69" s="226"/>
      <c r="BH69" s="228"/>
      <c r="BI69" s="227"/>
      <c r="BJ69" s="228"/>
    </row>
    <row r="70" spans="1:62" s="85" customFormat="1" ht="15" customHeight="1" x14ac:dyDescent="0.3">
      <c r="A70" s="497" t="s">
        <v>1867</v>
      </c>
      <c r="B70" s="462"/>
      <c r="C70" s="462"/>
      <c r="D70" s="462"/>
      <c r="E70" s="462"/>
      <c r="F70" s="462"/>
      <c r="G70" s="462"/>
      <c r="H70" s="221"/>
      <c r="I70" s="221"/>
      <c r="J70" s="114"/>
      <c r="K70" s="114"/>
      <c r="L70" s="114"/>
      <c r="M70" s="262"/>
      <c r="BE70" s="220"/>
      <c r="BF70" s="225"/>
      <c r="BG70" s="226"/>
      <c r="BH70" s="228"/>
      <c r="BI70" s="227"/>
      <c r="BJ70" s="228"/>
    </row>
    <row r="71" spans="1:62" s="85" customFormat="1" ht="14.4" x14ac:dyDescent="0.3">
      <c r="A71" s="121" t="s">
        <v>179</v>
      </c>
      <c r="B71" s="120" t="s">
        <v>1868</v>
      </c>
      <c r="C71" s="466" t="s">
        <v>1869</v>
      </c>
      <c r="D71" s="466"/>
      <c r="E71" s="466"/>
      <c r="F71" s="121" t="s">
        <v>112</v>
      </c>
      <c r="G71" s="134">
        <v>12</v>
      </c>
      <c r="H71" s="123"/>
      <c r="I71" s="123"/>
      <c r="J71" s="124"/>
      <c r="K71" s="124"/>
      <c r="L71" s="124"/>
      <c r="M71" s="124"/>
      <c r="BE71" s="220"/>
      <c r="BF71" s="225"/>
      <c r="BG71" s="226"/>
      <c r="BH71" s="228"/>
      <c r="BI71" s="227"/>
      <c r="BJ71" s="228"/>
    </row>
    <row r="72" spans="1:62" s="85" customFormat="1" ht="14.4" x14ac:dyDescent="0.3">
      <c r="A72" s="121" t="s">
        <v>183</v>
      </c>
      <c r="B72" s="120" t="s">
        <v>1870</v>
      </c>
      <c r="C72" s="466" t="s">
        <v>1871</v>
      </c>
      <c r="D72" s="466"/>
      <c r="E72" s="466"/>
      <c r="F72" s="121" t="s">
        <v>1258</v>
      </c>
      <c r="G72" s="135">
        <v>1.3</v>
      </c>
      <c r="H72" s="123"/>
      <c r="I72" s="123"/>
      <c r="J72" s="124"/>
      <c r="K72" s="124"/>
      <c r="L72" s="124"/>
      <c r="M72" s="124"/>
      <c r="BE72" s="220"/>
      <c r="BF72" s="225"/>
      <c r="BG72" s="226"/>
      <c r="BH72" s="228"/>
      <c r="BI72" s="227"/>
      <c r="BJ72" s="228"/>
    </row>
    <row r="73" spans="1:62" s="85" customFormat="1" ht="14.4" x14ac:dyDescent="0.3">
      <c r="A73" s="121" t="s">
        <v>189</v>
      </c>
      <c r="B73" s="120" t="s">
        <v>1872</v>
      </c>
      <c r="C73" s="466" t="s">
        <v>1873</v>
      </c>
      <c r="D73" s="466"/>
      <c r="E73" s="466"/>
      <c r="F73" s="121" t="s">
        <v>1258</v>
      </c>
      <c r="G73" s="135">
        <v>0.5</v>
      </c>
      <c r="H73" s="123"/>
      <c r="I73" s="123"/>
      <c r="J73" s="124"/>
      <c r="K73" s="124"/>
      <c r="L73" s="124"/>
      <c r="M73" s="124"/>
      <c r="BE73" s="220"/>
      <c r="BF73" s="225"/>
      <c r="BG73" s="226"/>
      <c r="BH73" s="228"/>
      <c r="BI73" s="227"/>
      <c r="BJ73" s="228"/>
    </row>
    <row r="74" spans="1:62" s="85" customFormat="1" ht="14.4" x14ac:dyDescent="0.3">
      <c r="A74" s="121" t="s">
        <v>193</v>
      </c>
      <c r="B74" s="120" t="s">
        <v>1874</v>
      </c>
      <c r="C74" s="466" t="s">
        <v>1875</v>
      </c>
      <c r="D74" s="466"/>
      <c r="E74" s="466"/>
      <c r="F74" s="121" t="s">
        <v>112</v>
      </c>
      <c r="G74" s="134">
        <v>12</v>
      </c>
      <c r="H74" s="123"/>
      <c r="I74" s="123"/>
      <c r="J74" s="124"/>
      <c r="K74" s="124"/>
      <c r="L74" s="124"/>
      <c r="M74" s="124"/>
      <c r="BE74" s="220"/>
      <c r="BF74" s="225"/>
      <c r="BG74" s="226"/>
      <c r="BH74" s="228"/>
      <c r="BI74" s="227"/>
      <c r="BJ74" s="228"/>
    </row>
    <row r="75" spans="1:62" s="85" customFormat="1" ht="14.4" x14ac:dyDescent="0.3">
      <c r="A75" s="121" t="s">
        <v>195</v>
      </c>
      <c r="B75" s="120" t="s">
        <v>1876</v>
      </c>
      <c r="C75" s="466" t="s">
        <v>1877</v>
      </c>
      <c r="D75" s="466"/>
      <c r="E75" s="466"/>
      <c r="F75" s="121" t="s">
        <v>427</v>
      </c>
      <c r="G75" s="134">
        <v>1</v>
      </c>
      <c r="H75" s="123"/>
      <c r="I75" s="123"/>
      <c r="J75" s="124"/>
      <c r="K75" s="124"/>
      <c r="L75" s="124"/>
      <c r="M75" s="124"/>
      <c r="BE75" s="220"/>
      <c r="BF75" s="225"/>
      <c r="BG75" s="226"/>
      <c r="BH75" s="228"/>
      <c r="BI75" s="227"/>
      <c r="BJ75" s="228"/>
    </row>
    <row r="76" spans="1:62" s="85" customFormat="1" ht="15" customHeight="1" x14ac:dyDescent="0.3">
      <c r="A76" s="495" t="s">
        <v>1878</v>
      </c>
      <c r="B76" s="496"/>
      <c r="C76" s="496"/>
      <c r="D76" s="496"/>
      <c r="E76" s="496"/>
      <c r="F76" s="496"/>
      <c r="G76" s="496"/>
      <c r="H76" s="191"/>
      <c r="I76" s="191"/>
      <c r="J76" s="165"/>
      <c r="K76" s="165"/>
      <c r="L76" s="165"/>
      <c r="M76" s="167"/>
      <c r="BE76" s="220"/>
      <c r="BF76" s="225"/>
      <c r="BG76" s="226"/>
      <c r="BH76" s="228"/>
      <c r="BI76" s="227"/>
      <c r="BJ76" s="228"/>
    </row>
    <row r="77" spans="1:62" s="85" customFormat="1" ht="15" customHeight="1" x14ac:dyDescent="0.3">
      <c r="A77" s="497" t="s">
        <v>1879</v>
      </c>
      <c r="B77" s="462"/>
      <c r="C77" s="462"/>
      <c r="D77" s="462"/>
      <c r="E77" s="462"/>
      <c r="F77" s="462"/>
      <c r="G77" s="462"/>
      <c r="H77" s="221"/>
      <c r="I77" s="221"/>
      <c r="J77" s="114"/>
      <c r="K77" s="114"/>
      <c r="L77" s="114"/>
      <c r="M77" s="262"/>
      <c r="BE77" s="220"/>
      <c r="BF77" s="225"/>
      <c r="BG77" s="226"/>
      <c r="BH77" s="228"/>
      <c r="BI77" s="227"/>
      <c r="BJ77" s="228"/>
    </row>
    <row r="78" spans="1:62" s="85" customFormat="1" ht="15" customHeight="1" x14ac:dyDescent="0.3">
      <c r="A78" s="497" t="s">
        <v>1880</v>
      </c>
      <c r="B78" s="462"/>
      <c r="C78" s="462"/>
      <c r="D78" s="462"/>
      <c r="E78" s="462"/>
      <c r="F78" s="462"/>
      <c r="G78" s="462"/>
      <c r="H78" s="221"/>
      <c r="I78" s="221"/>
      <c r="J78" s="114"/>
      <c r="K78" s="114"/>
      <c r="L78" s="114"/>
      <c r="M78" s="262"/>
      <c r="BE78" s="220"/>
      <c r="BF78" s="225"/>
      <c r="BG78" s="226"/>
      <c r="BH78" s="228"/>
      <c r="BI78" s="227"/>
      <c r="BJ78" s="228"/>
    </row>
    <row r="79" spans="1:62" s="85" customFormat="1" ht="15" customHeight="1" x14ac:dyDescent="0.3">
      <c r="A79" s="497" t="s">
        <v>1881</v>
      </c>
      <c r="B79" s="462"/>
      <c r="C79" s="462"/>
      <c r="D79" s="462"/>
      <c r="E79" s="462"/>
      <c r="F79" s="462"/>
      <c r="G79" s="462"/>
      <c r="H79" s="221"/>
      <c r="I79" s="221"/>
      <c r="J79" s="114"/>
      <c r="K79" s="114"/>
      <c r="L79" s="114"/>
      <c r="M79" s="262"/>
      <c r="BE79" s="220"/>
      <c r="BF79" s="225"/>
      <c r="BG79" s="226"/>
      <c r="BH79" s="228"/>
      <c r="BI79" s="227"/>
      <c r="BJ79" s="228"/>
    </row>
    <row r="80" spans="1:62" s="85" customFormat="1" ht="14.4" x14ac:dyDescent="0.3">
      <c r="A80" s="121" t="s">
        <v>198</v>
      </c>
      <c r="B80" s="120" t="s">
        <v>1882</v>
      </c>
      <c r="C80" s="466" t="s">
        <v>1883</v>
      </c>
      <c r="D80" s="466"/>
      <c r="E80" s="466"/>
      <c r="F80" s="121" t="s">
        <v>38</v>
      </c>
      <c r="G80" s="134">
        <v>1</v>
      </c>
      <c r="H80" s="123"/>
      <c r="I80" s="123"/>
      <c r="J80" s="124"/>
      <c r="K80" s="124"/>
      <c r="L80" s="124"/>
      <c r="M80" s="124"/>
      <c r="BE80" s="220"/>
      <c r="BF80" s="225"/>
      <c r="BG80" s="226"/>
      <c r="BH80" s="228"/>
      <c r="BI80" s="227"/>
      <c r="BJ80" s="228"/>
    </row>
    <row r="81" spans="1:62" s="85" customFormat="1" ht="20.399999999999999" x14ac:dyDescent="0.3">
      <c r="A81" s="173"/>
      <c r="B81" s="137" t="s">
        <v>1884</v>
      </c>
      <c r="C81" s="483" t="s">
        <v>1885</v>
      </c>
      <c r="D81" s="483"/>
      <c r="E81" s="483"/>
      <c r="F81" s="138" t="s">
        <v>72</v>
      </c>
      <c r="G81" s="195" t="s">
        <v>1886</v>
      </c>
      <c r="H81" s="175"/>
      <c r="I81" s="175"/>
      <c r="J81" s="140"/>
      <c r="K81" s="140"/>
      <c r="L81" s="140"/>
      <c r="M81" s="176"/>
      <c r="BE81" s="220"/>
      <c r="BF81" s="225"/>
      <c r="BG81" s="226"/>
      <c r="BH81" s="228"/>
      <c r="BI81" s="227"/>
      <c r="BJ81" s="228"/>
    </row>
    <row r="82" spans="1:62" s="85" customFormat="1" ht="20.399999999999999" hidden="1" x14ac:dyDescent="0.3">
      <c r="A82" s="178" t="s">
        <v>140</v>
      </c>
      <c r="B82" s="179" t="s">
        <v>1818</v>
      </c>
      <c r="C82" s="489" t="s">
        <v>1819</v>
      </c>
      <c r="D82" s="489"/>
      <c r="E82" s="489"/>
      <c r="F82" s="231" t="s">
        <v>112</v>
      </c>
      <c r="G82" s="181" t="s">
        <v>1887</v>
      </c>
      <c r="H82" s="182"/>
      <c r="I82" s="182"/>
      <c r="J82" s="183"/>
      <c r="K82" s="183"/>
      <c r="L82" s="183"/>
      <c r="M82" s="185"/>
      <c r="BE82" s="220"/>
      <c r="BF82" s="225"/>
      <c r="BG82" s="226"/>
      <c r="BH82" s="228"/>
      <c r="BI82" s="227"/>
      <c r="BJ82" s="228"/>
    </row>
    <row r="83" spans="1:62" s="85" customFormat="1" ht="20.399999999999999" x14ac:dyDescent="0.3">
      <c r="A83" s="121" t="s">
        <v>1888</v>
      </c>
      <c r="B83" s="120" t="s">
        <v>1889</v>
      </c>
      <c r="C83" s="466" t="s">
        <v>1890</v>
      </c>
      <c r="D83" s="466"/>
      <c r="E83" s="466"/>
      <c r="F83" s="121" t="s">
        <v>38</v>
      </c>
      <c r="G83" s="134">
        <v>1</v>
      </c>
      <c r="H83" s="123"/>
      <c r="I83" s="123"/>
      <c r="J83" s="124"/>
      <c r="K83" s="124"/>
      <c r="L83" s="124"/>
      <c r="M83" s="124"/>
      <c r="BE83" s="220"/>
      <c r="BF83" s="225"/>
      <c r="BG83" s="226"/>
      <c r="BH83" s="228"/>
      <c r="BI83" s="227"/>
      <c r="BJ83" s="228"/>
    </row>
    <row r="84" spans="1:62" s="85" customFormat="1" ht="15" customHeight="1" x14ac:dyDescent="0.3">
      <c r="A84" s="497" t="s">
        <v>1793</v>
      </c>
      <c r="B84" s="462"/>
      <c r="C84" s="462"/>
      <c r="D84" s="462"/>
      <c r="E84" s="462"/>
      <c r="F84" s="462"/>
      <c r="G84" s="462"/>
      <c r="H84" s="221"/>
      <c r="I84" s="221"/>
      <c r="J84" s="114"/>
      <c r="K84" s="114"/>
      <c r="L84" s="114"/>
      <c r="M84" s="262"/>
      <c r="BE84" s="220"/>
      <c r="BF84" s="225"/>
      <c r="BG84" s="226"/>
      <c r="BH84" s="228"/>
      <c r="BI84" s="227"/>
      <c r="BJ84" s="228"/>
    </row>
    <row r="85" spans="1:62" s="85" customFormat="1" ht="15" customHeight="1" x14ac:dyDescent="0.3">
      <c r="A85" s="497" t="s">
        <v>1794</v>
      </c>
      <c r="B85" s="462"/>
      <c r="C85" s="462"/>
      <c r="D85" s="462"/>
      <c r="E85" s="462"/>
      <c r="F85" s="462"/>
      <c r="G85" s="462"/>
      <c r="H85" s="221"/>
      <c r="I85" s="221"/>
      <c r="J85" s="114"/>
      <c r="K85" s="114"/>
      <c r="L85" s="114"/>
      <c r="M85" s="262"/>
      <c r="BE85" s="220"/>
      <c r="BF85" s="225"/>
      <c r="BG85" s="226"/>
      <c r="BH85" s="228"/>
      <c r="BI85" s="227"/>
      <c r="BJ85" s="228"/>
    </row>
    <row r="86" spans="1:62" s="85" customFormat="1" ht="14.4" x14ac:dyDescent="0.3">
      <c r="A86" s="121" t="s">
        <v>219</v>
      </c>
      <c r="B86" s="120" t="s">
        <v>1795</v>
      </c>
      <c r="C86" s="466" t="s">
        <v>1796</v>
      </c>
      <c r="D86" s="466"/>
      <c r="E86" s="466"/>
      <c r="F86" s="121" t="s">
        <v>64</v>
      </c>
      <c r="G86" s="153">
        <v>0.04</v>
      </c>
      <c r="H86" s="123"/>
      <c r="I86" s="123"/>
      <c r="J86" s="124"/>
      <c r="K86" s="124"/>
      <c r="L86" s="124"/>
      <c r="M86" s="124"/>
      <c r="BE86" s="220"/>
      <c r="BF86" s="225"/>
      <c r="BG86" s="226"/>
      <c r="BH86" s="228"/>
      <c r="BI86" s="227"/>
      <c r="BJ86" s="228"/>
    </row>
    <row r="87" spans="1:62" s="85" customFormat="1" ht="20.399999999999999" x14ac:dyDescent="0.3">
      <c r="A87" s="173"/>
      <c r="B87" s="137" t="s">
        <v>1797</v>
      </c>
      <c r="C87" s="483" t="s">
        <v>1798</v>
      </c>
      <c r="D87" s="483"/>
      <c r="E87" s="483"/>
      <c r="F87" s="138" t="s">
        <v>72</v>
      </c>
      <c r="G87" s="195" t="s">
        <v>1829</v>
      </c>
      <c r="H87" s="175"/>
      <c r="I87" s="175"/>
      <c r="J87" s="140"/>
      <c r="K87" s="140"/>
      <c r="L87" s="140"/>
      <c r="M87" s="176"/>
      <c r="BE87" s="220"/>
      <c r="BF87" s="225"/>
      <c r="BG87" s="226"/>
      <c r="BH87" s="228"/>
      <c r="BI87" s="227"/>
      <c r="BJ87" s="228"/>
    </row>
    <row r="88" spans="1:62" s="85" customFormat="1" ht="20.399999999999999" x14ac:dyDescent="0.3">
      <c r="A88" s="173"/>
      <c r="B88" s="137" t="s">
        <v>151</v>
      </c>
      <c r="C88" s="483" t="s">
        <v>152</v>
      </c>
      <c r="D88" s="483"/>
      <c r="E88" s="483"/>
      <c r="F88" s="138" t="s">
        <v>46</v>
      </c>
      <c r="G88" s="195" t="s">
        <v>1891</v>
      </c>
      <c r="H88" s="175"/>
      <c r="I88" s="175"/>
      <c r="J88" s="140"/>
      <c r="K88" s="140"/>
      <c r="L88" s="140"/>
      <c r="M88" s="176"/>
      <c r="BE88" s="220"/>
      <c r="BF88" s="225"/>
      <c r="BG88" s="226"/>
      <c r="BH88" s="228"/>
      <c r="BI88" s="227"/>
      <c r="BJ88" s="228"/>
    </row>
    <row r="89" spans="1:62" s="85" customFormat="1" ht="20.399999999999999" x14ac:dyDescent="0.3">
      <c r="A89" s="173"/>
      <c r="B89" s="137" t="s">
        <v>1801</v>
      </c>
      <c r="C89" s="483" t="s">
        <v>1802</v>
      </c>
      <c r="D89" s="483"/>
      <c r="E89" s="483"/>
      <c r="F89" s="138" t="s">
        <v>1083</v>
      </c>
      <c r="G89" s="195" t="s">
        <v>1754</v>
      </c>
      <c r="H89" s="175"/>
      <c r="I89" s="175"/>
      <c r="J89" s="140"/>
      <c r="K89" s="140"/>
      <c r="L89" s="140"/>
      <c r="M89" s="176"/>
      <c r="BE89" s="220"/>
      <c r="BF89" s="225"/>
      <c r="BG89" s="226"/>
      <c r="BH89" s="228"/>
      <c r="BI89" s="227"/>
      <c r="BJ89" s="228"/>
    </row>
    <row r="90" spans="1:62" s="85" customFormat="1" ht="20.399999999999999" x14ac:dyDescent="0.3">
      <c r="A90" s="173"/>
      <c r="B90" s="137" t="s">
        <v>1804</v>
      </c>
      <c r="C90" s="483" t="s">
        <v>1805</v>
      </c>
      <c r="D90" s="483"/>
      <c r="E90" s="483"/>
      <c r="F90" s="138" t="s">
        <v>67</v>
      </c>
      <c r="G90" s="195" t="s">
        <v>1892</v>
      </c>
      <c r="H90" s="175"/>
      <c r="I90" s="175"/>
      <c r="J90" s="140"/>
      <c r="K90" s="140"/>
      <c r="L90" s="140"/>
      <c r="M90" s="176"/>
      <c r="BE90" s="220"/>
      <c r="BF90" s="225"/>
      <c r="BG90" s="226"/>
      <c r="BH90" s="228"/>
      <c r="BI90" s="227"/>
      <c r="BJ90" s="228"/>
    </row>
    <row r="91" spans="1:62" s="85" customFormat="1" ht="20.399999999999999" x14ac:dyDescent="0.3">
      <c r="A91" s="173"/>
      <c r="B91" s="137" t="s">
        <v>1807</v>
      </c>
      <c r="C91" s="483" t="s">
        <v>1808</v>
      </c>
      <c r="D91" s="483"/>
      <c r="E91" s="483"/>
      <c r="F91" s="138" t="s">
        <v>72</v>
      </c>
      <c r="G91" s="195" t="s">
        <v>1893</v>
      </c>
      <c r="H91" s="175"/>
      <c r="I91" s="175"/>
      <c r="J91" s="140"/>
      <c r="K91" s="140"/>
      <c r="L91" s="140"/>
      <c r="M91" s="176"/>
      <c r="BE91" s="220"/>
      <c r="BF91" s="225"/>
      <c r="BG91" s="226"/>
      <c r="BH91" s="228"/>
      <c r="BI91" s="227"/>
      <c r="BJ91" s="228"/>
    </row>
    <row r="92" spans="1:62" s="85" customFormat="1" ht="20.399999999999999" x14ac:dyDescent="0.3">
      <c r="A92" s="173"/>
      <c r="B92" s="137" t="s">
        <v>1810</v>
      </c>
      <c r="C92" s="483" t="s">
        <v>1811</v>
      </c>
      <c r="D92" s="483"/>
      <c r="E92" s="483"/>
      <c r="F92" s="138" t="s">
        <v>72</v>
      </c>
      <c r="G92" s="195" t="s">
        <v>1894</v>
      </c>
      <c r="H92" s="175"/>
      <c r="I92" s="175"/>
      <c r="J92" s="140"/>
      <c r="K92" s="140"/>
      <c r="L92" s="140"/>
      <c r="M92" s="176"/>
      <c r="BE92" s="220"/>
      <c r="BF92" s="225"/>
      <c r="BG92" s="226"/>
      <c r="BH92" s="228"/>
      <c r="BI92" s="227"/>
      <c r="BJ92" s="228"/>
    </row>
    <row r="93" spans="1:62" s="85" customFormat="1" ht="20.399999999999999" x14ac:dyDescent="0.3">
      <c r="A93" s="173"/>
      <c r="B93" s="137" t="s">
        <v>1813</v>
      </c>
      <c r="C93" s="483" t="s">
        <v>1814</v>
      </c>
      <c r="D93" s="483"/>
      <c r="E93" s="483"/>
      <c r="F93" s="138" t="s">
        <v>72</v>
      </c>
      <c r="G93" s="195" t="s">
        <v>1829</v>
      </c>
      <c r="H93" s="175"/>
      <c r="I93" s="175"/>
      <c r="J93" s="140"/>
      <c r="K93" s="140"/>
      <c r="L93" s="140"/>
      <c r="M93" s="176"/>
      <c r="BE93" s="220"/>
      <c r="BF93" s="225"/>
      <c r="BG93" s="226"/>
      <c r="BH93" s="228"/>
      <c r="BI93" s="227"/>
      <c r="BJ93" s="228"/>
    </row>
    <row r="94" spans="1:62" s="85" customFormat="1" ht="20.399999999999999" hidden="1" x14ac:dyDescent="0.3">
      <c r="A94" s="178" t="s">
        <v>75</v>
      </c>
      <c r="B94" s="179" t="s">
        <v>1815</v>
      </c>
      <c r="C94" s="489" t="s">
        <v>1816</v>
      </c>
      <c r="D94" s="489"/>
      <c r="E94" s="489"/>
      <c r="F94" s="231" t="s">
        <v>38</v>
      </c>
      <c r="G94" s="181" t="s">
        <v>33</v>
      </c>
      <c r="H94" s="182"/>
      <c r="I94" s="182"/>
      <c r="J94" s="183"/>
      <c r="K94" s="183"/>
      <c r="L94" s="183"/>
      <c r="M94" s="185"/>
      <c r="BE94" s="220"/>
      <c r="BF94" s="225"/>
      <c r="BG94" s="226"/>
      <c r="BH94" s="228"/>
      <c r="BI94" s="227"/>
      <c r="BJ94" s="228"/>
    </row>
    <row r="95" spans="1:62" s="85" customFormat="1" ht="20.399999999999999" hidden="1" x14ac:dyDescent="0.3">
      <c r="A95" s="178" t="s">
        <v>75</v>
      </c>
      <c r="B95" s="179" t="s">
        <v>1817</v>
      </c>
      <c r="C95" s="489" t="s">
        <v>1520</v>
      </c>
      <c r="D95" s="489"/>
      <c r="E95" s="489"/>
      <c r="F95" s="231" t="s">
        <v>72</v>
      </c>
      <c r="G95" s="181" t="s">
        <v>33</v>
      </c>
      <c r="H95" s="182"/>
      <c r="I95" s="182"/>
      <c r="J95" s="183"/>
      <c r="K95" s="183"/>
      <c r="L95" s="183"/>
      <c r="M95" s="185"/>
      <c r="BE95" s="220"/>
      <c r="BF95" s="225"/>
      <c r="BG95" s="226"/>
      <c r="BH95" s="228"/>
      <c r="BI95" s="227"/>
      <c r="BJ95" s="228"/>
    </row>
    <row r="96" spans="1:62" s="85" customFormat="1" ht="20.399999999999999" hidden="1" x14ac:dyDescent="0.3">
      <c r="A96" s="178" t="s">
        <v>140</v>
      </c>
      <c r="B96" s="179" t="s">
        <v>1818</v>
      </c>
      <c r="C96" s="489" t="s">
        <v>1819</v>
      </c>
      <c r="D96" s="489"/>
      <c r="E96" s="489"/>
      <c r="F96" s="231" t="s">
        <v>112</v>
      </c>
      <c r="G96" s="181" t="s">
        <v>1895</v>
      </c>
      <c r="H96" s="182"/>
      <c r="I96" s="182"/>
      <c r="J96" s="183"/>
      <c r="K96" s="183"/>
      <c r="L96" s="183"/>
      <c r="M96" s="185"/>
      <c r="BE96" s="220"/>
      <c r="BF96" s="225"/>
      <c r="BG96" s="226"/>
      <c r="BH96" s="228"/>
      <c r="BI96" s="227"/>
      <c r="BJ96" s="228"/>
    </row>
    <row r="97" spans="1:62" s="85" customFormat="1" ht="20.399999999999999" hidden="1" x14ac:dyDescent="0.3">
      <c r="A97" s="178" t="s">
        <v>75</v>
      </c>
      <c r="B97" s="179" t="s">
        <v>1821</v>
      </c>
      <c r="C97" s="489" t="s">
        <v>1822</v>
      </c>
      <c r="D97" s="489"/>
      <c r="E97" s="489"/>
      <c r="F97" s="231" t="s">
        <v>38</v>
      </c>
      <c r="G97" s="181" t="s">
        <v>33</v>
      </c>
      <c r="H97" s="182"/>
      <c r="I97" s="182"/>
      <c r="J97" s="183"/>
      <c r="K97" s="183"/>
      <c r="L97" s="183"/>
      <c r="M97" s="185"/>
      <c r="BE97" s="220"/>
      <c r="BF97" s="225"/>
      <c r="BG97" s="226"/>
      <c r="BH97" s="228"/>
      <c r="BI97" s="227"/>
      <c r="BJ97" s="228"/>
    </row>
    <row r="98" spans="1:62" s="85" customFormat="1" ht="20.399999999999999" x14ac:dyDescent="0.3">
      <c r="A98" s="173" t="s">
        <v>126</v>
      </c>
      <c r="B98" s="137" t="s">
        <v>1823</v>
      </c>
      <c r="C98" s="483" t="s">
        <v>1824</v>
      </c>
      <c r="D98" s="483"/>
      <c r="E98" s="483"/>
      <c r="F98" s="138" t="s">
        <v>112</v>
      </c>
      <c r="G98" s="195" t="s">
        <v>1896</v>
      </c>
      <c r="H98" s="175"/>
      <c r="I98" s="175"/>
      <c r="J98" s="140"/>
      <c r="K98" s="140"/>
      <c r="L98" s="140"/>
      <c r="M98" s="176"/>
      <c r="BE98" s="220"/>
      <c r="BF98" s="225"/>
      <c r="BG98" s="226"/>
      <c r="BH98" s="228"/>
      <c r="BI98" s="227"/>
      <c r="BJ98" s="228"/>
    </row>
    <row r="99" spans="1:62" s="85" customFormat="1" ht="15" customHeight="1" x14ac:dyDescent="0.3">
      <c r="A99" s="497" t="s">
        <v>1839</v>
      </c>
      <c r="B99" s="462"/>
      <c r="C99" s="462"/>
      <c r="D99" s="462"/>
      <c r="E99" s="462"/>
      <c r="F99" s="462"/>
      <c r="G99" s="462"/>
      <c r="H99" s="221"/>
      <c r="I99" s="221"/>
      <c r="J99" s="114"/>
      <c r="K99" s="114"/>
      <c r="L99" s="114"/>
      <c r="M99" s="262"/>
      <c r="BE99" s="220"/>
      <c r="BF99" s="225"/>
      <c r="BG99" s="226"/>
      <c r="BH99" s="228"/>
      <c r="BI99" s="227"/>
      <c r="BJ99" s="228"/>
    </row>
    <row r="100" spans="1:62" s="85" customFormat="1" ht="14.4" x14ac:dyDescent="0.3">
      <c r="A100" s="121" t="s">
        <v>222</v>
      </c>
      <c r="B100" s="120" t="s">
        <v>1840</v>
      </c>
      <c r="C100" s="466" t="s">
        <v>1841</v>
      </c>
      <c r="D100" s="466"/>
      <c r="E100" s="466"/>
      <c r="F100" s="121" t="s">
        <v>1258</v>
      </c>
      <c r="G100" s="135">
        <v>0.1</v>
      </c>
      <c r="H100" s="123"/>
      <c r="I100" s="123"/>
      <c r="J100" s="124"/>
      <c r="K100" s="124"/>
      <c r="L100" s="124"/>
      <c r="M100" s="124"/>
      <c r="BE100" s="220"/>
      <c r="BF100" s="225"/>
      <c r="BG100" s="226"/>
      <c r="BH100" s="228"/>
      <c r="BI100" s="227"/>
      <c r="BJ100" s="228"/>
    </row>
    <row r="101" spans="1:62" s="85" customFormat="1" ht="15" customHeight="1" x14ac:dyDescent="0.3">
      <c r="A101" s="497" t="s">
        <v>1843</v>
      </c>
      <c r="B101" s="462"/>
      <c r="C101" s="462"/>
      <c r="D101" s="462"/>
      <c r="E101" s="462"/>
      <c r="F101" s="462"/>
      <c r="G101" s="462"/>
      <c r="H101" s="221"/>
      <c r="I101" s="221"/>
      <c r="J101" s="114"/>
      <c r="K101" s="114"/>
      <c r="L101" s="114"/>
      <c r="M101" s="262"/>
      <c r="BE101" s="220"/>
      <c r="BF101" s="225"/>
      <c r="BG101" s="226"/>
      <c r="BH101" s="228"/>
      <c r="BI101" s="227"/>
      <c r="BJ101" s="228"/>
    </row>
    <row r="102" spans="1:62" s="85" customFormat="1" ht="14.4" x14ac:dyDescent="0.3">
      <c r="A102" s="121" t="s">
        <v>224</v>
      </c>
      <c r="B102" s="120" t="s">
        <v>1844</v>
      </c>
      <c r="C102" s="466" t="s">
        <v>1845</v>
      </c>
      <c r="D102" s="466"/>
      <c r="E102" s="466"/>
      <c r="F102" s="121" t="s">
        <v>1258</v>
      </c>
      <c r="G102" s="135">
        <v>0.1</v>
      </c>
      <c r="H102" s="123"/>
      <c r="I102" s="123"/>
      <c r="J102" s="124"/>
      <c r="K102" s="124"/>
      <c r="L102" s="124"/>
      <c r="M102" s="124"/>
      <c r="BE102" s="220"/>
      <c r="BF102" s="225"/>
      <c r="BG102" s="226"/>
      <c r="BH102" s="228"/>
      <c r="BI102" s="227"/>
      <c r="BJ102" s="228"/>
    </row>
    <row r="103" spans="1:62" s="85" customFormat="1" ht="15" customHeight="1" x14ac:dyDescent="0.3">
      <c r="A103" s="497" t="s">
        <v>1846</v>
      </c>
      <c r="B103" s="462"/>
      <c r="C103" s="462"/>
      <c r="D103" s="462"/>
      <c r="E103" s="462"/>
      <c r="F103" s="462"/>
      <c r="G103" s="462"/>
      <c r="H103" s="221"/>
      <c r="I103" s="221"/>
      <c r="J103" s="114"/>
      <c r="K103" s="114"/>
      <c r="L103" s="114"/>
      <c r="M103" s="262"/>
      <c r="BE103" s="220"/>
      <c r="BF103" s="225"/>
      <c r="BG103" s="226"/>
      <c r="BH103" s="228"/>
      <c r="BI103" s="227"/>
      <c r="BJ103" s="228"/>
    </row>
    <row r="104" spans="1:62" s="85" customFormat="1" ht="20.399999999999999" x14ac:dyDescent="0.3">
      <c r="A104" s="121" t="s">
        <v>227</v>
      </c>
      <c r="B104" s="120" t="s">
        <v>1849</v>
      </c>
      <c r="C104" s="466" t="s">
        <v>1850</v>
      </c>
      <c r="D104" s="466"/>
      <c r="E104" s="466"/>
      <c r="F104" s="121" t="s">
        <v>1457</v>
      </c>
      <c r="G104" s="134">
        <v>6</v>
      </c>
      <c r="H104" s="123"/>
      <c r="I104" s="123"/>
      <c r="J104" s="124"/>
      <c r="K104" s="124"/>
      <c r="L104" s="124"/>
      <c r="M104" s="124"/>
      <c r="BE104" s="220"/>
      <c r="BF104" s="225"/>
      <c r="BG104" s="226"/>
      <c r="BH104" s="228"/>
      <c r="BI104" s="227"/>
      <c r="BJ104" s="228"/>
    </row>
    <row r="105" spans="1:62" s="85" customFormat="1" ht="14.4" x14ac:dyDescent="0.3">
      <c r="A105" s="121" t="s">
        <v>230</v>
      </c>
      <c r="B105" s="120" t="s">
        <v>1857</v>
      </c>
      <c r="C105" s="466" t="s">
        <v>1858</v>
      </c>
      <c r="D105" s="466"/>
      <c r="E105" s="466"/>
      <c r="F105" s="121" t="s">
        <v>38</v>
      </c>
      <c r="G105" s="134">
        <v>2</v>
      </c>
      <c r="H105" s="123"/>
      <c r="I105" s="123"/>
      <c r="J105" s="124"/>
      <c r="K105" s="124"/>
      <c r="L105" s="124"/>
      <c r="M105" s="124"/>
      <c r="BE105" s="220"/>
      <c r="BF105" s="225"/>
      <c r="BG105" s="226"/>
      <c r="BH105" s="228"/>
      <c r="BI105" s="227"/>
      <c r="BJ105" s="228"/>
    </row>
    <row r="106" spans="1:62" s="85" customFormat="1" ht="14.4" x14ac:dyDescent="0.3">
      <c r="A106" s="121" t="s">
        <v>232</v>
      </c>
      <c r="B106" s="120" t="s">
        <v>1861</v>
      </c>
      <c r="C106" s="466" t="s">
        <v>1862</v>
      </c>
      <c r="D106" s="466"/>
      <c r="E106" s="466"/>
      <c r="F106" s="121" t="s">
        <v>38</v>
      </c>
      <c r="G106" s="134">
        <v>2</v>
      </c>
      <c r="H106" s="123"/>
      <c r="I106" s="123"/>
      <c r="J106" s="124"/>
      <c r="K106" s="124"/>
      <c r="L106" s="124"/>
      <c r="M106" s="124"/>
      <c r="BE106" s="220"/>
      <c r="BF106" s="225"/>
      <c r="BG106" s="226"/>
      <c r="BH106" s="228"/>
      <c r="BI106" s="227"/>
      <c r="BJ106" s="228"/>
    </row>
    <row r="107" spans="1:62" s="85" customFormat="1" ht="14.4" x14ac:dyDescent="0.3">
      <c r="A107" s="497" t="s">
        <v>286</v>
      </c>
      <c r="B107" s="462"/>
      <c r="C107" s="462"/>
      <c r="D107" s="462"/>
      <c r="E107" s="462"/>
      <c r="F107" s="462"/>
      <c r="G107" s="462"/>
      <c r="H107" s="221"/>
      <c r="I107" s="221"/>
      <c r="J107" s="114"/>
      <c r="K107" s="114"/>
      <c r="L107" s="114"/>
      <c r="M107" s="262"/>
      <c r="BE107" s="220"/>
      <c r="BF107" s="225"/>
      <c r="BG107" s="226"/>
      <c r="BH107" s="228"/>
      <c r="BI107" s="227"/>
      <c r="BJ107" s="228"/>
    </row>
    <row r="108" spans="1:62" s="85" customFormat="1" ht="14.4" x14ac:dyDescent="0.3">
      <c r="A108" s="121" t="s">
        <v>234</v>
      </c>
      <c r="B108" s="120" t="s">
        <v>1865</v>
      </c>
      <c r="C108" s="466" t="s">
        <v>1866</v>
      </c>
      <c r="D108" s="466"/>
      <c r="E108" s="466"/>
      <c r="F108" s="121" t="s">
        <v>38</v>
      </c>
      <c r="G108" s="134">
        <v>2</v>
      </c>
      <c r="H108" s="123"/>
      <c r="I108" s="123"/>
      <c r="J108" s="124"/>
      <c r="K108" s="124"/>
      <c r="L108" s="124"/>
      <c r="M108" s="124"/>
      <c r="BE108" s="220"/>
      <c r="BF108" s="225"/>
      <c r="BG108" s="226"/>
      <c r="BH108" s="228"/>
      <c r="BI108" s="227"/>
      <c r="BJ108" s="228"/>
    </row>
    <row r="109" spans="1:62" s="85" customFormat="1" ht="15" customHeight="1" x14ac:dyDescent="0.3">
      <c r="A109" s="497" t="s">
        <v>1867</v>
      </c>
      <c r="B109" s="462"/>
      <c r="C109" s="462"/>
      <c r="D109" s="462"/>
      <c r="E109" s="462"/>
      <c r="F109" s="462"/>
      <c r="G109" s="462"/>
      <c r="H109" s="221"/>
      <c r="I109" s="221"/>
      <c r="J109" s="114"/>
      <c r="K109" s="114"/>
      <c r="L109" s="114"/>
      <c r="M109" s="262"/>
      <c r="BE109" s="220"/>
      <c r="BF109" s="225"/>
      <c r="BG109" s="226"/>
      <c r="BH109" s="228"/>
      <c r="BI109" s="227"/>
      <c r="BJ109" s="228"/>
    </row>
    <row r="110" spans="1:62" s="85" customFormat="1" ht="14.4" x14ac:dyDescent="0.3">
      <c r="A110" s="121" t="s">
        <v>240</v>
      </c>
      <c r="B110" s="120" t="s">
        <v>1868</v>
      </c>
      <c r="C110" s="466" t="s">
        <v>1869</v>
      </c>
      <c r="D110" s="466"/>
      <c r="E110" s="466"/>
      <c r="F110" s="121" t="s">
        <v>112</v>
      </c>
      <c r="G110" s="134">
        <v>4</v>
      </c>
      <c r="H110" s="123"/>
      <c r="I110" s="123"/>
      <c r="J110" s="124"/>
      <c r="K110" s="124"/>
      <c r="L110" s="124"/>
      <c r="M110" s="124"/>
      <c r="BE110" s="220"/>
      <c r="BF110" s="225"/>
      <c r="BG110" s="226"/>
      <c r="BH110" s="228"/>
      <c r="BI110" s="227"/>
      <c r="BJ110" s="228"/>
    </row>
    <row r="111" spans="1:62" s="85" customFormat="1" ht="14.4" x14ac:dyDescent="0.3">
      <c r="A111" s="121" t="s">
        <v>241</v>
      </c>
      <c r="B111" s="120" t="s">
        <v>1870</v>
      </c>
      <c r="C111" s="466" t="s">
        <v>1871</v>
      </c>
      <c r="D111" s="466"/>
      <c r="E111" s="466"/>
      <c r="F111" s="121" t="s">
        <v>1258</v>
      </c>
      <c r="G111" s="135">
        <v>0.8</v>
      </c>
      <c r="H111" s="123"/>
      <c r="I111" s="123"/>
      <c r="J111" s="124"/>
      <c r="K111" s="124"/>
      <c r="L111" s="124"/>
      <c r="M111" s="124"/>
      <c r="BE111" s="220"/>
      <c r="BF111" s="225"/>
      <c r="BG111" s="226"/>
      <c r="BH111" s="228"/>
      <c r="BI111" s="227"/>
      <c r="BJ111" s="228"/>
    </row>
    <row r="112" spans="1:62" s="85" customFormat="1" ht="14.4" x14ac:dyDescent="0.3">
      <c r="A112" s="121" t="s">
        <v>243</v>
      </c>
      <c r="B112" s="120" t="s">
        <v>1874</v>
      </c>
      <c r="C112" s="466" t="s">
        <v>1875</v>
      </c>
      <c r="D112" s="466"/>
      <c r="E112" s="466"/>
      <c r="F112" s="121" t="s">
        <v>112</v>
      </c>
      <c r="G112" s="134">
        <v>4</v>
      </c>
      <c r="H112" s="123"/>
      <c r="I112" s="123"/>
      <c r="J112" s="124"/>
      <c r="K112" s="124"/>
      <c r="L112" s="124"/>
      <c r="M112" s="124"/>
      <c r="BE112" s="220"/>
      <c r="BF112" s="225"/>
      <c r="BG112" s="226"/>
      <c r="BH112" s="228"/>
      <c r="BI112" s="227"/>
      <c r="BJ112" s="228"/>
    </row>
    <row r="113" spans="1:62" s="85" customFormat="1" ht="14.4" x14ac:dyDescent="0.3">
      <c r="A113" s="121" t="s">
        <v>244</v>
      </c>
      <c r="B113" s="120" t="s">
        <v>1876</v>
      </c>
      <c r="C113" s="466" t="s">
        <v>1877</v>
      </c>
      <c r="D113" s="466"/>
      <c r="E113" s="466"/>
      <c r="F113" s="121" t="s">
        <v>427</v>
      </c>
      <c r="G113" s="134">
        <v>1</v>
      </c>
      <c r="H113" s="123"/>
      <c r="I113" s="123"/>
      <c r="J113" s="124"/>
      <c r="K113" s="124"/>
      <c r="L113" s="124"/>
      <c r="M113" s="124"/>
      <c r="BE113" s="220"/>
      <c r="BF113" s="225"/>
      <c r="BG113" s="226"/>
      <c r="BH113" s="228"/>
      <c r="BI113" s="227"/>
      <c r="BJ113" s="228"/>
    </row>
    <row r="114" spans="1:62" s="85" customFormat="1" ht="15" customHeight="1" x14ac:dyDescent="0.3">
      <c r="A114" s="497" t="s">
        <v>1897</v>
      </c>
      <c r="B114" s="462"/>
      <c r="C114" s="462"/>
      <c r="D114" s="462"/>
      <c r="E114" s="462"/>
      <c r="F114" s="462"/>
      <c r="G114" s="462"/>
      <c r="H114" s="221"/>
      <c r="I114" s="221"/>
      <c r="J114" s="114"/>
      <c r="K114" s="114"/>
      <c r="L114" s="114"/>
      <c r="M114" s="262"/>
      <c r="BE114" s="220"/>
      <c r="BF114" s="225"/>
      <c r="BG114" s="226"/>
      <c r="BH114" s="228"/>
      <c r="BI114" s="227"/>
      <c r="BJ114" s="228"/>
    </row>
    <row r="115" spans="1:62" s="85" customFormat="1" ht="15" customHeight="1" x14ac:dyDescent="0.3">
      <c r="A115" s="497" t="s">
        <v>1898</v>
      </c>
      <c r="B115" s="462"/>
      <c r="C115" s="462"/>
      <c r="D115" s="462"/>
      <c r="E115" s="462"/>
      <c r="F115" s="462"/>
      <c r="G115" s="462"/>
      <c r="H115" s="221"/>
      <c r="I115" s="221"/>
      <c r="J115" s="114"/>
      <c r="K115" s="114"/>
      <c r="L115" s="114"/>
      <c r="M115" s="262"/>
      <c r="P115" s="98"/>
      <c r="BE115" s="220"/>
      <c r="BF115" s="225"/>
      <c r="BG115" s="226"/>
      <c r="BH115" s="228"/>
      <c r="BI115" s="227"/>
      <c r="BJ115" s="228"/>
    </row>
    <row r="116" spans="1:62" s="85" customFormat="1" ht="15" customHeight="1" x14ac:dyDescent="0.3">
      <c r="A116" s="497" t="s">
        <v>1899</v>
      </c>
      <c r="B116" s="462"/>
      <c r="C116" s="462"/>
      <c r="D116" s="462"/>
      <c r="E116" s="462"/>
      <c r="F116" s="462"/>
      <c r="G116" s="462"/>
      <c r="H116" s="221"/>
      <c r="I116" s="221"/>
      <c r="J116" s="114"/>
      <c r="K116" s="114"/>
      <c r="L116" s="114"/>
      <c r="M116" s="262"/>
      <c r="BE116" s="220"/>
      <c r="BF116" s="225"/>
      <c r="BG116" s="226"/>
      <c r="BH116" s="228"/>
      <c r="BI116" s="227"/>
      <c r="BJ116" s="228"/>
    </row>
    <row r="117" spans="1:62" s="85" customFormat="1" ht="20.25" customHeight="1" x14ac:dyDescent="0.3">
      <c r="A117" s="470" t="s">
        <v>57</v>
      </c>
      <c r="B117" s="471"/>
      <c r="C117" s="471"/>
      <c r="D117" s="471"/>
      <c r="E117" s="471"/>
      <c r="F117" s="471"/>
      <c r="G117" s="471"/>
      <c r="H117" s="154"/>
      <c r="I117" s="283">
        <f>SUM(I12:I113)</f>
        <v>0</v>
      </c>
      <c r="J117" s="347">
        <f t="shared" ref="J117:M117" si="0">SUM(J12:J113)</f>
        <v>0</v>
      </c>
      <c r="K117" s="283"/>
      <c r="L117" s="283">
        <f t="shared" si="0"/>
        <v>0</v>
      </c>
      <c r="M117" s="347">
        <f t="shared" si="0"/>
        <v>0</v>
      </c>
    </row>
    <row r="118" spans="1:62" s="145" customFormat="1" ht="20.25" customHeight="1" x14ac:dyDescent="0.3">
      <c r="A118" s="472" t="s">
        <v>5712</v>
      </c>
      <c r="B118" s="473"/>
      <c r="C118" s="473"/>
      <c r="D118" s="473"/>
      <c r="E118" s="473"/>
      <c r="F118" s="473"/>
      <c r="G118" s="473"/>
      <c r="H118" s="160"/>
      <c r="I118" s="463">
        <f>I117+L117</f>
        <v>0</v>
      </c>
      <c r="J118" s="464"/>
      <c r="K118" s="464"/>
      <c r="L118" s="464"/>
      <c r="M118" s="465"/>
    </row>
    <row r="119" spans="1:62" s="145" customFormat="1" ht="20.25" customHeight="1" x14ac:dyDescent="0.3">
      <c r="A119" s="472" t="s">
        <v>5713</v>
      </c>
      <c r="B119" s="473"/>
      <c r="C119" s="473"/>
      <c r="D119" s="473"/>
      <c r="E119" s="473"/>
      <c r="F119" s="473"/>
      <c r="G119" s="473"/>
      <c r="H119" s="160"/>
      <c r="I119" s="498">
        <f>J117+M117</f>
        <v>0</v>
      </c>
      <c r="J119" s="499"/>
      <c r="K119" s="499"/>
      <c r="L119" s="499"/>
      <c r="M119" s="500"/>
    </row>
  </sheetData>
  <autoFilter ref="A10:M11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Арматура"/>
        <filter val="ВСЕГО , без НДС"/>
        <filter val="ВСЕГО , с НДС"/>
        <filter val="ВСЕГО по смете"/>
        <filter val="Гибкая подводка для водонагревателя (L=0,5 м)"/>
        <filter val="Гибкая подводка к умывальнику (L=0,6 м)"/>
        <filter val="Гибкая подводка к унитазу (L=0,6 м)"/>
        <filter val="Гидравлические испытания:"/>
        <filter val="Д"/>
        <filter val="Материалы"/>
        <filter val="Оборудование"/>
        <filter val="Раздел 1. Хозяйственно-питьевой водопровод В1."/>
        <filter val="Раздел 2. Водопровод горячего водоснабжения Т3"/>
        <filter val="Смеситель для умывальника (в комплекте с гибкой подводкой) (работа учтена в расценке ФЕР17-01-001-14, стоимость учтена в ЛСР №03-01-05)"/>
        <filter val="Труба полипропиленовая PPR SDR 6,0 Ø20х3,4 мм"/>
        <filter val="Труба полипропиленовая PPR SDR 6,0 Ø20х3,4 мм (учтено в ФЕР16-04-002-01)"/>
        <filter val="Труба полипропиленовая PPR SDR 6,0 Ø25х4,2 мм"/>
        <filter val="Труба полипропиленовая PPR SDR 6,0 Ø25х4,2 мм (учтено в ФЕР16-04-002-02)"/>
        <filter val="Трубопроводы"/>
        <filter val="Установка водомерного узла"/>
        <filter val="Фасонные изделия"/>
        <filter val="Электрический накопительный водонагреватель Thermex Tango V=30 л"/>
      </filters>
    </filterColumn>
  </autoFilter>
  <mergeCells count="118">
    <mergeCell ref="C17:E17"/>
    <mergeCell ref="C33:E33"/>
    <mergeCell ref="C19:E19"/>
    <mergeCell ref="C65:E65"/>
    <mergeCell ref="C59:E59"/>
    <mergeCell ref="C57:E57"/>
    <mergeCell ref="C75:E75"/>
    <mergeCell ref="A52:G52"/>
    <mergeCell ref="C26:E26"/>
    <mergeCell ref="A6:M6"/>
    <mergeCell ref="C47:E47"/>
    <mergeCell ref="C96:E96"/>
    <mergeCell ref="C62:E62"/>
    <mergeCell ref="C55:E55"/>
    <mergeCell ref="C50:E50"/>
    <mergeCell ref="C60:E60"/>
    <mergeCell ref="C66:E66"/>
    <mergeCell ref="C49:E49"/>
    <mergeCell ref="A79:G79"/>
    <mergeCell ref="A38:G38"/>
    <mergeCell ref="A58:G58"/>
    <mergeCell ref="A70:G70"/>
    <mergeCell ref="C64:E64"/>
    <mergeCell ref="C41:E41"/>
    <mergeCell ref="C72:E72"/>
    <mergeCell ref="C14:E14"/>
    <mergeCell ref="C10:E10"/>
    <mergeCell ref="C36:E36"/>
    <mergeCell ref="A12:G12"/>
    <mergeCell ref="C90:E90"/>
    <mergeCell ref="A78:G78"/>
    <mergeCell ref="C87:E87"/>
    <mergeCell ref="C80:E80"/>
    <mergeCell ref="I119:M119"/>
    <mergeCell ref="C91:E91"/>
    <mergeCell ref="C97:E97"/>
    <mergeCell ref="C105:E105"/>
    <mergeCell ref="C94:E94"/>
    <mergeCell ref="C98:E98"/>
    <mergeCell ref="C110:E110"/>
    <mergeCell ref="C111:E111"/>
    <mergeCell ref="C112:E112"/>
    <mergeCell ref="C104:E104"/>
    <mergeCell ref="I118:M118"/>
    <mergeCell ref="C108:E108"/>
    <mergeCell ref="A116:G116"/>
    <mergeCell ref="A109:G109"/>
    <mergeCell ref="C95:E95"/>
    <mergeCell ref="C93:E93"/>
    <mergeCell ref="A107:G107"/>
    <mergeCell ref="C102:E102"/>
    <mergeCell ref="C100:E100"/>
    <mergeCell ref="A101:G101"/>
    <mergeCell ref="C106:E106"/>
    <mergeCell ref="C92:E92"/>
    <mergeCell ref="C88:E88"/>
    <mergeCell ref="C81:E81"/>
    <mergeCell ref="C27:E27"/>
    <mergeCell ref="A77:G77"/>
    <mergeCell ref="C82:E82"/>
    <mergeCell ref="C21:E21"/>
    <mergeCell ref="C83:E83"/>
    <mergeCell ref="C44:E44"/>
    <mergeCell ref="A24:G24"/>
    <mergeCell ref="C43:E43"/>
    <mergeCell ref="A56:G56"/>
    <mergeCell ref="C73:E73"/>
    <mergeCell ref="C53:E53"/>
    <mergeCell ref="C71:E71"/>
    <mergeCell ref="C22:E22"/>
    <mergeCell ref="C13:E13"/>
    <mergeCell ref="C51:E51"/>
    <mergeCell ref="C89:E89"/>
    <mergeCell ref="C69:E69"/>
    <mergeCell ref="A23:G23"/>
    <mergeCell ref="C37:E37"/>
    <mergeCell ref="C16:E16"/>
    <mergeCell ref="C15:E15"/>
    <mergeCell ref="C45:E45"/>
    <mergeCell ref="C18:E18"/>
    <mergeCell ref="C35:E35"/>
    <mergeCell ref="C31:E31"/>
    <mergeCell ref="C28:E28"/>
    <mergeCell ref="C61:E61"/>
    <mergeCell ref="A84:G84"/>
    <mergeCell ref="C30:E30"/>
    <mergeCell ref="C29:E29"/>
    <mergeCell ref="A67:G67"/>
    <mergeCell ref="C74:E74"/>
    <mergeCell ref="C68:E68"/>
    <mergeCell ref="C48:E48"/>
    <mergeCell ref="C86:E86"/>
    <mergeCell ref="C63:E63"/>
    <mergeCell ref="C40:E40"/>
    <mergeCell ref="A3:M3"/>
    <mergeCell ref="C39:E39"/>
    <mergeCell ref="A2:M2"/>
    <mergeCell ref="C25:E25"/>
    <mergeCell ref="A118:G118"/>
    <mergeCell ref="A119:G119"/>
    <mergeCell ref="A85:G85"/>
    <mergeCell ref="A11:G11"/>
    <mergeCell ref="C34:E34"/>
    <mergeCell ref="C46:E46"/>
    <mergeCell ref="A5:M5"/>
    <mergeCell ref="C32:E32"/>
    <mergeCell ref="C42:E42"/>
    <mergeCell ref="C7:G7"/>
    <mergeCell ref="A76:G76"/>
    <mergeCell ref="C113:E113"/>
    <mergeCell ref="C20:E20"/>
    <mergeCell ref="A117:G117"/>
    <mergeCell ref="A54:G54"/>
    <mergeCell ref="A115:G115"/>
    <mergeCell ref="A99:G99"/>
    <mergeCell ref="A103:G103"/>
    <mergeCell ref="A114:G114"/>
    <mergeCell ref="C9:E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104"/>
  <sheetViews>
    <sheetView workbookViewId="0">
      <selection activeCell="C15" sqref="C15:E15"/>
    </sheetView>
  </sheetViews>
  <sheetFormatPr defaultColWidth="9.109375" defaultRowHeight="11.25" customHeight="1" x14ac:dyDescent="0.2"/>
  <cols>
    <col min="1" max="1" width="9" style="80" customWidth="1"/>
    <col min="2" max="2" width="26" style="80" customWidth="1"/>
    <col min="3" max="4" width="10.44140625" style="80" customWidth="1"/>
    <col min="5" max="5" width="18.5546875" style="80" customWidth="1"/>
    <col min="6" max="7" width="10.6640625" style="80" customWidth="1"/>
    <col min="8" max="13" width="18.109375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60" s="85" customFormat="1" ht="14.4" x14ac:dyDescent="0.3">
      <c r="A1" s="86" t="s">
        <v>5581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60" s="85" customFormat="1" ht="34.5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1771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60" s="85" customFormat="1" ht="14.4" x14ac:dyDescent="0.3">
      <c r="A5" s="481" t="s">
        <v>3486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3486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0" s="85" customFormat="1" ht="14.4" x14ac:dyDescent="0.3">
      <c r="A7" s="87"/>
      <c r="B7" s="91" t="s">
        <v>5</v>
      </c>
      <c r="C7" s="468" t="s">
        <v>3487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60" s="85" customFormat="1" ht="14.4" x14ac:dyDescent="0.3">
      <c r="A8" s="87"/>
      <c r="B8" s="91"/>
      <c r="C8" s="268"/>
      <c r="D8" s="268"/>
      <c r="E8" s="268"/>
      <c r="F8" s="269"/>
      <c r="G8" s="268"/>
      <c r="H8" s="269"/>
      <c r="I8" s="269"/>
      <c r="J8" s="93"/>
      <c r="K8" s="93"/>
      <c r="L8" s="93"/>
      <c r="M8" s="93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0" s="85" customFormat="1" ht="15" customHeight="1" x14ac:dyDescent="0.3">
      <c r="A11" s="495" t="s">
        <v>3488</v>
      </c>
      <c r="B11" s="496"/>
      <c r="C11" s="496"/>
      <c r="D11" s="496"/>
      <c r="E11" s="496"/>
      <c r="F11" s="496"/>
      <c r="G11" s="496"/>
      <c r="H11" s="165"/>
      <c r="I11" s="165"/>
      <c r="J11" s="165"/>
      <c r="K11" s="165"/>
      <c r="L11" s="165"/>
      <c r="M11" s="167"/>
      <c r="BE11" s="220" t="s">
        <v>3488</v>
      </c>
    </row>
    <row r="12" spans="1:60" s="85" customFormat="1" ht="15" customHeight="1" x14ac:dyDescent="0.3">
      <c r="A12" s="497" t="s">
        <v>3489</v>
      </c>
      <c r="B12" s="462"/>
      <c r="C12" s="462"/>
      <c r="D12" s="462"/>
      <c r="E12" s="462"/>
      <c r="F12" s="462"/>
      <c r="G12" s="462"/>
      <c r="H12" s="114"/>
      <c r="I12" s="114"/>
      <c r="J12" s="114"/>
      <c r="K12" s="114"/>
      <c r="L12" s="114"/>
      <c r="M12" s="262"/>
      <c r="BE12" s="220"/>
      <c r="BF12" s="225" t="s">
        <v>3489</v>
      </c>
    </row>
    <row r="13" spans="1:60" s="85" customFormat="1" ht="21.6" x14ac:dyDescent="0.3">
      <c r="A13" s="121" t="s">
        <v>15</v>
      </c>
      <c r="B13" s="120" t="s">
        <v>3490</v>
      </c>
      <c r="C13" s="466" t="s">
        <v>3491</v>
      </c>
      <c r="D13" s="466"/>
      <c r="E13" s="466"/>
      <c r="F13" s="121" t="s">
        <v>3492</v>
      </c>
      <c r="G13" s="135">
        <v>0.1</v>
      </c>
      <c r="H13" s="135"/>
      <c r="I13" s="135"/>
      <c r="J13" s="124"/>
      <c r="K13" s="124"/>
      <c r="L13" s="124"/>
      <c r="M13" s="124"/>
      <c r="BE13" s="220"/>
      <c r="BF13" s="225"/>
      <c r="BG13" s="226" t="s">
        <v>3491</v>
      </c>
    </row>
    <row r="14" spans="1:60" s="85" customFormat="1" ht="20.399999999999999" x14ac:dyDescent="0.3">
      <c r="A14" s="173"/>
      <c r="B14" s="137" t="s">
        <v>3493</v>
      </c>
      <c r="C14" s="483" t="s">
        <v>3494</v>
      </c>
      <c r="D14" s="483"/>
      <c r="E14" s="483"/>
      <c r="F14" s="138" t="s">
        <v>67</v>
      </c>
      <c r="G14" s="195" t="s">
        <v>3495</v>
      </c>
      <c r="H14" s="195"/>
      <c r="I14" s="195"/>
      <c r="J14" s="140"/>
      <c r="K14" s="140"/>
      <c r="L14" s="140"/>
      <c r="M14" s="176"/>
      <c r="BE14" s="220"/>
      <c r="BF14" s="225"/>
      <c r="BG14" s="226"/>
      <c r="BH14" s="228" t="s">
        <v>3494</v>
      </c>
    </row>
    <row r="15" spans="1:60" s="85" customFormat="1" ht="20.399999999999999" x14ac:dyDescent="0.3">
      <c r="A15" s="173"/>
      <c r="B15" s="137" t="s">
        <v>1780</v>
      </c>
      <c r="C15" s="483" t="s">
        <v>1781</v>
      </c>
      <c r="D15" s="483"/>
      <c r="E15" s="483"/>
      <c r="F15" s="138" t="s">
        <v>72</v>
      </c>
      <c r="G15" s="195" t="s">
        <v>3496</v>
      </c>
      <c r="H15" s="195"/>
      <c r="I15" s="195"/>
      <c r="J15" s="140"/>
      <c r="K15" s="140"/>
      <c r="L15" s="140"/>
      <c r="M15" s="176"/>
      <c r="BE15" s="220"/>
      <c r="BF15" s="225"/>
      <c r="BG15" s="226"/>
      <c r="BH15" s="228" t="s">
        <v>1781</v>
      </c>
    </row>
    <row r="16" spans="1:60" s="85" customFormat="1" ht="21.6" x14ac:dyDescent="0.3">
      <c r="A16" s="173"/>
      <c r="B16" s="137" t="s">
        <v>3497</v>
      </c>
      <c r="C16" s="483" t="s">
        <v>3498</v>
      </c>
      <c r="D16" s="483"/>
      <c r="E16" s="483"/>
      <c r="F16" s="138" t="s">
        <v>1083</v>
      </c>
      <c r="G16" s="195" t="s">
        <v>3496</v>
      </c>
      <c r="H16" s="195"/>
      <c r="I16" s="195"/>
      <c r="J16" s="140"/>
      <c r="K16" s="140"/>
      <c r="L16" s="140"/>
      <c r="M16" s="176"/>
      <c r="BE16" s="220"/>
      <c r="BF16" s="225"/>
      <c r="BG16" s="226"/>
      <c r="BH16" s="228" t="s">
        <v>3498</v>
      </c>
    </row>
    <row r="17" spans="1:62" s="85" customFormat="1" ht="20.399999999999999" x14ac:dyDescent="0.3">
      <c r="A17" s="173"/>
      <c r="B17" s="137" t="s">
        <v>3499</v>
      </c>
      <c r="C17" s="483" t="s">
        <v>3500</v>
      </c>
      <c r="D17" s="483"/>
      <c r="E17" s="483"/>
      <c r="F17" s="138" t="s">
        <v>72</v>
      </c>
      <c r="G17" s="195" t="s">
        <v>1297</v>
      </c>
      <c r="H17" s="195"/>
      <c r="I17" s="195"/>
      <c r="J17" s="140"/>
      <c r="K17" s="140"/>
      <c r="L17" s="140"/>
      <c r="M17" s="176"/>
      <c r="BE17" s="220"/>
      <c r="BF17" s="225"/>
      <c r="BG17" s="226"/>
      <c r="BH17" s="228" t="s">
        <v>3500</v>
      </c>
    </row>
    <row r="18" spans="1:62" s="85" customFormat="1" ht="20.399999999999999" x14ac:dyDescent="0.3">
      <c r="A18" s="173"/>
      <c r="B18" s="137" t="s">
        <v>3501</v>
      </c>
      <c r="C18" s="483" t="s">
        <v>3502</v>
      </c>
      <c r="D18" s="483"/>
      <c r="E18" s="483"/>
      <c r="F18" s="138" t="s">
        <v>67</v>
      </c>
      <c r="G18" s="195" t="s">
        <v>3503</v>
      </c>
      <c r="H18" s="195"/>
      <c r="I18" s="195"/>
      <c r="J18" s="140"/>
      <c r="K18" s="140"/>
      <c r="L18" s="140"/>
      <c r="M18" s="176"/>
      <c r="BE18" s="220"/>
      <c r="BF18" s="225"/>
      <c r="BG18" s="226"/>
      <c r="BH18" s="228" t="s">
        <v>3502</v>
      </c>
    </row>
    <row r="19" spans="1:62" s="85" customFormat="1" ht="21.6" x14ac:dyDescent="0.3">
      <c r="A19" s="173"/>
      <c r="B19" s="137" t="s">
        <v>3504</v>
      </c>
      <c r="C19" s="483" t="s">
        <v>3505</v>
      </c>
      <c r="D19" s="483"/>
      <c r="E19" s="483"/>
      <c r="F19" s="138" t="s">
        <v>72</v>
      </c>
      <c r="G19" s="195" t="s">
        <v>3506</v>
      </c>
      <c r="H19" s="195"/>
      <c r="I19" s="195"/>
      <c r="J19" s="140"/>
      <c r="K19" s="140"/>
      <c r="L19" s="140"/>
      <c r="M19" s="176"/>
      <c r="BE19" s="220"/>
      <c r="BF19" s="225"/>
      <c r="BG19" s="226"/>
      <c r="BH19" s="228" t="s">
        <v>3505</v>
      </c>
    </row>
    <row r="20" spans="1:62" s="85" customFormat="1" ht="20.399999999999999" x14ac:dyDescent="0.3">
      <c r="A20" s="173"/>
      <c r="B20" s="137" t="s">
        <v>3507</v>
      </c>
      <c r="C20" s="483" t="s">
        <v>3508</v>
      </c>
      <c r="D20" s="483"/>
      <c r="E20" s="483"/>
      <c r="F20" s="138" t="s">
        <v>67</v>
      </c>
      <c r="G20" s="195" t="s">
        <v>3509</v>
      </c>
      <c r="H20" s="195"/>
      <c r="I20" s="195"/>
      <c r="J20" s="140"/>
      <c r="K20" s="140"/>
      <c r="L20" s="140"/>
      <c r="M20" s="176"/>
      <c r="BE20" s="220"/>
      <c r="BF20" s="225"/>
      <c r="BG20" s="226"/>
      <c r="BH20" s="228" t="s">
        <v>3508</v>
      </c>
    </row>
    <row r="21" spans="1:62" s="85" customFormat="1" ht="21.6" x14ac:dyDescent="0.3">
      <c r="A21" s="173"/>
      <c r="B21" s="137" t="s">
        <v>836</v>
      </c>
      <c r="C21" s="483" t="s">
        <v>837</v>
      </c>
      <c r="D21" s="483"/>
      <c r="E21" s="483"/>
      <c r="F21" s="138" t="s">
        <v>72</v>
      </c>
      <c r="G21" s="195" t="s">
        <v>3510</v>
      </c>
      <c r="H21" s="195"/>
      <c r="I21" s="195"/>
      <c r="J21" s="140"/>
      <c r="K21" s="140"/>
      <c r="L21" s="140"/>
      <c r="M21" s="176"/>
      <c r="BE21" s="220"/>
      <c r="BF21" s="225"/>
      <c r="BG21" s="226"/>
      <c r="BH21" s="228" t="s">
        <v>837</v>
      </c>
    </row>
    <row r="22" spans="1:62" s="85" customFormat="1" ht="20.399999999999999" x14ac:dyDescent="0.3">
      <c r="A22" s="173"/>
      <c r="B22" s="137" t="s">
        <v>3511</v>
      </c>
      <c r="C22" s="483" t="s">
        <v>3512</v>
      </c>
      <c r="D22" s="483"/>
      <c r="E22" s="483"/>
      <c r="F22" s="138" t="s">
        <v>72</v>
      </c>
      <c r="G22" s="195" t="s">
        <v>3513</v>
      </c>
      <c r="H22" s="195"/>
      <c r="I22" s="195"/>
      <c r="J22" s="140"/>
      <c r="K22" s="140"/>
      <c r="L22" s="140"/>
      <c r="M22" s="176"/>
      <c r="BE22" s="220"/>
      <c r="BF22" s="225"/>
      <c r="BG22" s="226"/>
      <c r="BH22" s="228" t="s">
        <v>3512</v>
      </c>
    </row>
    <row r="23" spans="1:62" s="85" customFormat="1" ht="31.8" x14ac:dyDescent="0.3">
      <c r="A23" s="173"/>
      <c r="B23" s="137" t="s">
        <v>1238</v>
      </c>
      <c r="C23" s="483" t="s">
        <v>1239</v>
      </c>
      <c r="D23" s="483"/>
      <c r="E23" s="483"/>
      <c r="F23" s="138" t="s">
        <v>67</v>
      </c>
      <c r="G23" s="195" t="s">
        <v>3514</v>
      </c>
      <c r="H23" s="195"/>
      <c r="I23" s="195"/>
      <c r="J23" s="140"/>
      <c r="K23" s="140"/>
      <c r="L23" s="140"/>
      <c r="M23" s="176"/>
      <c r="BE23" s="220"/>
      <c r="BF23" s="225"/>
      <c r="BG23" s="226"/>
      <c r="BH23" s="228" t="s">
        <v>1239</v>
      </c>
    </row>
    <row r="24" spans="1:62" s="85" customFormat="1" ht="20.399999999999999" hidden="1" x14ac:dyDescent="0.3">
      <c r="A24" s="178" t="s">
        <v>140</v>
      </c>
      <c r="B24" s="179" t="s">
        <v>3515</v>
      </c>
      <c r="C24" s="489" t="s">
        <v>3516</v>
      </c>
      <c r="D24" s="489"/>
      <c r="E24" s="489"/>
      <c r="F24" s="231" t="s">
        <v>25</v>
      </c>
      <c r="G24" s="181" t="s">
        <v>3517</v>
      </c>
      <c r="H24" s="181"/>
      <c r="I24" s="181"/>
      <c r="J24" s="183"/>
      <c r="K24" s="183"/>
      <c r="L24" s="183"/>
      <c r="M24" s="185"/>
      <c r="BE24" s="220"/>
      <c r="BF24" s="225"/>
      <c r="BG24" s="226"/>
      <c r="BH24" s="228"/>
      <c r="BI24" s="227" t="s">
        <v>3516</v>
      </c>
    </row>
    <row r="25" spans="1:62" s="85" customFormat="1" ht="20.399999999999999" x14ac:dyDescent="0.3">
      <c r="A25" s="173" t="s">
        <v>126</v>
      </c>
      <c r="B25" s="137" t="s">
        <v>3518</v>
      </c>
      <c r="C25" s="483" t="s">
        <v>3519</v>
      </c>
      <c r="D25" s="483"/>
      <c r="E25" s="483"/>
      <c r="F25" s="138" t="s">
        <v>25</v>
      </c>
      <c r="G25" s="195" t="s">
        <v>3517</v>
      </c>
      <c r="H25" s="195"/>
      <c r="I25" s="195"/>
      <c r="J25" s="140"/>
      <c r="K25" s="140"/>
      <c r="L25" s="140"/>
      <c r="M25" s="176"/>
      <c r="BE25" s="220"/>
      <c r="BF25" s="225"/>
      <c r="BG25" s="226"/>
      <c r="BH25" s="228"/>
      <c r="BI25" s="227"/>
      <c r="BJ25" s="228" t="s">
        <v>3519</v>
      </c>
    </row>
    <row r="26" spans="1:62" s="85" customFormat="1" ht="15" customHeight="1" x14ac:dyDescent="0.3">
      <c r="A26" s="497" t="s">
        <v>3520</v>
      </c>
      <c r="B26" s="462"/>
      <c r="C26" s="462"/>
      <c r="D26" s="462"/>
      <c r="E26" s="462"/>
      <c r="F26" s="462"/>
      <c r="G26" s="462"/>
      <c r="H26" s="114"/>
      <c r="I26" s="114"/>
      <c r="J26" s="114"/>
      <c r="K26" s="114"/>
      <c r="L26" s="114"/>
      <c r="M26" s="262"/>
      <c r="BE26" s="220"/>
      <c r="BF26" s="225" t="s">
        <v>3520</v>
      </c>
      <c r="BG26" s="226"/>
      <c r="BH26" s="228"/>
      <c r="BI26" s="227"/>
      <c r="BJ26" s="228"/>
    </row>
    <row r="27" spans="1:62" s="85" customFormat="1" ht="21.6" x14ac:dyDescent="0.3">
      <c r="A27" s="121" t="s">
        <v>20</v>
      </c>
      <c r="B27" s="120" t="s">
        <v>3521</v>
      </c>
      <c r="C27" s="466" t="s">
        <v>3522</v>
      </c>
      <c r="D27" s="466"/>
      <c r="E27" s="466"/>
      <c r="F27" s="121" t="s">
        <v>3492</v>
      </c>
      <c r="G27" s="135">
        <v>0.1</v>
      </c>
      <c r="H27" s="135"/>
      <c r="I27" s="135"/>
      <c r="J27" s="124"/>
      <c r="K27" s="124"/>
      <c r="L27" s="124"/>
      <c r="M27" s="124"/>
      <c r="BE27" s="220"/>
      <c r="BF27" s="225"/>
      <c r="BG27" s="226" t="s">
        <v>3522</v>
      </c>
      <c r="BH27" s="228"/>
      <c r="BI27" s="227"/>
      <c r="BJ27" s="228"/>
    </row>
    <row r="28" spans="1:62" s="85" customFormat="1" ht="20.399999999999999" x14ac:dyDescent="0.3">
      <c r="A28" s="173"/>
      <c r="B28" s="137" t="s">
        <v>1780</v>
      </c>
      <c r="C28" s="483" t="s">
        <v>1781</v>
      </c>
      <c r="D28" s="483"/>
      <c r="E28" s="483"/>
      <c r="F28" s="138" t="s">
        <v>72</v>
      </c>
      <c r="G28" s="195" t="s">
        <v>3523</v>
      </c>
      <c r="H28" s="195"/>
      <c r="I28" s="195"/>
      <c r="J28" s="140"/>
      <c r="K28" s="140"/>
      <c r="L28" s="140"/>
      <c r="M28" s="176"/>
      <c r="BE28" s="220"/>
      <c r="BF28" s="225"/>
      <c r="BG28" s="226"/>
      <c r="BH28" s="228" t="s">
        <v>1781</v>
      </c>
      <c r="BI28" s="227"/>
      <c r="BJ28" s="228"/>
    </row>
    <row r="29" spans="1:62" s="85" customFormat="1" ht="21.6" x14ac:dyDescent="0.3">
      <c r="A29" s="173"/>
      <c r="B29" s="137" t="s">
        <v>3524</v>
      </c>
      <c r="C29" s="483" t="s">
        <v>3525</v>
      </c>
      <c r="D29" s="483"/>
      <c r="E29" s="483"/>
      <c r="F29" s="138" t="s">
        <v>1083</v>
      </c>
      <c r="G29" s="195" t="s">
        <v>3496</v>
      </c>
      <c r="H29" s="195"/>
      <c r="I29" s="195"/>
      <c r="J29" s="140"/>
      <c r="K29" s="140"/>
      <c r="L29" s="140"/>
      <c r="M29" s="176"/>
      <c r="BE29" s="220"/>
      <c r="BF29" s="225"/>
      <c r="BG29" s="226"/>
      <c r="BH29" s="228" t="s">
        <v>3525</v>
      </c>
      <c r="BI29" s="227"/>
      <c r="BJ29" s="228"/>
    </row>
    <row r="30" spans="1:62" s="85" customFormat="1" ht="20.399999999999999" x14ac:dyDescent="0.3">
      <c r="A30" s="173"/>
      <c r="B30" s="137" t="s">
        <v>3526</v>
      </c>
      <c r="C30" s="483" t="s">
        <v>3527</v>
      </c>
      <c r="D30" s="483"/>
      <c r="E30" s="483"/>
      <c r="F30" s="138" t="s">
        <v>67</v>
      </c>
      <c r="G30" s="195" t="s">
        <v>3528</v>
      </c>
      <c r="H30" s="195"/>
      <c r="I30" s="195"/>
      <c r="J30" s="140"/>
      <c r="K30" s="140"/>
      <c r="L30" s="140"/>
      <c r="M30" s="176"/>
      <c r="BE30" s="220"/>
      <c r="BF30" s="225"/>
      <c r="BG30" s="226"/>
      <c r="BH30" s="228" t="s">
        <v>3527</v>
      </c>
      <c r="BI30" s="227"/>
      <c r="BJ30" s="228"/>
    </row>
    <row r="31" spans="1:62" s="85" customFormat="1" ht="20.399999999999999" x14ac:dyDescent="0.3">
      <c r="A31" s="173"/>
      <c r="B31" s="137" t="s">
        <v>645</v>
      </c>
      <c r="C31" s="483" t="s">
        <v>646</v>
      </c>
      <c r="D31" s="483"/>
      <c r="E31" s="483"/>
      <c r="F31" s="138" t="s">
        <v>67</v>
      </c>
      <c r="G31" s="195" t="s">
        <v>3529</v>
      </c>
      <c r="H31" s="195"/>
      <c r="I31" s="195"/>
      <c r="J31" s="140"/>
      <c r="K31" s="140"/>
      <c r="L31" s="140"/>
      <c r="M31" s="176"/>
      <c r="BE31" s="220"/>
      <c r="BF31" s="225"/>
      <c r="BG31" s="226"/>
      <c r="BH31" s="228" t="s">
        <v>646</v>
      </c>
      <c r="BI31" s="227"/>
      <c r="BJ31" s="228"/>
    </row>
    <row r="32" spans="1:62" s="85" customFormat="1" ht="21.6" x14ac:dyDescent="0.3">
      <c r="A32" s="173"/>
      <c r="B32" s="137" t="s">
        <v>836</v>
      </c>
      <c r="C32" s="483" t="s">
        <v>837</v>
      </c>
      <c r="D32" s="483"/>
      <c r="E32" s="483"/>
      <c r="F32" s="138" t="s">
        <v>72</v>
      </c>
      <c r="G32" s="195" t="s">
        <v>3510</v>
      </c>
      <c r="H32" s="195"/>
      <c r="I32" s="195"/>
      <c r="J32" s="140"/>
      <c r="K32" s="140"/>
      <c r="L32" s="140"/>
      <c r="M32" s="176"/>
      <c r="BE32" s="220"/>
      <c r="BF32" s="225"/>
      <c r="BG32" s="226"/>
      <c r="BH32" s="228" t="s">
        <v>837</v>
      </c>
      <c r="BI32" s="227"/>
      <c r="BJ32" s="228"/>
    </row>
    <row r="33" spans="1:62" s="85" customFormat="1" ht="20.399999999999999" x14ac:dyDescent="0.3">
      <c r="A33" s="173"/>
      <c r="B33" s="137" t="s">
        <v>3511</v>
      </c>
      <c r="C33" s="483" t="s">
        <v>3512</v>
      </c>
      <c r="D33" s="483"/>
      <c r="E33" s="483"/>
      <c r="F33" s="138" t="s">
        <v>72</v>
      </c>
      <c r="G33" s="195" t="s">
        <v>3530</v>
      </c>
      <c r="H33" s="195"/>
      <c r="I33" s="195"/>
      <c r="J33" s="140"/>
      <c r="K33" s="140"/>
      <c r="L33" s="140"/>
      <c r="M33" s="176"/>
      <c r="BE33" s="220"/>
      <c r="BF33" s="225"/>
      <c r="BG33" s="226"/>
      <c r="BH33" s="228" t="s">
        <v>3512</v>
      </c>
      <c r="BI33" s="227"/>
      <c r="BJ33" s="228"/>
    </row>
    <row r="34" spans="1:62" s="85" customFormat="1" ht="31.8" x14ac:dyDescent="0.3">
      <c r="A34" s="173"/>
      <c r="B34" s="137" t="s">
        <v>1238</v>
      </c>
      <c r="C34" s="483" t="s">
        <v>1239</v>
      </c>
      <c r="D34" s="483"/>
      <c r="E34" s="483"/>
      <c r="F34" s="138" t="s">
        <v>67</v>
      </c>
      <c r="G34" s="195" t="s">
        <v>3514</v>
      </c>
      <c r="H34" s="195"/>
      <c r="I34" s="195"/>
      <c r="J34" s="140"/>
      <c r="K34" s="140"/>
      <c r="L34" s="140"/>
      <c r="M34" s="176"/>
      <c r="BE34" s="220"/>
      <c r="BF34" s="225"/>
      <c r="BG34" s="226"/>
      <c r="BH34" s="228" t="s">
        <v>1239</v>
      </c>
      <c r="BI34" s="227"/>
      <c r="BJ34" s="228"/>
    </row>
    <row r="35" spans="1:62" s="85" customFormat="1" ht="20.399999999999999" hidden="1" x14ac:dyDescent="0.3">
      <c r="A35" s="178" t="s">
        <v>140</v>
      </c>
      <c r="B35" s="179" t="s">
        <v>3531</v>
      </c>
      <c r="C35" s="489" t="s">
        <v>3532</v>
      </c>
      <c r="D35" s="489"/>
      <c r="E35" s="489"/>
      <c r="F35" s="231" t="s">
        <v>25</v>
      </c>
      <c r="G35" s="181" t="s">
        <v>3517</v>
      </c>
      <c r="H35" s="181"/>
      <c r="I35" s="181"/>
      <c r="J35" s="183"/>
      <c r="K35" s="183"/>
      <c r="L35" s="183"/>
      <c r="M35" s="185"/>
      <c r="BE35" s="220"/>
      <c r="BF35" s="225"/>
      <c r="BG35" s="226"/>
      <c r="BH35" s="228"/>
      <c r="BI35" s="227" t="s">
        <v>3532</v>
      </c>
      <c r="BJ35" s="228"/>
    </row>
    <row r="36" spans="1:62" s="85" customFormat="1" ht="21.6" x14ac:dyDescent="0.3">
      <c r="A36" s="173"/>
      <c r="B36" s="137" t="s">
        <v>3533</v>
      </c>
      <c r="C36" s="483" t="s">
        <v>3534</v>
      </c>
      <c r="D36" s="483"/>
      <c r="E36" s="483"/>
      <c r="F36" s="138" t="s">
        <v>38</v>
      </c>
      <c r="G36" s="195" t="s">
        <v>3517</v>
      </c>
      <c r="H36" s="195"/>
      <c r="I36" s="195"/>
      <c r="J36" s="140"/>
      <c r="K36" s="140"/>
      <c r="L36" s="140"/>
      <c r="M36" s="176"/>
      <c r="BE36" s="220"/>
      <c r="BF36" s="225"/>
      <c r="BG36" s="226"/>
      <c r="BH36" s="228" t="s">
        <v>3534</v>
      </c>
      <c r="BI36" s="227"/>
      <c r="BJ36" s="228"/>
    </row>
    <row r="37" spans="1:62" s="85" customFormat="1" ht="62.4" x14ac:dyDescent="0.3">
      <c r="A37" s="173" t="s">
        <v>126</v>
      </c>
      <c r="B37" s="137" t="s">
        <v>3535</v>
      </c>
      <c r="C37" s="483" t="s">
        <v>3536</v>
      </c>
      <c r="D37" s="483"/>
      <c r="E37" s="483"/>
      <c r="F37" s="138" t="s">
        <v>25</v>
      </c>
      <c r="G37" s="195" t="s">
        <v>3517</v>
      </c>
      <c r="H37" s="195"/>
      <c r="I37" s="195"/>
      <c r="J37" s="140"/>
      <c r="K37" s="140"/>
      <c r="L37" s="140"/>
      <c r="M37" s="176"/>
      <c r="BE37" s="220"/>
      <c r="BF37" s="225"/>
      <c r="BG37" s="226"/>
      <c r="BH37" s="228"/>
      <c r="BI37" s="227"/>
      <c r="BJ37" s="228" t="s">
        <v>3536</v>
      </c>
    </row>
    <row r="38" spans="1:62" s="85" customFormat="1" ht="15" customHeight="1" x14ac:dyDescent="0.3">
      <c r="A38" s="497" t="s">
        <v>3537</v>
      </c>
      <c r="B38" s="462"/>
      <c r="C38" s="462"/>
      <c r="D38" s="462"/>
      <c r="E38" s="462"/>
      <c r="F38" s="462"/>
      <c r="G38" s="462"/>
      <c r="H38" s="114"/>
      <c r="I38" s="114"/>
      <c r="J38" s="114"/>
      <c r="K38" s="114"/>
      <c r="L38" s="114"/>
      <c r="M38" s="262"/>
      <c r="BE38" s="220"/>
      <c r="BF38" s="225" t="s">
        <v>3537</v>
      </c>
      <c r="BG38" s="226"/>
      <c r="BH38" s="228"/>
      <c r="BI38" s="227"/>
      <c r="BJ38" s="228"/>
    </row>
    <row r="39" spans="1:62" s="85" customFormat="1" ht="21.6" x14ac:dyDescent="0.3">
      <c r="A39" s="121" t="s">
        <v>22</v>
      </c>
      <c r="B39" s="120" t="s">
        <v>3538</v>
      </c>
      <c r="C39" s="466" t="s">
        <v>3539</v>
      </c>
      <c r="D39" s="466"/>
      <c r="E39" s="466"/>
      <c r="F39" s="121" t="s">
        <v>1457</v>
      </c>
      <c r="G39" s="134">
        <v>1</v>
      </c>
      <c r="H39" s="134"/>
      <c r="I39" s="134"/>
      <c r="J39" s="124"/>
      <c r="K39" s="124"/>
      <c r="L39" s="124"/>
      <c r="M39" s="124"/>
      <c r="BE39" s="220"/>
      <c r="BF39" s="225"/>
      <c r="BG39" s="226" t="s">
        <v>3539</v>
      </c>
      <c r="BH39" s="228"/>
      <c r="BI39" s="227"/>
      <c r="BJ39" s="228"/>
    </row>
    <row r="40" spans="1:62" s="85" customFormat="1" ht="15" customHeight="1" x14ac:dyDescent="0.3">
      <c r="A40" s="497" t="s">
        <v>3540</v>
      </c>
      <c r="B40" s="462"/>
      <c r="C40" s="462"/>
      <c r="D40" s="462"/>
      <c r="E40" s="462"/>
      <c r="F40" s="462"/>
      <c r="G40" s="462"/>
      <c r="H40" s="114"/>
      <c r="I40" s="114"/>
      <c r="J40" s="114"/>
      <c r="K40" s="114"/>
      <c r="L40" s="114"/>
      <c r="M40" s="262"/>
      <c r="BE40" s="220"/>
      <c r="BF40" s="225" t="s">
        <v>3540</v>
      </c>
      <c r="BG40" s="226"/>
      <c r="BH40" s="228"/>
      <c r="BI40" s="227"/>
      <c r="BJ40" s="228"/>
    </row>
    <row r="41" spans="1:62" s="85" customFormat="1" ht="15" customHeight="1" x14ac:dyDescent="0.3">
      <c r="A41" s="497" t="s">
        <v>1793</v>
      </c>
      <c r="B41" s="462"/>
      <c r="C41" s="462"/>
      <c r="D41" s="462"/>
      <c r="E41" s="462"/>
      <c r="F41" s="462"/>
      <c r="G41" s="462"/>
      <c r="H41" s="114"/>
      <c r="I41" s="114"/>
      <c r="J41" s="114"/>
      <c r="K41" s="114"/>
      <c r="L41" s="114"/>
      <c r="M41" s="262"/>
      <c r="BE41" s="220"/>
      <c r="BF41" s="225" t="s">
        <v>1793</v>
      </c>
      <c r="BG41" s="226"/>
      <c r="BH41" s="228"/>
      <c r="BI41" s="227"/>
      <c r="BJ41" s="228"/>
    </row>
    <row r="42" spans="1:62" s="85" customFormat="1" ht="15" customHeight="1" x14ac:dyDescent="0.3">
      <c r="A42" s="497" t="s">
        <v>3541</v>
      </c>
      <c r="B42" s="462"/>
      <c r="C42" s="462"/>
      <c r="D42" s="462"/>
      <c r="E42" s="462"/>
      <c r="F42" s="462"/>
      <c r="G42" s="462"/>
      <c r="H42" s="114"/>
      <c r="I42" s="114"/>
      <c r="J42" s="114"/>
      <c r="K42" s="114"/>
      <c r="L42" s="114"/>
      <c r="M42" s="262"/>
      <c r="BE42" s="220"/>
      <c r="BF42" s="225" t="s">
        <v>3541</v>
      </c>
      <c r="BG42" s="226"/>
      <c r="BH42" s="228"/>
      <c r="BI42" s="227"/>
      <c r="BJ42" s="228"/>
    </row>
    <row r="43" spans="1:62" s="85" customFormat="1" ht="31.8" x14ac:dyDescent="0.3">
      <c r="A43" s="121" t="s">
        <v>27</v>
      </c>
      <c r="B43" s="120" t="s">
        <v>3542</v>
      </c>
      <c r="C43" s="466" t="s">
        <v>3543</v>
      </c>
      <c r="D43" s="466"/>
      <c r="E43" s="466"/>
      <c r="F43" s="121" t="s">
        <v>64</v>
      </c>
      <c r="G43" s="153">
        <v>0.02</v>
      </c>
      <c r="H43" s="135"/>
      <c r="I43" s="135"/>
      <c r="J43" s="124"/>
      <c r="K43" s="124"/>
      <c r="L43" s="124"/>
      <c r="M43" s="124"/>
      <c r="BE43" s="220"/>
      <c r="BF43" s="225"/>
      <c r="BG43" s="226" t="s">
        <v>3543</v>
      </c>
      <c r="BH43" s="228"/>
      <c r="BI43" s="227"/>
      <c r="BJ43" s="228"/>
    </row>
    <row r="44" spans="1:62" s="85" customFormat="1" ht="20.399999999999999" x14ac:dyDescent="0.3">
      <c r="A44" s="173"/>
      <c r="B44" s="137" t="s">
        <v>151</v>
      </c>
      <c r="C44" s="483" t="s">
        <v>152</v>
      </c>
      <c r="D44" s="483"/>
      <c r="E44" s="483"/>
      <c r="F44" s="138" t="s">
        <v>46</v>
      </c>
      <c r="G44" s="195" t="s">
        <v>3544</v>
      </c>
      <c r="H44" s="195"/>
      <c r="I44" s="195"/>
      <c r="J44" s="140"/>
      <c r="K44" s="140"/>
      <c r="L44" s="140"/>
      <c r="M44" s="176"/>
      <c r="BE44" s="220"/>
      <c r="BF44" s="225"/>
      <c r="BG44" s="226"/>
      <c r="BH44" s="228" t="s">
        <v>152</v>
      </c>
      <c r="BI44" s="227"/>
      <c r="BJ44" s="228"/>
    </row>
    <row r="45" spans="1:62" s="85" customFormat="1" ht="21.6" x14ac:dyDescent="0.3">
      <c r="A45" s="173"/>
      <c r="B45" s="137" t="s">
        <v>3545</v>
      </c>
      <c r="C45" s="483" t="s">
        <v>3546</v>
      </c>
      <c r="D45" s="483"/>
      <c r="E45" s="483"/>
      <c r="F45" s="138" t="s">
        <v>67</v>
      </c>
      <c r="G45" s="195" t="s">
        <v>3547</v>
      </c>
      <c r="H45" s="195"/>
      <c r="I45" s="195"/>
      <c r="J45" s="140"/>
      <c r="K45" s="140"/>
      <c r="L45" s="140"/>
      <c r="M45" s="176"/>
      <c r="BE45" s="220"/>
      <c r="BF45" s="225"/>
      <c r="BG45" s="226"/>
      <c r="BH45" s="228" t="s">
        <v>3546</v>
      </c>
      <c r="BI45" s="227"/>
      <c r="BJ45" s="228"/>
    </row>
    <row r="46" spans="1:62" s="85" customFormat="1" ht="21.6" x14ac:dyDescent="0.3">
      <c r="A46" s="173"/>
      <c r="B46" s="137" t="s">
        <v>3548</v>
      </c>
      <c r="C46" s="483" t="s">
        <v>3549</v>
      </c>
      <c r="D46" s="483"/>
      <c r="E46" s="483"/>
      <c r="F46" s="138" t="s">
        <v>72</v>
      </c>
      <c r="G46" s="195" t="s">
        <v>3550</v>
      </c>
      <c r="H46" s="195"/>
      <c r="I46" s="195"/>
      <c r="J46" s="140"/>
      <c r="K46" s="140"/>
      <c r="L46" s="140"/>
      <c r="M46" s="176"/>
      <c r="BE46" s="220"/>
      <c r="BF46" s="225"/>
      <c r="BG46" s="226"/>
      <c r="BH46" s="228" t="s">
        <v>3549</v>
      </c>
      <c r="BI46" s="227"/>
      <c r="BJ46" s="228"/>
    </row>
    <row r="47" spans="1:62" s="85" customFormat="1" ht="20.399999999999999" hidden="1" x14ac:dyDescent="0.3">
      <c r="A47" s="178" t="s">
        <v>75</v>
      </c>
      <c r="B47" s="179" t="s">
        <v>1783</v>
      </c>
      <c r="C47" s="489" t="s">
        <v>3551</v>
      </c>
      <c r="D47" s="489"/>
      <c r="E47" s="489"/>
      <c r="F47" s="231" t="s">
        <v>38</v>
      </c>
      <c r="G47" s="181" t="s">
        <v>33</v>
      </c>
      <c r="H47" s="181"/>
      <c r="I47" s="181"/>
      <c r="J47" s="183"/>
      <c r="K47" s="183"/>
      <c r="L47" s="183"/>
      <c r="M47" s="185"/>
      <c r="BE47" s="220"/>
      <c r="BF47" s="225"/>
      <c r="BG47" s="226"/>
      <c r="BH47" s="228"/>
      <c r="BI47" s="227" t="s">
        <v>3551</v>
      </c>
      <c r="BJ47" s="228"/>
    </row>
    <row r="48" spans="1:62" s="85" customFormat="1" ht="20.399999999999999" hidden="1" x14ac:dyDescent="0.3">
      <c r="A48" s="178" t="s">
        <v>75</v>
      </c>
      <c r="B48" s="179" t="s">
        <v>1817</v>
      </c>
      <c r="C48" s="489" t="s">
        <v>1520</v>
      </c>
      <c r="D48" s="489"/>
      <c r="E48" s="489"/>
      <c r="F48" s="231" t="s">
        <v>72</v>
      </c>
      <c r="G48" s="181" t="s">
        <v>33</v>
      </c>
      <c r="H48" s="181"/>
      <c r="I48" s="181"/>
      <c r="J48" s="183"/>
      <c r="K48" s="183"/>
      <c r="L48" s="183"/>
      <c r="M48" s="185"/>
      <c r="BE48" s="220"/>
      <c r="BF48" s="225"/>
      <c r="BG48" s="226"/>
      <c r="BH48" s="228"/>
      <c r="BI48" s="227" t="s">
        <v>1520</v>
      </c>
      <c r="BJ48" s="228"/>
    </row>
    <row r="49" spans="1:62" s="85" customFormat="1" ht="31.8" hidden="1" x14ac:dyDescent="0.3">
      <c r="A49" s="178" t="s">
        <v>140</v>
      </c>
      <c r="B49" s="179" t="s">
        <v>3552</v>
      </c>
      <c r="C49" s="489" t="s">
        <v>3553</v>
      </c>
      <c r="D49" s="489"/>
      <c r="E49" s="489"/>
      <c r="F49" s="231" t="s">
        <v>112</v>
      </c>
      <c r="G49" s="181" t="s">
        <v>3554</v>
      </c>
      <c r="H49" s="181"/>
      <c r="I49" s="181"/>
      <c r="J49" s="183"/>
      <c r="K49" s="183"/>
      <c r="L49" s="183"/>
      <c r="M49" s="185"/>
      <c r="BE49" s="220"/>
      <c r="BF49" s="225"/>
      <c r="BG49" s="226"/>
      <c r="BH49" s="228"/>
      <c r="BI49" s="227" t="s">
        <v>3553</v>
      </c>
      <c r="BJ49" s="228"/>
    </row>
    <row r="50" spans="1:62" s="85" customFormat="1" ht="31.8" x14ac:dyDescent="0.3">
      <c r="A50" s="173" t="s">
        <v>126</v>
      </c>
      <c r="B50" s="137" t="s">
        <v>3555</v>
      </c>
      <c r="C50" s="483" t="s">
        <v>3556</v>
      </c>
      <c r="D50" s="483"/>
      <c r="E50" s="483"/>
      <c r="F50" s="138" t="s">
        <v>112</v>
      </c>
      <c r="G50" s="195" t="s">
        <v>3554</v>
      </c>
      <c r="H50" s="195"/>
      <c r="I50" s="195"/>
      <c r="J50" s="140"/>
      <c r="K50" s="140"/>
      <c r="L50" s="140"/>
      <c r="M50" s="176"/>
      <c r="BE50" s="220"/>
      <c r="BF50" s="225"/>
      <c r="BG50" s="226"/>
      <c r="BH50" s="228"/>
      <c r="BI50" s="227"/>
      <c r="BJ50" s="228" t="s">
        <v>3556</v>
      </c>
    </row>
    <row r="51" spans="1:62" s="85" customFormat="1" ht="15" customHeight="1" x14ac:dyDescent="0.3">
      <c r="A51" s="497" t="s">
        <v>3557</v>
      </c>
      <c r="B51" s="462"/>
      <c r="C51" s="462"/>
      <c r="D51" s="462"/>
      <c r="E51" s="462"/>
      <c r="F51" s="462"/>
      <c r="G51" s="462"/>
      <c r="H51" s="114"/>
      <c r="I51" s="114"/>
      <c r="J51" s="114"/>
      <c r="K51" s="114"/>
      <c r="L51" s="114"/>
      <c r="M51" s="262"/>
      <c r="BE51" s="220"/>
      <c r="BF51" s="225" t="s">
        <v>3557</v>
      </c>
      <c r="BG51" s="226"/>
      <c r="BH51" s="228"/>
      <c r="BI51" s="227"/>
      <c r="BJ51" s="228"/>
    </row>
    <row r="52" spans="1:62" s="85" customFormat="1" ht="31.8" x14ac:dyDescent="0.3">
      <c r="A52" s="121" t="s">
        <v>35</v>
      </c>
      <c r="B52" s="120" t="s">
        <v>3558</v>
      </c>
      <c r="C52" s="466" t="s">
        <v>3559</v>
      </c>
      <c r="D52" s="466"/>
      <c r="E52" s="466"/>
      <c r="F52" s="121" t="s">
        <v>64</v>
      </c>
      <c r="G52" s="153">
        <v>0.06</v>
      </c>
      <c r="H52" s="135"/>
      <c r="I52" s="135"/>
      <c r="J52" s="124"/>
      <c r="K52" s="124"/>
      <c r="L52" s="124"/>
      <c r="M52" s="124"/>
      <c r="BE52" s="220"/>
      <c r="BF52" s="225"/>
      <c r="BG52" s="226" t="s">
        <v>3559</v>
      </c>
      <c r="BH52" s="228"/>
      <c r="BI52" s="227"/>
      <c r="BJ52" s="228"/>
    </row>
    <row r="53" spans="1:62" s="85" customFormat="1" ht="20.399999999999999" x14ac:dyDescent="0.3">
      <c r="A53" s="173"/>
      <c r="B53" s="137" t="s">
        <v>151</v>
      </c>
      <c r="C53" s="483" t="s">
        <v>152</v>
      </c>
      <c r="D53" s="483"/>
      <c r="E53" s="483"/>
      <c r="F53" s="138" t="s">
        <v>46</v>
      </c>
      <c r="G53" s="195" t="s">
        <v>3560</v>
      </c>
      <c r="H53" s="195"/>
      <c r="I53" s="195"/>
      <c r="J53" s="140"/>
      <c r="K53" s="140"/>
      <c r="L53" s="140"/>
      <c r="M53" s="176"/>
      <c r="BE53" s="220"/>
      <c r="BF53" s="225"/>
      <c r="BG53" s="226"/>
      <c r="BH53" s="228" t="s">
        <v>152</v>
      </c>
      <c r="BI53" s="227"/>
      <c r="BJ53" s="228"/>
    </row>
    <row r="54" spans="1:62" s="85" customFormat="1" ht="21.6" x14ac:dyDescent="0.3">
      <c r="A54" s="173"/>
      <c r="B54" s="137" t="s">
        <v>3545</v>
      </c>
      <c r="C54" s="483" t="s">
        <v>3546</v>
      </c>
      <c r="D54" s="483"/>
      <c r="E54" s="483"/>
      <c r="F54" s="138" t="s">
        <v>67</v>
      </c>
      <c r="G54" s="195" t="s">
        <v>3561</v>
      </c>
      <c r="H54" s="195"/>
      <c r="I54" s="195"/>
      <c r="J54" s="140"/>
      <c r="K54" s="140"/>
      <c r="L54" s="140"/>
      <c r="M54" s="176"/>
      <c r="BE54" s="220"/>
      <c r="BF54" s="225"/>
      <c r="BG54" s="226"/>
      <c r="BH54" s="228" t="s">
        <v>3546</v>
      </c>
      <c r="BI54" s="227"/>
      <c r="BJ54" s="228"/>
    </row>
    <row r="55" spans="1:62" s="85" customFormat="1" ht="21.6" x14ac:dyDescent="0.3">
      <c r="A55" s="173"/>
      <c r="B55" s="137" t="s">
        <v>3548</v>
      </c>
      <c r="C55" s="483" t="s">
        <v>3549</v>
      </c>
      <c r="D55" s="483"/>
      <c r="E55" s="483"/>
      <c r="F55" s="138" t="s">
        <v>72</v>
      </c>
      <c r="G55" s="195" t="s">
        <v>3562</v>
      </c>
      <c r="H55" s="195"/>
      <c r="I55" s="195"/>
      <c r="J55" s="140"/>
      <c r="K55" s="140"/>
      <c r="L55" s="140"/>
      <c r="M55" s="176"/>
      <c r="BE55" s="220"/>
      <c r="BF55" s="225"/>
      <c r="BG55" s="226"/>
      <c r="BH55" s="228" t="s">
        <v>3549</v>
      </c>
      <c r="BI55" s="227"/>
      <c r="BJ55" s="228"/>
    </row>
    <row r="56" spans="1:62" s="85" customFormat="1" ht="20.399999999999999" hidden="1" x14ac:dyDescent="0.3">
      <c r="A56" s="178" t="s">
        <v>75</v>
      </c>
      <c r="B56" s="179" t="s">
        <v>1783</v>
      </c>
      <c r="C56" s="489" t="s">
        <v>3551</v>
      </c>
      <c r="D56" s="489"/>
      <c r="E56" s="489"/>
      <c r="F56" s="231" t="s">
        <v>38</v>
      </c>
      <c r="G56" s="181" t="s">
        <v>33</v>
      </c>
      <c r="H56" s="181"/>
      <c r="I56" s="181"/>
      <c r="J56" s="183"/>
      <c r="K56" s="183"/>
      <c r="L56" s="183"/>
      <c r="M56" s="185"/>
      <c r="BE56" s="220"/>
      <c r="BF56" s="225"/>
      <c r="BG56" s="226"/>
      <c r="BH56" s="228"/>
      <c r="BI56" s="227" t="s">
        <v>3551</v>
      </c>
      <c r="BJ56" s="228"/>
    </row>
    <row r="57" spans="1:62" s="85" customFormat="1" ht="20.399999999999999" hidden="1" x14ac:dyDescent="0.3">
      <c r="A57" s="178" t="s">
        <v>75</v>
      </c>
      <c r="B57" s="179" t="s">
        <v>1817</v>
      </c>
      <c r="C57" s="489" t="s">
        <v>1520</v>
      </c>
      <c r="D57" s="489"/>
      <c r="E57" s="489"/>
      <c r="F57" s="231" t="s">
        <v>72</v>
      </c>
      <c r="G57" s="181" t="s">
        <v>33</v>
      </c>
      <c r="H57" s="181"/>
      <c r="I57" s="181"/>
      <c r="J57" s="183"/>
      <c r="K57" s="183"/>
      <c r="L57" s="183"/>
      <c r="M57" s="185"/>
      <c r="BE57" s="220"/>
      <c r="BF57" s="225"/>
      <c r="BG57" s="226"/>
      <c r="BH57" s="228"/>
      <c r="BI57" s="227" t="s">
        <v>1520</v>
      </c>
      <c r="BJ57" s="228"/>
    </row>
    <row r="58" spans="1:62" s="85" customFormat="1" ht="31.8" hidden="1" x14ac:dyDescent="0.3">
      <c r="A58" s="178" t="s">
        <v>140</v>
      </c>
      <c r="B58" s="179" t="s">
        <v>3552</v>
      </c>
      <c r="C58" s="489" t="s">
        <v>3563</v>
      </c>
      <c r="D58" s="489"/>
      <c r="E58" s="489"/>
      <c r="F58" s="231" t="s">
        <v>112</v>
      </c>
      <c r="G58" s="181" t="s">
        <v>3564</v>
      </c>
      <c r="H58" s="181"/>
      <c r="I58" s="181"/>
      <c r="J58" s="183"/>
      <c r="K58" s="183"/>
      <c r="L58" s="183"/>
      <c r="M58" s="185"/>
      <c r="BE58" s="220"/>
      <c r="BF58" s="225"/>
      <c r="BG58" s="226"/>
      <c r="BH58" s="228"/>
      <c r="BI58" s="227" t="s">
        <v>3563</v>
      </c>
      <c r="BJ58" s="228"/>
    </row>
    <row r="59" spans="1:62" s="85" customFormat="1" ht="31.8" x14ac:dyDescent="0.3">
      <c r="A59" s="173" t="s">
        <v>126</v>
      </c>
      <c r="B59" s="137" t="s">
        <v>3565</v>
      </c>
      <c r="C59" s="483" t="s">
        <v>3566</v>
      </c>
      <c r="D59" s="483"/>
      <c r="E59" s="483"/>
      <c r="F59" s="138" t="s">
        <v>112</v>
      </c>
      <c r="G59" s="195" t="s">
        <v>3567</v>
      </c>
      <c r="H59" s="195"/>
      <c r="I59" s="195"/>
      <c r="J59" s="140"/>
      <c r="K59" s="140"/>
      <c r="L59" s="140"/>
      <c r="M59" s="176"/>
      <c r="BE59" s="220"/>
      <c r="BF59" s="225"/>
      <c r="BG59" s="226"/>
      <c r="BH59" s="228"/>
      <c r="BI59" s="227"/>
      <c r="BJ59" s="228" t="s">
        <v>3566</v>
      </c>
    </row>
    <row r="60" spans="1:62" s="85" customFormat="1" ht="15" customHeight="1" x14ac:dyDescent="0.3">
      <c r="A60" s="497" t="s">
        <v>1846</v>
      </c>
      <c r="B60" s="462"/>
      <c r="C60" s="462"/>
      <c r="D60" s="462"/>
      <c r="E60" s="462"/>
      <c r="F60" s="462"/>
      <c r="G60" s="462"/>
      <c r="H60" s="114"/>
      <c r="I60" s="114"/>
      <c r="J60" s="114"/>
      <c r="K60" s="114"/>
      <c r="L60" s="114"/>
      <c r="M60" s="262"/>
      <c r="BE60" s="220"/>
      <c r="BF60" s="225" t="s">
        <v>1846</v>
      </c>
      <c r="BG60" s="226"/>
      <c r="BH60" s="228"/>
      <c r="BI60" s="227"/>
      <c r="BJ60" s="228"/>
    </row>
    <row r="61" spans="1:62" s="85" customFormat="1" ht="21.6" x14ac:dyDescent="0.3">
      <c r="A61" s="121" t="s">
        <v>40</v>
      </c>
      <c r="B61" s="120" t="s">
        <v>3568</v>
      </c>
      <c r="C61" s="466" t="s">
        <v>3569</v>
      </c>
      <c r="D61" s="466"/>
      <c r="E61" s="466"/>
      <c r="F61" s="121" t="s">
        <v>38</v>
      </c>
      <c r="G61" s="134">
        <v>3</v>
      </c>
      <c r="H61" s="134"/>
      <c r="I61" s="134"/>
      <c r="J61" s="124"/>
      <c r="K61" s="124"/>
      <c r="L61" s="124"/>
      <c r="M61" s="124"/>
      <c r="BE61" s="220"/>
      <c r="BF61" s="225"/>
      <c r="BG61" s="226" t="s">
        <v>3569</v>
      </c>
      <c r="BH61" s="228"/>
      <c r="BI61" s="227"/>
      <c r="BJ61" s="228"/>
    </row>
    <row r="62" spans="1:62" s="85" customFormat="1" ht="21.6" x14ac:dyDescent="0.3">
      <c r="A62" s="121" t="s">
        <v>47</v>
      </c>
      <c r="B62" s="120" t="s">
        <v>3570</v>
      </c>
      <c r="C62" s="466" t="s">
        <v>3571</v>
      </c>
      <c r="D62" s="466"/>
      <c r="E62" s="466"/>
      <c r="F62" s="121" t="s">
        <v>38</v>
      </c>
      <c r="G62" s="134">
        <v>6</v>
      </c>
      <c r="H62" s="134"/>
      <c r="I62" s="134"/>
      <c r="J62" s="124"/>
      <c r="K62" s="124"/>
      <c r="L62" s="124"/>
      <c r="M62" s="124"/>
      <c r="BE62" s="220"/>
      <c r="BF62" s="225"/>
      <c r="BG62" s="226" t="s">
        <v>3571</v>
      </c>
      <c r="BH62" s="228"/>
      <c r="BI62" s="227"/>
      <c r="BJ62" s="228"/>
    </row>
    <row r="63" spans="1:62" s="85" customFormat="1" ht="21.6" x14ac:dyDescent="0.3">
      <c r="A63" s="121" t="s">
        <v>52</v>
      </c>
      <c r="B63" s="120" t="s">
        <v>3572</v>
      </c>
      <c r="C63" s="466" t="s">
        <v>3573</v>
      </c>
      <c r="D63" s="466"/>
      <c r="E63" s="466"/>
      <c r="F63" s="121" t="s">
        <v>38</v>
      </c>
      <c r="G63" s="134">
        <v>3</v>
      </c>
      <c r="H63" s="134"/>
      <c r="I63" s="134"/>
      <c r="J63" s="124"/>
      <c r="K63" s="124"/>
      <c r="L63" s="124"/>
      <c r="M63" s="124"/>
      <c r="BE63" s="220"/>
      <c r="BF63" s="225"/>
      <c r="BG63" s="226" t="s">
        <v>3573</v>
      </c>
      <c r="BH63" s="228"/>
      <c r="BI63" s="227"/>
      <c r="BJ63" s="228"/>
    </row>
    <row r="64" spans="1:62" s="85" customFormat="1" ht="21.6" x14ac:dyDescent="0.3">
      <c r="A64" s="121" t="s">
        <v>55</v>
      </c>
      <c r="B64" s="120" t="s">
        <v>3574</v>
      </c>
      <c r="C64" s="466" t="s">
        <v>3575</v>
      </c>
      <c r="D64" s="466"/>
      <c r="E64" s="466"/>
      <c r="F64" s="121" t="s">
        <v>38</v>
      </c>
      <c r="G64" s="134">
        <v>2</v>
      </c>
      <c r="H64" s="134"/>
      <c r="I64" s="134"/>
      <c r="J64" s="124"/>
      <c r="K64" s="124"/>
      <c r="L64" s="124"/>
      <c r="M64" s="124"/>
      <c r="BE64" s="220"/>
      <c r="BF64" s="225"/>
      <c r="BG64" s="226" t="s">
        <v>3575</v>
      </c>
      <c r="BH64" s="228"/>
      <c r="BI64" s="227"/>
      <c r="BJ64" s="228"/>
    </row>
    <row r="65" spans="1:62" s="85" customFormat="1" ht="21.6" x14ac:dyDescent="0.3">
      <c r="A65" s="121" t="s">
        <v>56</v>
      </c>
      <c r="B65" s="120" t="s">
        <v>3576</v>
      </c>
      <c r="C65" s="466" t="s">
        <v>3577</v>
      </c>
      <c r="D65" s="466"/>
      <c r="E65" s="466"/>
      <c r="F65" s="121" t="s">
        <v>38</v>
      </c>
      <c r="G65" s="134">
        <v>1</v>
      </c>
      <c r="H65" s="134"/>
      <c r="I65" s="134"/>
      <c r="J65" s="124"/>
      <c r="K65" s="124"/>
      <c r="L65" s="124"/>
      <c r="M65" s="124"/>
      <c r="BE65" s="220"/>
      <c r="BF65" s="225"/>
      <c r="BG65" s="226" t="s">
        <v>3577</v>
      </c>
      <c r="BH65" s="228"/>
      <c r="BI65" s="227"/>
      <c r="BJ65" s="228"/>
    </row>
    <row r="66" spans="1:62" s="85" customFormat="1" ht="15" customHeight="1" x14ac:dyDescent="0.3">
      <c r="A66" s="497" t="s">
        <v>1867</v>
      </c>
      <c r="B66" s="462"/>
      <c r="C66" s="462"/>
      <c r="D66" s="462"/>
      <c r="E66" s="462"/>
      <c r="F66" s="462"/>
      <c r="G66" s="462"/>
      <c r="H66" s="114"/>
      <c r="I66" s="114"/>
      <c r="J66" s="114"/>
      <c r="K66" s="114"/>
      <c r="L66" s="114"/>
      <c r="M66" s="262"/>
      <c r="BE66" s="220"/>
      <c r="BF66" s="225" t="s">
        <v>1867</v>
      </c>
      <c r="BG66" s="226"/>
      <c r="BH66" s="228"/>
      <c r="BI66" s="227"/>
      <c r="BJ66" s="228"/>
    </row>
    <row r="67" spans="1:62" s="85" customFormat="1" ht="15" customHeight="1" x14ac:dyDescent="0.3">
      <c r="A67" s="497" t="s">
        <v>3578</v>
      </c>
      <c r="B67" s="462"/>
      <c r="C67" s="462"/>
      <c r="D67" s="462"/>
      <c r="E67" s="462"/>
      <c r="F67" s="462"/>
      <c r="G67" s="462"/>
      <c r="H67" s="114"/>
      <c r="I67" s="114"/>
      <c r="J67" s="114"/>
      <c r="K67" s="114"/>
      <c r="L67" s="114"/>
      <c r="M67" s="262"/>
      <c r="BE67" s="220"/>
      <c r="BF67" s="225" t="s">
        <v>3578</v>
      </c>
      <c r="BG67" s="226"/>
      <c r="BH67" s="228"/>
      <c r="BI67" s="227"/>
      <c r="BJ67" s="228"/>
    </row>
    <row r="68" spans="1:62" s="85" customFormat="1" ht="52.2" x14ac:dyDescent="0.3">
      <c r="A68" s="121" t="s">
        <v>163</v>
      </c>
      <c r="B68" s="120" t="s">
        <v>3579</v>
      </c>
      <c r="C68" s="466" t="s">
        <v>3580</v>
      </c>
      <c r="D68" s="466"/>
      <c r="E68" s="466"/>
      <c r="F68" s="121" t="s">
        <v>139</v>
      </c>
      <c r="G68" s="153">
        <v>0.01</v>
      </c>
      <c r="H68" s="135"/>
      <c r="I68" s="135"/>
      <c r="J68" s="124"/>
      <c r="K68" s="124"/>
      <c r="L68" s="124"/>
      <c r="M68" s="124"/>
      <c r="BE68" s="220"/>
      <c r="BF68" s="225"/>
      <c r="BG68" s="226" t="s">
        <v>3580</v>
      </c>
      <c r="BH68" s="228"/>
      <c r="BI68" s="227"/>
      <c r="BJ68" s="228"/>
    </row>
    <row r="69" spans="1:62" s="85" customFormat="1" ht="31.8" x14ac:dyDescent="0.3">
      <c r="A69" s="173"/>
      <c r="B69" s="137" t="s">
        <v>3581</v>
      </c>
      <c r="C69" s="483" t="s">
        <v>3582</v>
      </c>
      <c r="D69" s="483"/>
      <c r="E69" s="483"/>
      <c r="F69" s="138" t="s">
        <v>139</v>
      </c>
      <c r="G69" s="195" t="s">
        <v>3583</v>
      </c>
      <c r="H69" s="195"/>
      <c r="I69" s="195"/>
      <c r="J69" s="140"/>
      <c r="K69" s="140"/>
      <c r="L69" s="140"/>
      <c r="M69" s="176"/>
      <c r="BE69" s="220"/>
      <c r="BF69" s="225"/>
      <c r="BG69" s="226"/>
      <c r="BH69" s="228" t="s">
        <v>3582</v>
      </c>
      <c r="BI69" s="227"/>
      <c r="BJ69" s="228"/>
    </row>
    <row r="70" spans="1:62" s="85" customFormat="1" ht="31.8" hidden="1" x14ac:dyDescent="0.3">
      <c r="A70" s="178" t="s">
        <v>140</v>
      </c>
      <c r="B70" s="179" t="s">
        <v>3584</v>
      </c>
      <c r="C70" s="489" t="s">
        <v>3585</v>
      </c>
      <c r="D70" s="489"/>
      <c r="E70" s="489"/>
      <c r="F70" s="231" t="s">
        <v>38</v>
      </c>
      <c r="G70" s="181" t="s">
        <v>3586</v>
      </c>
      <c r="H70" s="181"/>
      <c r="I70" s="181"/>
      <c r="J70" s="183"/>
      <c r="K70" s="183"/>
      <c r="L70" s="183"/>
      <c r="M70" s="185"/>
      <c r="BE70" s="220"/>
      <c r="BF70" s="225"/>
      <c r="BG70" s="226"/>
      <c r="BH70" s="228"/>
      <c r="BI70" s="227" t="s">
        <v>3585</v>
      </c>
      <c r="BJ70" s="228"/>
    </row>
    <row r="71" spans="1:62" s="85" customFormat="1" ht="42" x14ac:dyDescent="0.3">
      <c r="A71" s="173" t="s">
        <v>126</v>
      </c>
      <c r="B71" s="137" t="s">
        <v>3587</v>
      </c>
      <c r="C71" s="483" t="s">
        <v>3588</v>
      </c>
      <c r="D71" s="483"/>
      <c r="E71" s="483"/>
      <c r="F71" s="138" t="s">
        <v>38</v>
      </c>
      <c r="G71" s="195" t="s">
        <v>3586</v>
      </c>
      <c r="H71" s="195"/>
      <c r="I71" s="195"/>
      <c r="J71" s="140"/>
      <c r="K71" s="124"/>
      <c r="L71" s="287"/>
      <c r="M71" s="176"/>
      <c r="BE71" s="220"/>
      <c r="BF71" s="225"/>
      <c r="BG71" s="226"/>
      <c r="BH71" s="228"/>
      <c r="BI71" s="227"/>
      <c r="BJ71" s="228" t="s">
        <v>3588</v>
      </c>
    </row>
    <row r="72" spans="1:62" s="85" customFormat="1" ht="15" customHeight="1" x14ac:dyDescent="0.3">
      <c r="A72" s="497" t="s">
        <v>3589</v>
      </c>
      <c r="B72" s="462"/>
      <c r="C72" s="462"/>
      <c r="D72" s="462"/>
      <c r="E72" s="462"/>
      <c r="F72" s="462"/>
      <c r="G72" s="462"/>
      <c r="H72" s="114"/>
      <c r="I72" s="114"/>
      <c r="J72" s="114"/>
      <c r="K72" s="114"/>
      <c r="L72" s="114"/>
      <c r="M72" s="262"/>
      <c r="BE72" s="220"/>
      <c r="BF72" s="225" t="s">
        <v>3589</v>
      </c>
      <c r="BG72" s="226"/>
      <c r="BH72" s="228"/>
      <c r="BI72" s="227"/>
      <c r="BJ72" s="228"/>
    </row>
    <row r="73" spans="1:62" s="85" customFormat="1" ht="72.599999999999994" x14ac:dyDescent="0.3">
      <c r="A73" s="121" t="s">
        <v>166</v>
      </c>
      <c r="B73" s="120" t="s">
        <v>3590</v>
      </c>
      <c r="C73" s="466" t="s">
        <v>3099</v>
      </c>
      <c r="D73" s="466"/>
      <c r="E73" s="466"/>
      <c r="F73" s="121" t="s">
        <v>38</v>
      </c>
      <c r="G73" s="134">
        <v>1</v>
      </c>
      <c r="H73" s="134"/>
      <c r="I73" s="134"/>
      <c r="J73" s="124"/>
      <c r="K73" s="124"/>
      <c r="L73" s="124"/>
      <c r="M73" s="124"/>
      <c r="BE73" s="220"/>
      <c r="BF73" s="225"/>
      <c r="BG73" s="226" t="s">
        <v>3099</v>
      </c>
      <c r="BH73" s="228"/>
      <c r="BI73" s="227"/>
      <c r="BJ73" s="228"/>
    </row>
    <row r="74" spans="1:62" s="85" customFormat="1" ht="14.4" x14ac:dyDescent="0.3">
      <c r="A74" s="497" t="s">
        <v>3591</v>
      </c>
      <c r="B74" s="462"/>
      <c r="C74" s="462"/>
      <c r="D74" s="462"/>
      <c r="E74" s="462"/>
      <c r="F74" s="462"/>
      <c r="G74" s="462"/>
      <c r="H74" s="114"/>
      <c r="I74" s="114"/>
      <c r="J74" s="114"/>
      <c r="K74" s="114"/>
      <c r="L74" s="114"/>
      <c r="M74" s="262"/>
      <c r="BE74" s="220"/>
      <c r="BF74" s="225" t="s">
        <v>3591</v>
      </c>
      <c r="BG74" s="226"/>
      <c r="BH74" s="228"/>
      <c r="BI74" s="227"/>
      <c r="BJ74" s="228"/>
    </row>
    <row r="75" spans="1:62" s="85" customFormat="1" ht="52.2" x14ac:dyDescent="0.3">
      <c r="A75" s="121" t="s">
        <v>167</v>
      </c>
      <c r="B75" s="120" t="s">
        <v>3579</v>
      </c>
      <c r="C75" s="466" t="s">
        <v>3580</v>
      </c>
      <c r="D75" s="466"/>
      <c r="E75" s="466"/>
      <c r="F75" s="121" t="s">
        <v>139</v>
      </c>
      <c r="G75" s="153">
        <v>0.01</v>
      </c>
      <c r="H75" s="135"/>
      <c r="I75" s="135"/>
      <c r="J75" s="124"/>
      <c r="K75" s="124"/>
      <c r="L75" s="124"/>
      <c r="M75" s="124"/>
      <c r="BE75" s="220"/>
      <c r="BF75" s="225"/>
      <c r="BG75" s="226" t="s">
        <v>3580</v>
      </c>
      <c r="BH75" s="228"/>
      <c r="BI75" s="227"/>
      <c r="BJ75" s="228"/>
    </row>
    <row r="76" spans="1:62" s="85" customFormat="1" ht="31.8" x14ac:dyDescent="0.3">
      <c r="A76" s="173"/>
      <c r="B76" s="137" t="s">
        <v>3581</v>
      </c>
      <c r="C76" s="483" t="s">
        <v>3582</v>
      </c>
      <c r="D76" s="483"/>
      <c r="E76" s="483"/>
      <c r="F76" s="138" t="s">
        <v>139</v>
      </c>
      <c r="G76" s="195" t="s">
        <v>3583</v>
      </c>
      <c r="H76" s="195"/>
      <c r="I76" s="195"/>
      <c r="J76" s="140"/>
      <c r="K76" s="140"/>
      <c r="L76" s="140"/>
      <c r="M76" s="176"/>
      <c r="BE76" s="220"/>
      <c r="BF76" s="225"/>
      <c r="BG76" s="226"/>
      <c r="BH76" s="228" t="s">
        <v>3582</v>
      </c>
      <c r="BI76" s="227"/>
      <c r="BJ76" s="228"/>
    </row>
    <row r="77" spans="1:62" s="85" customFormat="1" ht="31.8" hidden="1" x14ac:dyDescent="0.3">
      <c r="A77" s="178" t="s">
        <v>140</v>
      </c>
      <c r="B77" s="179" t="s">
        <v>3584</v>
      </c>
      <c r="C77" s="489" t="s">
        <v>3585</v>
      </c>
      <c r="D77" s="489"/>
      <c r="E77" s="489"/>
      <c r="F77" s="231" t="s">
        <v>38</v>
      </c>
      <c r="G77" s="181" t="s">
        <v>3586</v>
      </c>
      <c r="H77" s="181"/>
      <c r="I77" s="181"/>
      <c r="J77" s="183"/>
      <c r="K77" s="183"/>
      <c r="L77" s="183"/>
      <c r="M77" s="185"/>
      <c r="BE77" s="220"/>
      <c r="BF77" s="225"/>
      <c r="BG77" s="226"/>
      <c r="BH77" s="228"/>
      <c r="BI77" s="227" t="s">
        <v>3585</v>
      </c>
      <c r="BJ77" s="228"/>
    </row>
    <row r="78" spans="1:62" s="85" customFormat="1" ht="42" x14ac:dyDescent="0.3">
      <c r="A78" s="173" t="s">
        <v>126</v>
      </c>
      <c r="B78" s="137" t="s">
        <v>3587</v>
      </c>
      <c r="C78" s="483" t="s">
        <v>3588</v>
      </c>
      <c r="D78" s="483"/>
      <c r="E78" s="483"/>
      <c r="F78" s="138" t="s">
        <v>38</v>
      </c>
      <c r="G78" s="195" t="s">
        <v>3586</v>
      </c>
      <c r="H78" s="195"/>
      <c r="I78" s="195"/>
      <c r="J78" s="140"/>
      <c r="K78" s="124"/>
      <c r="L78" s="287"/>
      <c r="M78" s="176"/>
      <c r="BE78" s="220"/>
      <c r="BF78" s="225"/>
      <c r="BG78" s="226"/>
      <c r="BH78" s="228"/>
      <c r="BI78" s="227"/>
      <c r="BJ78" s="228" t="s">
        <v>3588</v>
      </c>
    </row>
    <row r="79" spans="1:62" s="85" customFormat="1" ht="31.8" x14ac:dyDescent="0.3">
      <c r="A79" s="121" t="s">
        <v>170</v>
      </c>
      <c r="B79" s="120" t="s">
        <v>3592</v>
      </c>
      <c r="C79" s="466" t="s">
        <v>3593</v>
      </c>
      <c r="D79" s="466"/>
      <c r="E79" s="466"/>
      <c r="F79" s="121" t="s">
        <v>1258</v>
      </c>
      <c r="G79" s="135">
        <v>0.5</v>
      </c>
      <c r="H79" s="135"/>
      <c r="I79" s="135"/>
      <c r="J79" s="124"/>
      <c r="K79" s="124"/>
      <c r="L79" s="124"/>
      <c r="M79" s="124"/>
      <c r="BE79" s="220"/>
      <c r="BF79" s="225"/>
      <c r="BG79" s="226" t="s">
        <v>3593</v>
      </c>
      <c r="BH79" s="228"/>
      <c r="BI79" s="227"/>
      <c r="BJ79" s="228"/>
    </row>
    <row r="80" spans="1:62" s="85" customFormat="1" ht="31.8" x14ac:dyDescent="0.3">
      <c r="A80" s="121" t="s">
        <v>173</v>
      </c>
      <c r="B80" s="120" t="s">
        <v>3594</v>
      </c>
      <c r="C80" s="466" t="s">
        <v>3595</v>
      </c>
      <c r="D80" s="466"/>
      <c r="E80" s="466"/>
      <c r="F80" s="121" t="s">
        <v>1258</v>
      </c>
      <c r="G80" s="135">
        <v>0.5</v>
      </c>
      <c r="H80" s="135"/>
      <c r="I80" s="135"/>
      <c r="J80" s="124"/>
      <c r="K80" s="124"/>
      <c r="L80" s="124"/>
      <c r="M80" s="124"/>
      <c r="BE80" s="220"/>
      <c r="BF80" s="225"/>
      <c r="BG80" s="226" t="s">
        <v>3595</v>
      </c>
      <c r="BH80" s="228"/>
      <c r="BI80" s="227"/>
      <c r="BJ80" s="228"/>
    </row>
    <row r="81" spans="1:62" s="85" customFormat="1" ht="15" customHeight="1" x14ac:dyDescent="0.3">
      <c r="A81" s="495" t="s">
        <v>3596</v>
      </c>
      <c r="B81" s="496"/>
      <c r="C81" s="496"/>
      <c r="D81" s="496"/>
      <c r="E81" s="496"/>
      <c r="F81" s="496"/>
      <c r="G81" s="496"/>
      <c r="H81" s="165"/>
      <c r="I81" s="165"/>
      <c r="J81" s="165"/>
      <c r="K81" s="165"/>
      <c r="L81" s="165"/>
      <c r="M81" s="167"/>
      <c r="BE81" s="220" t="s">
        <v>3596</v>
      </c>
      <c r="BF81" s="225"/>
      <c r="BG81" s="226"/>
      <c r="BH81" s="228"/>
      <c r="BI81" s="227"/>
      <c r="BJ81" s="228"/>
    </row>
    <row r="82" spans="1:62" s="85" customFormat="1" ht="15" customHeight="1" x14ac:dyDescent="0.3">
      <c r="A82" s="497" t="s">
        <v>3597</v>
      </c>
      <c r="B82" s="462"/>
      <c r="C82" s="462"/>
      <c r="D82" s="462"/>
      <c r="E82" s="462"/>
      <c r="F82" s="462"/>
      <c r="G82" s="462"/>
      <c r="H82" s="114"/>
      <c r="I82" s="114"/>
      <c r="J82" s="114"/>
      <c r="K82" s="114"/>
      <c r="L82" s="114"/>
      <c r="M82" s="262"/>
      <c r="BE82" s="220"/>
      <c r="BF82" s="225" t="s">
        <v>3597</v>
      </c>
      <c r="BG82" s="226"/>
      <c r="BH82" s="228"/>
      <c r="BI82" s="227"/>
      <c r="BJ82" s="228"/>
    </row>
    <row r="83" spans="1:62" s="85" customFormat="1" ht="21.6" x14ac:dyDescent="0.3">
      <c r="A83" s="121" t="s">
        <v>174</v>
      </c>
      <c r="B83" s="120" t="s">
        <v>3598</v>
      </c>
      <c r="C83" s="466" t="s">
        <v>3599</v>
      </c>
      <c r="D83" s="466"/>
      <c r="E83" s="466"/>
      <c r="F83" s="121" t="s">
        <v>1457</v>
      </c>
      <c r="G83" s="134">
        <v>1</v>
      </c>
      <c r="H83" s="134"/>
      <c r="I83" s="134"/>
      <c r="J83" s="124"/>
      <c r="K83" s="124"/>
      <c r="L83" s="124"/>
      <c r="M83" s="124"/>
      <c r="BE83" s="220"/>
      <c r="BF83" s="225"/>
      <c r="BG83" s="226" t="s">
        <v>3599</v>
      </c>
      <c r="BH83" s="228"/>
      <c r="BI83" s="227"/>
      <c r="BJ83" s="228"/>
    </row>
    <row r="84" spans="1:62" s="85" customFormat="1" ht="15" customHeight="1" x14ac:dyDescent="0.3">
      <c r="A84" s="497" t="s">
        <v>3541</v>
      </c>
      <c r="B84" s="462"/>
      <c r="C84" s="462"/>
      <c r="D84" s="462"/>
      <c r="E84" s="462"/>
      <c r="F84" s="462"/>
      <c r="G84" s="462"/>
      <c r="H84" s="114"/>
      <c r="I84" s="114"/>
      <c r="J84" s="114"/>
      <c r="K84" s="114"/>
      <c r="L84" s="114"/>
      <c r="M84" s="262"/>
      <c r="BE84" s="220"/>
      <c r="BF84" s="225" t="s">
        <v>3541</v>
      </c>
      <c r="BG84" s="226"/>
      <c r="BH84" s="228"/>
      <c r="BI84" s="227"/>
      <c r="BJ84" s="228"/>
    </row>
    <row r="85" spans="1:62" s="85" customFormat="1" ht="31.8" x14ac:dyDescent="0.3">
      <c r="A85" s="121" t="s">
        <v>177</v>
      </c>
      <c r="B85" s="120" t="s">
        <v>3542</v>
      </c>
      <c r="C85" s="466" t="s">
        <v>3543</v>
      </c>
      <c r="D85" s="466"/>
      <c r="E85" s="466"/>
      <c r="F85" s="121" t="s">
        <v>64</v>
      </c>
      <c r="G85" s="122">
        <v>2.5000000000000001E-2</v>
      </c>
      <c r="H85" s="135"/>
      <c r="I85" s="135"/>
      <c r="J85" s="124"/>
      <c r="K85" s="124"/>
      <c r="L85" s="124"/>
      <c r="M85" s="124"/>
      <c r="BE85" s="220"/>
      <c r="BF85" s="225"/>
      <c r="BG85" s="226" t="s">
        <v>3543</v>
      </c>
      <c r="BH85" s="228"/>
      <c r="BI85" s="227"/>
      <c r="BJ85" s="228"/>
    </row>
    <row r="86" spans="1:62" s="85" customFormat="1" ht="20.399999999999999" x14ac:dyDescent="0.3">
      <c r="A86" s="173"/>
      <c r="B86" s="137" t="s">
        <v>151</v>
      </c>
      <c r="C86" s="483" t="s">
        <v>152</v>
      </c>
      <c r="D86" s="483"/>
      <c r="E86" s="483"/>
      <c r="F86" s="138" t="s">
        <v>46</v>
      </c>
      <c r="G86" s="195" t="s">
        <v>3600</v>
      </c>
      <c r="H86" s="195"/>
      <c r="I86" s="195"/>
      <c r="J86" s="140"/>
      <c r="K86" s="140"/>
      <c r="L86" s="140"/>
      <c r="M86" s="176"/>
      <c r="BE86" s="220"/>
      <c r="BF86" s="225"/>
      <c r="BG86" s="226"/>
      <c r="BH86" s="228" t="s">
        <v>152</v>
      </c>
      <c r="BI86" s="227"/>
      <c r="BJ86" s="228"/>
    </row>
    <row r="87" spans="1:62" s="85" customFormat="1" ht="21.6" x14ac:dyDescent="0.3">
      <c r="A87" s="173"/>
      <c r="B87" s="137" t="s">
        <v>3545</v>
      </c>
      <c r="C87" s="483" t="s">
        <v>3546</v>
      </c>
      <c r="D87" s="483"/>
      <c r="E87" s="483"/>
      <c r="F87" s="138" t="s">
        <v>67</v>
      </c>
      <c r="G87" s="195" t="s">
        <v>3601</v>
      </c>
      <c r="H87" s="195"/>
      <c r="I87" s="195"/>
      <c r="J87" s="140"/>
      <c r="K87" s="140"/>
      <c r="L87" s="140"/>
      <c r="M87" s="176"/>
      <c r="BE87" s="220"/>
      <c r="BF87" s="225"/>
      <c r="BG87" s="226"/>
      <c r="BH87" s="228" t="s">
        <v>3546</v>
      </c>
      <c r="BI87" s="227"/>
      <c r="BJ87" s="228"/>
    </row>
    <row r="88" spans="1:62" s="85" customFormat="1" ht="21.6" x14ac:dyDescent="0.3">
      <c r="A88" s="173"/>
      <c r="B88" s="137" t="s">
        <v>3548</v>
      </c>
      <c r="C88" s="483" t="s">
        <v>3549</v>
      </c>
      <c r="D88" s="483"/>
      <c r="E88" s="483"/>
      <c r="F88" s="138" t="s">
        <v>72</v>
      </c>
      <c r="G88" s="195" t="s">
        <v>3602</v>
      </c>
      <c r="H88" s="195"/>
      <c r="I88" s="195"/>
      <c r="J88" s="140"/>
      <c r="K88" s="140"/>
      <c r="L88" s="140"/>
      <c r="M88" s="176"/>
      <c r="BE88" s="220"/>
      <c r="BF88" s="225"/>
      <c r="BG88" s="226"/>
      <c r="BH88" s="228" t="s">
        <v>3549</v>
      </c>
      <c r="BI88" s="227"/>
      <c r="BJ88" s="228"/>
    </row>
    <row r="89" spans="1:62" s="85" customFormat="1" ht="20.399999999999999" hidden="1" x14ac:dyDescent="0.3">
      <c r="A89" s="178" t="s">
        <v>75</v>
      </c>
      <c r="B89" s="179" t="s">
        <v>1783</v>
      </c>
      <c r="C89" s="489" t="s">
        <v>3551</v>
      </c>
      <c r="D89" s="489"/>
      <c r="E89" s="489"/>
      <c r="F89" s="231" t="s">
        <v>38</v>
      </c>
      <c r="G89" s="181" t="s">
        <v>33</v>
      </c>
      <c r="H89" s="181"/>
      <c r="I89" s="181"/>
      <c r="J89" s="183"/>
      <c r="K89" s="183"/>
      <c r="L89" s="183"/>
      <c r="M89" s="185"/>
      <c r="BE89" s="220"/>
      <c r="BF89" s="225"/>
      <c r="BG89" s="226"/>
      <c r="BH89" s="228"/>
      <c r="BI89" s="227" t="s">
        <v>3551</v>
      </c>
      <c r="BJ89" s="228"/>
    </row>
    <row r="90" spans="1:62" s="85" customFormat="1" ht="20.399999999999999" hidden="1" x14ac:dyDescent="0.3">
      <c r="A90" s="178" t="s">
        <v>75</v>
      </c>
      <c r="B90" s="179" t="s">
        <v>1817</v>
      </c>
      <c r="C90" s="489" t="s">
        <v>1520</v>
      </c>
      <c r="D90" s="489"/>
      <c r="E90" s="489"/>
      <c r="F90" s="231" t="s">
        <v>72</v>
      </c>
      <c r="G90" s="181" t="s">
        <v>33</v>
      </c>
      <c r="H90" s="181"/>
      <c r="I90" s="181"/>
      <c r="J90" s="183"/>
      <c r="K90" s="183"/>
      <c r="L90" s="183"/>
      <c r="M90" s="185"/>
      <c r="BE90" s="220"/>
      <c r="BF90" s="225"/>
      <c r="BG90" s="226"/>
      <c r="BH90" s="228"/>
      <c r="BI90" s="227" t="s">
        <v>1520</v>
      </c>
      <c r="BJ90" s="228"/>
    </row>
    <row r="91" spans="1:62" s="85" customFormat="1" ht="31.8" hidden="1" x14ac:dyDescent="0.3">
      <c r="A91" s="178" t="s">
        <v>140</v>
      </c>
      <c r="B91" s="179" t="s">
        <v>3552</v>
      </c>
      <c r="C91" s="489" t="s">
        <v>3553</v>
      </c>
      <c r="D91" s="489"/>
      <c r="E91" s="489"/>
      <c r="F91" s="231" t="s">
        <v>112</v>
      </c>
      <c r="G91" s="181" t="s">
        <v>3603</v>
      </c>
      <c r="H91" s="181"/>
      <c r="I91" s="181"/>
      <c r="J91" s="183"/>
      <c r="K91" s="183"/>
      <c r="L91" s="183"/>
      <c r="M91" s="185"/>
      <c r="BE91" s="220"/>
      <c r="BF91" s="225"/>
      <c r="BG91" s="226"/>
      <c r="BH91" s="228"/>
      <c r="BI91" s="227" t="s">
        <v>3553</v>
      </c>
      <c r="BJ91" s="228"/>
    </row>
    <row r="92" spans="1:62" s="85" customFormat="1" ht="31.8" x14ac:dyDescent="0.3">
      <c r="A92" s="173" t="s">
        <v>126</v>
      </c>
      <c r="B92" s="137" t="s">
        <v>3555</v>
      </c>
      <c r="C92" s="483" t="s">
        <v>3556</v>
      </c>
      <c r="D92" s="483"/>
      <c r="E92" s="483"/>
      <c r="F92" s="138" t="s">
        <v>112</v>
      </c>
      <c r="G92" s="195" t="s">
        <v>3603</v>
      </c>
      <c r="H92" s="195"/>
      <c r="I92" s="195"/>
      <c r="J92" s="140"/>
      <c r="K92" s="124"/>
      <c r="L92" s="287"/>
      <c r="M92" s="176"/>
      <c r="BE92" s="220"/>
      <c r="BF92" s="225"/>
      <c r="BG92" s="226"/>
      <c r="BH92" s="228"/>
      <c r="BI92" s="227"/>
      <c r="BJ92" s="228" t="s">
        <v>3556</v>
      </c>
    </row>
    <row r="93" spans="1:62" s="85" customFormat="1" ht="15" customHeight="1" x14ac:dyDescent="0.3">
      <c r="A93" s="497" t="s">
        <v>1846</v>
      </c>
      <c r="B93" s="462"/>
      <c r="C93" s="462"/>
      <c r="D93" s="462"/>
      <c r="E93" s="462"/>
      <c r="F93" s="462"/>
      <c r="G93" s="462"/>
      <c r="H93" s="114"/>
      <c r="I93" s="114"/>
      <c r="J93" s="114"/>
      <c r="K93" s="114"/>
      <c r="L93" s="114"/>
      <c r="M93" s="262"/>
      <c r="BE93" s="220"/>
      <c r="BF93" s="225" t="s">
        <v>1846</v>
      </c>
      <c r="BG93" s="226"/>
      <c r="BH93" s="228"/>
      <c r="BI93" s="227"/>
      <c r="BJ93" s="228"/>
    </row>
    <row r="94" spans="1:62" s="85" customFormat="1" ht="21.6" x14ac:dyDescent="0.3">
      <c r="A94" s="121" t="s">
        <v>179</v>
      </c>
      <c r="B94" s="120" t="s">
        <v>3568</v>
      </c>
      <c r="C94" s="466" t="s">
        <v>3569</v>
      </c>
      <c r="D94" s="466"/>
      <c r="E94" s="466"/>
      <c r="F94" s="121" t="s">
        <v>38</v>
      </c>
      <c r="G94" s="134">
        <v>3</v>
      </c>
      <c r="H94" s="134"/>
      <c r="I94" s="134"/>
      <c r="J94" s="124"/>
      <c r="K94" s="124"/>
      <c r="L94" s="124"/>
      <c r="M94" s="124"/>
      <c r="BE94" s="220"/>
      <c r="BF94" s="225"/>
      <c r="BG94" s="226" t="s">
        <v>3569</v>
      </c>
      <c r="BH94" s="228"/>
      <c r="BI94" s="227"/>
      <c r="BJ94" s="228"/>
    </row>
    <row r="95" spans="1:62" s="85" customFormat="1" ht="31.8" x14ac:dyDescent="0.3">
      <c r="A95" s="121" t="s">
        <v>183</v>
      </c>
      <c r="B95" s="120" t="s">
        <v>3604</v>
      </c>
      <c r="C95" s="466" t="s">
        <v>3605</v>
      </c>
      <c r="D95" s="466"/>
      <c r="E95" s="466"/>
      <c r="F95" s="121" t="s">
        <v>38</v>
      </c>
      <c r="G95" s="134">
        <v>1</v>
      </c>
      <c r="H95" s="134"/>
      <c r="I95" s="134"/>
      <c r="J95" s="124"/>
      <c r="K95" s="124"/>
      <c r="L95" s="124"/>
      <c r="M95" s="124"/>
      <c r="BE95" s="220"/>
      <c r="BF95" s="225"/>
      <c r="BG95" s="226" t="s">
        <v>3605</v>
      </c>
      <c r="BH95" s="228"/>
      <c r="BI95" s="227"/>
      <c r="BJ95" s="228"/>
    </row>
    <row r="96" spans="1:62" s="85" customFormat="1" ht="21.6" x14ac:dyDescent="0.3">
      <c r="A96" s="121" t="s">
        <v>189</v>
      </c>
      <c r="B96" s="120" t="s">
        <v>3574</v>
      </c>
      <c r="C96" s="466" t="s">
        <v>3575</v>
      </c>
      <c r="D96" s="466"/>
      <c r="E96" s="466"/>
      <c r="F96" s="121" t="s">
        <v>38</v>
      </c>
      <c r="G96" s="134">
        <v>1</v>
      </c>
      <c r="H96" s="134"/>
      <c r="I96" s="134"/>
      <c r="J96" s="124"/>
      <c r="K96" s="124"/>
      <c r="L96" s="124"/>
      <c r="M96" s="124"/>
      <c r="BE96" s="220"/>
      <c r="BF96" s="225"/>
      <c r="BG96" s="226" t="s">
        <v>3575</v>
      </c>
      <c r="BH96" s="228"/>
      <c r="BI96" s="227"/>
      <c r="BJ96" s="228"/>
    </row>
    <row r="97" spans="1:62" s="85" customFormat="1" ht="15" customHeight="1" x14ac:dyDescent="0.3">
      <c r="A97" s="497" t="s">
        <v>1867</v>
      </c>
      <c r="B97" s="462"/>
      <c r="C97" s="462"/>
      <c r="D97" s="462"/>
      <c r="E97" s="462"/>
      <c r="F97" s="462"/>
      <c r="G97" s="462"/>
      <c r="H97" s="114"/>
      <c r="I97" s="114"/>
      <c r="J97" s="114"/>
      <c r="K97" s="114"/>
      <c r="L97" s="114"/>
      <c r="M97" s="262"/>
      <c r="BE97" s="220"/>
      <c r="BF97" s="225" t="s">
        <v>1867</v>
      </c>
      <c r="BG97" s="226"/>
      <c r="BH97" s="228"/>
      <c r="BI97" s="227"/>
      <c r="BJ97" s="228"/>
    </row>
    <row r="98" spans="1:62" s="85" customFormat="1" ht="31.8" x14ac:dyDescent="0.3">
      <c r="A98" s="121" t="s">
        <v>193</v>
      </c>
      <c r="B98" s="120" t="s">
        <v>3592</v>
      </c>
      <c r="C98" s="466" t="s">
        <v>3593</v>
      </c>
      <c r="D98" s="466"/>
      <c r="E98" s="466"/>
      <c r="F98" s="121" t="s">
        <v>1258</v>
      </c>
      <c r="G98" s="135">
        <v>0.6</v>
      </c>
      <c r="H98" s="134"/>
      <c r="I98" s="134"/>
      <c r="J98" s="124"/>
      <c r="K98" s="124"/>
      <c r="L98" s="124"/>
      <c r="M98" s="124"/>
      <c r="BE98" s="220"/>
      <c r="BF98" s="225"/>
      <c r="BG98" s="226" t="s">
        <v>3593</v>
      </c>
      <c r="BH98" s="228"/>
      <c r="BI98" s="227"/>
      <c r="BJ98" s="228"/>
    </row>
    <row r="99" spans="1:62" s="85" customFormat="1" ht="15" customHeight="1" x14ac:dyDescent="0.3">
      <c r="A99" s="497" t="s">
        <v>1897</v>
      </c>
      <c r="B99" s="462"/>
      <c r="C99" s="462"/>
      <c r="D99" s="462"/>
      <c r="E99" s="462"/>
      <c r="F99" s="462"/>
      <c r="G99" s="462"/>
      <c r="H99" s="114"/>
      <c r="I99" s="114"/>
      <c r="J99" s="114"/>
      <c r="K99" s="114"/>
      <c r="L99" s="114"/>
      <c r="M99" s="262"/>
      <c r="BE99" s="220"/>
      <c r="BF99" s="225" t="s">
        <v>1897</v>
      </c>
      <c r="BG99" s="226"/>
      <c r="BH99" s="228"/>
      <c r="BI99" s="227"/>
      <c r="BJ99" s="228"/>
    </row>
    <row r="100" spans="1:62" s="85" customFormat="1" ht="15" customHeight="1" x14ac:dyDescent="0.3">
      <c r="A100" s="497" t="s">
        <v>3606</v>
      </c>
      <c r="B100" s="462"/>
      <c r="C100" s="462"/>
      <c r="D100" s="462"/>
      <c r="E100" s="462"/>
      <c r="F100" s="462"/>
      <c r="G100" s="462"/>
      <c r="H100" s="114"/>
      <c r="I100" s="114"/>
      <c r="J100" s="114"/>
      <c r="K100" s="114"/>
      <c r="L100" s="114"/>
      <c r="M100" s="262"/>
      <c r="BE100" s="220"/>
      <c r="BF100" s="225" t="s">
        <v>3606</v>
      </c>
      <c r="BG100" s="226"/>
      <c r="BH100" s="228"/>
      <c r="BI100" s="227"/>
      <c r="BJ100" s="228"/>
    </row>
    <row r="101" spans="1:62" s="85" customFormat="1" ht="15" customHeight="1" x14ac:dyDescent="0.3">
      <c r="A101" s="497" t="s">
        <v>3607</v>
      </c>
      <c r="B101" s="462"/>
      <c r="C101" s="462"/>
      <c r="D101" s="462"/>
      <c r="E101" s="462"/>
      <c r="F101" s="462"/>
      <c r="G101" s="462"/>
      <c r="H101" s="114"/>
      <c r="I101" s="114"/>
      <c r="J101" s="114"/>
      <c r="K101" s="114"/>
      <c r="L101" s="114"/>
      <c r="M101" s="262"/>
      <c r="BE101" s="220"/>
      <c r="BF101" s="225" t="s">
        <v>3607</v>
      </c>
      <c r="BG101" s="226"/>
      <c r="BH101" s="228"/>
      <c r="BI101" s="227"/>
      <c r="BJ101" s="228"/>
    </row>
    <row r="102" spans="1:62" s="85" customFormat="1" ht="20.25" customHeight="1" x14ac:dyDescent="0.3">
      <c r="A102" s="470" t="s">
        <v>57</v>
      </c>
      <c r="B102" s="471"/>
      <c r="C102" s="471"/>
      <c r="D102" s="471"/>
      <c r="E102" s="471"/>
      <c r="F102" s="471"/>
      <c r="G102" s="471"/>
      <c r="H102" s="154"/>
      <c r="I102" s="154">
        <f>SUM(I13:I98)</f>
        <v>0</v>
      </c>
      <c r="J102" s="156">
        <f>SUM(J13:J98)</f>
        <v>0</v>
      </c>
      <c r="K102" s="157"/>
      <c r="L102" s="157">
        <f>SUM(L13:L98)</f>
        <v>0</v>
      </c>
      <c r="M102" s="156">
        <f>SUM(M13:M98)</f>
        <v>0</v>
      </c>
    </row>
    <row r="103" spans="1:62" s="145" customFormat="1" ht="20.25" customHeight="1" x14ac:dyDescent="0.3">
      <c r="A103" s="472" t="s">
        <v>5712</v>
      </c>
      <c r="B103" s="473"/>
      <c r="C103" s="473"/>
      <c r="D103" s="473"/>
      <c r="E103" s="473"/>
      <c r="F103" s="473"/>
      <c r="G103" s="473"/>
      <c r="H103" s="160"/>
      <c r="I103" s="463">
        <f>I102+L102</f>
        <v>0</v>
      </c>
      <c r="J103" s="464"/>
      <c r="K103" s="464"/>
      <c r="L103" s="464"/>
      <c r="M103" s="465"/>
    </row>
    <row r="104" spans="1:62" s="145" customFormat="1" ht="20.25" customHeight="1" x14ac:dyDescent="0.3">
      <c r="A104" s="472" t="s">
        <v>5713</v>
      </c>
      <c r="B104" s="473"/>
      <c r="C104" s="473"/>
      <c r="D104" s="473"/>
      <c r="E104" s="473"/>
      <c r="F104" s="473"/>
      <c r="G104" s="473"/>
      <c r="H104" s="160"/>
      <c r="I104" s="498">
        <f>J102+M102</f>
        <v>0</v>
      </c>
      <c r="J104" s="499"/>
      <c r="K104" s="499"/>
      <c r="L104" s="499"/>
      <c r="M104" s="500"/>
    </row>
  </sheetData>
  <autoFilter ref="A10:M104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идравлические испытания:"/>
        <filter val="Д"/>
        <filter val="Донный клапан для умывальника Iddis Optima Home, хром (работа учтена в ФЕР17-01-001-14)"/>
        <filter val="Материалы"/>
        <filter val="Огнестойкая монтажная пена Soudal"/>
        <filter val="Противопожарная манжета РТМК-110"/>
        <filter val="Раздел 1. Бытовая канализация К1"/>
        <filter val="Раздел 2. Отвод дренажных вод от кондиционеров К3.1"/>
        <filter val="Сифон бутылочный для умывальника Iddis Optima Home, глянцевый хром (учтено в ФЕР17-01-001-14)"/>
        <filter val="Сифон для кондиционера HL 138 (работа учтена в ЛСР №03-01-06 в расценке ФЕР20-06-018-03)"/>
        <filter val="Труба канализационная полипропиленовая Ø110 мм"/>
        <filter val="Труба канализационная полипропиленовая Ø110 мм (учтено в ФЕР16-04-001-02)"/>
        <filter val="Труба канализационная полипропиленовая Ø32 мм"/>
        <filter val="Труба канализационная полипропиленовая Ø32 мм (учтено в ФЕР16-04-001-01)"/>
        <filter val="Трубопроводы"/>
        <filter val="Умывальник подвесной, в комплекте с пъедесталом, Престиж"/>
        <filter val="Унитаз-компакт Iddis Calipso Rimless, глянцевый белый"/>
        <filter val="Фасонные изделия"/>
        <filter val="Хомут"/>
      </filters>
    </filterColumn>
  </autoFilter>
  <mergeCells count="103">
    <mergeCell ref="C98:E98"/>
    <mergeCell ref="C32:E32"/>
    <mergeCell ref="C17:E17"/>
    <mergeCell ref="C83:E83"/>
    <mergeCell ref="C27:E27"/>
    <mergeCell ref="C75:E75"/>
    <mergeCell ref="C19:E19"/>
    <mergeCell ref="C18:E18"/>
    <mergeCell ref="C86:E86"/>
    <mergeCell ref="C80:E80"/>
    <mergeCell ref="C23:E23"/>
    <mergeCell ref="C35:E35"/>
    <mergeCell ref="C88:E88"/>
    <mergeCell ref="C29:E29"/>
    <mergeCell ref="C33:E33"/>
    <mergeCell ref="C76:E76"/>
    <mergeCell ref="C34:E34"/>
    <mergeCell ref="C37:E37"/>
    <mergeCell ref="C64:E64"/>
    <mergeCell ref="C48:E48"/>
    <mergeCell ref="C46:E46"/>
    <mergeCell ref="C62:E62"/>
    <mergeCell ref="C96:E96"/>
    <mergeCell ref="C63:E63"/>
    <mergeCell ref="C94:E94"/>
    <mergeCell ref="A26:G26"/>
    <mergeCell ref="A72:G72"/>
    <mergeCell ref="A40:G40"/>
    <mergeCell ref="A60:G60"/>
    <mergeCell ref="C68:E68"/>
    <mergeCell ref="C22:E22"/>
    <mergeCell ref="C73:E73"/>
    <mergeCell ref="C31:E31"/>
    <mergeCell ref="C30:E30"/>
    <mergeCell ref="C52:E52"/>
    <mergeCell ref="C53:E53"/>
    <mergeCell ref="C49:E49"/>
    <mergeCell ref="C85:E85"/>
    <mergeCell ref="C45:E45"/>
    <mergeCell ref="C79:E79"/>
    <mergeCell ref="C58:E58"/>
    <mergeCell ref="C78:E78"/>
    <mergeCell ref="C92:E92"/>
    <mergeCell ref="I103:M103"/>
    <mergeCell ref="C15:E15"/>
    <mergeCell ref="A104:G104"/>
    <mergeCell ref="C55:E55"/>
    <mergeCell ref="C61:E61"/>
    <mergeCell ref="C56:E56"/>
    <mergeCell ref="C57:E57"/>
    <mergeCell ref="C65:E65"/>
    <mergeCell ref="C69:E69"/>
    <mergeCell ref="I104:M104"/>
    <mergeCell ref="C90:E90"/>
    <mergeCell ref="C20:E20"/>
    <mergeCell ref="C89:E89"/>
    <mergeCell ref="C87:E87"/>
    <mergeCell ref="C91:E91"/>
    <mergeCell ref="C71:E71"/>
    <mergeCell ref="C36:E36"/>
    <mergeCell ref="A82:G82"/>
    <mergeCell ref="C44:E44"/>
    <mergeCell ref="A97:G97"/>
    <mergeCell ref="A99:G99"/>
    <mergeCell ref="A100:G100"/>
    <mergeCell ref="A101:G101"/>
    <mergeCell ref="C95:E95"/>
    <mergeCell ref="A103:G103"/>
    <mergeCell ref="C13:E13"/>
    <mergeCell ref="C10:E10"/>
    <mergeCell ref="C59:E59"/>
    <mergeCell ref="C21:E21"/>
    <mergeCell ref="C54:E54"/>
    <mergeCell ref="C24:E24"/>
    <mergeCell ref="C50:E50"/>
    <mergeCell ref="C25:E25"/>
    <mergeCell ref="A93:G93"/>
    <mergeCell ref="A42:G42"/>
    <mergeCell ref="A11:G11"/>
    <mergeCell ref="A12:G12"/>
    <mergeCell ref="C70:E70"/>
    <mergeCell ref="A81:G81"/>
    <mergeCell ref="C14:E14"/>
    <mergeCell ref="A102:G102"/>
    <mergeCell ref="A84:G84"/>
    <mergeCell ref="A38:G38"/>
    <mergeCell ref="A66:G66"/>
    <mergeCell ref="A51:G51"/>
    <mergeCell ref="A41:G41"/>
    <mergeCell ref="A74:G74"/>
    <mergeCell ref="A67:G67"/>
    <mergeCell ref="A2:M2"/>
    <mergeCell ref="A6:M6"/>
    <mergeCell ref="C28:E28"/>
    <mergeCell ref="C39:E39"/>
    <mergeCell ref="C47:E47"/>
    <mergeCell ref="A3:M3"/>
    <mergeCell ref="A5:M5"/>
    <mergeCell ref="C77:E77"/>
    <mergeCell ref="C43:E43"/>
    <mergeCell ref="C7:G7"/>
    <mergeCell ref="C9:E9"/>
    <mergeCell ref="C16:E1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P71"/>
  <sheetViews>
    <sheetView workbookViewId="0">
      <selection activeCell="L68" sqref="L68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28.88671875" style="80" customWidth="1"/>
    <col min="6" max="6" width="10.6640625" style="83" customWidth="1"/>
    <col min="7" max="7" width="10.6640625" style="80" customWidth="1"/>
    <col min="8" max="9" width="15.88671875" style="80" customWidth="1"/>
    <col min="10" max="10" width="15.88671875" style="82" customWidth="1"/>
    <col min="11" max="11" width="15.88671875" style="80" customWidth="1"/>
    <col min="12" max="12" width="17.88671875" style="80" customWidth="1"/>
    <col min="13" max="13" width="17.88671875" style="82" customWidth="1"/>
    <col min="14" max="15" width="9.109375" style="80"/>
    <col min="16" max="16" width="9.6640625" style="80" bestFit="1" customWidth="1"/>
    <col min="17" max="16384" width="9.109375" style="80"/>
  </cols>
  <sheetData>
    <row r="1" spans="1:13" s="85" customFormat="1" ht="14.4" x14ac:dyDescent="0.3">
      <c r="A1" s="86" t="s">
        <v>5458</v>
      </c>
      <c r="B1" s="87"/>
      <c r="C1" s="87"/>
      <c r="D1" s="87"/>
      <c r="E1" s="87"/>
      <c r="F1" s="89"/>
      <c r="G1" s="87"/>
      <c r="H1" s="87"/>
      <c r="I1" s="87"/>
      <c r="J1" s="88"/>
      <c r="K1" s="87"/>
      <c r="L1" s="87"/>
      <c r="M1" s="88"/>
    </row>
    <row r="2" spans="1:13" s="85" customFormat="1" ht="40.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13" s="85" customFormat="1" ht="14.4" x14ac:dyDescent="0.3">
      <c r="A4" s="481" t="s">
        <v>58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</row>
    <row r="5" spans="1:13" s="85" customFormat="1" ht="11.25" customHeight="1" x14ac:dyDescent="0.3">
      <c r="A5" s="467" t="s">
        <v>4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13" s="85" customFormat="1" ht="14.4" x14ac:dyDescent="0.3">
      <c r="A6" s="87"/>
      <c r="B6" s="91" t="s">
        <v>5</v>
      </c>
      <c r="C6" s="468" t="s">
        <v>59</v>
      </c>
      <c r="D6" s="468"/>
      <c r="E6" s="468"/>
      <c r="F6" s="468"/>
      <c r="G6" s="468"/>
      <c r="H6" s="161"/>
      <c r="I6" s="93"/>
      <c r="J6" s="94"/>
      <c r="K6" s="93"/>
      <c r="L6" s="93"/>
      <c r="M6" s="94"/>
    </row>
    <row r="7" spans="1:13" s="85" customFormat="1" ht="8.25" customHeight="1" x14ac:dyDescent="0.3">
      <c r="A7" s="97"/>
      <c r="F7" s="100"/>
      <c r="J7" s="99"/>
      <c r="M7" s="99"/>
    </row>
    <row r="8" spans="1:13" s="85" customFormat="1" ht="36" customHeight="1" x14ac:dyDescent="0.3">
      <c r="A8" s="102" t="s">
        <v>7</v>
      </c>
      <c r="B8" s="103" t="s">
        <v>8</v>
      </c>
      <c r="C8" s="475" t="s">
        <v>9</v>
      </c>
      <c r="D8" s="476"/>
      <c r="E8" s="477"/>
      <c r="F8" s="104" t="s">
        <v>10</v>
      </c>
      <c r="G8" s="105" t="s">
        <v>11</v>
      </c>
      <c r="H8" s="106" t="s">
        <v>5706</v>
      </c>
      <c r="I8" s="106" t="s">
        <v>5707</v>
      </c>
      <c r="J8" s="107" t="s">
        <v>5710</v>
      </c>
      <c r="K8" s="106" t="s">
        <v>5708</v>
      </c>
      <c r="L8" s="108" t="s">
        <v>5709</v>
      </c>
      <c r="M8" s="109" t="s">
        <v>5711</v>
      </c>
    </row>
    <row r="9" spans="1:13" s="85" customFormat="1" ht="14.4" x14ac:dyDescent="0.3">
      <c r="A9" s="110">
        <v>1</v>
      </c>
      <c r="B9" s="111">
        <v>2</v>
      </c>
      <c r="C9" s="486">
        <v>3</v>
      </c>
      <c r="D9" s="487"/>
      <c r="E9" s="488"/>
      <c r="F9" s="112">
        <v>4</v>
      </c>
      <c r="G9" s="111">
        <v>5</v>
      </c>
      <c r="H9" s="111">
        <v>6</v>
      </c>
      <c r="I9" s="113" t="s">
        <v>47</v>
      </c>
      <c r="J9" s="162" t="s">
        <v>47</v>
      </c>
      <c r="K9" s="113" t="s">
        <v>52</v>
      </c>
      <c r="L9" s="163" t="s">
        <v>55</v>
      </c>
      <c r="M9" s="164" t="s">
        <v>55</v>
      </c>
    </row>
    <row r="10" spans="1:13" s="85" customFormat="1" ht="15" customHeight="1" x14ac:dyDescent="0.3">
      <c r="A10" s="493" t="s">
        <v>60</v>
      </c>
      <c r="B10" s="494"/>
      <c r="C10" s="494"/>
      <c r="D10" s="494"/>
      <c r="E10" s="494"/>
      <c r="F10" s="494"/>
      <c r="G10" s="494"/>
      <c r="H10" s="165"/>
      <c r="I10" s="165"/>
      <c r="J10" s="166"/>
      <c r="K10" s="165"/>
      <c r="L10" s="167"/>
      <c r="M10" s="168"/>
    </row>
    <row r="11" spans="1:13" s="85" customFormat="1" ht="15" customHeight="1" x14ac:dyDescent="0.3">
      <c r="A11" s="484" t="s">
        <v>61</v>
      </c>
      <c r="B11" s="485"/>
      <c r="C11" s="485"/>
      <c r="D11" s="485"/>
      <c r="E11" s="485"/>
      <c r="F11" s="485"/>
      <c r="G11" s="485"/>
      <c r="H11" s="169"/>
      <c r="I11" s="169"/>
      <c r="J11" s="170"/>
      <c r="K11" s="169"/>
      <c r="L11" s="171"/>
      <c r="M11" s="172"/>
    </row>
    <row r="12" spans="1:13" s="85" customFormat="1" ht="32.25" customHeight="1" x14ac:dyDescent="0.3">
      <c r="A12" s="121" t="s">
        <v>15</v>
      </c>
      <c r="B12" s="120" t="s">
        <v>62</v>
      </c>
      <c r="C12" s="490" t="s">
        <v>63</v>
      </c>
      <c r="D12" s="491"/>
      <c r="E12" s="492"/>
      <c r="F12" s="121" t="s">
        <v>64</v>
      </c>
      <c r="G12" s="122">
        <v>1.7849999999999999</v>
      </c>
      <c r="H12" s="123"/>
      <c r="I12" s="124"/>
      <c r="J12" s="125"/>
      <c r="K12" s="124"/>
      <c r="L12" s="124"/>
      <c r="M12" s="125"/>
    </row>
    <row r="13" spans="1:13" s="85" customFormat="1" ht="20.399999999999999" x14ac:dyDescent="0.3">
      <c r="A13" s="173"/>
      <c r="B13" s="137" t="s">
        <v>65</v>
      </c>
      <c r="C13" s="483" t="s">
        <v>66</v>
      </c>
      <c r="D13" s="483"/>
      <c r="E13" s="483"/>
      <c r="F13" s="174" t="s">
        <v>67</v>
      </c>
      <c r="G13" s="139" t="s">
        <v>5459</v>
      </c>
      <c r="H13" s="175"/>
      <c r="I13" s="140"/>
      <c r="J13" s="141"/>
      <c r="K13" s="140"/>
      <c r="L13" s="176"/>
      <c r="M13" s="177"/>
    </row>
    <row r="14" spans="1:13" s="85" customFormat="1" ht="20.399999999999999" x14ac:dyDescent="0.3">
      <c r="A14" s="173"/>
      <c r="B14" s="137" t="s">
        <v>68</v>
      </c>
      <c r="C14" s="483" t="s">
        <v>69</v>
      </c>
      <c r="D14" s="483"/>
      <c r="E14" s="483"/>
      <c r="F14" s="174" t="s">
        <v>67</v>
      </c>
      <c r="G14" s="139" t="s">
        <v>5460</v>
      </c>
      <c r="H14" s="175"/>
      <c r="I14" s="140"/>
      <c r="J14" s="141"/>
      <c r="K14" s="140"/>
      <c r="L14" s="176"/>
      <c r="M14" s="177"/>
    </row>
    <row r="15" spans="1:13" s="85" customFormat="1" ht="20.399999999999999" x14ac:dyDescent="0.3">
      <c r="A15" s="173"/>
      <c r="B15" s="137" t="s">
        <v>70</v>
      </c>
      <c r="C15" s="483" t="s">
        <v>71</v>
      </c>
      <c r="D15" s="483"/>
      <c r="E15" s="483"/>
      <c r="F15" s="174" t="s">
        <v>72</v>
      </c>
      <c r="G15" s="139" t="s">
        <v>5461</v>
      </c>
      <c r="H15" s="175"/>
      <c r="I15" s="140"/>
      <c r="J15" s="141"/>
      <c r="K15" s="140"/>
      <c r="L15" s="176"/>
      <c r="M15" s="177"/>
    </row>
    <row r="16" spans="1:13" s="85" customFormat="1" ht="20.399999999999999" x14ac:dyDescent="0.3">
      <c r="A16" s="173"/>
      <c r="B16" s="137" t="s">
        <v>73</v>
      </c>
      <c r="C16" s="483" t="s">
        <v>74</v>
      </c>
      <c r="D16" s="483"/>
      <c r="E16" s="483"/>
      <c r="F16" s="174" t="s">
        <v>67</v>
      </c>
      <c r="G16" s="139" t="s">
        <v>5462</v>
      </c>
      <c r="H16" s="175"/>
      <c r="I16" s="140"/>
      <c r="J16" s="141"/>
      <c r="K16" s="140"/>
      <c r="L16" s="176"/>
      <c r="M16" s="177"/>
    </row>
    <row r="17" spans="1:16" s="85" customFormat="1" ht="20.399999999999999" hidden="1" x14ac:dyDescent="0.3">
      <c r="A17" s="178" t="s">
        <v>75</v>
      </c>
      <c r="B17" s="179" t="s">
        <v>76</v>
      </c>
      <c r="C17" s="489" t="s">
        <v>77</v>
      </c>
      <c r="D17" s="489"/>
      <c r="E17" s="489"/>
      <c r="F17" s="180" t="s">
        <v>46</v>
      </c>
      <c r="G17" s="181" t="s">
        <v>33</v>
      </c>
      <c r="H17" s="182"/>
      <c r="I17" s="183"/>
      <c r="J17" s="184"/>
      <c r="K17" s="183"/>
      <c r="L17" s="185"/>
      <c r="M17" s="186"/>
    </row>
    <row r="18" spans="1:16" s="85" customFormat="1" ht="20.399999999999999" hidden="1" x14ac:dyDescent="0.3">
      <c r="A18" s="178" t="s">
        <v>75</v>
      </c>
      <c r="B18" s="179" t="s">
        <v>78</v>
      </c>
      <c r="C18" s="489" t="s">
        <v>79</v>
      </c>
      <c r="D18" s="489"/>
      <c r="E18" s="489"/>
      <c r="F18" s="180" t="s">
        <v>46</v>
      </c>
      <c r="G18" s="181" t="s">
        <v>33</v>
      </c>
      <c r="H18" s="182"/>
      <c r="I18" s="183"/>
      <c r="J18" s="184"/>
      <c r="K18" s="183"/>
      <c r="L18" s="185"/>
      <c r="M18" s="186"/>
    </row>
    <row r="19" spans="1:16" s="85" customFormat="1" ht="20.399999999999999" x14ac:dyDescent="0.3">
      <c r="A19" s="173"/>
      <c r="B19" s="137" t="s">
        <v>80</v>
      </c>
      <c r="C19" s="483" t="s">
        <v>81</v>
      </c>
      <c r="D19" s="483"/>
      <c r="E19" s="483"/>
      <c r="F19" s="174" t="s">
        <v>46</v>
      </c>
      <c r="G19" s="139" t="s">
        <v>5463</v>
      </c>
      <c r="H19" s="175"/>
      <c r="I19" s="140"/>
      <c r="J19" s="141"/>
      <c r="K19" s="140"/>
      <c r="L19" s="176"/>
      <c r="M19" s="177"/>
    </row>
    <row r="20" spans="1:16" s="85" customFormat="1" ht="20.399999999999999" hidden="1" x14ac:dyDescent="0.3">
      <c r="A20" s="178" t="s">
        <v>75</v>
      </c>
      <c r="B20" s="179" t="s">
        <v>82</v>
      </c>
      <c r="C20" s="489" t="s">
        <v>83</v>
      </c>
      <c r="D20" s="489"/>
      <c r="E20" s="489"/>
      <c r="F20" s="180" t="s">
        <v>46</v>
      </c>
      <c r="G20" s="181" t="s">
        <v>33</v>
      </c>
      <c r="H20" s="182"/>
      <c r="I20" s="183"/>
      <c r="J20" s="184"/>
      <c r="K20" s="183"/>
      <c r="L20" s="185"/>
      <c r="M20" s="186"/>
    </row>
    <row r="21" spans="1:16" s="85" customFormat="1" ht="20.399999999999999" x14ac:dyDescent="0.3">
      <c r="A21" s="173"/>
      <c r="B21" s="137" t="s">
        <v>84</v>
      </c>
      <c r="C21" s="483" t="s">
        <v>85</v>
      </c>
      <c r="D21" s="483"/>
      <c r="E21" s="483"/>
      <c r="F21" s="174" t="s">
        <v>46</v>
      </c>
      <c r="G21" s="139" t="s">
        <v>5464</v>
      </c>
      <c r="H21" s="175"/>
      <c r="I21" s="140"/>
      <c r="J21" s="141"/>
      <c r="K21" s="140"/>
      <c r="L21" s="176"/>
      <c r="M21" s="177"/>
    </row>
    <row r="22" spans="1:16" s="85" customFormat="1" ht="20.399999999999999" x14ac:dyDescent="0.3">
      <c r="A22" s="173"/>
      <c r="B22" s="137" t="s">
        <v>86</v>
      </c>
      <c r="C22" s="483" t="s">
        <v>87</v>
      </c>
      <c r="D22" s="483"/>
      <c r="E22" s="483"/>
      <c r="F22" s="174" t="s">
        <v>67</v>
      </c>
      <c r="G22" s="139" t="s">
        <v>5465</v>
      </c>
      <c r="H22" s="175"/>
      <c r="I22" s="140"/>
      <c r="J22" s="141"/>
      <c r="K22" s="140"/>
      <c r="L22" s="176"/>
      <c r="M22" s="177"/>
    </row>
    <row r="23" spans="1:16" s="85" customFormat="1" ht="15" customHeight="1" x14ac:dyDescent="0.3">
      <c r="A23" s="484" t="s">
        <v>88</v>
      </c>
      <c r="B23" s="485"/>
      <c r="C23" s="485"/>
      <c r="D23" s="485"/>
      <c r="E23" s="485"/>
      <c r="F23" s="485"/>
      <c r="G23" s="485"/>
      <c r="H23" s="187"/>
      <c r="I23" s="187"/>
      <c r="J23" s="188"/>
      <c r="K23" s="187"/>
      <c r="L23" s="189"/>
      <c r="M23" s="190"/>
      <c r="P23" s="98"/>
    </row>
    <row r="24" spans="1:16" s="85" customFormat="1" ht="30.75" customHeight="1" x14ac:dyDescent="0.3">
      <c r="A24" s="121" t="s">
        <v>20</v>
      </c>
      <c r="B24" s="120" t="s">
        <v>89</v>
      </c>
      <c r="C24" s="490" t="s">
        <v>90</v>
      </c>
      <c r="D24" s="491"/>
      <c r="E24" s="492"/>
      <c r="F24" s="121" t="s">
        <v>64</v>
      </c>
      <c r="G24" s="122">
        <v>3.2850000000000001</v>
      </c>
      <c r="H24" s="123"/>
      <c r="I24" s="124"/>
      <c r="J24" s="125"/>
      <c r="K24" s="124"/>
      <c r="L24" s="124"/>
      <c r="M24" s="125"/>
    </row>
    <row r="25" spans="1:16" s="85" customFormat="1" ht="20.399999999999999" x14ac:dyDescent="0.3">
      <c r="A25" s="173"/>
      <c r="B25" s="137" t="s">
        <v>65</v>
      </c>
      <c r="C25" s="483" t="s">
        <v>66</v>
      </c>
      <c r="D25" s="483"/>
      <c r="E25" s="483"/>
      <c r="F25" s="174" t="s">
        <v>67</v>
      </c>
      <c r="G25" s="139" t="s">
        <v>5466</v>
      </c>
      <c r="H25" s="175"/>
      <c r="I25" s="140"/>
      <c r="J25" s="141"/>
      <c r="K25" s="140"/>
      <c r="L25" s="176"/>
      <c r="M25" s="177"/>
    </row>
    <row r="26" spans="1:16" s="85" customFormat="1" ht="20.399999999999999" x14ac:dyDescent="0.3">
      <c r="A26" s="173"/>
      <c r="B26" s="137" t="s">
        <v>68</v>
      </c>
      <c r="C26" s="483" t="s">
        <v>69</v>
      </c>
      <c r="D26" s="483"/>
      <c r="E26" s="483"/>
      <c r="F26" s="174" t="s">
        <v>67</v>
      </c>
      <c r="G26" s="139" t="s">
        <v>5467</v>
      </c>
      <c r="H26" s="175"/>
      <c r="I26" s="140"/>
      <c r="J26" s="141"/>
      <c r="K26" s="140"/>
      <c r="L26" s="176"/>
      <c r="M26" s="177"/>
    </row>
    <row r="27" spans="1:16" s="85" customFormat="1" ht="20.399999999999999" x14ac:dyDescent="0.3">
      <c r="A27" s="173"/>
      <c r="B27" s="137" t="s">
        <v>70</v>
      </c>
      <c r="C27" s="483" t="s">
        <v>71</v>
      </c>
      <c r="D27" s="483"/>
      <c r="E27" s="483"/>
      <c r="F27" s="174" t="s">
        <v>72</v>
      </c>
      <c r="G27" s="139" t="s">
        <v>5468</v>
      </c>
      <c r="H27" s="175"/>
      <c r="I27" s="140"/>
      <c r="J27" s="141"/>
      <c r="K27" s="140"/>
      <c r="L27" s="176"/>
      <c r="M27" s="177"/>
    </row>
    <row r="28" spans="1:16" s="85" customFormat="1" ht="20.399999999999999" x14ac:dyDescent="0.3">
      <c r="A28" s="173"/>
      <c r="B28" s="137" t="s">
        <v>73</v>
      </c>
      <c r="C28" s="483" t="s">
        <v>74</v>
      </c>
      <c r="D28" s="483"/>
      <c r="E28" s="483"/>
      <c r="F28" s="174" t="s">
        <v>67</v>
      </c>
      <c r="G28" s="139" t="s">
        <v>5469</v>
      </c>
      <c r="H28" s="175"/>
      <c r="I28" s="140"/>
      <c r="J28" s="141"/>
      <c r="K28" s="140"/>
      <c r="L28" s="176"/>
      <c r="M28" s="177"/>
    </row>
    <row r="29" spans="1:16" s="85" customFormat="1" ht="20.399999999999999" hidden="1" x14ac:dyDescent="0.3">
      <c r="A29" s="178" t="s">
        <v>75</v>
      </c>
      <c r="B29" s="179" t="s">
        <v>76</v>
      </c>
      <c r="C29" s="489" t="s">
        <v>77</v>
      </c>
      <c r="D29" s="489"/>
      <c r="E29" s="489"/>
      <c r="F29" s="180" t="s">
        <v>46</v>
      </c>
      <c r="G29" s="181" t="s">
        <v>33</v>
      </c>
      <c r="H29" s="182"/>
      <c r="I29" s="183"/>
      <c r="J29" s="184"/>
      <c r="K29" s="183"/>
      <c r="L29" s="185"/>
      <c r="M29" s="186"/>
    </row>
    <row r="30" spans="1:16" s="85" customFormat="1" ht="20.399999999999999" hidden="1" x14ac:dyDescent="0.3">
      <c r="A30" s="178" t="s">
        <v>75</v>
      </c>
      <c r="B30" s="179" t="s">
        <v>78</v>
      </c>
      <c r="C30" s="489" t="s">
        <v>79</v>
      </c>
      <c r="D30" s="489"/>
      <c r="E30" s="489"/>
      <c r="F30" s="180" t="s">
        <v>46</v>
      </c>
      <c r="G30" s="181" t="s">
        <v>33</v>
      </c>
      <c r="H30" s="182"/>
      <c r="I30" s="183"/>
      <c r="J30" s="184"/>
      <c r="K30" s="183"/>
      <c r="L30" s="185"/>
      <c r="M30" s="186"/>
    </row>
    <row r="31" spans="1:16" s="85" customFormat="1" ht="20.399999999999999" x14ac:dyDescent="0.3">
      <c r="A31" s="173"/>
      <c r="B31" s="137" t="s">
        <v>80</v>
      </c>
      <c r="C31" s="483" t="s">
        <v>81</v>
      </c>
      <c r="D31" s="483"/>
      <c r="E31" s="483"/>
      <c r="F31" s="174" t="s">
        <v>46</v>
      </c>
      <c r="G31" s="139" t="s">
        <v>5470</v>
      </c>
      <c r="H31" s="175"/>
      <c r="I31" s="140"/>
      <c r="J31" s="141"/>
      <c r="K31" s="140"/>
      <c r="L31" s="176"/>
      <c r="M31" s="177"/>
    </row>
    <row r="32" spans="1:16" s="85" customFormat="1" ht="20.399999999999999" hidden="1" x14ac:dyDescent="0.3">
      <c r="A32" s="178" t="s">
        <v>75</v>
      </c>
      <c r="B32" s="179" t="s">
        <v>82</v>
      </c>
      <c r="C32" s="489" t="s">
        <v>83</v>
      </c>
      <c r="D32" s="489"/>
      <c r="E32" s="489"/>
      <c r="F32" s="180" t="s">
        <v>46</v>
      </c>
      <c r="G32" s="181" t="s">
        <v>33</v>
      </c>
      <c r="H32" s="182"/>
      <c r="I32" s="183"/>
      <c r="J32" s="184"/>
      <c r="K32" s="183"/>
      <c r="L32" s="185"/>
      <c r="M32" s="186"/>
    </row>
    <row r="33" spans="1:13" s="85" customFormat="1" ht="20.399999999999999" x14ac:dyDescent="0.3">
      <c r="A33" s="173"/>
      <c r="B33" s="137" t="s">
        <v>84</v>
      </c>
      <c r="C33" s="483" t="s">
        <v>85</v>
      </c>
      <c r="D33" s="483"/>
      <c r="E33" s="483"/>
      <c r="F33" s="174" t="s">
        <v>46</v>
      </c>
      <c r="G33" s="139" t="s">
        <v>5471</v>
      </c>
      <c r="H33" s="175"/>
      <c r="I33" s="140"/>
      <c r="J33" s="141"/>
      <c r="K33" s="140"/>
      <c r="L33" s="176"/>
      <c r="M33" s="177"/>
    </row>
    <row r="34" spans="1:13" s="85" customFormat="1" ht="20.399999999999999" x14ac:dyDescent="0.3">
      <c r="A34" s="173"/>
      <c r="B34" s="137" t="s">
        <v>86</v>
      </c>
      <c r="C34" s="483" t="s">
        <v>87</v>
      </c>
      <c r="D34" s="483"/>
      <c r="E34" s="483"/>
      <c r="F34" s="174" t="s">
        <v>67</v>
      </c>
      <c r="G34" s="139" t="s">
        <v>5472</v>
      </c>
      <c r="H34" s="175"/>
      <c r="I34" s="140"/>
      <c r="J34" s="141"/>
      <c r="K34" s="140"/>
      <c r="L34" s="176"/>
      <c r="M34" s="177"/>
    </row>
    <row r="35" spans="1:13" s="85" customFormat="1" ht="15" customHeight="1" x14ac:dyDescent="0.3">
      <c r="A35" s="484" t="s">
        <v>91</v>
      </c>
      <c r="B35" s="485"/>
      <c r="C35" s="485"/>
      <c r="D35" s="485"/>
      <c r="E35" s="485"/>
      <c r="F35" s="485"/>
      <c r="G35" s="485"/>
      <c r="H35" s="187"/>
      <c r="I35" s="187"/>
      <c r="J35" s="188"/>
      <c r="K35" s="187"/>
      <c r="L35" s="189"/>
      <c r="M35" s="190"/>
    </row>
    <row r="36" spans="1:13" s="85" customFormat="1" ht="31.5" customHeight="1" x14ac:dyDescent="0.3">
      <c r="A36" s="121" t="s">
        <v>22</v>
      </c>
      <c r="B36" s="120" t="s">
        <v>89</v>
      </c>
      <c r="C36" s="490" t="s">
        <v>90</v>
      </c>
      <c r="D36" s="491"/>
      <c r="E36" s="492"/>
      <c r="F36" s="121" t="s">
        <v>64</v>
      </c>
      <c r="G36" s="122">
        <v>1.8149999999999999</v>
      </c>
      <c r="H36" s="123"/>
      <c r="I36" s="124"/>
      <c r="J36" s="125"/>
      <c r="K36" s="124"/>
      <c r="L36" s="124"/>
      <c r="M36" s="125"/>
    </row>
    <row r="37" spans="1:13" s="85" customFormat="1" ht="20.399999999999999" x14ac:dyDescent="0.3">
      <c r="A37" s="173"/>
      <c r="B37" s="137" t="s">
        <v>65</v>
      </c>
      <c r="C37" s="483" t="s">
        <v>66</v>
      </c>
      <c r="D37" s="483"/>
      <c r="E37" s="483"/>
      <c r="F37" s="174" t="s">
        <v>67</v>
      </c>
      <c r="G37" s="139" t="s">
        <v>5473</v>
      </c>
      <c r="H37" s="175"/>
      <c r="I37" s="140"/>
      <c r="J37" s="141"/>
      <c r="K37" s="140"/>
      <c r="L37" s="176"/>
      <c r="M37" s="177"/>
    </row>
    <row r="38" spans="1:13" s="85" customFormat="1" ht="20.399999999999999" x14ac:dyDescent="0.3">
      <c r="A38" s="173"/>
      <c r="B38" s="137" t="s">
        <v>68</v>
      </c>
      <c r="C38" s="483" t="s">
        <v>69</v>
      </c>
      <c r="D38" s="483"/>
      <c r="E38" s="483"/>
      <c r="F38" s="174" t="s">
        <v>67</v>
      </c>
      <c r="G38" s="139" t="s">
        <v>5474</v>
      </c>
      <c r="H38" s="175"/>
      <c r="I38" s="140"/>
      <c r="J38" s="141"/>
      <c r="K38" s="140"/>
      <c r="L38" s="176"/>
      <c r="M38" s="177"/>
    </row>
    <row r="39" spans="1:13" s="85" customFormat="1" ht="20.399999999999999" x14ac:dyDescent="0.3">
      <c r="A39" s="173"/>
      <c r="B39" s="137" t="s">
        <v>70</v>
      </c>
      <c r="C39" s="483" t="s">
        <v>71</v>
      </c>
      <c r="D39" s="483"/>
      <c r="E39" s="483"/>
      <c r="F39" s="174" t="s">
        <v>72</v>
      </c>
      <c r="G39" s="139" t="s">
        <v>5475</v>
      </c>
      <c r="H39" s="175"/>
      <c r="I39" s="140"/>
      <c r="J39" s="141"/>
      <c r="K39" s="140"/>
      <c r="L39" s="176"/>
      <c r="M39" s="177"/>
    </row>
    <row r="40" spans="1:13" s="85" customFormat="1" ht="20.399999999999999" x14ac:dyDescent="0.3">
      <c r="A40" s="173"/>
      <c r="B40" s="137" t="s">
        <v>73</v>
      </c>
      <c r="C40" s="483" t="s">
        <v>74</v>
      </c>
      <c r="D40" s="483"/>
      <c r="E40" s="483"/>
      <c r="F40" s="174" t="s">
        <v>67</v>
      </c>
      <c r="G40" s="139" t="s">
        <v>5476</v>
      </c>
      <c r="H40" s="175"/>
      <c r="I40" s="140"/>
      <c r="J40" s="141"/>
      <c r="K40" s="140"/>
      <c r="L40" s="176"/>
      <c r="M40" s="177"/>
    </row>
    <row r="41" spans="1:13" s="85" customFormat="1" ht="20.399999999999999" hidden="1" x14ac:dyDescent="0.3">
      <c r="A41" s="178" t="s">
        <v>75</v>
      </c>
      <c r="B41" s="179" t="s">
        <v>76</v>
      </c>
      <c r="C41" s="489" t="s">
        <v>77</v>
      </c>
      <c r="D41" s="489"/>
      <c r="E41" s="489"/>
      <c r="F41" s="180" t="s">
        <v>46</v>
      </c>
      <c r="G41" s="181" t="s">
        <v>33</v>
      </c>
      <c r="H41" s="182"/>
      <c r="I41" s="183"/>
      <c r="J41" s="184"/>
      <c r="K41" s="183"/>
      <c r="L41" s="185"/>
      <c r="M41" s="186"/>
    </row>
    <row r="42" spans="1:13" s="85" customFormat="1" ht="20.399999999999999" hidden="1" x14ac:dyDescent="0.3">
      <c r="A42" s="178" t="s">
        <v>75</v>
      </c>
      <c r="B42" s="179" t="s">
        <v>78</v>
      </c>
      <c r="C42" s="489" t="s">
        <v>79</v>
      </c>
      <c r="D42" s="489"/>
      <c r="E42" s="489"/>
      <c r="F42" s="180" t="s">
        <v>46</v>
      </c>
      <c r="G42" s="181" t="s">
        <v>33</v>
      </c>
      <c r="H42" s="182"/>
      <c r="I42" s="183"/>
      <c r="J42" s="184"/>
      <c r="K42" s="183"/>
      <c r="L42" s="185"/>
      <c r="M42" s="186"/>
    </row>
    <row r="43" spans="1:13" s="85" customFormat="1" ht="20.399999999999999" x14ac:dyDescent="0.3">
      <c r="A43" s="173"/>
      <c r="B43" s="137" t="s">
        <v>80</v>
      </c>
      <c r="C43" s="483" t="s">
        <v>81</v>
      </c>
      <c r="D43" s="483"/>
      <c r="E43" s="483"/>
      <c r="F43" s="174" t="s">
        <v>46</v>
      </c>
      <c r="G43" s="139" t="s">
        <v>5477</v>
      </c>
      <c r="H43" s="175"/>
      <c r="I43" s="140"/>
      <c r="J43" s="141"/>
      <c r="K43" s="140"/>
      <c r="L43" s="176"/>
      <c r="M43" s="177"/>
    </row>
    <row r="44" spans="1:13" s="85" customFormat="1" ht="20.399999999999999" hidden="1" x14ac:dyDescent="0.3">
      <c r="A44" s="178" t="s">
        <v>75</v>
      </c>
      <c r="B44" s="179" t="s">
        <v>82</v>
      </c>
      <c r="C44" s="489" t="s">
        <v>83</v>
      </c>
      <c r="D44" s="489"/>
      <c r="E44" s="489"/>
      <c r="F44" s="180" t="s">
        <v>46</v>
      </c>
      <c r="G44" s="181" t="s">
        <v>33</v>
      </c>
      <c r="H44" s="182"/>
      <c r="I44" s="183"/>
      <c r="J44" s="184"/>
      <c r="K44" s="183"/>
      <c r="L44" s="185"/>
      <c r="M44" s="186"/>
    </row>
    <row r="45" spans="1:13" s="85" customFormat="1" ht="20.399999999999999" x14ac:dyDescent="0.3">
      <c r="A45" s="173"/>
      <c r="B45" s="137" t="s">
        <v>84</v>
      </c>
      <c r="C45" s="483" t="s">
        <v>85</v>
      </c>
      <c r="D45" s="483"/>
      <c r="E45" s="483"/>
      <c r="F45" s="174" t="s">
        <v>46</v>
      </c>
      <c r="G45" s="139" t="s">
        <v>5478</v>
      </c>
      <c r="H45" s="175"/>
      <c r="I45" s="140"/>
      <c r="J45" s="141"/>
      <c r="K45" s="140"/>
      <c r="L45" s="176"/>
      <c r="M45" s="177"/>
    </row>
    <row r="46" spans="1:13" s="85" customFormat="1" ht="20.399999999999999" x14ac:dyDescent="0.3">
      <c r="A46" s="173"/>
      <c r="B46" s="137" t="s">
        <v>86</v>
      </c>
      <c r="C46" s="483" t="s">
        <v>87</v>
      </c>
      <c r="D46" s="483"/>
      <c r="E46" s="483"/>
      <c r="F46" s="174" t="s">
        <v>67</v>
      </c>
      <c r="G46" s="139" t="s">
        <v>5479</v>
      </c>
      <c r="H46" s="175"/>
      <c r="I46" s="140"/>
      <c r="J46" s="141"/>
      <c r="K46" s="140"/>
      <c r="L46" s="176"/>
      <c r="M46" s="177"/>
    </row>
    <row r="47" spans="1:13" s="85" customFormat="1" ht="15" customHeight="1" x14ac:dyDescent="0.3">
      <c r="A47" s="484" t="s">
        <v>92</v>
      </c>
      <c r="B47" s="485"/>
      <c r="C47" s="485"/>
      <c r="D47" s="485"/>
      <c r="E47" s="485"/>
      <c r="F47" s="485"/>
      <c r="G47" s="485"/>
      <c r="H47" s="187"/>
      <c r="I47" s="187"/>
      <c r="J47" s="188"/>
      <c r="K47" s="187"/>
      <c r="L47" s="189"/>
      <c r="M47" s="190"/>
    </row>
    <row r="48" spans="1:13" s="85" customFormat="1" ht="33.75" customHeight="1" x14ac:dyDescent="0.3">
      <c r="A48" s="121" t="s">
        <v>27</v>
      </c>
      <c r="B48" s="120" t="s">
        <v>93</v>
      </c>
      <c r="C48" s="490" t="s">
        <v>94</v>
      </c>
      <c r="D48" s="491"/>
      <c r="E48" s="492"/>
      <c r="F48" s="121" t="s">
        <v>50</v>
      </c>
      <c r="G48" s="122">
        <v>450.28800000000001</v>
      </c>
      <c r="H48" s="123"/>
      <c r="I48" s="124"/>
      <c r="J48" s="125"/>
      <c r="K48" s="124"/>
      <c r="L48" s="124"/>
      <c r="M48" s="125"/>
    </row>
    <row r="49" spans="1:13" s="85" customFormat="1" ht="33.75" customHeight="1" x14ac:dyDescent="0.3">
      <c r="A49" s="121" t="s">
        <v>35</v>
      </c>
      <c r="B49" s="120" t="s">
        <v>48</v>
      </c>
      <c r="C49" s="490" t="s">
        <v>49</v>
      </c>
      <c r="D49" s="491"/>
      <c r="E49" s="492"/>
      <c r="F49" s="121" t="s">
        <v>50</v>
      </c>
      <c r="G49" s="122">
        <v>450.28800000000001</v>
      </c>
      <c r="H49" s="123"/>
      <c r="I49" s="124"/>
      <c r="J49" s="125"/>
      <c r="K49" s="124"/>
      <c r="L49" s="124"/>
      <c r="M49" s="125"/>
    </row>
    <row r="50" spans="1:13" s="85" customFormat="1" ht="15" customHeight="1" x14ac:dyDescent="0.3">
      <c r="A50" s="495" t="s">
        <v>95</v>
      </c>
      <c r="B50" s="496"/>
      <c r="C50" s="496"/>
      <c r="D50" s="496"/>
      <c r="E50" s="496"/>
      <c r="F50" s="496"/>
      <c r="G50" s="496"/>
      <c r="H50" s="191"/>
      <c r="I50" s="191"/>
      <c r="J50" s="192"/>
      <c r="K50" s="191"/>
      <c r="L50" s="193"/>
      <c r="M50" s="194"/>
    </row>
    <row r="51" spans="1:13" s="85" customFormat="1" ht="15" customHeight="1" x14ac:dyDescent="0.3">
      <c r="A51" s="484" t="s">
        <v>96</v>
      </c>
      <c r="B51" s="485"/>
      <c r="C51" s="485"/>
      <c r="D51" s="485"/>
      <c r="E51" s="485"/>
      <c r="F51" s="485"/>
      <c r="G51" s="485"/>
      <c r="H51" s="187"/>
      <c r="I51" s="187"/>
      <c r="J51" s="188"/>
      <c r="K51" s="187"/>
      <c r="L51" s="189"/>
      <c r="M51" s="190"/>
    </row>
    <row r="52" spans="1:13" s="85" customFormat="1" ht="30.75" customHeight="1" x14ac:dyDescent="0.3">
      <c r="A52" s="121" t="s">
        <v>40</v>
      </c>
      <c r="B52" s="120" t="s">
        <v>97</v>
      </c>
      <c r="C52" s="490" t="s">
        <v>98</v>
      </c>
      <c r="D52" s="491"/>
      <c r="E52" s="492"/>
      <c r="F52" s="121" t="s">
        <v>99</v>
      </c>
      <c r="G52" s="122">
        <v>0.93799999999999994</v>
      </c>
      <c r="H52" s="123"/>
      <c r="I52" s="124"/>
      <c r="J52" s="125"/>
      <c r="K52" s="124"/>
      <c r="L52" s="124"/>
      <c r="M52" s="125"/>
    </row>
    <row r="53" spans="1:13" s="85" customFormat="1" ht="20.399999999999999" x14ac:dyDescent="0.3">
      <c r="A53" s="173"/>
      <c r="B53" s="137" t="s">
        <v>100</v>
      </c>
      <c r="C53" s="483" t="s">
        <v>101</v>
      </c>
      <c r="D53" s="483"/>
      <c r="E53" s="483"/>
      <c r="F53" s="174" t="s">
        <v>67</v>
      </c>
      <c r="G53" s="195" t="s">
        <v>33</v>
      </c>
      <c r="H53" s="175"/>
      <c r="I53" s="140"/>
      <c r="J53" s="141"/>
      <c r="K53" s="140"/>
      <c r="L53" s="176"/>
      <c r="M53" s="177"/>
    </row>
    <row r="54" spans="1:13" s="85" customFormat="1" ht="20.399999999999999" x14ac:dyDescent="0.3">
      <c r="A54" s="173"/>
      <c r="B54" s="137" t="s">
        <v>78</v>
      </c>
      <c r="C54" s="483" t="s">
        <v>79</v>
      </c>
      <c r="D54" s="483"/>
      <c r="E54" s="483"/>
      <c r="F54" s="174" t="s">
        <v>46</v>
      </c>
      <c r="G54" s="195" t="s">
        <v>33</v>
      </c>
      <c r="H54" s="175"/>
      <c r="I54" s="140"/>
      <c r="J54" s="141"/>
      <c r="K54" s="140"/>
      <c r="L54" s="176"/>
      <c r="M54" s="177"/>
    </row>
    <row r="55" spans="1:13" s="85" customFormat="1" ht="20.399999999999999" x14ac:dyDescent="0.3">
      <c r="A55" s="173"/>
      <c r="B55" s="137" t="s">
        <v>102</v>
      </c>
      <c r="C55" s="483" t="s">
        <v>103</v>
      </c>
      <c r="D55" s="483"/>
      <c r="E55" s="483"/>
      <c r="F55" s="174" t="s">
        <v>67</v>
      </c>
      <c r="G55" s="195" t="s">
        <v>33</v>
      </c>
      <c r="H55" s="175"/>
      <c r="I55" s="140"/>
      <c r="J55" s="141"/>
      <c r="K55" s="140"/>
      <c r="L55" s="176"/>
      <c r="M55" s="177"/>
    </row>
    <row r="56" spans="1:13" s="85" customFormat="1" ht="20.399999999999999" x14ac:dyDescent="0.3">
      <c r="A56" s="173"/>
      <c r="B56" s="137" t="s">
        <v>104</v>
      </c>
      <c r="C56" s="483" t="s">
        <v>105</v>
      </c>
      <c r="D56" s="483"/>
      <c r="E56" s="483"/>
      <c r="F56" s="174" t="s">
        <v>46</v>
      </c>
      <c r="G56" s="195" t="s">
        <v>33</v>
      </c>
      <c r="H56" s="175"/>
      <c r="I56" s="140"/>
      <c r="J56" s="141"/>
      <c r="K56" s="140"/>
      <c r="L56" s="176"/>
      <c r="M56" s="177"/>
    </row>
    <row r="57" spans="1:13" s="85" customFormat="1" ht="20.399999999999999" x14ac:dyDescent="0.3">
      <c r="A57" s="173"/>
      <c r="B57" s="137" t="s">
        <v>106</v>
      </c>
      <c r="C57" s="483" t="s">
        <v>107</v>
      </c>
      <c r="D57" s="483"/>
      <c r="E57" s="483"/>
      <c r="F57" s="174" t="s">
        <v>46</v>
      </c>
      <c r="G57" s="195" t="s">
        <v>33</v>
      </c>
      <c r="H57" s="175"/>
      <c r="I57" s="140"/>
      <c r="J57" s="141"/>
      <c r="K57" s="140"/>
      <c r="L57" s="176"/>
      <c r="M57" s="177"/>
    </row>
    <row r="58" spans="1:13" s="85" customFormat="1" ht="20.399999999999999" x14ac:dyDescent="0.3">
      <c r="A58" s="173"/>
      <c r="B58" s="137" t="s">
        <v>108</v>
      </c>
      <c r="C58" s="483" t="s">
        <v>109</v>
      </c>
      <c r="D58" s="483"/>
      <c r="E58" s="483"/>
      <c r="F58" s="174" t="s">
        <v>46</v>
      </c>
      <c r="G58" s="195" t="s">
        <v>33</v>
      </c>
      <c r="H58" s="175"/>
      <c r="I58" s="140"/>
      <c r="J58" s="141"/>
      <c r="K58" s="140"/>
      <c r="L58" s="176"/>
      <c r="M58" s="177"/>
    </row>
    <row r="59" spans="1:13" s="85" customFormat="1" ht="20.399999999999999" hidden="1" x14ac:dyDescent="0.3">
      <c r="A59" s="178" t="s">
        <v>75</v>
      </c>
      <c r="B59" s="179" t="s">
        <v>110</v>
      </c>
      <c r="C59" s="489" t="s">
        <v>111</v>
      </c>
      <c r="D59" s="489"/>
      <c r="E59" s="489"/>
      <c r="F59" s="180" t="s">
        <v>112</v>
      </c>
      <c r="G59" s="181" t="s">
        <v>33</v>
      </c>
      <c r="H59" s="182"/>
      <c r="I59" s="183"/>
      <c r="J59" s="184"/>
      <c r="K59" s="183"/>
      <c r="L59" s="185"/>
      <c r="M59" s="186"/>
    </row>
    <row r="60" spans="1:13" s="85" customFormat="1" ht="20.399999999999999" hidden="1" x14ac:dyDescent="0.3">
      <c r="A60" s="178" t="s">
        <v>75</v>
      </c>
      <c r="B60" s="179" t="s">
        <v>113</v>
      </c>
      <c r="C60" s="489" t="s">
        <v>114</v>
      </c>
      <c r="D60" s="489"/>
      <c r="E60" s="489"/>
      <c r="F60" s="180" t="s">
        <v>38</v>
      </c>
      <c r="G60" s="181" t="s">
        <v>33</v>
      </c>
      <c r="H60" s="182"/>
      <c r="I60" s="183"/>
      <c r="J60" s="184"/>
      <c r="K60" s="183"/>
      <c r="L60" s="185"/>
      <c r="M60" s="186"/>
    </row>
    <row r="61" spans="1:13" s="85" customFormat="1" ht="20.399999999999999" hidden="1" x14ac:dyDescent="0.3">
      <c r="A61" s="178" t="s">
        <v>75</v>
      </c>
      <c r="B61" s="179" t="s">
        <v>115</v>
      </c>
      <c r="C61" s="489" t="s">
        <v>116</v>
      </c>
      <c r="D61" s="489"/>
      <c r="E61" s="489"/>
      <c r="F61" s="180" t="s">
        <v>67</v>
      </c>
      <c r="G61" s="181" t="s">
        <v>33</v>
      </c>
      <c r="H61" s="182"/>
      <c r="I61" s="183"/>
      <c r="J61" s="184"/>
      <c r="K61" s="183"/>
      <c r="L61" s="185"/>
      <c r="M61" s="186"/>
    </row>
    <row r="62" spans="1:13" s="85" customFormat="1" ht="20.399999999999999" hidden="1" x14ac:dyDescent="0.3">
      <c r="A62" s="178" t="s">
        <v>75</v>
      </c>
      <c r="B62" s="179" t="s">
        <v>117</v>
      </c>
      <c r="C62" s="489" t="s">
        <v>118</v>
      </c>
      <c r="D62" s="489"/>
      <c r="E62" s="489"/>
      <c r="F62" s="180" t="s">
        <v>38</v>
      </c>
      <c r="G62" s="181" t="s">
        <v>33</v>
      </c>
      <c r="H62" s="182"/>
      <c r="I62" s="183"/>
      <c r="J62" s="184"/>
      <c r="K62" s="183"/>
      <c r="L62" s="185"/>
      <c r="M62" s="186"/>
    </row>
    <row r="63" spans="1:13" s="85" customFormat="1" ht="15" customHeight="1" x14ac:dyDescent="0.3">
      <c r="A63" s="484" t="s">
        <v>119</v>
      </c>
      <c r="B63" s="485"/>
      <c r="C63" s="485"/>
      <c r="D63" s="485"/>
      <c r="E63" s="485"/>
      <c r="F63" s="485"/>
      <c r="G63" s="485"/>
      <c r="H63" s="187"/>
      <c r="I63" s="187"/>
      <c r="J63" s="188"/>
      <c r="K63" s="187"/>
      <c r="L63" s="189"/>
      <c r="M63" s="190"/>
    </row>
    <row r="64" spans="1:13" s="85" customFormat="1" ht="26.25" customHeight="1" x14ac:dyDescent="0.3">
      <c r="A64" s="121" t="s">
        <v>47</v>
      </c>
      <c r="B64" s="120" t="s">
        <v>120</v>
      </c>
      <c r="C64" s="490" t="s">
        <v>121</v>
      </c>
      <c r="D64" s="491"/>
      <c r="E64" s="492"/>
      <c r="F64" s="121" t="s">
        <v>122</v>
      </c>
      <c r="G64" s="153">
        <v>0.48</v>
      </c>
      <c r="H64" s="123"/>
      <c r="I64" s="124"/>
      <c r="J64" s="125"/>
      <c r="K64" s="124"/>
      <c r="L64" s="124"/>
      <c r="M64" s="125"/>
    </row>
    <row r="65" spans="1:13" s="85" customFormat="1" ht="15" customHeight="1" x14ac:dyDescent="0.3">
      <c r="A65" s="484" t="s">
        <v>92</v>
      </c>
      <c r="B65" s="485"/>
      <c r="C65" s="485"/>
      <c r="D65" s="485"/>
      <c r="E65" s="485"/>
      <c r="F65" s="485"/>
      <c r="G65" s="485"/>
      <c r="H65" s="187"/>
      <c r="I65" s="187"/>
      <c r="J65" s="188"/>
      <c r="K65" s="187"/>
      <c r="L65" s="189"/>
      <c r="M65" s="190"/>
    </row>
    <row r="66" spans="1:13" s="85" customFormat="1" ht="36.75" customHeight="1" x14ac:dyDescent="0.3">
      <c r="A66" s="121" t="s">
        <v>52</v>
      </c>
      <c r="B66" s="120" t="s">
        <v>93</v>
      </c>
      <c r="C66" s="490" t="s">
        <v>94</v>
      </c>
      <c r="D66" s="491"/>
      <c r="E66" s="492"/>
      <c r="F66" s="121" t="s">
        <v>50</v>
      </c>
      <c r="G66" s="153">
        <v>24.23</v>
      </c>
      <c r="H66" s="123"/>
      <c r="I66" s="124"/>
      <c r="J66" s="125"/>
      <c r="K66" s="124"/>
      <c r="L66" s="124"/>
      <c r="M66" s="125"/>
    </row>
    <row r="67" spans="1:13" s="85" customFormat="1" ht="36.75" customHeight="1" x14ac:dyDescent="0.3">
      <c r="A67" s="121" t="s">
        <v>55</v>
      </c>
      <c r="B67" s="120" t="s">
        <v>48</v>
      </c>
      <c r="C67" s="490" t="s">
        <v>49</v>
      </c>
      <c r="D67" s="491"/>
      <c r="E67" s="492"/>
      <c r="F67" s="121" t="s">
        <v>50</v>
      </c>
      <c r="G67" s="153">
        <v>24.23</v>
      </c>
      <c r="H67" s="123"/>
      <c r="I67" s="124"/>
      <c r="J67" s="125"/>
      <c r="K67" s="124"/>
      <c r="L67" s="124"/>
      <c r="M67" s="125"/>
    </row>
    <row r="68" spans="1:13" s="85" customFormat="1" ht="20.25" customHeight="1" x14ac:dyDescent="0.3">
      <c r="A68" s="470" t="s">
        <v>57</v>
      </c>
      <c r="B68" s="471"/>
      <c r="C68" s="471"/>
      <c r="D68" s="471"/>
      <c r="E68" s="471"/>
      <c r="F68" s="471"/>
      <c r="G68" s="471"/>
      <c r="H68" s="154"/>
      <c r="I68" s="155">
        <f>SUM(I12:I67)</f>
        <v>0</v>
      </c>
      <c r="J68" s="156">
        <f>SUM(J12:J67)</f>
        <v>0</v>
      </c>
      <c r="K68" s="157"/>
      <c r="L68" s="158">
        <f>SUM(L12:L67)</f>
        <v>0</v>
      </c>
      <c r="M68" s="159">
        <f>SUM(M12:M67)</f>
        <v>0</v>
      </c>
    </row>
    <row r="69" spans="1:13" s="145" customFormat="1" ht="20.25" customHeight="1" x14ac:dyDescent="0.3">
      <c r="A69" s="472" t="s">
        <v>5716</v>
      </c>
      <c r="B69" s="473"/>
      <c r="C69" s="473"/>
      <c r="D69" s="473"/>
      <c r="E69" s="473"/>
      <c r="F69" s="473"/>
      <c r="G69" s="473"/>
      <c r="H69" s="160"/>
      <c r="I69" s="463">
        <f>I68+L68</f>
        <v>0</v>
      </c>
      <c r="J69" s="464"/>
      <c r="K69" s="464"/>
      <c r="L69" s="464"/>
      <c r="M69" s="465"/>
    </row>
    <row r="70" spans="1:13" s="145" customFormat="1" ht="20.25" customHeight="1" x14ac:dyDescent="0.3">
      <c r="A70" s="472" t="s">
        <v>5715</v>
      </c>
      <c r="B70" s="473"/>
      <c r="C70" s="473"/>
      <c r="D70" s="473"/>
      <c r="E70" s="473"/>
      <c r="F70" s="473"/>
      <c r="G70" s="473"/>
      <c r="H70" s="160"/>
      <c r="I70" s="458">
        <f>J68+M68</f>
        <v>0</v>
      </c>
      <c r="J70" s="459"/>
      <c r="K70" s="459"/>
      <c r="L70" s="459"/>
      <c r="M70" s="460"/>
    </row>
    <row r="71" spans="1:13" s="85" customFormat="1" ht="14.4" x14ac:dyDescent="0.3">
      <c r="A71" s="87"/>
      <c r="B71" s="87"/>
      <c r="C71" s="87"/>
      <c r="D71" s="87"/>
      <c r="E71" s="87"/>
      <c r="F71" s="89"/>
      <c r="G71" s="87"/>
      <c r="H71" s="87"/>
      <c r="I71" s="196"/>
      <c r="J71" s="197"/>
      <c r="K71" s="196"/>
      <c r="L71" s="87"/>
      <c r="M71" s="88"/>
    </row>
  </sheetData>
  <autoFilter ref="A9:M70">
    <filterColumn colId="0">
      <filters blank="1">
        <filter val="1"/>
        <filter val="2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Вывоз мусора"/>
        <filter val="Демонтаж железобетонного лотка h-1,00 м (междупутного)"/>
        <filter val="Демонтаж железобетонного лотка II типа h-1,25 м (междупутного)"/>
        <filter val="Демонтаж железобетонного лотка II типа h-1,50 м (междупутного)"/>
        <filter val="Засыпка котлована местным грунтом"/>
        <filter val="Разборка железобетонного колодца диаметром 1,0 м"/>
        <filter val="Раздел 1. Демонтаж лотков"/>
        <filter val="Раздел 2. Разборка железобетонного колодца"/>
      </filters>
    </filterColumn>
  </autoFilter>
  <mergeCells count="70">
    <mergeCell ref="C34:E34"/>
    <mergeCell ref="C58:E58"/>
    <mergeCell ref="C67:E67"/>
    <mergeCell ref="C14:E14"/>
    <mergeCell ref="C32:E32"/>
    <mergeCell ref="C18:E18"/>
    <mergeCell ref="C17:E17"/>
    <mergeCell ref="C26:E26"/>
    <mergeCell ref="C25:E25"/>
    <mergeCell ref="C28:E28"/>
    <mergeCell ref="A35:G35"/>
    <mergeCell ref="C44:E44"/>
    <mergeCell ref="C21:E21"/>
    <mergeCell ref="C30:E30"/>
    <mergeCell ref="C36:E36"/>
    <mergeCell ref="C37:E37"/>
    <mergeCell ref="C31:E31"/>
    <mergeCell ref="I70:M70"/>
    <mergeCell ref="C13:E13"/>
    <mergeCell ref="C27:E27"/>
    <mergeCell ref="C16:E16"/>
    <mergeCell ref="C24:E24"/>
    <mergeCell ref="C20:E20"/>
    <mergeCell ref="A50:G50"/>
    <mergeCell ref="C62:E62"/>
    <mergeCell ref="C38:E38"/>
    <mergeCell ref="C29:E29"/>
    <mergeCell ref="A23:G23"/>
    <mergeCell ref="C64:E64"/>
    <mergeCell ref="C41:E41"/>
    <mergeCell ref="C57:E57"/>
    <mergeCell ref="C61:E61"/>
    <mergeCell ref="C66:E66"/>
    <mergeCell ref="I69:M69"/>
    <mergeCell ref="C33:E33"/>
    <mergeCell ref="C53:E53"/>
    <mergeCell ref="C8:E8"/>
    <mergeCell ref="C55:E55"/>
    <mergeCell ref="C42:E42"/>
    <mergeCell ref="C43:E43"/>
    <mergeCell ref="C46:E46"/>
    <mergeCell ref="C49:E49"/>
    <mergeCell ref="C48:E48"/>
    <mergeCell ref="C52:E52"/>
    <mergeCell ref="C12:E12"/>
    <mergeCell ref="A11:G11"/>
    <mergeCell ref="A10:G10"/>
    <mergeCell ref="C59:E59"/>
    <mergeCell ref="A63:G63"/>
    <mergeCell ref="C9:E9"/>
    <mergeCell ref="A70:G70"/>
    <mergeCell ref="C40:E40"/>
    <mergeCell ref="A51:G51"/>
    <mergeCell ref="A68:G68"/>
    <mergeCell ref="A65:G65"/>
    <mergeCell ref="C45:E45"/>
    <mergeCell ref="A47:G47"/>
    <mergeCell ref="A69:G69"/>
    <mergeCell ref="C15:E15"/>
    <mergeCell ref="C39:E39"/>
    <mergeCell ref="C56:E56"/>
    <mergeCell ref="C19:E19"/>
    <mergeCell ref="C54:E54"/>
    <mergeCell ref="C60:E60"/>
    <mergeCell ref="C22:E22"/>
    <mergeCell ref="A2:M2"/>
    <mergeCell ref="A5:M5"/>
    <mergeCell ref="A3:M3"/>
    <mergeCell ref="A4:M4"/>
    <mergeCell ref="C6:G6"/>
  </mergeCells>
  <printOptions horizontalCentered="1"/>
  <pageMargins left="0.39370077848434498" right="0.39370077848434498" top="0.35433071851730302" bottom="0.31496062874794001" header="0.118110239505768" footer="0.118110239505768"/>
  <pageSetup paperSize="9" scale="94" orientation="landscape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L301"/>
  <sheetViews>
    <sheetView zoomScale="110" workbookViewId="0">
      <selection activeCell="C17" sqref="C17:E17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4.5546875" style="80" customWidth="1"/>
    <col min="4" max="4" width="13.5546875" style="80" customWidth="1"/>
    <col min="5" max="5" width="16.88671875" style="80" customWidth="1"/>
    <col min="6" max="7" width="10.6640625" style="80" customWidth="1"/>
    <col min="8" max="13" width="16.44140625" style="81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6" width="172.5546875" style="199" hidden="1" customWidth="1"/>
    <col min="57" max="57" width="34.109375" style="199" hidden="1" customWidth="1"/>
    <col min="58" max="58" width="172.5546875" style="199" hidden="1" customWidth="1"/>
    <col min="59" max="61" width="34.109375" style="199" hidden="1" customWidth="1"/>
    <col min="62" max="64" width="127.5546875" style="199" hidden="1" customWidth="1"/>
    <col min="65" max="16384" width="9.109375" style="80"/>
  </cols>
  <sheetData>
    <row r="1" spans="1:59" s="85" customFormat="1" ht="14.4" x14ac:dyDescent="0.3">
      <c r="A1" s="86" t="s">
        <v>5579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29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3854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3854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3855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495" t="s">
        <v>3856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D11" s="220" t="s">
        <v>3856</v>
      </c>
    </row>
    <row r="12" spans="1:59" s="85" customFormat="1" ht="31.8" x14ac:dyDescent="0.3">
      <c r="A12" s="121" t="s">
        <v>15</v>
      </c>
      <c r="B12" s="120" t="s">
        <v>1729</v>
      </c>
      <c r="C12" s="466" t="s">
        <v>1730</v>
      </c>
      <c r="D12" s="466"/>
      <c r="E12" s="466"/>
      <c r="F12" s="121" t="s">
        <v>122</v>
      </c>
      <c r="G12" s="144">
        <v>0.21149999999999999</v>
      </c>
      <c r="H12" s="123"/>
      <c r="I12" s="123"/>
      <c r="J12" s="124"/>
      <c r="K12" s="124"/>
      <c r="L12" s="124"/>
      <c r="M12" s="124"/>
      <c r="BD12" s="220"/>
      <c r="BE12" s="226" t="s">
        <v>1730</v>
      </c>
    </row>
    <row r="13" spans="1:59" s="85" customFormat="1" ht="21.6" x14ac:dyDescent="0.3">
      <c r="A13" s="121" t="s">
        <v>20</v>
      </c>
      <c r="B13" s="120" t="s">
        <v>120</v>
      </c>
      <c r="C13" s="466" t="s">
        <v>121</v>
      </c>
      <c r="D13" s="466"/>
      <c r="E13" s="466"/>
      <c r="F13" s="121" t="s">
        <v>122</v>
      </c>
      <c r="G13" s="122">
        <v>0.14099999999999999</v>
      </c>
      <c r="H13" s="123"/>
      <c r="I13" s="123"/>
      <c r="J13" s="124"/>
      <c r="K13" s="124"/>
      <c r="L13" s="124"/>
      <c r="M13" s="124"/>
      <c r="BD13" s="220"/>
      <c r="BE13" s="226" t="s">
        <v>121</v>
      </c>
    </row>
    <row r="14" spans="1:59" s="85" customFormat="1" ht="15" customHeight="1" x14ac:dyDescent="0.3">
      <c r="A14" s="497" t="s">
        <v>3857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D14" s="220"/>
      <c r="BE14" s="226"/>
      <c r="BF14" s="225" t="s">
        <v>3857</v>
      </c>
    </row>
    <row r="15" spans="1:59" s="85" customFormat="1" ht="21.6" x14ac:dyDescent="0.3">
      <c r="A15" s="121" t="s">
        <v>22</v>
      </c>
      <c r="B15" s="120" t="s">
        <v>1732</v>
      </c>
      <c r="C15" s="466" t="s">
        <v>1733</v>
      </c>
      <c r="D15" s="466"/>
      <c r="E15" s="466"/>
      <c r="F15" s="121" t="s">
        <v>64</v>
      </c>
      <c r="G15" s="153">
        <v>0.47</v>
      </c>
      <c r="H15" s="123"/>
      <c r="I15" s="123"/>
      <c r="J15" s="124"/>
      <c r="K15" s="124"/>
      <c r="L15" s="124"/>
      <c r="M15" s="124"/>
      <c r="BD15" s="220"/>
      <c r="BE15" s="226" t="s">
        <v>1733</v>
      </c>
      <c r="BF15" s="225"/>
    </row>
    <row r="16" spans="1:59" s="85" customFormat="1" ht="20.399999999999999" x14ac:dyDescent="0.3">
      <c r="A16" s="173"/>
      <c r="B16" s="137" t="s">
        <v>1690</v>
      </c>
      <c r="C16" s="483" t="s">
        <v>1691</v>
      </c>
      <c r="D16" s="483"/>
      <c r="E16" s="483"/>
      <c r="F16" s="138" t="s">
        <v>72</v>
      </c>
      <c r="G16" s="195" t="s">
        <v>3858</v>
      </c>
      <c r="H16" s="175"/>
      <c r="I16" s="175"/>
      <c r="J16" s="140"/>
      <c r="K16" s="140"/>
      <c r="L16" s="140"/>
      <c r="M16" s="176"/>
      <c r="BD16" s="220"/>
      <c r="BE16" s="226"/>
      <c r="BF16" s="225"/>
      <c r="BG16" s="228" t="s">
        <v>1691</v>
      </c>
    </row>
    <row r="17" spans="1:59" s="85" customFormat="1" ht="20.399999999999999" x14ac:dyDescent="0.3">
      <c r="A17" s="173"/>
      <c r="B17" s="137" t="s">
        <v>1735</v>
      </c>
      <c r="C17" s="483" t="s">
        <v>1736</v>
      </c>
      <c r="D17" s="483"/>
      <c r="E17" s="483"/>
      <c r="F17" s="138" t="s">
        <v>72</v>
      </c>
      <c r="G17" s="195" t="s">
        <v>3859</v>
      </c>
      <c r="H17" s="175"/>
      <c r="I17" s="175"/>
      <c r="J17" s="140"/>
      <c r="K17" s="140"/>
      <c r="L17" s="140"/>
      <c r="M17" s="176"/>
      <c r="BD17" s="220"/>
      <c r="BE17" s="226"/>
      <c r="BF17" s="225"/>
      <c r="BG17" s="228" t="s">
        <v>1736</v>
      </c>
    </row>
    <row r="18" spans="1:59" s="85" customFormat="1" ht="21.6" x14ac:dyDescent="0.3">
      <c r="A18" s="173"/>
      <c r="B18" s="137" t="s">
        <v>604</v>
      </c>
      <c r="C18" s="483" t="s">
        <v>605</v>
      </c>
      <c r="D18" s="483"/>
      <c r="E18" s="483"/>
      <c r="F18" s="138" t="s">
        <v>606</v>
      </c>
      <c r="G18" s="195" t="s">
        <v>3860</v>
      </c>
      <c r="H18" s="175"/>
      <c r="I18" s="175"/>
      <c r="J18" s="140"/>
      <c r="K18" s="140"/>
      <c r="L18" s="140"/>
      <c r="M18" s="176"/>
      <c r="BD18" s="220"/>
      <c r="BE18" s="226"/>
      <c r="BF18" s="225"/>
      <c r="BG18" s="228" t="s">
        <v>605</v>
      </c>
    </row>
    <row r="19" spans="1:59" s="85" customFormat="1" ht="21.6" x14ac:dyDescent="0.3">
      <c r="A19" s="121" t="s">
        <v>27</v>
      </c>
      <c r="B19" s="120" t="s">
        <v>3861</v>
      </c>
      <c r="C19" s="466" t="s">
        <v>3862</v>
      </c>
      <c r="D19" s="466"/>
      <c r="E19" s="466"/>
      <c r="F19" s="121" t="s">
        <v>112</v>
      </c>
      <c r="G19" s="134">
        <v>47</v>
      </c>
      <c r="H19" s="123"/>
      <c r="I19" s="123"/>
      <c r="J19" s="124"/>
      <c r="K19" s="124"/>
      <c r="L19" s="124"/>
      <c r="M19" s="124"/>
      <c r="BD19" s="220"/>
      <c r="BE19" s="226" t="s">
        <v>3862</v>
      </c>
      <c r="BF19" s="225"/>
      <c r="BG19" s="228"/>
    </row>
    <row r="20" spans="1:59" s="85" customFormat="1" ht="15" customHeight="1" x14ac:dyDescent="0.3">
      <c r="A20" s="497" t="s">
        <v>3863</v>
      </c>
      <c r="B20" s="462"/>
      <c r="C20" s="462"/>
      <c r="D20" s="462"/>
      <c r="E20" s="462"/>
      <c r="F20" s="462"/>
      <c r="G20" s="462"/>
      <c r="H20" s="221"/>
      <c r="I20" s="221"/>
      <c r="J20" s="221"/>
      <c r="K20" s="221"/>
      <c r="L20" s="221"/>
      <c r="M20" s="223"/>
      <c r="BD20" s="220"/>
      <c r="BE20" s="226"/>
      <c r="BF20" s="225" t="s">
        <v>3863</v>
      </c>
      <c r="BG20" s="228"/>
    </row>
    <row r="21" spans="1:59" s="85" customFormat="1" ht="21.6" x14ac:dyDescent="0.3">
      <c r="A21" s="121" t="s">
        <v>35</v>
      </c>
      <c r="B21" s="120" t="s">
        <v>3864</v>
      </c>
      <c r="C21" s="466" t="s">
        <v>3865</v>
      </c>
      <c r="D21" s="466"/>
      <c r="E21" s="466"/>
      <c r="F21" s="121" t="s">
        <v>1258</v>
      </c>
      <c r="G21" s="135">
        <v>1.3</v>
      </c>
      <c r="H21" s="123"/>
      <c r="I21" s="123"/>
      <c r="J21" s="124"/>
      <c r="K21" s="124"/>
      <c r="L21" s="124"/>
      <c r="M21" s="124"/>
      <c r="BD21" s="220"/>
      <c r="BE21" s="226" t="s">
        <v>3865</v>
      </c>
      <c r="BF21" s="225"/>
      <c r="BG21" s="228"/>
    </row>
    <row r="22" spans="1:59" s="85" customFormat="1" ht="20.399999999999999" x14ac:dyDescent="0.3">
      <c r="A22" s="173"/>
      <c r="B22" s="137" t="s">
        <v>1690</v>
      </c>
      <c r="C22" s="483" t="s">
        <v>1691</v>
      </c>
      <c r="D22" s="483"/>
      <c r="E22" s="483"/>
      <c r="F22" s="138" t="s">
        <v>72</v>
      </c>
      <c r="G22" s="195" t="s">
        <v>3866</v>
      </c>
      <c r="H22" s="175"/>
      <c r="I22" s="175"/>
      <c r="J22" s="140"/>
      <c r="K22" s="140"/>
      <c r="L22" s="140"/>
      <c r="M22" s="176"/>
      <c r="BD22" s="220"/>
      <c r="BE22" s="226"/>
      <c r="BF22" s="225"/>
      <c r="BG22" s="228" t="s">
        <v>1691</v>
      </c>
    </row>
    <row r="23" spans="1:59" s="85" customFormat="1" ht="20.399999999999999" x14ac:dyDescent="0.3">
      <c r="A23" s="173"/>
      <c r="B23" s="137" t="s">
        <v>1735</v>
      </c>
      <c r="C23" s="483" t="s">
        <v>1736</v>
      </c>
      <c r="D23" s="483"/>
      <c r="E23" s="483"/>
      <c r="F23" s="138" t="s">
        <v>72</v>
      </c>
      <c r="G23" s="195" t="s">
        <v>3867</v>
      </c>
      <c r="H23" s="175"/>
      <c r="I23" s="175"/>
      <c r="J23" s="140"/>
      <c r="K23" s="140"/>
      <c r="L23" s="140"/>
      <c r="M23" s="176"/>
      <c r="BD23" s="220"/>
      <c r="BE23" s="226"/>
      <c r="BF23" s="225"/>
      <c r="BG23" s="228" t="s">
        <v>1736</v>
      </c>
    </row>
    <row r="24" spans="1:59" s="85" customFormat="1" ht="21.6" x14ac:dyDescent="0.3">
      <c r="A24" s="173"/>
      <c r="B24" s="137" t="s">
        <v>604</v>
      </c>
      <c r="C24" s="483" t="s">
        <v>605</v>
      </c>
      <c r="D24" s="483"/>
      <c r="E24" s="483"/>
      <c r="F24" s="138" t="s">
        <v>606</v>
      </c>
      <c r="G24" s="195" t="s">
        <v>3868</v>
      </c>
      <c r="H24" s="175"/>
      <c r="I24" s="175"/>
      <c r="J24" s="140"/>
      <c r="K24" s="140"/>
      <c r="L24" s="140"/>
      <c r="M24" s="176"/>
      <c r="BD24" s="220"/>
      <c r="BE24" s="226"/>
      <c r="BF24" s="225"/>
      <c r="BG24" s="228" t="s">
        <v>605</v>
      </c>
    </row>
    <row r="25" spans="1:59" s="85" customFormat="1" ht="21.6" x14ac:dyDescent="0.3">
      <c r="A25" s="121" t="s">
        <v>40</v>
      </c>
      <c r="B25" s="120" t="s">
        <v>3869</v>
      </c>
      <c r="C25" s="466" t="s">
        <v>3870</v>
      </c>
      <c r="D25" s="466"/>
      <c r="E25" s="466"/>
      <c r="F25" s="121" t="s">
        <v>67</v>
      </c>
      <c r="G25" s="243">
        <v>6.1129999999999997E-2</v>
      </c>
      <c r="H25" s="123"/>
      <c r="I25" s="123"/>
      <c r="J25" s="124"/>
      <c r="K25" s="124"/>
      <c r="L25" s="124"/>
      <c r="M25" s="124"/>
      <c r="BD25" s="220"/>
      <c r="BE25" s="226" t="s">
        <v>3870</v>
      </c>
      <c r="BF25" s="225"/>
      <c r="BG25" s="228"/>
    </row>
    <row r="26" spans="1:59" s="85" customFormat="1" ht="15" customHeight="1" x14ac:dyDescent="0.3">
      <c r="A26" s="497" t="s">
        <v>3871</v>
      </c>
      <c r="B26" s="462"/>
      <c r="C26" s="462"/>
      <c r="D26" s="462"/>
      <c r="E26" s="462"/>
      <c r="F26" s="462"/>
      <c r="G26" s="462"/>
      <c r="H26" s="221"/>
      <c r="I26" s="221"/>
      <c r="J26" s="221"/>
      <c r="K26" s="221"/>
      <c r="L26" s="221"/>
      <c r="M26" s="223"/>
      <c r="BD26" s="220"/>
      <c r="BE26" s="226"/>
      <c r="BF26" s="225" t="s">
        <v>3871</v>
      </c>
      <c r="BG26" s="228"/>
    </row>
    <row r="27" spans="1:59" s="85" customFormat="1" ht="31.8" x14ac:dyDescent="0.3">
      <c r="A27" s="121" t="s">
        <v>47</v>
      </c>
      <c r="B27" s="120" t="s">
        <v>3872</v>
      </c>
      <c r="C27" s="466" t="s">
        <v>3873</v>
      </c>
      <c r="D27" s="466"/>
      <c r="E27" s="466"/>
      <c r="F27" s="121" t="s">
        <v>64</v>
      </c>
      <c r="G27" s="153">
        <v>0.16</v>
      </c>
      <c r="H27" s="123"/>
      <c r="I27" s="123"/>
      <c r="J27" s="124"/>
      <c r="K27" s="124"/>
      <c r="L27" s="124"/>
      <c r="M27" s="124"/>
      <c r="BD27" s="220"/>
      <c r="BE27" s="226" t="s">
        <v>3873</v>
      </c>
      <c r="BF27" s="225"/>
      <c r="BG27" s="228"/>
    </row>
    <row r="28" spans="1:59" s="85" customFormat="1" ht="20.399999999999999" x14ac:dyDescent="0.3">
      <c r="A28" s="173"/>
      <c r="B28" s="137" t="s">
        <v>1690</v>
      </c>
      <c r="C28" s="483" t="s">
        <v>1691</v>
      </c>
      <c r="D28" s="483"/>
      <c r="E28" s="483"/>
      <c r="F28" s="138" t="s">
        <v>72</v>
      </c>
      <c r="G28" s="195" t="s">
        <v>3874</v>
      </c>
      <c r="H28" s="175"/>
      <c r="I28" s="175"/>
      <c r="J28" s="140"/>
      <c r="K28" s="140"/>
      <c r="L28" s="140"/>
      <c r="M28" s="176"/>
      <c r="BD28" s="220"/>
      <c r="BE28" s="226"/>
      <c r="BF28" s="225"/>
      <c r="BG28" s="228" t="s">
        <v>1691</v>
      </c>
    </row>
    <row r="29" spans="1:59" s="85" customFormat="1" ht="21.6" x14ac:dyDescent="0.3">
      <c r="A29" s="173"/>
      <c r="B29" s="137" t="s">
        <v>1230</v>
      </c>
      <c r="C29" s="483" t="s">
        <v>1231</v>
      </c>
      <c r="D29" s="483"/>
      <c r="E29" s="483"/>
      <c r="F29" s="138" t="s">
        <v>67</v>
      </c>
      <c r="G29" s="195" t="s">
        <v>3875</v>
      </c>
      <c r="H29" s="175"/>
      <c r="I29" s="175"/>
      <c r="J29" s="140"/>
      <c r="K29" s="140"/>
      <c r="L29" s="140"/>
      <c r="M29" s="176"/>
      <c r="BD29" s="220"/>
      <c r="BE29" s="226"/>
      <c r="BF29" s="225"/>
      <c r="BG29" s="228" t="s">
        <v>1231</v>
      </c>
    </row>
    <row r="30" spans="1:59" s="85" customFormat="1" ht="20.399999999999999" x14ac:dyDescent="0.3">
      <c r="A30" s="173"/>
      <c r="B30" s="137" t="s">
        <v>1735</v>
      </c>
      <c r="C30" s="483" t="s">
        <v>1736</v>
      </c>
      <c r="D30" s="483"/>
      <c r="E30" s="483"/>
      <c r="F30" s="138" t="s">
        <v>72</v>
      </c>
      <c r="G30" s="195" t="s">
        <v>3876</v>
      </c>
      <c r="H30" s="175"/>
      <c r="I30" s="175"/>
      <c r="J30" s="140"/>
      <c r="K30" s="140"/>
      <c r="L30" s="140"/>
      <c r="M30" s="176"/>
      <c r="BD30" s="220"/>
      <c r="BE30" s="226"/>
      <c r="BF30" s="225"/>
      <c r="BG30" s="228" t="s">
        <v>1736</v>
      </c>
    </row>
    <row r="31" spans="1:59" s="85" customFormat="1" ht="21.6" x14ac:dyDescent="0.3">
      <c r="A31" s="173"/>
      <c r="B31" s="137" t="s">
        <v>604</v>
      </c>
      <c r="C31" s="483" t="s">
        <v>605</v>
      </c>
      <c r="D31" s="483"/>
      <c r="E31" s="483"/>
      <c r="F31" s="138" t="s">
        <v>606</v>
      </c>
      <c r="G31" s="195" t="s">
        <v>3877</v>
      </c>
      <c r="H31" s="175"/>
      <c r="I31" s="175"/>
      <c r="J31" s="140"/>
      <c r="K31" s="140"/>
      <c r="L31" s="140"/>
      <c r="M31" s="176"/>
      <c r="BD31" s="220"/>
      <c r="BE31" s="226"/>
      <c r="BF31" s="225"/>
      <c r="BG31" s="228" t="s">
        <v>605</v>
      </c>
    </row>
    <row r="32" spans="1:59" s="85" customFormat="1" ht="21.6" x14ac:dyDescent="0.3">
      <c r="A32" s="121" t="s">
        <v>52</v>
      </c>
      <c r="B32" s="120" t="s">
        <v>3861</v>
      </c>
      <c r="C32" s="466" t="s">
        <v>3862</v>
      </c>
      <c r="D32" s="466"/>
      <c r="E32" s="466"/>
      <c r="F32" s="121" t="s">
        <v>112</v>
      </c>
      <c r="G32" s="134">
        <v>16</v>
      </c>
      <c r="H32" s="123"/>
      <c r="I32" s="123"/>
      <c r="J32" s="124"/>
      <c r="K32" s="124"/>
      <c r="L32" s="124"/>
      <c r="M32" s="124"/>
      <c r="BD32" s="220"/>
      <c r="BE32" s="226" t="s">
        <v>3862</v>
      </c>
      <c r="BF32" s="225"/>
      <c r="BG32" s="228"/>
    </row>
    <row r="33" spans="1:59" s="85" customFormat="1" ht="15" customHeight="1" x14ac:dyDescent="0.3">
      <c r="A33" s="497" t="s">
        <v>3878</v>
      </c>
      <c r="B33" s="462"/>
      <c r="C33" s="462"/>
      <c r="D33" s="462"/>
      <c r="E33" s="462"/>
      <c r="F33" s="462"/>
      <c r="G33" s="462"/>
      <c r="H33" s="221"/>
      <c r="I33" s="221"/>
      <c r="J33" s="221"/>
      <c r="K33" s="221"/>
      <c r="L33" s="221"/>
      <c r="M33" s="223"/>
      <c r="BD33" s="220"/>
      <c r="BE33" s="226"/>
      <c r="BF33" s="225" t="s">
        <v>3878</v>
      </c>
      <c r="BG33" s="228"/>
    </row>
    <row r="34" spans="1:59" s="85" customFormat="1" ht="14.4" x14ac:dyDescent="0.3">
      <c r="A34" s="121" t="s">
        <v>55</v>
      </c>
      <c r="B34" s="120" t="s">
        <v>3879</v>
      </c>
      <c r="C34" s="466" t="s">
        <v>3880</v>
      </c>
      <c r="D34" s="466"/>
      <c r="E34" s="466"/>
      <c r="F34" s="121" t="s">
        <v>38</v>
      </c>
      <c r="G34" s="134">
        <v>1</v>
      </c>
      <c r="H34" s="123"/>
      <c r="I34" s="123"/>
      <c r="J34" s="124"/>
      <c r="K34" s="124"/>
      <c r="L34" s="124"/>
      <c r="M34" s="124"/>
      <c r="BD34" s="220"/>
      <c r="BE34" s="226" t="s">
        <v>3880</v>
      </c>
      <c r="BF34" s="225"/>
      <c r="BG34" s="228"/>
    </row>
    <row r="35" spans="1:59" s="85" customFormat="1" ht="20.399999999999999" x14ac:dyDescent="0.3">
      <c r="A35" s="173"/>
      <c r="B35" s="137" t="s">
        <v>1961</v>
      </c>
      <c r="C35" s="483" t="s">
        <v>1962</v>
      </c>
      <c r="D35" s="483"/>
      <c r="E35" s="483"/>
      <c r="F35" s="138" t="s">
        <v>67</v>
      </c>
      <c r="G35" s="195" t="s">
        <v>1468</v>
      </c>
      <c r="H35" s="175"/>
      <c r="I35" s="175"/>
      <c r="J35" s="140"/>
      <c r="K35" s="140"/>
      <c r="L35" s="140"/>
      <c r="M35" s="176"/>
      <c r="BD35" s="220"/>
      <c r="BE35" s="226"/>
      <c r="BF35" s="225"/>
      <c r="BG35" s="228" t="s">
        <v>1962</v>
      </c>
    </row>
    <row r="36" spans="1:59" s="85" customFormat="1" ht="20.399999999999999" x14ac:dyDescent="0.3">
      <c r="A36" s="173"/>
      <c r="B36" s="137" t="s">
        <v>1913</v>
      </c>
      <c r="C36" s="483" t="s">
        <v>1914</v>
      </c>
      <c r="D36" s="483"/>
      <c r="E36" s="483"/>
      <c r="F36" s="138" t="s">
        <v>67</v>
      </c>
      <c r="G36" s="195" t="s">
        <v>3881</v>
      </c>
      <c r="H36" s="175"/>
      <c r="I36" s="175"/>
      <c r="J36" s="140"/>
      <c r="K36" s="140"/>
      <c r="L36" s="140"/>
      <c r="M36" s="176"/>
      <c r="BD36" s="220"/>
      <c r="BE36" s="226"/>
      <c r="BF36" s="225"/>
      <c r="BG36" s="228" t="s">
        <v>1914</v>
      </c>
    </row>
    <row r="37" spans="1:59" s="85" customFormat="1" ht="21.6" x14ac:dyDescent="0.3">
      <c r="A37" s="173"/>
      <c r="B37" s="137" t="s">
        <v>3882</v>
      </c>
      <c r="C37" s="483" t="s">
        <v>3883</v>
      </c>
      <c r="D37" s="483"/>
      <c r="E37" s="483"/>
      <c r="F37" s="138" t="s">
        <v>67</v>
      </c>
      <c r="G37" s="195" t="s">
        <v>1468</v>
      </c>
      <c r="H37" s="175"/>
      <c r="I37" s="175"/>
      <c r="J37" s="140"/>
      <c r="K37" s="140"/>
      <c r="L37" s="140"/>
      <c r="M37" s="176"/>
      <c r="BD37" s="220"/>
      <c r="BE37" s="226"/>
      <c r="BF37" s="225"/>
      <c r="BG37" s="228" t="s">
        <v>3883</v>
      </c>
    </row>
    <row r="38" spans="1:59" s="85" customFormat="1" ht="21.6" x14ac:dyDescent="0.3">
      <c r="A38" s="173"/>
      <c r="B38" s="137" t="s">
        <v>604</v>
      </c>
      <c r="C38" s="483" t="s">
        <v>605</v>
      </c>
      <c r="D38" s="483"/>
      <c r="E38" s="483"/>
      <c r="F38" s="138" t="s">
        <v>606</v>
      </c>
      <c r="G38" s="195" t="s">
        <v>1907</v>
      </c>
      <c r="H38" s="175"/>
      <c r="I38" s="175"/>
      <c r="J38" s="140"/>
      <c r="K38" s="140"/>
      <c r="L38" s="140"/>
      <c r="M38" s="176"/>
      <c r="BD38" s="220"/>
      <c r="BE38" s="226"/>
      <c r="BF38" s="225"/>
      <c r="BG38" s="228" t="s">
        <v>605</v>
      </c>
    </row>
    <row r="39" spans="1:59" s="85" customFormat="1" ht="21.6" x14ac:dyDescent="0.3">
      <c r="A39" s="121" t="s">
        <v>56</v>
      </c>
      <c r="B39" s="120" t="s">
        <v>3884</v>
      </c>
      <c r="C39" s="466" t="s">
        <v>3885</v>
      </c>
      <c r="D39" s="466"/>
      <c r="E39" s="466"/>
      <c r="F39" s="121" t="s">
        <v>1457</v>
      </c>
      <c r="G39" s="134">
        <v>1</v>
      </c>
      <c r="H39" s="123"/>
      <c r="I39" s="123"/>
      <c r="J39" s="124"/>
      <c r="K39" s="124"/>
      <c r="L39" s="124"/>
      <c r="M39" s="124"/>
      <c r="BD39" s="220"/>
      <c r="BE39" s="226" t="s">
        <v>3885</v>
      </c>
      <c r="BF39" s="225"/>
      <c r="BG39" s="228"/>
    </row>
    <row r="40" spans="1:59" s="85" customFormat="1" ht="20.399999999999999" x14ac:dyDescent="0.3">
      <c r="A40" s="121" t="s">
        <v>163</v>
      </c>
      <c r="B40" s="120" t="s">
        <v>3886</v>
      </c>
      <c r="C40" s="466" t="s">
        <v>3887</v>
      </c>
      <c r="D40" s="466"/>
      <c r="E40" s="466"/>
      <c r="F40" s="121" t="s">
        <v>1457</v>
      </c>
      <c r="G40" s="134">
        <v>6</v>
      </c>
      <c r="H40" s="123"/>
      <c r="I40" s="123"/>
      <c r="J40" s="124"/>
      <c r="K40" s="124"/>
      <c r="L40" s="124"/>
      <c r="M40" s="124"/>
      <c r="BD40" s="220"/>
      <c r="BE40" s="226" t="s">
        <v>3887</v>
      </c>
      <c r="BF40" s="225"/>
      <c r="BG40" s="228"/>
    </row>
    <row r="41" spans="1:59" s="85" customFormat="1" ht="15" customHeight="1" x14ac:dyDescent="0.3">
      <c r="A41" s="497" t="s">
        <v>3888</v>
      </c>
      <c r="B41" s="462"/>
      <c r="C41" s="462"/>
      <c r="D41" s="462"/>
      <c r="E41" s="462"/>
      <c r="F41" s="462"/>
      <c r="G41" s="462"/>
      <c r="H41" s="221"/>
      <c r="I41" s="221"/>
      <c r="J41" s="221"/>
      <c r="K41" s="221"/>
      <c r="L41" s="221"/>
      <c r="M41" s="223"/>
      <c r="BD41" s="220"/>
      <c r="BE41" s="226"/>
      <c r="BF41" s="225" t="s">
        <v>3888</v>
      </c>
      <c r="BG41" s="228"/>
    </row>
    <row r="42" spans="1:59" s="85" customFormat="1" ht="42" x14ac:dyDescent="0.3">
      <c r="A42" s="121" t="s">
        <v>166</v>
      </c>
      <c r="B42" s="120" t="s">
        <v>3889</v>
      </c>
      <c r="C42" s="466" t="s">
        <v>3890</v>
      </c>
      <c r="D42" s="466"/>
      <c r="E42" s="466"/>
      <c r="F42" s="121" t="s">
        <v>64</v>
      </c>
      <c r="G42" s="153">
        <v>0.85</v>
      </c>
      <c r="H42" s="123"/>
      <c r="I42" s="123"/>
      <c r="J42" s="124"/>
      <c r="K42" s="124"/>
      <c r="L42" s="124"/>
      <c r="M42" s="124"/>
      <c r="BD42" s="220"/>
      <c r="BE42" s="226" t="s">
        <v>3890</v>
      </c>
      <c r="BF42" s="225"/>
      <c r="BG42" s="228"/>
    </row>
    <row r="43" spans="1:59" s="85" customFormat="1" ht="20.399999999999999" x14ac:dyDescent="0.3">
      <c r="A43" s="173"/>
      <c r="B43" s="137" t="s">
        <v>596</v>
      </c>
      <c r="C43" s="483" t="s">
        <v>597</v>
      </c>
      <c r="D43" s="483"/>
      <c r="E43" s="483"/>
      <c r="F43" s="138" t="s">
        <v>403</v>
      </c>
      <c r="G43" s="195" t="s">
        <v>3891</v>
      </c>
      <c r="H43" s="175"/>
      <c r="I43" s="175"/>
      <c r="J43" s="140"/>
      <c r="K43" s="140"/>
      <c r="L43" s="140"/>
      <c r="M43" s="176"/>
      <c r="BD43" s="220"/>
      <c r="BE43" s="226"/>
      <c r="BF43" s="225"/>
      <c r="BG43" s="228" t="s">
        <v>597</v>
      </c>
    </row>
    <row r="44" spans="1:59" s="85" customFormat="1" ht="20.399999999999999" x14ac:dyDescent="0.3">
      <c r="A44" s="173"/>
      <c r="B44" s="137" t="s">
        <v>1961</v>
      </c>
      <c r="C44" s="483" t="s">
        <v>1962</v>
      </c>
      <c r="D44" s="483"/>
      <c r="E44" s="483"/>
      <c r="F44" s="138" t="s">
        <v>67</v>
      </c>
      <c r="G44" s="195" t="s">
        <v>3892</v>
      </c>
      <c r="H44" s="175"/>
      <c r="I44" s="175"/>
      <c r="J44" s="140"/>
      <c r="K44" s="140"/>
      <c r="L44" s="140"/>
      <c r="M44" s="176"/>
      <c r="BD44" s="220"/>
      <c r="BE44" s="226"/>
      <c r="BF44" s="225"/>
      <c r="BG44" s="228" t="s">
        <v>1962</v>
      </c>
    </row>
    <row r="45" spans="1:59" s="85" customFormat="1" ht="21.6" x14ac:dyDescent="0.3">
      <c r="A45" s="173"/>
      <c r="B45" s="137" t="s">
        <v>1763</v>
      </c>
      <c r="C45" s="483" t="s">
        <v>1764</v>
      </c>
      <c r="D45" s="483"/>
      <c r="E45" s="483"/>
      <c r="F45" s="138" t="s">
        <v>67</v>
      </c>
      <c r="G45" s="195" t="s">
        <v>3893</v>
      </c>
      <c r="H45" s="175"/>
      <c r="I45" s="175"/>
      <c r="J45" s="140"/>
      <c r="K45" s="140"/>
      <c r="L45" s="140"/>
      <c r="M45" s="176"/>
      <c r="BD45" s="220"/>
      <c r="BE45" s="226"/>
      <c r="BF45" s="225"/>
      <c r="BG45" s="228" t="s">
        <v>1764</v>
      </c>
    </row>
    <row r="46" spans="1:59" s="85" customFormat="1" ht="20.399999999999999" x14ac:dyDescent="0.3">
      <c r="A46" s="173"/>
      <c r="B46" s="137" t="s">
        <v>86</v>
      </c>
      <c r="C46" s="483" t="s">
        <v>87</v>
      </c>
      <c r="D46" s="483"/>
      <c r="E46" s="483"/>
      <c r="F46" s="138" t="s">
        <v>67</v>
      </c>
      <c r="G46" s="195" t="s">
        <v>3894</v>
      </c>
      <c r="H46" s="175"/>
      <c r="I46" s="175"/>
      <c r="J46" s="140"/>
      <c r="K46" s="140"/>
      <c r="L46" s="140"/>
      <c r="M46" s="176"/>
      <c r="BD46" s="220"/>
      <c r="BE46" s="226"/>
      <c r="BF46" s="225"/>
      <c r="BG46" s="228" t="s">
        <v>87</v>
      </c>
    </row>
    <row r="47" spans="1:59" s="85" customFormat="1" ht="21.6" x14ac:dyDescent="0.3">
      <c r="A47" s="173"/>
      <c r="B47" s="137" t="s">
        <v>604</v>
      </c>
      <c r="C47" s="483" t="s">
        <v>605</v>
      </c>
      <c r="D47" s="483"/>
      <c r="E47" s="483"/>
      <c r="F47" s="138" t="s">
        <v>606</v>
      </c>
      <c r="G47" s="195" t="s">
        <v>3895</v>
      </c>
      <c r="H47" s="175"/>
      <c r="I47" s="175"/>
      <c r="J47" s="140"/>
      <c r="K47" s="140"/>
      <c r="L47" s="140"/>
      <c r="M47" s="176"/>
      <c r="BD47" s="220"/>
      <c r="BE47" s="226"/>
      <c r="BF47" s="225"/>
      <c r="BG47" s="228" t="s">
        <v>605</v>
      </c>
    </row>
    <row r="48" spans="1:59" s="85" customFormat="1" ht="52.2" x14ac:dyDescent="0.3">
      <c r="A48" s="121" t="s">
        <v>167</v>
      </c>
      <c r="B48" s="120" t="s">
        <v>3896</v>
      </c>
      <c r="C48" s="466" t="s">
        <v>3897</v>
      </c>
      <c r="D48" s="466"/>
      <c r="E48" s="466"/>
      <c r="F48" s="121" t="s">
        <v>112</v>
      </c>
      <c r="G48" s="135">
        <v>66.3</v>
      </c>
      <c r="H48" s="123"/>
      <c r="I48" s="123"/>
      <c r="J48" s="124"/>
      <c r="K48" s="124"/>
      <c r="L48" s="124"/>
      <c r="M48" s="124"/>
      <c r="BD48" s="220"/>
      <c r="BE48" s="226" t="s">
        <v>3897</v>
      </c>
      <c r="BF48" s="225"/>
      <c r="BG48" s="228"/>
    </row>
    <row r="49" spans="1:61" s="85" customFormat="1" ht="52.2" x14ac:dyDescent="0.3">
      <c r="A49" s="121" t="s">
        <v>170</v>
      </c>
      <c r="B49" s="120" t="s">
        <v>3898</v>
      </c>
      <c r="C49" s="466" t="s">
        <v>3899</v>
      </c>
      <c r="D49" s="466"/>
      <c r="E49" s="466"/>
      <c r="F49" s="121" t="s">
        <v>112</v>
      </c>
      <c r="G49" s="135">
        <v>20.6</v>
      </c>
      <c r="H49" s="123"/>
      <c r="I49" s="123"/>
      <c r="J49" s="124"/>
      <c r="K49" s="124"/>
      <c r="L49" s="124"/>
      <c r="M49" s="124"/>
      <c r="BD49" s="220"/>
      <c r="BE49" s="226" t="s">
        <v>3899</v>
      </c>
      <c r="BF49" s="225"/>
      <c r="BG49" s="228"/>
    </row>
    <row r="50" spans="1:61" s="85" customFormat="1" ht="15" customHeight="1" x14ac:dyDescent="0.3">
      <c r="A50" s="497" t="s">
        <v>3900</v>
      </c>
      <c r="B50" s="462"/>
      <c r="C50" s="462"/>
      <c r="D50" s="462"/>
      <c r="E50" s="462"/>
      <c r="F50" s="462"/>
      <c r="G50" s="462"/>
      <c r="H50" s="221"/>
      <c r="I50" s="221"/>
      <c r="J50" s="221"/>
      <c r="K50" s="221"/>
      <c r="L50" s="221"/>
      <c r="M50" s="223"/>
      <c r="BD50" s="220"/>
      <c r="BE50" s="226"/>
      <c r="BF50" s="225" t="s">
        <v>3900</v>
      </c>
      <c r="BG50" s="228"/>
    </row>
    <row r="51" spans="1:61" s="85" customFormat="1" ht="31.8" x14ac:dyDescent="0.3">
      <c r="A51" s="121" t="s">
        <v>173</v>
      </c>
      <c r="B51" s="120" t="s">
        <v>3901</v>
      </c>
      <c r="C51" s="466" t="s">
        <v>3902</v>
      </c>
      <c r="D51" s="466"/>
      <c r="E51" s="466"/>
      <c r="F51" s="121" t="s">
        <v>3903</v>
      </c>
      <c r="G51" s="144">
        <v>7.9000000000000008E-3</v>
      </c>
      <c r="H51" s="123"/>
      <c r="I51" s="123"/>
      <c r="J51" s="124"/>
      <c r="K51" s="124"/>
      <c r="L51" s="124"/>
      <c r="M51" s="124"/>
      <c r="BD51" s="220"/>
      <c r="BE51" s="226" t="s">
        <v>3902</v>
      </c>
      <c r="BF51" s="225"/>
      <c r="BG51" s="228"/>
    </row>
    <row r="52" spans="1:61" s="85" customFormat="1" ht="20.399999999999999" x14ac:dyDescent="0.3">
      <c r="A52" s="173"/>
      <c r="B52" s="137" t="s">
        <v>151</v>
      </c>
      <c r="C52" s="483" t="s">
        <v>152</v>
      </c>
      <c r="D52" s="483"/>
      <c r="E52" s="483"/>
      <c r="F52" s="138" t="s">
        <v>46</v>
      </c>
      <c r="G52" s="195" t="s">
        <v>3904</v>
      </c>
      <c r="H52" s="175"/>
      <c r="I52" s="175"/>
      <c r="J52" s="140"/>
      <c r="K52" s="140"/>
      <c r="L52" s="140"/>
      <c r="M52" s="176"/>
      <c r="BD52" s="220"/>
      <c r="BE52" s="226"/>
      <c r="BF52" s="225"/>
      <c r="BG52" s="228" t="s">
        <v>152</v>
      </c>
    </row>
    <row r="53" spans="1:61" s="85" customFormat="1" ht="20.399999999999999" x14ac:dyDescent="0.3">
      <c r="A53" s="173"/>
      <c r="B53" s="137" t="s">
        <v>3493</v>
      </c>
      <c r="C53" s="483" t="s">
        <v>3494</v>
      </c>
      <c r="D53" s="483"/>
      <c r="E53" s="483"/>
      <c r="F53" s="138" t="s">
        <v>67</v>
      </c>
      <c r="G53" s="195" t="s">
        <v>3905</v>
      </c>
      <c r="H53" s="175"/>
      <c r="I53" s="175"/>
      <c r="J53" s="140"/>
      <c r="K53" s="140"/>
      <c r="L53" s="140"/>
      <c r="M53" s="176"/>
      <c r="BD53" s="220"/>
      <c r="BE53" s="226"/>
      <c r="BF53" s="225"/>
      <c r="BG53" s="228" t="s">
        <v>3494</v>
      </c>
    </row>
    <row r="54" spans="1:61" s="85" customFormat="1" ht="21.6" x14ac:dyDescent="0.3">
      <c r="A54" s="173"/>
      <c r="B54" s="137" t="s">
        <v>3906</v>
      </c>
      <c r="C54" s="483" t="s">
        <v>3907</v>
      </c>
      <c r="D54" s="483"/>
      <c r="E54" s="483"/>
      <c r="F54" s="138" t="s">
        <v>72</v>
      </c>
      <c r="G54" s="195" t="s">
        <v>3908</v>
      </c>
      <c r="H54" s="175"/>
      <c r="I54" s="175"/>
      <c r="J54" s="140"/>
      <c r="K54" s="140"/>
      <c r="L54" s="140"/>
      <c r="M54" s="176"/>
      <c r="BD54" s="220"/>
      <c r="BE54" s="226"/>
      <c r="BF54" s="225"/>
      <c r="BG54" s="228" t="s">
        <v>3907</v>
      </c>
    </row>
    <row r="55" spans="1:61" s="85" customFormat="1" ht="20.399999999999999" x14ac:dyDescent="0.3">
      <c r="A55" s="173"/>
      <c r="B55" s="137" t="s">
        <v>706</v>
      </c>
      <c r="C55" s="483" t="s">
        <v>707</v>
      </c>
      <c r="D55" s="483"/>
      <c r="E55" s="483"/>
      <c r="F55" s="138" t="s">
        <v>46</v>
      </c>
      <c r="G55" s="195" t="s">
        <v>3909</v>
      </c>
      <c r="H55" s="175"/>
      <c r="I55" s="175"/>
      <c r="J55" s="140"/>
      <c r="K55" s="140"/>
      <c r="L55" s="140"/>
      <c r="M55" s="176"/>
      <c r="BD55" s="220"/>
      <c r="BE55" s="226"/>
      <c r="BF55" s="225"/>
      <c r="BG55" s="228" t="s">
        <v>707</v>
      </c>
    </row>
    <row r="56" spans="1:61" s="85" customFormat="1" ht="31.8" x14ac:dyDescent="0.3">
      <c r="A56" s="173"/>
      <c r="B56" s="137" t="s">
        <v>3910</v>
      </c>
      <c r="C56" s="483" t="s">
        <v>3911</v>
      </c>
      <c r="D56" s="483"/>
      <c r="E56" s="483"/>
      <c r="F56" s="138" t="s">
        <v>46</v>
      </c>
      <c r="G56" s="195" t="s">
        <v>3912</v>
      </c>
      <c r="H56" s="175"/>
      <c r="I56" s="175"/>
      <c r="J56" s="140"/>
      <c r="K56" s="140"/>
      <c r="L56" s="140"/>
      <c r="M56" s="176"/>
      <c r="BD56" s="220"/>
      <c r="BE56" s="226"/>
      <c r="BF56" s="225"/>
      <c r="BG56" s="228" t="s">
        <v>3911</v>
      </c>
    </row>
    <row r="57" spans="1:61" s="85" customFormat="1" ht="20.399999999999999" hidden="1" x14ac:dyDescent="0.3">
      <c r="A57" s="178" t="s">
        <v>140</v>
      </c>
      <c r="B57" s="179" t="s">
        <v>3913</v>
      </c>
      <c r="C57" s="489" t="s">
        <v>3914</v>
      </c>
      <c r="D57" s="489"/>
      <c r="E57" s="489"/>
      <c r="F57" s="231" t="s">
        <v>112</v>
      </c>
      <c r="G57" s="181" t="s">
        <v>3915</v>
      </c>
      <c r="H57" s="182"/>
      <c r="I57" s="182"/>
      <c r="J57" s="183"/>
      <c r="K57" s="183"/>
      <c r="L57" s="183"/>
      <c r="M57" s="185"/>
      <c r="BD57" s="220"/>
      <c r="BE57" s="226"/>
      <c r="BF57" s="225"/>
      <c r="BG57" s="228"/>
      <c r="BH57" s="227" t="s">
        <v>3914</v>
      </c>
    </row>
    <row r="58" spans="1:61" s="85" customFormat="1" ht="20.399999999999999" hidden="1" x14ac:dyDescent="0.3">
      <c r="A58" s="178" t="s">
        <v>140</v>
      </c>
      <c r="B58" s="179" t="s">
        <v>3916</v>
      </c>
      <c r="C58" s="489" t="s">
        <v>3917</v>
      </c>
      <c r="D58" s="489"/>
      <c r="E58" s="489"/>
      <c r="F58" s="231" t="s">
        <v>38</v>
      </c>
      <c r="G58" s="181" t="s">
        <v>3918</v>
      </c>
      <c r="H58" s="182"/>
      <c r="I58" s="182"/>
      <c r="J58" s="183"/>
      <c r="K58" s="183"/>
      <c r="L58" s="183"/>
      <c r="M58" s="185"/>
      <c r="BD58" s="220"/>
      <c r="BE58" s="226"/>
      <c r="BF58" s="225"/>
      <c r="BG58" s="228"/>
      <c r="BH58" s="227" t="s">
        <v>3917</v>
      </c>
    </row>
    <row r="59" spans="1:61" s="85" customFormat="1" ht="21.6" x14ac:dyDescent="0.3">
      <c r="A59" s="173" t="s">
        <v>126</v>
      </c>
      <c r="B59" s="137" t="s">
        <v>3919</v>
      </c>
      <c r="C59" s="483" t="s">
        <v>3920</v>
      </c>
      <c r="D59" s="483"/>
      <c r="E59" s="483"/>
      <c r="F59" s="138" t="s">
        <v>112</v>
      </c>
      <c r="G59" s="195" t="s">
        <v>3921</v>
      </c>
      <c r="H59" s="123"/>
      <c r="I59" s="123"/>
      <c r="J59" s="124"/>
      <c r="K59" s="124"/>
      <c r="L59" s="287"/>
      <c r="M59" s="176"/>
      <c r="BD59" s="220"/>
      <c r="BE59" s="226"/>
      <c r="BF59" s="225"/>
      <c r="BG59" s="228"/>
      <c r="BH59" s="227"/>
      <c r="BI59" s="228" t="s">
        <v>3920</v>
      </c>
    </row>
    <row r="60" spans="1:61" s="85" customFormat="1" ht="15" customHeight="1" x14ac:dyDescent="0.3">
      <c r="A60" s="495" t="s">
        <v>3922</v>
      </c>
      <c r="B60" s="496"/>
      <c r="C60" s="496"/>
      <c r="D60" s="496"/>
      <c r="E60" s="496"/>
      <c r="F60" s="496"/>
      <c r="G60" s="496"/>
      <c r="H60" s="191"/>
      <c r="I60" s="191"/>
      <c r="J60" s="191"/>
      <c r="K60" s="191"/>
      <c r="L60" s="191"/>
      <c r="M60" s="193"/>
      <c r="BD60" s="220" t="s">
        <v>3922</v>
      </c>
      <c r="BE60" s="226"/>
      <c r="BF60" s="225"/>
      <c r="BG60" s="228"/>
      <c r="BH60" s="227"/>
      <c r="BI60" s="228"/>
    </row>
    <row r="61" spans="1:61" s="85" customFormat="1" ht="15" customHeight="1" x14ac:dyDescent="0.3">
      <c r="A61" s="497" t="s">
        <v>3923</v>
      </c>
      <c r="B61" s="462"/>
      <c r="C61" s="462"/>
      <c r="D61" s="462"/>
      <c r="E61" s="462"/>
      <c r="F61" s="462"/>
      <c r="G61" s="462"/>
      <c r="H61" s="221"/>
      <c r="I61" s="221"/>
      <c r="J61" s="221"/>
      <c r="K61" s="221"/>
      <c r="L61" s="221"/>
      <c r="M61" s="223"/>
      <c r="BD61" s="220"/>
      <c r="BE61" s="226"/>
      <c r="BF61" s="225" t="s">
        <v>3923</v>
      </c>
      <c r="BG61" s="228"/>
      <c r="BH61" s="227"/>
      <c r="BI61" s="228"/>
    </row>
    <row r="62" spans="1:61" s="85" customFormat="1" ht="42" x14ac:dyDescent="0.3">
      <c r="A62" s="121" t="s">
        <v>174</v>
      </c>
      <c r="B62" s="120" t="s">
        <v>3924</v>
      </c>
      <c r="C62" s="466" t="s">
        <v>3925</v>
      </c>
      <c r="D62" s="466"/>
      <c r="E62" s="466"/>
      <c r="F62" s="121" t="s">
        <v>38</v>
      </c>
      <c r="G62" s="134">
        <v>1</v>
      </c>
      <c r="H62" s="123"/>
      <c r="I62" s="123"/>
      <c r="J62" s="124"/>
      <c r="K62" s="124"/>
      <c r="L62" s="124"/>
      <c r="M62" s="124"/>
      <c r="BD62" s="220"/>
      <c r="BE62" s="226" t="s">
        <v>3925</v>
      </c>
      <c r="BF62" s="225"/>
      <c r="BG62" s="228"/>
      <c r="BH62" s="227"/>
      <c r="BI62" s="228"/>
    </row>
    <row r="63" spans="1:61" s="85" customFormat="1" ht="20.399999999999999" x14ac:dyDescent="0.3">
      <c r="A63" s="173"/>
      <c r="B63" s="137" t="s">
        <v>1690</v>
      </c>
      <c r="C63" s="483" t="s">
        <v>1691</v>
      </c>
      <c r="D63" s="483"/>
      <c r="E63" s="483"/>
      <c r="F63" s="138" t="s">
        <v>72</v>
      </c>
      <c r="G63" s="195" t="s">
        <v>3926</v>
      </c>
      <c r="H63" s="175"/>
      <c r="I63" s="175"/>
      <c r="J63" s="140"/>
      <c r="K63" s="140"/>
      <c r="L63" s="140"/>
      <c r="M63" s="176"/>
      <c r="BD63" s="220"/>
      <c r="BE63" s="226"/>
      <c r="BF63" s="225"/>
      <c r="BG63" s="228" t="s">
        <v>1691</v>
      </c>
      <c r="BH63" s="227"/>
      <c r="BI63" s="228"/>
    </row>
    <row r="64" spans="1:61" s="85" customFormat="1" ht="20.399999999999999" x14ac:dyDescent="0.3">
      <c r="A64" s="173"/>
      <c r="B64" s="137" t="s">
        <v>388</v>
      </c>
      <c r="C64" s="483" t="s">
        <v>389</v>
      </c>
      <c r="D64" s="483"/>
      <c r="E64" s="483"/>
      <c r="F64" s="138" t="s">
        <v>72</v>
      </c>
      <c r="G64" s="195" t="s">
        <v>3927</v>
      </c>
      <c r="H64" s="175"/>
      <c r="I64" s="175"/>
      <c r="J64" s="140"/>
      <c r="K64" s="140"/>
      <c r="L64" s="140"/>
      <c r="M64" s="176"/>
      <c r="BD64" s="220"/>
      <c r="BE64" s="226"/>
      <c r="BF64" s="225"/>
      <c r="BG64" s="228" t="s">
        <v>389</v>
      </c>
      <c r="BH64" s="227"/>
      <c r="BI64" s="228"/>
    </row>
    <row r="65" spans="1:61" s="85" customFormat="1" ht="21.6" x14ac:dyDescent="0.3">
      <c r="A65" s="173"/>
      <c r="B65" s="137" t="s">
        <v>1928</v>
      </c>
      <c r="C65" s="483" t="s">
        <v>1929</v>
      </c>
      <c r="D65" s="483"/>
      <c r="E65" s="483"/>
      <c r="F65" s="138" t="s">
        <v>67</v>
      </c>
      <c r="G65" s="195" t="s">
        <v>1156</v>
      </c>
      <c r="H65" s="175"/>
      <c r="I65" s="175"/>
      <c r="J65" s="140"/>
      <c r="K65" s="140"/>
      <c r="L65" s="140"/>
      <c r="M65" s="176"/>
      <c r="BD65" s="220"/>
      <c r="BE65" s="226"/>
      <c r="BF65" s="225"/>
      <c r="BG65" s="228" t="s">
        <v>1929</v>
      </c>
      <c r="BH65" s="227"/>
      <c r="BI65" s="228"/>
    </row>
    <row r="66" spans="1:61" s="85" customFormat="1" ht="20.399999999999999" x14ac:dyDescent="0.3">
      <c r="A66" s="173"/>
      <c r="B66" s="137" t="s">
        <v>602</v>
      </c>
      <c r="C66" s="483" t="s">
        <v>603</v>
      </c>
      <c r="D66" s="483"/>
      <c r="E66" s="483"/>
      <c r="F66" s="138" t="s">
        <v>72</v>
      </c>
      <c r="G66" s="195" t="s">
        <v>3928</v>
      </c>
      <c r="H66" s="175"/>
      <c r="I66" s="175"/>
      <c r="J66" s="140"/>
      <c r="K66" s="140"/>
      <c r="L66" s="140"/>
      <c r="M66" s="176"/>
      <c r="BD66" s="220"/>
      <c r="BE66" s="226"/>
      <c r="BF66" s="225"/>
      <c r="BG66" s="228" t="s">
        <v>603</v>
      </c>
      <c r="BH66" s="227"/>
      <c r="BI66" s="228"/>
    </row>
    <row r="67" spans="1:61" s="85" customFormat="1" ht="21.6" x14ac:dyDescent="0.3">
      <c r="A67" s="173"/>
      <c r="B67" s="137" t="s">
        <v>604</v>
      </c>
      <c r="C67" s="483" t="s">
        <v>605</v>
      </c>
      <c r="D67" s="483"/>
      <c r="E67" s="483"/>
      <c r="F67" s="138" t="s">
        <v>606</v>
      </c>
      <c r="G67" s="195" t="s">
        <v>3929</v>
      </c>
      <c r="H67" s="175"/>
      <c r="I67" s="175"/>
      <c r="J67" s="140"/>
      <c r="K67" s="140"/>
      <c r="L67" s="140"/>
      <c r="M67" s="176"/>
      <c r="BD67" s="220"/>
      <c r="BE67" s="226"/>
      <c r="BF67" s="225"/>
      <c r="BG67" s="228" t="s">
        <v>605</v>
      </c>
      <c r="BH67" s="227"/>
      <c r="BI67" s="228"/>
    </row>
    <row r="68" spans="1:61" s="85" customFormat="1" ht="20.399999999999999" x14ac:dyDescent="0.3">
      <c r="A68" s="121" t="s">
        <v>1498</v>
      </c>
      <c r="B68" s="120" t="s">
        <v>3930</v>
      </c>
      <c r="C68" s="466" t="s">
        <v>3931</v>
      </c>
      <c r="D68" s="466"/>
      <c r="E68" s="466"/>
      <c r="F68" s="121" t="s">
        <v>1457</v>
      </c>
      <c r="G68" s="134">
        <v>1</v>
      </c>
      <c r="H68" s="123"/>
      <c r="I68" s="123"/>
      <c r="J68" s="124"/>
      <c r="K68" s="124"/>
      <c r="L68" s="124"/>
      <c r="M68" s="124"/>
      <c r="BD68" s="220"/>
      <c r="BE68" s="226" t="s">
        <v>3931</v>
      </c>
      <c r="BF68" s="225"/>
      <c r="BG68" s="228"/>
      <c r="BH68" s="227"/>
      <c r="BI68" s="228"/>
    </row>
    <row r="69" spans="1:61" s="85" customFormat="1" ht="15" customHeight="1" x14ac:dyDescent="0.3">
      <c r="A69" s="497" t="s">
        <v>3932</v>
      </c>
      <c r="B69" s="462"/>
      <c r="C69" s="462"/>
      <c r="D69" s="462"/>
      <c r="E69" s="462"/>
      <c r="F69" s="462"/>
      <c r="G69" s="462"/>
      <c r="H69" s="221"/>
      <c r="I69" s="221"/>
      <c r="J69" s="221"/>
      <c r="K69" s="221"/>
      <c r="L69" s="221"/>
      <c r="M69" s="223"/>
      <c r="BD69" s="220"/>
      <c r="BE69" s="226"/>
      <c r="BF69" s="225" t="s">
        <v>3932</v>
      </c>
      <c r="BG69" s="228"/>
      <c r="BH69" s="227"/>
      <c r="BI69" s="228"/>
    </row>
    <row r="70" spans="1:61" s="85" customFormat="1" ht="31.8" x14ac:dyDescent="0.3">
      <c r="A70" s="121" t="s">
        <v>179</v>
      </c>
      <c r="B70" s="120" t="s">
        <v>1688</v>
      </c>
      <c r="C70" s="466" t="s">
        <v>1689</v>
      </c>
      <c r="D70" s="466"/>
      <c r="E70" s="466"/>
      <c r="F70" s="121" t="s">
        <v>38</v>
      </c>
      <c r="G70" s="134">
        <v>1</v>
      </c>
      <c r="H70" s="123"/>
      <c r="I70" s="123"/>
      <c r="J70" s="124"/>
      <c r="K70" s="124"/>
      <c r="L70" s="124"/>
      <c r="M70" s="124"/>
      <c r="BD70" s="220"/>
      <c r="BE70" s="226" t="s">
        <v>1689</v>
      </c>
      <c r="BF70" s="225"/>
      <c r="BG70" s="228"/>
      <c r="BH70" s="227"/>
      <c r="BI70" s="228"/>
    </row>
    <row r="71" spans="1:61" s="85" customFormat="1" ht="20.399999999999999" x14ac:dyDescent="0.3">
      <c r="A71" s="173"/>
      <c r="B71" s="137" t="s">
        <v>1690</v>
      </c>
      <c r="C71" s="483" t="s">
        <v>1691</v>
      </c>
      <c r="D71" s="483"/>
      <c r="E71" s="483"/>
      <c r="F71" s="138" t="s">
        <v>72</v>
      </c>
      <c r="G71" s="195" t="s">
        <v>1907</v>
      </c>
      <c r="H71" s="175"/>
      <c r="I71" s="175"/>
      <c r="J71" s="140"/>
      <c r="K71" s="140"/>
      <c r="L71" s="140"/>
      <c r="M71" s="176"/>
      <c r="BD71" s="220"/>
      <c r="BE71" s="226"/>
      <c r="BF71" s="225"/>
      <c r="BG71" s="228" t="s">
        <v>1691</v>
      </c>
      <c r="BH71" s="227"/>
      <c r="BI71" s="228"/>
    </row>
    <row r="72" spans="1:61" s="85" customFormat="1" ht="20.399999999999999" x14ac:dyDescent="0.3">
      <c r="A72" s="173"/>
      <c r="B72" s="137" t="s">
        <v>388</v>
      </c>
      <c r="C72" s="483" t="s">
        <v>389</v>
      </c>
      <c r="D72" s="483"/>
      <c r="E72" s="483"/>
      <c r="F72" s="138" t="s">
        <v>72</v>
      </c>
      <c r="G72" s="195" t="s">
        <v>1907</v>
      </c>
      <c r="H72" s="175"/>
      <c r="I72" s="175"/>
      <c r="J72" s="140"/>
      <c r="K72" s="140"/>
      <c r="L72" s="140"/>
      <c r="M72" s="176"/>
      <c r="BD72" s="220"/>
      <c r="BE72" s="226"/>
      <c r="BF72" s="225"/>
      <c r="BG72" s="228" t="s">
        <v>389</v>
      </c>
      <c r="BH72" s="227"/>
      <c r="BI72" s="228"/>
    </row>
    <row r="73" spans="1:61" s="85" customFormat="1" ht="20.399999999999999" x14ac:dyDescent="0.3">
      <c r="A73" s="173"/>
      <c r="B73" s="137" t="s">
        <v>602</v>
      </c>
      <c r="C73" s="483" t="s">
        <v>603</v>
      </c>
      <c r="D73" s="483"/>
      <c r="E73" s="483"/>
      <c r="F73" s="138" t="s">
        <v>72</v>
      </c>
      <c r="G73" s="195" t="s">
        <v>1170</v>
      </c>
      <c r="H73" s="175"/>
      <c r="I73" s="175"/>
      <c r="J73" s="140"/>
      <c r="K73" s="140"/>
      <c r="L73" s="140"/>
      <c r="M73" s="176"/>
      <c r="BD73" s="220"/>
      <c r="BE73" s="226"/>
      <c r="BF73" s="225"/>
      <c r="BG73" s="228" t="s">
        <v>603</v>
      </c>
      <c r="BH73" s="227"/>
      <c r="BI73" s="228"/>
    </row>
    <row r="74" spans="1:61" s="85" customFormat="1" ht="21.6" x14ac:dyDescent="0.3">
      <c r="A74" s="173"/>
      <c r="B74" s="137" t="s">
        <v>604</v>
      </c>
      <c r="C74" s="483" t="s">
        <v>605</v>
      </c>
      <c r="D74" s="483"/>
      <c r="E74" s="483"/>
      <c r="F74" s="138" t="s">
        <v>606</v>
      </c>
      <c r="G74" s="195" t="s">
        <v>3933</v>
      </c>
      <c r="H74" s="175"/>
      <c r="I74" s="175"/>
      <c r="J74" s="140"/>
      <c r="K74" s="140"/>
      <c r="L74" s="140"/>
      <c r="M74" s="176"/>
      <c r="BD74" s="220"/>
      <c r="BE74" s="226"/>
      <c r="BF74" s="225"/>
      <c r="BG74" s="228" t="s">
        <v>605</v>
      </c>
      <c r="BH74" s="227"/>
      <c r="BI74" s="228"/>
    </row>
    <row r="75" spans="1:61" s="85" customFormat="1" ht="20.399999999999999" x14ac:dyDescent="0.3">
      <c r="A75" s="121" t="s">
        <v>3934</v>
      </c>
      <c r="B75" s="120" t="s">
        <v>3935</v>
      </c>
      <c r="C75" s="466" t="s">
        <v>3936</v>
      </c>
      <c r="D75" s="466"/>
      <c r="E75" s="466"/>
      <c r="F75" s="121" t="s">
        <v>1457</v>
      </c>
      <c r="G75" s="134">
        <v>1</v>
      </c>
      <c r="H75" s="123"/>
      <c r="I75" s="123"/>
      <c r="J75" s="124"/>
      <c r="K75" s="124"/>
      <c r="L75" s="124"/>
      <c r="M75" s="124"/>
      <c r="BD75" s="220"/>
      <c r="BE75" s="226" t="s">
        <v>3936</v>
      </c>
      <c r="BF75" s="225"/>
      <c r="BG75" s="228"/>
      <c r="BH75" s="227"/>
      <c r="BI75" s="228"/>
    </row>
    <row r="76" spans="1:61" s="85" customFormat="1" ht="15" customHeight="1" x14ac:dyDescent="0.3">
      <c r="A76" s="497" t="s">
        <v>3937</v>
      </c>
      <c r="B76" s="462"/>
      <c r="C76" s="462"/>
      <c r="D76" s="462"/>
      <c r="E76" s="462"/>
      <c r="F76" s="462"/>
      <c r="G76" s="462"/>
      <c r="H76" s="221"/>
      <c r="I76" s="221"/>
      <c r="J76" s="221"/>
      <c r="K76" s="221"/>
      <c r="L76" s="221"/>
      <c r="M76" s="223"/>
      <c r="BD76" s="220"/>
      <c r="BE76" s="226"/>
      <c r="BF76" s="225" t="s">
        <v>3937</v>
      </c>
      <c r="BG76" s="228"/>
      <c r="BH76" s="227"/>
      <c r="BI76" s="228"/>
    </row>
    <row r="77" spans="1:61" s="85" customFormat="1" ht="14.4" x14ac:dyDescent="0.3">
      <c r="A77" s="121" t="s">
        <v>189</v>
      </c>
      <c r="B77" s="120" t="s">
        <v>3938</v>
      </c>
      <c r="C77" s="466" t="s">
        <v>3939</v>
      </c>
      <c r="D77" s="466"/>
      <c r="E77" s="466"/>
      <c r="F77" s="121" t="s">
        <v>38</v>
      </c>
      <c r="G77" s="134">
        <v>1</v>
      </c>
      <c r="H77" s="123"/>
      <c r="I77" s="123"/>
      <c r="J77" s="124"/>
      <c r="K77" s="124"/>
      <c r="L77" s="124"/>
      <c r="M77" s="124"/>
      <c r="BD77" s="220"/>
      <c r="BE77" s="226" t="s">
        <v>3939</v>
      </c>
      <c r="BF77" s="225"/>
      <c r="BG77" s="228"/>
      <c r="BH77" s="227"/>
      <c r="BI77" s="228"/>
    </row>
    <row r="78" spans="1:61" s="85" customFormat="1" ht="20.399999999999999" x14ac:dyDescent="0.3">
      <c r="A78" s="173"/>
      <c r="B78" s="137" t="s">
        <v>1568</v>
      </c>
      <c r="C78" s="483" t="s">
        <v>1569</v>
      </c>
      <c r="D78" s="483"/>
      <c r="E78" s="483"/>
      <c r="F78" s="138" t="s">
        <v>139</v>
      </c>
      <c r="G78" s="195" t="s">
        <v>3940</v>
      </c>
      <c r="H78" s="175"/>
      <c r="I78" s="175"/>
      <c r="J78" s="140"/>
      <c r="K78" s="140"/>
      <c r="L78" s="140"/>
      <c r="M78" s="176"/>
      <c r="BD78" s="220"/>
      <c r="BE78" s="226"/>
      <c r="BF78" s="225"/>
      <c r="BG78" s="228" t="s">
        <v>1569</v>
      </c>
      <c r="BH78" s="227"/>
      <c r="BI78" s="228"/>
    </row>
    <row r="79" spans="1:61" s="85" customFormat="1" ht="21.6" x14ac:dyDescent="0.3">
      <c r="A79" s="173"/>
      <c r="B79" s="137" t="s">
        <v>604</v>
      </c>
      <c r="C79" s="483" t="s">
        <v>605</v>
      </c>
      <c r="D79" s="483"/>
      <c r="E79" s="483"/>
      <c r="F79" s="138" t="s">
        <v>606</v>
      </c>
      <c r="G79" s="195" t="s">
        <v>3941</v>
      </c>
      <c r="H79" s="175"/>
      <c r="I79" s="175"/>
      <c r="J79" s="140"/>
      <c r="K79" s="140"/>
      <c r="L79" s="140"/>
      <c r="M79" s="176"/>
      <c r="BD79" s="220"/>
      <c r="BE79" s="226"/>
      <c r="BF79" s="225"/>
      <c r="BG79" s="228" t="s">
        <v>605</v>
      </c>
      <c r="BH79" s="227"/>
      <c r="BI79" s="228"/>
    </row>
    <row r="80" spans="1:61" s="85" customFormat="1" ht="21.6" x14ac:dyDescent="0.3">
      <c r="A80" s="121" t="s">
        <v>3942</v>
      </c>
      <c r="B80" s="120" t="s">
        <v>3943</v>
      </c>
      <c r="C80" s="466" t="s">
        <v>3944</v>
      </c>
      <c r="D80" s="466"/>
      <c r="E80" s="466"/>
      <c r="F80" s="121" t="s">
        <v>38</v>
      </c>
      <c r="G80" s="134">
        <v>1</v>
      </c>
      <c r="H80" s="123"/>
      <c r="I80" s="123"/>
      <c r="J80" s="124"/>
      <c r="K80" s="124"/>
      <c r="L80" s="124"/>
      <c r="M80" s="124"/>
      <c r="BD80" s="220"/>
      <c r="BE80" s="226" t="s">
        <v>3944</v>
      </c>
      <c r="BF80" s="225"/>
      <c r="BG80" s="228"/>
      <c r="BH80" s="227"/>
      <c r="BI80" s="228"/>
    </row>
    <row r="81" spans="1:61" s="85" customFormat="1" ht="15" customHeight="1" x14ac:dyDescent="0.3">
      <c r="A81" s="495" t="s">
        <v>3945</v>
      </c>
      <c r="B81" s="496"/>
      <c r="C81" s="496"/>
      <c r="D81" s="496"/>
      <c r="E81" s="496"/>
      <c r="F81" s="496"/>
      <c r="G81" s="496"/>
      <c r="H81" s="191"/>
      <c r="I81" s="191"/>
      <c r="J81" s="191"/>
      <c r="K81" s="191"/>
      <c r="L81" s="191"/>
      <c r="M81" s="193"/>
      <c r="BD81" s="220" t="s">
        <v>3945</v>
      </c>
      <c r="BE81" s="226"/>
      <c r="BF81" s="225"/>
      <c r="BG81" s="228"/>
      <c r="BH81" s="227"/>
      <c r="BI81" s="228"/>
    </row>
    <row r="82" spans="1:61" s="85" customFormat="1" ht="15" customHeight="1" x14ac:dyDescent="0.3">
      <c r="A82" s="497" t="s">
        <v>3946</v>
      </c>
      <c r="B82" s="462"/>
      <c r="C82" s="462"/>
      <c r="D82" s="462"/>
      <c r="E82" s="462"/>
      <c r="F82" s="462"/>
      <c r="G82" s="462"/>
      <c r="H82" s="221"/>
      <c r="I82" s="221"/>
      <c r="J82" s="221"/>
      <c r="K82" s="221"/>
      <c r="L82" s="221"/>
      <c r="M82" s="223"/>
      <c r="BD82" s="220"/>
      <c r="BE82" s="226"/>
      <c r="BF82" s="225" t="s">
        <v>3946</v>
      </c>
      <c r="BG82" s="228"/>
      <c r="BH82" s="227"/>
      <c r="BI82" s="228"/>
    </row>
    <row r="83" spans="1:61" s="85" customFormat="1" ht="42" x14ac:dyDescent="0.3">
      <c r="A83" s="121" t="s">
        <v>195</v>
      </c>
      <c r="B83" s="120" t="s">
        <v>1608</v>
      </c>
      <c r="C83" s="466" t="s">
        <v>1609</v>
      </c>
      <c r="D83" s="466"/>
      <c r="E83" s="466"/>
      <c r="F83" s="121" t="s">
        <v>64</v>
      </c>
      <c r="G83" s="153">
        <v>0.97</v>
      </c>
      <c r="H83" s="123"/>
      <c r="I83" s="123"/>
      <c r="J83" s="124"/>
      <c r="K83" s="124"/>
      <c r="L83" s="124"/>
      <c r="M83" s="124"/>
      <c r="BD83" s="220"/>
      <c r="BE83" s="226" t="s">
        <v>1609</v>
      </c>
      <c r="BF83" s="225"/>
      <c r="BG83" s="228"/>
      <c r="BH83" s="227"/>
      <c r="BI83" s="228"/>
    </row>
    <row r="84" spans="1:61" s="85" customFormat="1" ht="20.399999999999999" x14ac:dyDescent="0.3">
      <c r="A84" s="173"/>
      <c r="B84" s="137" t="s">
        <v>1610</v>
      </c>
      <c r="C84" s="483" t="s">
        <v>1611</v>
      </c>
      <c r="D84" s="483"/>
      <c r="E84" s="483"/>
      <c r="F84" s="138" t="s">
        <v>139</v>
      </c>
      <c r="G84" s="195" t="s">
        <v>3947</v>
      </c>
      <c r="H84" s="175"/>
      <c r="I84" s="175"/>
      <c r="J84" s="140"/>
      <c r="K84" s="140"/>
      <c r="L84" s="140"/>
      <c r="M84" s="176"/>
      <c r="BD84" s="220"/>
      <c r="BE84" s="226"/>
      <c r="BF84" s="225"/>
      <c r="BG84" s="228" t="s">
        <v>1611</v>
      </c>
      <c r="BH84" s="227"/>
      <c r="BI84" s="228"/>
    </row>
    <row r="85" spans="1:61" s="85" customFormat="1" ht="21.6" x14ac:dyDescent="0.3">
      <c r="A85" s="173"/>
      <c r="B85" s="137" t="s">
        <v>604</v>
      </c>
      <c r="C85" s="483" t="s">
        <v>605</v>
      </c>
      <c r="D85" s="483"/>
      <c r="E85" s="483"/>
      <c r="F85" s="138" t="s">
        <v>606</v>
      </c>
      <c r="G85" s="195" t="s">
        <v>3948</v>
      </c>
      <c r="H85" s="175"/>
      <c r="I85" s="175"/>
      <c r="J85" s="140"/>
      <c r="K85" s="140"/>
      <c r="L85" s="140"/>
      <c r="M85" s="176"/>
      <c r="BD85" s="220"/>
      <c r="BE85" s="226"/>
      <c r="BF85" s="225"/>
      <c r="BG85" s="228" t="s">
        <v>605</v>
      </c>
      <c r="BH85" s="227"/>
      <c r="BI85" s="228"/>
    </row>
    <row r="86" spans="1:61" s="85" customFormat="1" ht="31.8" x14ac:dyDescent="0.3">
      <c r="A86" s="121" t="s">
        <v>198</v>
      </c>
      <c r="B86" s="120" t="s">
        <v>3949</v>
      </c>
      <c r="C86" s="466" t="s">
        <v>3950</v>
      </c>
      <c r="D86" s="466"/>
      <c r="E86" s="466"/>
      <c r="F86" s="121" t="s">
        <v>112</v>
      </c>
      <c r="G86" s="153">
        <v>98.94</v>
      </c>
      <c r="H86" s="123"/>
      <c r="I86" s="123"/>
      <c r="J86" s="124"/>
      <c r="K86" s="124"/>
      <c r="L86" s="124"/>
      <c r="M86" s="124"/>
      <c r="BD86" s="220"/>
      <c r="BE86" s="226" t="s">
        <v>3950</v>
      </c>
      <c r="BF86" s="225"/>
      <c r="BG86" s="228"/>
      <c r="BH86" s="227"/>
      <c r="BI86" s="228"/>
    </row>
    <row r="87" spans="1:61" s="85" customFormat="1" ht="21.6" x14ac:dyDescent="0.3">
      <c r="A87" s="121" t="s">
        <v>216</v>
      </c>
      <c r="B87" s="120" t="s">
        <v>3951</v>
      </c>
      <c r="C87" s="466" t="s">
        <v>3952</v>
      </c>
      <c r="D87" s="466"/>
      <c r="E87" s="466"/>
      <c r="F87" s="121" t="s">
        <v>1258</v>
      </c>
      <c r="G87" s="134">
        <v>90</v>
      </c>
      <c r="H87" s="123"/>
      <c r="I87" s="123"/>
      <c r="J87" s="124"/>
      <c r="K87" s="124"/>
      <c r="L87" s="124"/>
      <c r="M87" s="124"/>
      <c r="BD87" s="220"/>
      <c r="BE87" s="226" t="s">
        <v>3952</v>
      </c>
      <c r="BF87" s="225"/>
      <c r="BG87" s="228"/>
      <c r="BH87" s="227"/>
      <c r="BI87" s="228"/>
    </row>
    <row r="88" spans="1:61" s="85" customFormat="1" ht="15" customHeight="1" x14ac:dyDescent="0.3">
      <c r="A88" s="497" t="s">
        <v>3953</v>
      </c>
      <c r="B88" s="462"/>
      <c r="C88" s="462"/>
      <c r="D88" s="462"/>
      <c r="E88" s="462"/>
      <c r="F88" s="462"/>
      <c r="G88" s="462"/>
      <c r="H88" s="221"/>
      <c r="I88" s="221"/>
      <c r="J88" s="221"/>
      <c r="K88" s="221"/>
      <c r="L88" s="221"/>
      <c r="M88" s="223"/>
      <c r="BD88" s="220"/>
      <c r="BE88" s="226"/>
      <c r="BF88" s="225" t="s">
        <v>3953</v>
      </c>
      <c r="BG88" s="228"/>
      <c r="BH88" s="227"/>
      <c r="BI88" s="228"/>
    </row>
    <row r="89" spans="1:61" s="85" customFormat="1" ht="42" x14ac:dyDescent="0.3">
      <c r="A89" s="121" t="s">
        <v>219</v>
      </c>
      <c r="B89" s="120" t="s">
        <v>1608</v>
      </c>
      <c r="C89" s="466" t="s">
        <v>1609</v>
      </c>
      <c r="D89" s="466"/>
      <c r="E89" s="466"/>
      <c r="F89" s="121" t="s">
        <v>64</v>
      </c>
      <c r="G89" s="153">
        <v>0.28000000000000003</v>
      </c>
      <c r="H89" s="123"/>
      <c r="I89" s="123"/>
      <c r="J89" s="124"/>
      <c r="K89" s="124"/>
      <c r="L89" s="124"/>
      <c r="M89" s="124"/>
      <c r="BD89" s="220"/>
      <c r="BE89" s="226" t="s">
        <v>1609</v>
      </c>
      <c r="BF89" s="225"/>
      <c r="BG89" s="228"/>
      <c r="BH89" s="227"/>
      <c r="BI89" s="228"/>
    </row>
    <row r="90" spans="1:61" s="85" customFormat="1" ht="20.399999999999999" x14ac:dyDescent="0.3">
      <c r="A90" s="173"/>
      <c r="B90" s="137" t="s">
        <v>1610</v>
      </c>
      <c r="C90" s="483" t="s">
        <v>1611</v>
      </c>
      <c r="D90" s="483"/>
      <c r="E90" s="483"/>
      <c r="F90" s="138" t="s">
        <v>139</v>
      </c>
      <c r="G90" s="195" t="s">
        <v>3954</v>
      </c>
      <c r="H90" s="175"/>
      <c r="I90" s="175"/>
      <c r="J90" s="140"/>
      <c r="K90" s="140"/>
      <c r="L90" s="140"/>
      <c r="M90" s="176"/>
      <c r="BD90" s="220"/>
      <c r="BE90" s="226"/>
      <c r="BF90" s="225"/>
      <c r="BG90" s="228" t="s">
        <v>1611</v>
      </c>
      <c r="BH90" s="227"/>
      <c r="BI90" s="228"/>
    </row>
    <row r="91" spans="1:61" s="85" customFormat="1" ht="21.6" x14ac:dyDescent="0.3">
      <c r="A91" s="173"/>
      <c r="B91" s="137" t="s">
        <v>604</v>
      </c>
      <c r="C91" s="483" t="s">
        <v>605</v>
      </c>
      <c r="D91" s="483"/>
      <c r="E91" s="483"/>
      <c r="F91" s="138" t="s">
        <v>606</v>
      </c>
      <c r="G91" s="195" t="s">
        <v>3955</v>
      </c>
      <c r="H91" s="175"/>
      <c r="I91" s="175"/>
      <c r="J91" s="140"/>
      <c r="K91" s="140"/>
      <c r="L91" s="140"/>
      <c r="M91" s="176"/>
      <c r="BD91" s="220"/>
      <c r="BE91" s="226"/>
      <c r="BF91" s="225"/>
      <c r="BG91" s="228" t="s">
        <v>605</v>
      </c>
      <c r="BH91" s="227"/>
      <c r="BI91" s="228"/>
    </row>
    <row r="92" spans="1:61" s="85" customFormat="1" ht="31.8" x14ac:dyDescent="0.3">
      <c r="A92" s="121" t="s">
        <v>222</v>
      </c>
      <c r="B92" s="120" t="s">
        <v>3956</v>
      </c>
      <c r="C92" s="466" t="s">
        <v>3957</v>
      </c>
      <c r="D92" s="466"/>
      <c r="E92" s="466"/>
      <c r="F92" s="121" t="s">
        <v>112</v>
      </c>
      <c r="G92" s="153">
        <v>28.56</v>
      </c>
      <c r="H92" s="123"/>
      <c r="I92" s="123"/>
      <c r="J92" s="124"/>
      <c r="K92" s="124"/>
      <c r="L92" s="124"/>
      <c r="M92" s="124"/>
      <c r="BD92" s="220"/>
      <c r="BE92" s="226" t="s">
        <v>3957</v>
      </c>
      <c r="BF92" s="225"/>
      <c r="BG92" s="228"/>
      <c r="BH92" s="227"/>
      <c r="BI92" s="228"/>
    </row>
    <row r="93" spans="1:61" s="85" customFormat="1" ht="21.6" x14ac:dyDescent="0.3">
      <c r="A93" s="121" t="s">
        <v>224</v>
      </c>
      <c r="B93" s="120" t="s">
        <v>3958</v>
      </c>
      <c r="C93" s="466" t="s">
        <v>3959</v>
      </c>
      <c r="D93" s="466"/>
      <c r="E93" s="466"/>
      <c r="F93" s="121" t="s">
        <v>139</v>
      </c>
      <c r="G93" s="135">
        <v>1.9</v>
      </c>
      <c r="H93" s="123"/>
      <c r="I93" s="123"/>
      <c r="J93" s="124"/>
      <c r="K93" s="124"/>
      <c r="L93" s="124"/>
      <c r="M93" s="124"/>
      <c r="BD93" s="220"/>
      <c r="BE93" s="226" t="s">
        <v>3959</v>
      </c>
      <c r="BF93" s="225"/>
      <c r="BG93" s="228"/>
      <c r="BH93" s="227"/>
      <c r="BI93" s="228"/>
    </row>
    <row r="94" spans="1:61" s="85" customFormat="1" ht="15" customHeight="1" x14ac:dyDescent="0.3">
      <c r="A94" s="497" t="s">
        <v>3960</v>
      </c>
      <c r="B94" s="462"/>
      <c r="C94" s="462"/>
      <c r="D94" s="462"/>
      <c r="E94" s="462"/>
      <c r="F94" s="462"/>
      <c r="G94" s="462"/>
      <c r="H94" s="221"/>
      <c r="I94" s="221"/>
      <c r="J94" s="221"/>
      <c r="K94" s="221"/>
      <c r="L94" s="221"/>
      <c r="M94" s="223"/>
      <c r="BD94" s="220"/>
      <c r="BE94" s="226"/>
      <c r="BF94" s="225" t="s">
        <v>3960</v>
      </c>
      <c r="BG94" s="228"/>
      <c r="BH94" s="227"/>
      <c r="BI94" s="228"/>
    </row>
    <row r="95" spans="1:61" s="85" customFormat="1" ht="31.8" x14ac:dyDescent="0.3">
      <c r="A95" s="121" t="s">
        <v>227</v>
      </c>
      <c r="B95" s="120" t="s">
        <v>3961</v>
      </c>
      <c r="C95" s="466" t="s">
        <v>3962</v>
      </c>
      <c r="D95" s="466"/>
      <c r="E95" s="466"/>
      <c r="F95" s="121" t="s">
        <v>64</v>
      </c>
      <c r="G95" s="153">
        <v>0.06</v>
      </c>
      <c r="H95" s="123"/>
      <c r="I95" s="123"/>
      <c r="J95" s="124"/>
      <c r="K95" s="124"/>
      <c r="L95" s="124"/>
      <c r="M95" s="124"/>
      <c r="BD95" s="220"/>
      <c r="BE95" s="226" t="s">
        <v>3962</v>
      </c>
      <c r="BF95" s="225"/>
      <c r="BG95" s="228"/>
      <c r="BH95" s="227"/>
      <c r="BI95" s="228"/>
    </row>
    <row r="96" spans="1:61" s="85" customFormat="1" ht="20.399999999999999" x14ac:dyDescent="0.3">
      <c r="A96" s="173"/>
      <c r="B96" s="137" t="s">
        <v>1884</v>
      </c>
      <c r="C96" s="483" t="s">
        <v>1885</v>
      </c>
      <c r="D96" s="483"/>
      <c r="E96" s="483"/>
      <c r="F96" s="138" t="s">
        <v>72</v>
      </c>
      <c r="G96" s="195" t="s">
        <v>3963</v>
      </c>
      <c r="H96" s="175"/>
      <c r="I96" s="175"/>
      <c r="J96" s="140"/>
      <c r="K96" s="140"/>
      <c r="L96" s="140"/>
      <c r="M96" s="176"/>
      <c r="BD96" s="220"/>
      <c r="BE96" s="226"/>
      <c r="BF96" s="225"/>
      <c r="BG96" s="228" t="s">
        <v>1885</v>
      </c>
      <c r="BH96" s="227"/>
      <c r="BI96" s="228"/>
    </row>
    <row r="97" spans="1:61" s="85" customFormat="1" ht="20.399999999999999" x14ac:dyDescent="0.3">
      <c r="A97" s="173"/>
      <c r="B97" s="137" t="s">
        <v>1690</v>
      </c>
      <c r="C97" s="483" t="s">
        <v>1691</v>
      </c>
      <c r="D97" s="483"/>
      <c r="E97" s="483"/>
      <c r="F97" s="138" t="s">
        <v>72</v>
      </c>
      <c r="G97" s="195" t="s">
        <v>3964</v>
      </c>
      <c r="H97" s="175"/>
      <c r="I97" s="175"/>
      <c r="J97" s="140"/>
      <c r="K97" s="140"/>
      <c r="L97" s="140"/>
      <c r="M97" s="176"/>
      <c r="BD97" s="220"/>
      <c r="BE97" s="226"/>
      <c r="BF97" s="225"/>
      <c r="BG97" s="228" t="s">
        <v>1691</v>
      </c>
      <c r="BH97" s="227"/>
      <c r="BI97" s="228"/>
    </row>
    <row r="98" spans="1:61" s="85" customFormat="1" ht="20.399999999999999" x14ac:dyDescent="0.3">
      <c r="A98" s="173"/>
      <c r="B98" s="137" t="s">
        <v>3965</v>
      </c>
      <c r="C98" s="483" t="s">
        <v>3966</v>
      </c>
      <c r="D98" s="483"/>
      <c r="E98" s="483"/>
      <c r="F98" s="138" t="s">
        <v>46</v>
      </c>
      <c r="G98" s="195" t="s">
        <v>3967</v>
      </c>
      <c r="H98" s="175"/>
      <c r="I98" s="175"/>
      <c r="J98" s="140"/>
      <c r="K98" s="140"/>
      <c r="L98" s="140"/>
      <c r="M98" s="176"/>
      <c r="BD98" s="220"/>
      <c r="BE98" s="226"/>
      <c r="BF98" s="225"/>
      <c r="BG98" s="228" t="s">
        <v>3966</v>
      </c>
      <c r="BH98" s="227"/>
      <c r="BI98" s="228"/>
    </row>
    <row r="99" spans="1:61" s="85" customFormat="1" ht="21.6" x14ac:dyDescent="0.3">
      <c r="A99" s="173"/>
      <c r="B99" s="137" t="s">
        <v>598</v>
      </c>
      <c r="C99" s="483" t="s">
        <v>599</v>
      </c>
      <c r="D99" s="483"/>
      <c r="E99" s="483"/>
      <c r="F99" s="138" t="s">
        <v>67</v>
      </c>
      <c r="G99" s="195" t="s">
        <v>3968</v>
      </c>
      <c r="H99" s="175"/>
      <c r="I99" s="175"/>
      <c r="J99" s="140"/>
      <c r="K99" s="140"/>
      <c r="L99" s="140"/>
      <c r="M99" s="176"/>
      <c r="BD99" s="220"/>
      <c r="BE99" s="226"/>
      <c r="BF99" s="225"/>
      <c r="BG99" s="228" t="s">
        <v>599</v>
      </c>
      <c r="BH99" s="227"/>
      <c r="BI99" s="228"/>
    </row>
    <row r="100" spans="1:61" s="85" customFormat="1" ht="20.399999999999999" x14ac:dyDescent="0.3">
      <c r="A100" s="173"/>
      <c r="B100" s="137" t="s">
        <v>1933</v>
      </c>
      <c r="C100" s="483" t="s">
        <v>1934</v>
      </c>
      <c r="D100" s="483"/>
      <c r="E100" s="483"/>
      <c r="F100" s="138" t="s">
        <v>1258</v>
      </c>
      <c r="G100" s="195" t="s">
        <v>3969</v>
      </c>
      <c r="H100" s="175"/>
      <c r="I100" s="175"/>
      <c r="J100" s="140"/>
      <c r="K100" s="140"/>
      <c r="L100" s="140"/>
      <c r="M100" s="176"/>
      <c r="BD100" s="220"/>
      <c r="BE100" s="226"/>
      <c r="BF100" s="225"/>
      <c r="BG100" s="228" t="s">
        <v>1934</v>
      </c>
      <c r="BH100" s="227"/>
      <c r="BI100" s="228"/>
    </row>
    <row r="101" spans="1:61" s="85" customFormat="1" ht="20.399999999999999" x14ac:dyDescent="0.3">
      <c r="A101" s="173"/>
      <c r="B101" s="137" t="s">
        <v>3970</v>
      </c>
      <c r="C101" s="483" t="s">
        <v>3971</v>
      </c>
      <c r="D101" s="483"/>
      <c r="E101" s="483"/>
      <c r="F101" s="138" t="s">
        <v>1258</v>
      </c>
      <c r="G101" s="195" t="s">
        <v>3972</v>
      </c>
      <c r="H101" s="175"/>
      <c r="I101" s="175"/>
      <c r="J101" s="140"/>
      <c r="K101" s="140"/>
      <c r="L101" s="140"/>
      <c r="M101" s="176"/>
      <c r="BD101" s="220"/>
      <c r="BE101" s="226"/>
      <c r="BF101" s="225"/>
      <c r="BG101" s="228" t="s">
        <v>3971</v>
      </c>
      <c r="BH101" s="227"/>
      <c r="BI101" s="228"/>
    </row>
    <row r="102" spans="1:61" s="85" customFormat="1" ht="20.399999999999999" x14ac:dyDescent="0.3">
      <c r="A102" s="173"/>
      <c r="B102" s="137" t="s">
        <v>3973</v>
      </c>
      <c r="C102" s="483" t="s">
        <v>3974</v>
      </c>
      <c r="D102" s="483"/>
      <c r="E102" s="483"/>
      <c r="F102" s="138" t="s">
        <v>139</v>
      </c>
      <c r="G102" s="195" t="s">
        <v>3975</v>
      </c>
      <c r="H102" s="175"/>
      <c r="I102" s="175"/>
      <c r="J102" s="140"/>
      <c r="K102" s="140"/>
      <c r="L102" s="140"/>
      <c r="M102" s="176"/>
      <c r="BD102" s="220"/>
      <c r="BE102" s="226"/>
      <c r="BF102" s="225"/>
      <c r="BG102" s="228" t="s">
        <v>3974</v>
      </c>
      <c r="BH102" s="227"/>
      <c r="BI102" s="228"/>
    </row>
    <row r="103" spans="1:61" s="85" customFormat="1" ht="21.6" x14ac:dyDescent="0.3">
      <c r="A103" s="173"/>
      <c r="B103" s="137" t="s">
        <v>604</v>
      </c>
      <c r="C103" s="483" t="s">
        <v>605</v>
      </c>
      <c r="D103" s="483"/>
      <c r="E103" s="483"/>
      <c r="F103" s="138" t="s">
        <v>606</v>
      </c>
      <c r="G103" s="195" t="s">
        <v>3976</v>
      </c>
      <c r="H103" s="175"/>
      <c r="I103" s="175"/>
      <c r="J103" s="140"/>
      <c r="K103" s="140"/>
      <c r="L103" s="140"/>
      <c r="M103" s="176"/>
      <c r="BD103" s="220"/>
      <c r="BE103" s="226"/>
      <c r="BF103" s="225"/>
      <c r="BG103" s="228" t="s">
        <v>605</v>
      </c>
      <c r="BH103" s="227"/>
      <c r="BI103" s="228"/>
    </row>
    <row r="104" spans="1:61" s="85" customFormat="1" ht="42" x14ac:dyDescent="0.3">
      <c r="A104" s="121" t="s">
        <v>230</v>
      </c>
      <c r="B104" s="120" t="s">
        <v>3977</v>
      </c>
      <c r="C104" s="466" t="s">
        <v>3978</v>
      </c>
      <c r="D104" s="466"/>
      <c r="E104" s="466"/>
      <c r="F104" s="121" t="s">
        <v>112</v>
      </c>
      <c r="G104" s="134">
        <v>6</v>
      </c>
      <c r="H104" s="123"/>
      <c r="I104" s="123"/>
      <c r="J104" s="124"/>
      <c r="K104" s="124"/>
      <c r="L104" s="124"/>
      <c r="M104" s="124"/>
      <c r="BD104" s="220"/>
      <c r="BE104" s="226" t="s">
        <v>3978</v>
      </c>
      <c r="BF104" s="225"/>
      <c r="BG104" s="228"/>
      <c r="BH104" s="227"/>
      <c r="BI104" s="228"/>
    </row>
    <row r="105" spans="1:61" s="85" customFormat="1" ht="15" customHeight="1" x14ac:dyDescent="0.3">
      <c r="A105" s="497" t="s">
        <v>3979</v>
      </c>
      <c r="B105" s="462"/>
      <c r="C105" s="462"/>
      <c r="D105" s="462"/>
      <c r="E105" s="462"/>
      <c r="F105" s="462"/>
      <c r="G105" s="462"/>
      <c r="H105" s="221"/>
      <c r="I105" s="221"/>
      <c r="J105" s="221"/>
      <c r="K105" s="221"/>
      <c r="L105" s="221"/>
      <c r="M105" s="223"/>
      <c r="BD105" s="220"/>
      <c r="BE105" s="226"/>
      <c r="BF105" s="225" t="s">
        <v>3979</v>
      </c>
      <c r="BG105" s="228"/>
      <c r="BH105" s="227"/>
      <c r="BI105" s="228"/>
    </row>
    <row r="106" spans="1:61" s="85" customFormat="1" ht="31.8" x14ac:dyDescent="0.3">
      <c r="A106" s="121" t="s">
        <v>232</v>
      </c>
      <c r="B106" s="120" t="s">
        <v>3980</v>
      </c>
      <c r="C106" s="466" t="s">
        <v>3981</v>
      </c>
      <c r="D106" s="466"/>
      <c r="E106" s="466"/>
      <c r="F106" s="121" t="s">
        <v>64</v>
      </c>
      <c r="G106" s="135">
        <v>0.1</v>
      </c>
      <c r="H106" s="123"/>
      <c r="I106" s="123"/>
      <c r="J106" s="124"/>
      <c r="K106" s="124"/>
      <c r="L106" s="124"/>
      <c r="M106" s="124"/>
      <c r="BD106" s="220"/>
      <c r="BE106" s="226" t="s">
        <v>3981</v>
      </c>
      <c r="BF106" s="225"/>
      <c r="BG106" s="228"/>
      <c r="BH106" s="227"/>
      <c r="BI106" s="228"/>
    </row>
    <row r="107" spans="1:61" s="85" customFormat="1" ht="20.399999999999999" x14ac:dyDescent="0.3">
      <c r="A107" s="173"/>
      <c r="B107" s="137" t="s">
        <v>1690</v>
      </c>
      <c r="C107" s="483" t="s">
        <v>1691</v>
      </c>
      <c r="D107" s="483"/>
      <c r="E107" s="483"/>
      <c r="F107" s="138" t="s">
        <v>72</v>
      </c>
      <c r="G107" s="195" t="s">
        <v>3982</v>
      </c>
      <c r="H107" s="175"/>
      <c r="I107" s="175"/>
      <c r="J107" s="140"/>
      <c r="K107" s="140"/>
      <c r="L107" s="140"/>
      <c r="M107" s="176"/>
      <c r="BD107" s="220"/>
      <c r="BE107" s="226"/>
      <c r="BF107" s="225"/>
      <c r="BG107" s="228" t="s">
        <v>1691</v>
      </c>
      <c r="BH107" s="227"/>
      <c r="BI107" s="228"/>
    </row>
    <row r="108" spans="1:61" s="85" customFormat="1" ht="20.399999999999999" x14ac:dyDescent="0.3">
      <c r="A108" s="173"/>
      <c r="B108" s="137" t="s">
        <v>3983</v>
      </c>
      <c r="C108" s="483" t="s">
        <v>3984</v>
      </c>
      <c r="D108" s="483"/>
      <c r="E108" s="483"/>
      <c r="F108" s="138" t="s">
        <v>72</v>
      </c>
      <c r="G108" s="195" t="s">
        <v>3985</v>
      </c>
      <c r="H108" s="175"/>
      <c r="I108" s="175"/>
      <c r="J108" s="140"/>
      <c r="K108" s="140"/>
      <c r="L108" s="140"/>
      <c r="M108" s="176"/>
      <c r="BD108" s="220"/>
      <c r="BE108" s="226"/>
      <c r="BF108" s="225"/>
      <c r="BG108" s="228" t="s">
        <v>3984</v>
      </c>
      <c r="BH108" s="227"/>
      <c r="BI108" s="228"/>
    </row>
    <row r="109" spans="1:61" s="85" customFormat="1" ht="21.6" x14ac:dyDescent="0.3">
      <c r="A109" s="173"/>
      <c r="B109" s="137" t="s">
        <v>604</v>
      </c>
      <c r="C109" s="483" t="s">
        <v>605</v>
      </c>
      <c r="D109" s="483"/>
      <c r="E109" s="483"/>
      <c r="F109" s="138" t="s">
        <v>606</v>
      </c>
      <c r="G109" s="195" t="s">
        <v>3986</v>
      </c>
      <c r="H109" s="175"/>
      <c r="I109" s="175"/>
      <c r="J109" s="140"/>
      <c r="K109" s="140"/>
      <c r="L109" s="140"/>
      <c r="M109" s="176"/>
      <c r="BD109" s="220"/>
      <c r="BE109" s="226"/>
      <c r="BF109" s="225"/>
      <c r="BG109" s="228" t="s">
        <v>605</v>
      </c>
      <c r="BH109" s="227"/>
      <c r="BI109" s="228"/>
    </row>
    <row r="110" spans="1:61" s="85" customFormat="1" ht="21.6" x14ac:dyDescent="0.3">
      <c r="A110" s="121" t="s">
        <v>234</v>
      </c>
      <c r="B110" s="120" t="s">
        <v>3987</v>
      </c>
      <c r="C110" s="466" t="s">
        <v>3988</v>
      </c>
      <c r="D110" s="466"/>
      <c r="E110" s="466"/>
      <c r="F110" s="121" t="s">
        <v>403</v>
      </c>
      <c r="G110" s="134">
        <v>1</v>
      </c>
      <c r="H110" s="123"/>
      <c r="I110" s="123"/>
      <c r="J110" s="124"/>
      <c r="K110" s="124"/>
      <c r="L110" s="124"/>
      <c r="M110" s="124"/>
      <c r="BD110" s="220"/>
      <c r="BE110" s="226" t="s">
        <v>3988</v>
      </c>
      <c r="BF110" s="225"/>
      <c r="BG110" s="228"/>
      <c r="BH110" s="227"/>
      <c r="BI110" s="228"/>
    </row>
    <row r="111" spans="1:61" s="85" customFormat="1" ht="15" customHeight="1" x14ac:dyDescent="0.3">
      <c r="A111" s="497" t="s">
        <v>3989</v>
      </c>
      <c r="B111" s="462"/>
      <c r="C111" s="462"/>
      <c r="D111" s="462"/>
      <c r="E111" s="462"/>
      <c r="F111" s="462"/>
      <c r="G111" s="462"/>
      <c r="H111" s="221"/>
      <c r="I111" s="221"/>
      <c r="J111" s="221"/>
      <c r="K111" s="221"/>
      <c r="L111" s="221"/>
      <c r="M111" s="223"/>
      <c r="BD111" s="220"/>
      <c r="BE111" s="226"/>
      <c r="BF111" s="225" t="s">
        <v>3989</v>
      </c>
      <c r="BG111" s="228"/>
      <c r="BH111" s="227"/>
      <c r="BI111" s="228"/>
    </row>
    <row r="112" spans="1:61" s="85" customFormat="1" ht="31.8" x14ac:dyDescent="0.3">
      <c r="A112" s="121" t="s">
        <v>240</v>
      </c>
      <c r="B112" s="120" t="s">
        <v>3990</v>
      </c>
      <c r="C112" s="466" t="s">
        <v>3991</v>
      </c>
      <c r="D112" s="466"/>
      <c r="E112" s="466"/>
      <c r="F112" s="121" t="s">
        <v>38</v>
      </c>
      <c r="G112" s="134">
        <v>12</v>
      </c>
      <c r="H112" s="123"/>
      <c r="I112" s="123"/>
      <c r="J112" s="124"/>
      <c r="K112" s="124"/>
      <c r="L112" s="124"/>
      <c r="M112" s="124"/>
      <c r="BD112" s="220"/>
      <c r="BE112" s="226" t="s">
        <v>3991</v>
      </c>
      <c r="BF112" s="225"/>
      <c r="BG112" s="228"/>
      <c r="BH112" s="227"/>
      <c r="BI112" s="228"/>
    </row>
    <row r="113" spans="1:61" s="85" customFormat="1" ht="21.6" x14ac:dyDescent="0.3">
      <c r="A113" s="173"/>
      <c r="B113" s="137" t="s">
        <v>3992</v>
      </c>
      <c r="C113" s="483" t="s">
        <v>3993</v>
      </c>
      <c r="D113" s="483"/>
      <c r="E113" s="483"/>
      <c r="F113" s="138" t="s">
        <v>67</v>
      </c>
      <c r="G113" s="195" t="s">
        <v>3994</v>
      </c>
      <c r="H113" s="175"/>
      <c r="I113" s="175"/>
      <c r="J113" s="140"/>
      <c r="K113" s="140"/>
      <c r="L113" s="140"/>
      <c r="M113" s="176"/>
      <c r="BD113" s="220"/>
      <c r="BE113" s="226"/>
      <c r="BF113" s="225"/>
      <c r="BG113" s="228" t="s">
        <v>3993</v>
      </c>
      <c r="BH113" s="227"/>
      <c r="BI113" s="228"/>
    </row>
    <row r="114" spans="1:61" s="85" customFormat="1" ht="20.399999999999999" x14ac:dyDescent="0.3">
      <c r="A114" s="173"/>
      <c r="B114" s="137" t="s">
        <v>70</v>
      </c>
      <c r="C114" s="483" t="s">
        <v>71</v>
      </c>
      <c r="D114" s="483"/>
      <c r="E114" s="483"/>
      <c r="F114" s="138" t="s">
        <v>72</v>
      </c>
      <c r="G114" s="195" t="s">
        <v>3995</v>
      </c>
      <c r="H114" s="175"/>
      <c r="I114" s="175"/>
      <c r="J114" s="140"/>
      <c r="K114" s="140"/>
      <c r="L114" s="140"/>
      <c r="M114" s="176"/>
      <c r="BD114" s="220"/>
      <c r="BE114" s="226"/>
      <c r="BF114" s="225"/>
      <c r="BG114" s="228" t="s">
        <v>71</v>
      </c>
      <c r="BH114" s="227"/>
      <c r="BI114" s="228"/>
    </row>
    <row r="115" spans="1:61" s="85" customFormat="1" ht="20.399999999999999" x14ac:dyDescent="0.3">
      <c r="A115" s="173"/>
      <c r="B115" s="137" t="s">
        <v>3996</v>
      </c>
      <c r="C115" s="483" t="s">
        <v>3997</v>
      </c>
      <c r="D115" s="483"/>
      <c r="E115" s="483"/>
      <c r="F115" s="138" t="s">
        <v>72</v>
      </c>
      <c r="G115" s="195" t="s">
        <v>3998</v>
      </c>
      <c r="H115" s="175"/>
      <c r="I115" s="175"/>
      <c r="J115" s="140"/>
      <c r="K115" s="140"/>
      <c r="L115" s="140"/>
      <c r="M115" s="176"/>
      <c r="BD115" s="220"/>
      <c r="BE115" s="226"/>
      <c r="BF115" s="225"/>
      <c r="BG115" s="228" t="s">
        <v>3997</v>
      </c>
      <c r="BH115" s="227"/>
      <c r="BI115" s="228"/>
    </row>
    <row r="116" spans="1:61" s="85" customFormat="1" ht="21.6" x14ac:dyDescent="0.3">
      <c r="A116" s="173"/>
      <c r="B116" s="137" t="s">
        <v>604</v>
      </c>
      <c r="C116" s="483" t="s">
        <v>605</v>
      </c>
      <c r="D116" s="483"/>
      <c r="E116" s="483"/>
      <c r="F116" s="138" t="s">
        <v>606</v>
      </c>
      <c r="G116" s="195" t="s">
        <v>3999</v>
      </c>
      <c r="H116" s="175"/>
      <c r="I116" s="175"/>
      <c r="J116" s="140"/>
      <c r="K116" s="140"/>
      <c r="L116" s="140"/>
      <c r="M116" s="176"/>
      <c r="BD116" s="220"/>
      <c r="BE116" s="226"/>
      <c r="BF116" s="225"/>
      <c r="BG116" s="228" t="s">
        <v>605</v>
      </c>
      <c r="BH116" s="227"/>
      <c r="BI116" s="228"/>
    </row>
    <row r="117" spans="1:61" s="85" customFormat="1" ht="15" customHeight="1" x14ac:dyDescent="0.3">
      <c r="A117" s="497" t="s">
        <v>4000</v>
      </c>
      <c r="B117" s="462"/>
      <c r="C117" s="462"/>
      <c r="D117" s="462"/>
      <c r="E117" s="462"/>
      <c r="F117" s="462"/>
      <c r="G117" s="462"/>
      <c r="H117" s="221"/>
      <c r="I117" s="221"/>
      <c r="J117" s="221"/>
      <c r="K117" s="221"/>
      <c r="L117" s="221"/>
      <c r="M117" s="223"/>
      <c r="BD117" s="220"/>
      <c r="BE117" s="226"/>
      <c r="BF117" s="225" t="s">
        <v>4000</v>
      </c>
      <c r="BG117" s="228"/>
      <c r="BH117" s="227"/>
      <c r="BI117" s="228"/>
    </row>
    <row r="118" spans="1:61" s="85" customFormat="1" ht="14.4" x14ac:dyDescent="0.3">
      <c r="A118" s="121" t="s">
        <v>241</v>
      </c>
      <c r="B118" s="120" t="s">
        <v>1958</v>
      </c>
      <c r="C118" s="466" t="s">
        <v>1959</v>
      </c>
      <c r="D118" s="466"/>
      <c r="E118" s="466"/>
      <c r="F118" s="121" t="s">
        <v>64</v>
      </c>
      <c r="G118" s="153">
        <v>1.04</v>
      </c>
      <c r="H118" s="123"/>
      <c r="I118" s="123"/>
      <c r="J118" s="124"/>
      <c r="K118" s="124"/>
      <c r="L118" s="124"/>
      <c r="M118" s="124"/>
      <c r="BD118" s="220"/>
      <c r="BE118" s="226" t="s">
        <v>1959</v>
      </c>
      <c r="BF118" s="225"/>
      <c r="BG118" s="228"/>
      <c r="BH118" s="227"/>
      <c r="BI118" s="228"/>
    </row>
    <row r="119" spans="1:61" s="85" customFormat="1" ht="21.6" x14ac:dyDescent="0.3">
      <c r="A119" s="173"/>
      <c r="B119" s="137" t="s">
        <v>1416</v>
      </c>
      <c r="C119" s="483" t="s">
        <v>1417</v>
      </c>
      <c r="D119" s="483"/>
      <c r="E119" s="483"/>
      <c r="F119" s="138" t="s">
        <v>1083</v>
      </c>
      <c r="G119" s="195" t="s">
        <v>4001</v>
      </c>
      <c r="H119" s="175"/>
      <c r="I119" s="175"/>
      <c r="J119" s="140"/>
      <c r="K119" s="140"/>
      <c r="L119" s="140"/>
      <c r="M119" s="176"/>
      <c r="BD119" s="220"/>
      <c r="BE119" s="226"/>
      <c r="BF119" s="225"/>
      <c r="BG119" s="228" t="s">
        <v>1417</v>
      </c>
      <c r="BH119" s="227"/>
      <c r="BI119" s="228"/>
    </row>
    <row r="120" spans="1:61" s="85" customFormat="1" ht="20.399999999999999" x14ac:dyDescent="0.3">
      <c r="A120" s="173"/>
      <c r="B120" s="137" t="s">
        <v>1961</v>
      </c>
      <c r="C120" s="483" t="s">
        <v>1962</v>
      </c>
      <c r="D120" s="483"/>
      <c r="E120" s="483"/>
      <c r="F120" s="138" t="s">
        <v>67</v>
      </c>
      <c r="G120" s="195" t="s">
        <v>4002</v>
      </c>
      <c r="H120" s="175"/>
      <c r="I120" s="175"/>
      <c r="J120" s="140"/>
      <c r="K120" s="140"/>
      <c r="L120" s="140"/>
      <c r="M120" s="176"/>
      <c r="BD120" s="220"/>
      <c r="BE120" s="226"/>
      <c r="BF120" s="225"/>
      <c r="BG120" s="228" t="s">
        <v>1962</v>
      </c>
      <c r="BH120" s="227"/>
      <c r="BI120" s="228"/>
    </row>
    <row r="121" spans="1:61" s="85" customFormat="1" ht="21.6" x14ac:dyDescent="0.3">
      <c r="A121" s="173"/>
      <c r="B121" s="137" t="s">
        <v>604</v>
      </c>
      <c r="C121" s="483" t="s">
        <v>605</v>
      </c>
      <c r="D121" s="483"/>
      <c r="E121" s="483"/>
      <c r="F121" s="138" t="s">
        <v>606</v>
      </c>
      <c r="G121" s="195" t="s">
        <v>4003</v>
      </c>
      <c r="H121" s="175"/>
      <c r="I121" s="175"/>
      <c r="J121" s="140"/>
      <c r="K121" s="140"/>
      <c r="L121" s="140"/>
      <c r="M121" s="176"/>
      <c r="BD121" s="220"/>
      <c r="BE121" s="226"/>
      <c r="BF121" s="225"/>
      <c r="BG121" s="228" t="s">
        <v>605</v>
      </c>
      <c r="BH121" s="227"/>
      <c r="BI121" s="228"/>
    </row>
    <row r="122" spans="1:61" s="85" customFormat="1" ht="14.4" x14ac:dyDescent="0.3">
      <c r="A122" s="121" t="s">
        <v>243</v>
      </c>
      <c r="B122" s="120" t="s">
        <v>4004</v>
      </c>
      <c r="C122" s="466" t="s">
        <v>4005</v>
      </c>
      <c r="D122" s="466"/>
      <c r="E122" s="466"/>
      <c r="F122" s="121" t="s">
        <v>112</v>
      </c>
      <c r="G122" s="134">
        <v>104</v>
      </c>
      <c r="H122" s="123"/>
      <c r="I122" s="123"/>
      <c r="J122" s="124"/>
      <c r="K122" s="124"/>
      <c r="L122" s="124"/>
      <c r="M122" s="124"/>
      <c r="BD122" s="220"/>
      <c r="BE122" s="226" t="s">
        <v>4005</v>
      </c>
      <c r="BF122" s="225"/>
      <c r="BG122" s="228"/>
      <c r="BH122" s="227"/>
      <c r="BI122" s="228"/>
    </row>
    <row r="123" spans="1:61" s="85" customFormat="1" ht="15" customHeight="1" x14ac:dyDescent="0.3">
      <c r="A123" s="497" t="s">
        <v>4006</v>
      </c>
      <c r="B123" s="462"/>
      <c r="C123" s="462"/>
      <c r="D123" s="462"/>
      <c r="E123" s="462"/>
      <c r="F123" s="462"/>
      <c r="G123" s="462"/>
      <c r="H123" s="221"/>
      <c r="I123" s="221"/>
      <c r="J123" s="221"/>
      <c r="K123" s="221"/>
      <c r="L123" s="221"/>
      <c r="M123" s="223"/>
      <c r="BD123" s="220"/>
      <c r="BE123" s="226"/>
      <c r="BF123" s="225" t="s">
        <v>4006</v>
      </c>
      <c r="BG123" s="228"/>
      <c r="BH123" s="227"/>
      <c r="BI123" s="228"/>
    </row>
    <row r="124" spans="1:61" s="85" customFormat="1" ht="31.8" x14ac:dyDescent="0.3">
      <c r="A124" s="121" t="s">
        <v>244</v>
      </c>
      <c r="B124" s="120" t="s">
        <v>4007</v>
      </c>
      <c r="C124" s="466" t="s">
        <v>4008</v>
      </c>
      <c r="D124" s="466"/>
      <c r="E124" s="466"/>
      <c r="F124" s="121" t="s">
        <v>67</v>
      </c>
      <c r="G124" s="303">
        <v>4.7587999999999998E-2</v>
      </c>
      <c r="H124" s="123"/>
      <c r="I124" s="123"/>
      <c r="J124" s="124"/>
      <c r="K124" s="124"/>
      <c r="L124" s="124"/>
      <c r="M124" s="124"/>
      <c r="BD124" s="220"/>
      <c r="BE124" s="226" t="s">
        <v>4008</v>
      </c>
      <c r="BF124" s="225"/>
      <c r="BG124" s="228"/>
      <c r="BH124" s="227"/>
      <c r="BI124" s="228"/>
    </row>
    <row r="125" spans="1:61" s="85" customFormat="1" ht="20.399999999999999" x14ac:dyDescent="0.3">
      <c r="A125" s="173"/>
      <c r="B125" s="137" t="s">
        <v>1690</v>
      </c>
      <c r="C125" s="483" t="s">
        <v>1691</v>
      </c>
      <c r="D125" s="483"/>
      <c r="E125" s="483"/>
      <c r="F125" s="138" t="s">
        <v>72</v>
      </c>
      <c r="G125" s="195" t="s">
        <v>4009</v>
      </c>
      <c r="H125" s="175"/>
      <c r="I125" s="175"/>
      <c r="J125" s="140"/>
      <c r="K125" s="140"/>
      <c r="L125" s="140"/>
      <c r="M125" s="176"/>
      <c r="BD125" s="220"/>
      <c r="BE125" s="226"/>
      <c r="BF125" s="225"/>
      <c r="BG125" s="228" t="s">
        <v>1691</v>
      </c>
      <c r="BH125" s="227"/>
      <c r="BI125" s="228"/>
    </row>
    <row r="126" spans="1:61" s="85" customFormat="1" ht="20.399999999999999" x14ac:dyDescent="0.3">
      <c r="A126" s="173"/>
      <c r="B126" s="137" t="s">
        <v>388</v>
      </c>
      <c r="C126" s="483" t="s">
        <v>389</v>
      </c>
      <c r="D126" s="483"/>
      <c r="E126" s="483"/>
      <c r="F126" s="138" t="s">
        <v>72</v>
      </c>
      <c r="G126" s="195" t="s">
        <v>4010</v>
      </c>
      <c r="H126" s="175"/>
      <c r="I126" s="175"/>
      <c r="J126" s="140"/>
      <c r="K126" s="140"/>
      <c r="L126" s="140"/>
      <c r="M126" s="176"/>
      <c r="BD126" s="220"/>
      <c r="BE126" s="226"/>
      <c r="BF126" s="225"/>
      <c r="BG126" s="228" t="s">
        <v>389</v>
      </c>
      <c r="BH126" s="227"/>
      <c r="BI126" s="228"/>
    </row>
    <row r="127" spans="1:61" s="85" customFormat="1" ht="21.6" x14ac:dyDescent="0.3">
      <c r="A127" s="173"/>
      <c r="B127" s="137" t="s">
        <v>604</v>
      </c>
      <c r="C127" s="483" t="s">
        <v>605</v>
      </c>
      <c r="D127" s="483"/>
      <c r="E127" s="483"/>
      <c r="F127" s="138" t="s">
        <v>606</v>
      </c>
      <c r="G127" s="195" t="s">
        <v>4011</v>
      </c>
      <c r="H127" s="175"/>
      <c r="I127" s="175"/>
      <c r="J127" s="140"/>
      <c r="K127" s="140"/>
      <c r="L127" s="140"/>
      <c r="M127" s="176"/>
      <c r="BD127" s="220"/>
      <c r="BE127" s="226"/>
      <c r="BF127" s="225"/>
      <c r="BG127" s="228" t="s">
        <v>605</v>
      </c>
      <c r="BH127" s="227"/>
      <c r="BI127" s="228"/>
    </row>
    <row r="128" spans="1:61" s="85" customFormat="1" ht="20.399999999999999" x14ac:dyDescent="0.3">
      <c r="A128" s="121" t="s">
        <v>528</v>
      </c>
      <c r="B128" s="120" t="s">
        <v>4012</v>
      </c>
      <c r="C128" s="466" t="s">
        <v>4013</v>
      </c>
      <c r="D128" s="466"/>
      <c r="E128" s="466"/>
      <c r="F128" s="121" t="s">
        <v>112</v>
      </c>
      <c r="G128" s="134">
        <v>3</v>
      </c>
      <c r="H128" s="123"/>
      <c r="I128" s="123"/>
      <c r="J128" s="124"/>
      <c r="K128" s="124"/>
      <c r="L128" s="124"/>
      <c r="M128" s="124"/>
      <c r="BD128" s="220"/>
      <c r="BE128" s="226" t="s">
        <v>4013</v>
      </c>
      <c r="BF128" s="225"/>
      <c r="BG128" s="228"/>
      <c r="BH128" s="227"/>
      <c r="BI128" s="228"/>
    </row>
    <row r="129" spans="1:61" s="85" customFormat="1" ht="21.6" x14ac:dyDescent="0.3">
      <c r="A129" s="121" t="s">
        <v>530</v>
      </c>
      <c r="B129" s="120" t="s">
        <v>4014</v>
      </c>
      <c r="C129" s="466" t="s">
        <v>4015</v>
      </c>
      <c r="D129" s="466"/>
      <c r="E129" s="466"/>
      <c r="F129" s="121" t="s">
        <v>112</v>
      </c>
      <c r="G129" s="134">
        <v>6</v>
      </c>
      <c r="H129" s="123"/>
      <c r="I129" s="123"/>
      <c r="J129" s="124"/>
      <c r="K129" s="124"/>
      <c r="L129" s="124"/>
      <c r="M129" s="124"/>
      <c r="BD129" s="220"/>
      <c r="BE129" s="226" t="s">
        <v>4015</v>
      </c>
      <c r="BF129" s="225"/>
      <c r="BG129" s="228"/>
      <c r="BH129" s="227"/>
      <c r="BI129" s="228"/>
    </row>
    <row r="130" spans="1:61" s="85" customFormat="1" ht="20.399999999999999" x14ac:dyDescent="0.3">
      <c r="A130" s="121" t="s">
        <v>536</v>
      </c>
      <c r="B130" s="120" t="s">
        <v>4016</v>
      </c>
      <c r="C130" s="466" t="s">
        <v>4017</v>
      </c>
      <c r="D130" s="466"/>
      <c r="E130" s="466"/>
      <c r="F130" s="121" t="s">
        <v>112</v>
      </c>
      <c r="G130" s="134">
        <v>6</v>
      </c>
      <c r="H130" s="123"/>
      <c r="I130" s="123"/>
      <c r="J130" s="124"/>
      <c r="K130" s="124"/>
      <c r="L130" s="124"/>
      <c r="M130" s="124"/>
      <c r="BD130" s="220"/>
      <c r="BE130" s="226" t="s">
        <v>4017</v>
      </c>
      <c r="BF130" s="225"/>
      <c r="BG130" s="228"/>
      <c r="BH130" s="227"/>
      <c r="BI130" s="228"/>
    </row>
    <row r="131" spans="1:61" s="85" customFormat="1" ht="42" x14ac:dyDescent="0.3">
      <c r="A131" s="121" t="s">
        <v>539</v>
      </c>
      <c r="B131" s="120" t="s">
        <v>4018</v>
      </c>
      <c r="C131" s="466" t="s">
        <v>4019</v>
      </c>
      <c r="D131" s="466"/>
      <c r="E131" s="466"/>
      <c r="F131" s="121" t="s">
        <v>1457</v>
      </c>
      <c r="G131" s="134">
        <v>1</v>
      </c>
      <c r="H131" s="123"/>
      <c r="I131" s="123"/>
      <c r="J131" s="124"/>
      <c r="K131" s="124"/>
      <c r="L131" s="124"/>
      <c r="M131" s="124"/>
      <c r="BD131" s="220"/>
      <c r="BE131" s="226" t="s">
        <v>4019</v>
      </c>
      <c r="BF131" s="225"/>
      <c r="BG131" s="228"/>
      <c r="BH131" s="227"/>
      <c r="BI131" s="228"/>
    </row>
    <row r="132" spans="1:61" s="85" customFormat="1" ht="42" x14ac:dyDescent="0.3">
      <c r="A132" s="121" t="s">
        <v>544</v>
      </c>
      <c r="B132" s="120" t="s">
        <v>4020</v>
      </c>
      <c r="C132" s="466" t="s">
        <v>4021</v>
      </c>
      <c r="D132" s="466"/>
      <c r="E132" s="466"/>
      <c r="F132" s="121" t="s">
        <v>1457</v>
      </c>
      <c r="G132" s="134">
        <v>1</v>
      </c>
      <c r="H132" s="123"/>
      <c r="I132" s="123"/>
      <c r="J132" s="124"/>
      <c r="K132" s="124"/>
      <c r="L132" s="124"/>
      <c r="M132" s="124"/>
      <c r="BD132" s="220"/>
      <c r="BE132" s="226" t="s">
        <v>4021</v>
      </c>
      <c r="BF132" s="225"/>
      <c r="BG132" s="228"/>
      <c r="BH132" s="227"/>
      <c r="BI132" s="228"/>
    </row>
    <row r="133" spans="1:61" s="85" customFormat="1" ht="42" x14ac:dyDescent="0.3">
      <c r="A133" s="121" t="s">
        <v>546</v>
      </c>
      <c r="B133" s="120" t="s">
        <v>4022</v>
      </c>
      <c r="C133" s="466" t="s">
        <v>4023</v>
      </c>
      <c r="D133" s="466"/>
      <c r="E133" s="466"/>
      <c r="F133" s="121" t="s">
        <v>1457</v>
      </c>
      <c r="G133" s="134">
        <v>2</v>
      </c>
      <c r="H133" s="123"/>
      <c r="I133" s="123"/>
      <c r="J133" s="124"/>
      <c r="K133" s="124"/>
      <c r="L133" s="124"/>
      <c r="M133" s="124"/>
      <c r="BD133" s="220"/>
      <c r="BE133" s="226" t="s">
        <v>4023</v>
      </c>
      <c r="BF133" s="225"/>
      <c r="BG133" s="228"/>
      <c r="BH133" s="227"/>
      <c r="BI133" s="228"/>
    </row>
    <row r="134" spans="1:61" s="85" customFormat="1" ht="20.399999999999999" x14ac:dyDescent="0.3">
      <c r="A134" s="121" t="s">
        <v>567</v>
      </c>
      <c r="B134" s="120" t="s">
        <v>4024</v>
      </c>
      <c r="C134" s="466" t="s">
        <v>4025</v>
      </c>
      <c r="D134" s="466"/>
      <c r="E134" s="466"/>
      <c r="F134" s="121" t="s">
        <v>1457</v>
      </c>
      <c r="G134" s="134">
        <v>4</v>
      </c>
      <c r="H134" s="123"/>
      <c r="I134" s="123"/>
      <c r="J134" s="124"/>
      <c r="K134" s="124"/>
      <c r="L134" s="124"/>
      <c r="M134" s="124"/>
      <c r="BD134" s="220"/>
      <c r="BE134" s="226" t="s">
        <v>4025</v>
      </c>
      <c r="BF134" s="225"/>
      <c r="BG134" s="228"/>
      <c r="BH134" s="227"/>
      <c r="BI134" s="228"/>
    </row>
    <row r="135" spans="1:61" s="85" customFormat="1" ht="20.399999999999999" x14ac:dyDescent="0.3">
      <c r="A135" s="121" t="s">
        <v>581</v>
      </c>
      <c r="B135" s="120" t="s">
        <v>4026</v>
      </c>
      <c r="C135" s="466" t="s">
        <v>4027</v>
      </c>
      <c r="D135" s="466"/>
      <c r="E135" s="466"/>
      <c r="F135" s="121" t="s">
        <v>1457</v>
      </c>
      <c r="G135" s="134">
        <v>2</v>
      </c>
      <c r="H135" s="123"/>
      <c r="I135" s="123"/>
      <c r="J135" s="124"/>
      <c r="K135" s="124"/>
      <c r="L135" s="124"/>
      <c r="M135" s="124"/>
      <c r="BD135" s="220"/>
      <c r="BE135" s="226" t="s">
        <v>4027</v>
      </c>
      <c r="BF135" s="225"/>
      <c r="BG135" s="228"/>
      <c r="BH135" s="227"/>
      <c r="BI135" s="228"/>
    </row>
    <row r="136" spans="1:61" s="85" customFormat="1" ht="20.399999999999999" x14ac:dyDescent="0.3">
      <c r="A136" s="121" t="s">
        <v>582</v>
      </c>
      <c r="B136" s="120" t="s">
        <v>4028</v>
      </c>
      <c r="C136" s="466" t="s">
        <v>4029</v>
      </c>
      <c r="D136" s="466"/>
      <c r="E136" s="466"/>
      <c r="F136" s="121" t="s">
        <v>1457</v>
      </c>
      <c r="G136" s="134">
        <v>3</v>
      </c>
      <c r="H136" s="123"/>
      <c r="I136" s="123"/>
      <c r="J136" s="124"/>
      <c r="K136" s="124"/>
      <c r="L136" s="124"/>
      <c r="M136" s="124"/>
      <c r="BD136" s="220"/>
      <c r="BE136" s="226" t="s">
        <v>4029</v>
      </c>
      <c r="BF136" s="225"/>
      <c r="BG136" s="228"/>
      <c r="BH136" s="227"/>
      <c r="BI136" s="228"/>
    </row>
    <row r="137" spans="1:61" s="85" customFormat="1" ht="15" customHeight="1" x14ac:dyDescent="0.3">
      <c r="A137" s="495" t="s">
        <v>4030</v>
      </c>
      <c r="B137" s="496"/>
      <c r="C137" s="496"/>
      <c r="D137" s="496"/>
      <c r="E137" s="496"/>
      <c r="F137" s="496"/>
      <c r="G137" s="496"/>
      <c r="H137" s="191"/>
      <c r="I137" s="191"/>
      <c r="J137" s="191"/>
      <c r="K137" s="191"/>
      <c r="L137" s="191"/>
      <c r="M137" s="193"/>
      <c r="BD137" s="220" t="s">
        <v>4030</v>
      </c>
      <c r="BE137" s="226"/>
      <c r="BF137" s="225"/>
      <c r="BG137" s="228"/>
      <c r="BH137" s="227"/>
      <c r="BI137" s="228"/>
    </row>
    <row r="138" spans="1:61" s="85" customFormat="1" ht="15" customHeight="1" x14ac:dyDescent="0.3">
      <c r="A138" s="497" t="s">
        <v>4031</v>
      </c>
      <c r="B138" s="462"/>
      <c r="C138" s="462"/>
      <c r="D138" s="462"/>
      <c r="E138" s="462"/>
      <c r="F138" s="462"/>
      <c r="G138" s="462"/>
      <c r="H138" s="221"/>
      <c r="I138" s="221"/>
      <c r="J138" s="221"/>
      <c r="K138" s="221"/>
      <c r="L138" s="221"/>
      <c r="M138" s="223"/>
      <c r="BD138" s="220"/>
      <c r="BE138" s="226"/>
      <c r="BF138" s="225" t="s">
        <v>4031</v>
      </c>
      <c r="BG138" s="228"/>
      <c r="BH138" s="227"/>
      <c r="BI138" s="228"/>
    </row>
    <row r="139" spans="1:61" s="85" customFormat="1" ht="21.6" x14ac:dyDescent="0.3">
      <c r="A139" s="121" t="s">
        <v>2134</v>
      </c>
      <c r="B139" s="120" t="s">
        <v>1942</v>
      </c>
      <c r="C139" s="466" t="s">
        <v>1943</v>
      </c>
      <c r="D139" s="466"/>
      <c r="E139" s="466"/>
      <c r="F139" s="121" t="s">
        <v>64</v>
      </c>
      <c r="G139" s="153">
        <v>0.87</v>
      </c>
      <c r="H139" s="123"/>
      <c r="I139" s="123"/>
      <c r="J139" s="124"/>
      <c r="K139" s="124"/>
      <c r="L139" s="124"/>
      <c r="M139" s="124"/>
      <c r="BD139" s="220"/>
      <c r="BE139" s="226" t="s">
        <v>1943</v>
      </c>
      <c r="BF139" s="225"/>
      <c r="BG139" s="228"/>
      <c r="BH139" s="227"/>
      <c r="BI139" s="228"/>
    </row>
    <row r="140" spans="1:61" s="85" customFormat="1" ht="20.399999999999999" x14ac:dyDescent="0.3">
      <c r="A140" s="173"/>
      <c r="B140" s="137" t="s">
        <v>596</v>
      </c>
      <c r="C140" s="483" t="s">
        <v>597</v>
      </c>
      <c r="D140" s="483"/>
      <c r="E140" s="483"/>
      <c r="F140" s="138" t="s">
        <v>403</v>
      </c>
      <c r="G140" s="195" t="s">
        <v>4032</v>
      </c>
      <c r="H140" s="175"/>
      <c r="I140" s="175"/>
      <c r="J140" s="140"/>
      <c r="K140" s="140"/>
      <c r="L140" s="140"/>
      <c r="M140" s="176"/>
      <c r="BD140" s="220"/>
      <c r="BE140" s="226"/>
      <c r="BF140" s="225"/>
      <c r="BG140" s="228" t="s">
        <v>597</v>
      </c>
      <c r="BH140" s="227"/>
      <c r="BI140" s="228"/>
    </row>
    <row r="141" spans="1:61" s="85" customFormat="1" ht="21.6" x14ac:dyDescent="0.3">
      <c r="A141" s="173"/>
      <c r="B141" s="137" t="s">
        <v>1763</v>
      </c>
      <c r="C141" s="483" t="s">
        <v>1764</v>
      </c>
      <c r="D141" s="483"/>
      <c r="E141" s="483"/>
      <c r="F141" s="138" t="s">
        <v>67</v>
      </c>
      <c r="G141" s="195" t="s">
        <v>4033</v>
      </c>
      <c r="H141" s="175"/>
      <c r="I141" s="175"/>
      <c r="J141" s="140"/>
      <c r="K141" s="140"/>
      <c r="L141" s="140"/>
      <c r="M141" s="176"/>
      <c r="BD141" s="220"/>
      <c r="BE141" s="226"/>
      <c r="BF141" s="225"/>
      <c r="BG141" s="228" t="s">
        <v>1764</v>
      </c>
      <c r="BH141" s="227"/>
      <c r="BI141" s="228"/>
    </row>
    <row r="142" spans="1:61" s="85" customFormat="1" ht="20.399999999999999" x14ac:dyDescent="0.3">
      <c r="A142" s="173"/>
      <c r="B142" s="137" t="s">
        <v>86</v>
      </c>
      <c r="C142" s="483" t="s">
        <v>87</v>
      </c>
      <c r="D142" s="483"/>
      <c r="E142" s="483"/>
      <c r="F142" s="138" t="s">
        <v>67</v>
      </c>
      <c r="G142" s="195" t="s">
        <v>4034</v>
      </c>
      <c r="H142" s="175"/>
      <c r="I142" s="175"/>
      <c r="J142" s="140"/>
      <c r="K142" s="140"/>
      <c r="L142" s="140"/>
      <c r="M142" s="176"/>
      <c r="BD142" s="220"/>
      <c r="BE142" s="226"/>
      <c r="BF142" s="225"/>
      <c r="BG142" s="228" t="s">
        <v>87</v>
      </c>
      <c r="BH142" s="227"/>
      <c r="BI142" s="228"/>
    </row>
    <row r="143" spans="1:61" s="85" customFormat="1" ht="21.6" x14ac:dyDescent="0.3">
      <c r="A143" s="173"/>
      <c r="B143" s="137" t="s">
        <v>604</v>
      </c>
      <c r="C143" s="483" t="s">
        <v>605</v>
      </c>
      <c r="D143" s="483"/>
      <c r="E143" s="483"/>
      <c r="F143" s="138" t="s">
        <v>606</v>
      </c>
      <c r="G143" s="195" t="s">
        <v>4035</v>
      </c>
      <c r="H143" s="175"/>
      <c r="I143" s="175"/>
      <c r="J143" s="140"/>
      <c r="K143" s="140"/>
      <c r="L143" s="140"/>
      <c r="M143" s="176"/>
      <c r="BD143" s="220"/>
      <c r="BE143" s="226"/>
      <c r="BF143" s="225"/>
      <c r="BG143" s="228" t="s">
        <v>605</v>
      </c>
      <c r="BH143" s="227"/>
      <c r="BI143" s="228"/>
    </row>
    <row r="144" spans="1:61" s="85" customFormat="1" ht="42" x14ac:dyDescent="0.3">
      <c r="A144" s="121" t="s">
        <v>2135</v>
      </c>
      <c r="B144" s="120" t="s">
        <v>3889</v>
      </c>
      <c r="C144" s="466" t="s">
        <v>3890</v>
      </c>
      <c r="D144" s="466"/>
      <c r="E144" s="466"/>
      <c r="F144" s="121" t="s">
        <v>64</v>
      </c>
      <c r="G144" s="153">
        <v>0.22</v>
      </c>
      <c r="H144" s="123"/>
      <c r="I144" s="123"/>
      <c r="J144" s="124"/>
      <c r="K144" s="124"/>
      <c r="L144" s="124"/>
      <c r="M144" s="124"/>
      <c r="BD144" s="220"/>
      <c r="BE144" s="226" t="s">
        <v>3890</v>
      </c>
      <c r="BF144" s="225"/>
      <c r="BG144" s="228"/>
      <c r="BH144" s="227"/>
      <c r="BI144" s="228"/>
    </row>
    <row r="145" spans="1:61" s="85" customFormat="1" ht="20.399999999999999" x14ac:dyDescent="0.3">
      <c r="A145" s="173"/>
      <c r="B145" s="137" t="s">
        <v>596</v>
      </c>
      <c r="C145" s="483" t="s">
        <v>597</v>
      </c>
      <c r="D145" s="483"/>
      <c r="E145" s="483"/>
      <c r="F145" s="138" t="s">
        <v>403</v>
      </c>
      <c r="G145" s="195" t="s">
        <v>4036</v>
      </c>
      <c r="H145" s="175"/>
      <c r="I145" s="175"/>
      <c r="J145" s="140"/>
      <c r="K145" s="140"/>
      <c r="L145" s="140"/>
      <c r="M145" s="176"/>
      <c r="BD145" s="220"/>
      <c r="BE145" s="226"/>
      <c r="BF145" s="225"/>
      <c r="BG145" s="228" t="s">
        <v>597</v>
      </c>
      <c r="BH145" s="227"/>
      <c r="BI145" s="228"/>
    </row>
    <row r="146" spans="1:61" s="85" customFormat="1" ht="20.399999999999999" x14ac:dyDescent="0.3">
      <c r="A146" s="173"/>
      <c r="B146" s="137" t="s">
        <v>1961</v>
      </c>
      <c r="C146" s="483" t="s">
        <v>1962</v>
      </c>
      <c r="D146" s="483"/>
      <c r="E146" s="483"/>
      <c r="F146" s="138" t="s">
        <v>67</v>
      </c>
      <c r="G146" s="195" t="s">
        <v>4037</v>
      </c>
      <c r="H146" s="175"/>
      <c r="I146" s="175"/>
      <c r="J146" s="140"/>
      <c r="K146" s="140"/>
      <c r="L146" s="140"/>
      <c r="M146" s="176"/>
      <c r="BD146" s="220"/>
      <c r="BE146" s="226"/>
      <c r="BF146" s="225"/>
      <c r="BG146" s="228" t="s">
        <v>1962</v>
      </c>
      <c r="BH146" s="227"/>
      <c r="BI146" s="228"/>
    </row>
    <row r="147" spans="1:61" s="85" customFormat="1" ht="21.6" x14ac:dyDescent="0.3">
      <c r="A147" s="173"/>
      <c r="B147" s="137" t="s">
        <v>1763</v>
      </c>
      <c r="C147" s="483" t="s">
        <v>1764</v>
      </c>
      <c r="D147" s="483"/>
      <c r="E147" s="483"/>
      <c r="F147" s="138" t="s">
        <v>67</v>
      </c>
      <c r="G147" s="195" t="s">
        <v>4038</v>
      </c>
      <c r="H147" s="175"/>
      <c r="I147" s="175"/>
      <c r="J147" s="140"/>
      <c r="K147" s="140"/>
      <c r="L147" s="140"/>
      <c r="M147" s="176"/>
      <c r="BD147" s="220"/>
      <c r="BE147" s="226"/>
      <c r="BF147" s="225"/>
      <c r="BG147" s="228" t="s">
        <v>1764</v>
      </c>
      <c r="BH147" s="227"/>
      <c r="BI147" s="228"/>
    </row>
    <row r="148" spans="1:61" s="85" customFormat="1" ht="20.399999999999999" x14ac:dyDescent="0.3">
      <c r="A148" s="173"/>
      <c r="B148" s="137" t="s">
        <v>86</v>
      </c>
      <c r="C148" s="483" t="s">
        <v>87</v>
      </c>
      <c r="D148" s="483"/>
      <c r="E148" s="483"/>
      <c r="F148" s="138" t="s">
        <v>67</v>
      </c>
      <c r="G148" s="195" t="s">
        <v>4039</v>
      </c>
      <c r="H148" s="175"/>
      <c r="I148" s="175"/>
      <c r="J148" s="140"/>
      <c r="K148" s="140"/>
      <c r="L148" s="140"/>
      <c r="M148" s="176"/>
      <c r="BD148" s="220"/>
      <c r="BE148" s="226"/>
      <c r="BF148" s="225"/>
      <c r="BG148" s="228" t="s">
        <v>87</v>
      </c>
      <c r="BH148" s="227"/>
      <c r="BI148" s="228"/>
    </row>
    <row r="149" spans="1:61" s="85" customFormat="1" ht="21.6" x14ac:dyDescent="0.3">
      <c r="A149" s="173"/>
      <c r="B149" s="137" t="s">
        <v>604</v>
      </c>
      <c r="C149" s="483" t="s">
        <v>605</v>
      </c>
      <c r="D149" s="483"/>
      <c r="E149" s="483"/>
      <c r="F149" s="138" t="s">
        <v>606</v>
      </c>
      <c r="G149" s="195" t="s">
        <v>4040</v>
      </c>
      <c r="H149" s="175"/>
      <c r="I149" s="175"/>
      <c r="J149" s="140"/>
      <c r="K149" s="140"/>
      <c r="L149" s="140"/>
      <c r="M149" s="176"/>
      <c r="BD149" s="220"/>
      <c r="BE149" s="226"/>
      <c r="BF149" s="225"/>
      <c r="BG149" s="228" t="s">
        <v>605</v>
      </c>
      <c r="BH149" s="227"/>
      <c r="BI149" s="228"/>
    </row>
    <row r="150" spans="1:61" s="85" customFormat="1" ht="62.4" x14ac:dyDescent="0.3">
      <c r="A150" s="121" t="s">
        <v>2136</v>
      </c>
      <c r="B150" s="120" t="s">
        <v>4041</v>
      </c>
      <c r="C150" s="466" t="s">
        <v>4042</v>
      </c>
      <c r="D150" s="466"/>
      <c r="E150" s="466"/>
      <c r="F150" s="121" t="s">
        <v>112</v>
      </c>
      <c r="G150" s="153">
        <v>47.94</v>
      </c>
      <c r="H150" s="123"/>
      <c r="I150" s="123"/>
      <c r="J150" s="124"/>
      <c r="K150" s="124"/>
      <c r="L150" s="124"/>
      <c r="M150" s="124"/>
      <c r="BD150" s="220"/>
      <c r="BE150" s="226" t="s">
        <v>4042</v>
      </c>
      <c r="BF150" s="225"/>
      <c r="BG150" s="228"/>
      <c r="BH150" s="227"/>
      <c r="BI150" s="228"/>
    </row>
    <row r="151" spans="1:61" s="85" customFormat="1" ht="72.599999999999994" x14ac:dyDescent="0.3">
      <c r="A151" s="121" t="s">
        <v>2141</v>
      </c>
      <c r="B151" s="120" t="s">
        <v>4043</v>
      </c>
      <c r="C151" s="466" t="s">
        <v>4044</v>
      </c>
      <c r="D151" s="466"/>
      <c r="E151" s="466"/>
      <c r="F151" s="121" t="s">
        <v>112</v>
      </c>
      <c r="G151" s="153">
        <v>63.24</v>
      </c>
      <c r="H151" s="123"/>
      <c r="I151" s="123"/>
      <c r="J151" s="124"/>
      <c r="K151" s="124"/>
      <c r="L151" s="124"/>
      <c r="M151" s="124"/>
      <c r="BD151" s="220"/>
      <c r="BE151" s="226" t="s">
        <v>4044</v>
      </c>
      <c r="BF151" s="225"/>
      <c r="BG151" s="228"/>
      <c r="BH151" s="227"/>
      <c r="BI151" s="228"/>
    </row>
    <row r="152" spans="1:61" s="85" customFormat="1" ht="15" customHeight="1" x14ac:dyDescent="0.3">
      <c r="A152" s="497" t="s">
        <v>4045</v>
      </c>
      <c r="B152" s="462"/>
      <c r="C152" s="462"/>
      <c r="D152" s="462"/>
      <c r="E152" s="462"/>
      <c r="F152" s="462"/>
      <c r="G152" s="462"/>
      <c r="H152" s="221"/>
      <c r="I152" s="221"/>
      <c r="J152" s="221"/>
      <c r="K152" s="221"/>
      <c r="L152" s="221"/>
      <c r="M152" s="223"/>
      <c r="BD152" s="220"/>
      <c r="BE152" s="226"/>
      <c r="BF152" s="225" t="s">
        <v>4045</v>
      </c>
      <c r="BG152" s="228"/>
      <c r="BH152" s="227"/>
      <c r="BI152" s="228"/>
    </row>
    <row r="153" spans="1:61" s="85" customFormat="1" ht="21.6" x14ac:dyDescent="0.3">
      <c r="A153" s="121" t="s">
        <v>2166</v>
      </c>
      <c r="B153" s="120" t="s">
        <v>1942</v>
      </c>
      <c r="C153" s="466" t="s">
        <v>1943</v>
      </c>
      <c r="D153" s="466"/>
      <c r="E153" s="466"/>
      <c r="F153" s="121" t="s">
        <v>64</v>
      </c>
      <c r="G153" s="153">
        <v>1.1100000000000001</v>
      </c>
      <c r="H153" s="123"/>
      <c r="I153" s="123"/>
      <c r="J153" s="124"/>
      <c r="K153" s="124"/>
      <c r="L153" s="124"/>
      <c r="M153" s="124"/>
      <c r="BD153" s="220"/>
      <c r="BE153" s="226" t="s">
        <v>1943</v>
      </c>
      <c r="BF153" s="225"/>
      <c r="BG153" s="228"/>
      <c r="BH153" s="227"/>
      <c r="BI153" s="228"/>
    </row>
    <row r="154" spans="1:61" s="85" customFormat="1" ht="20.399999999999999" x14ac:dyDescent="0.3">
      <c r="A154" s="173"/>
      <c r="B154" s="137" t="s">
        <v>596</v>
      </c>
      <c r="C154" s="483" t="s">
        <v>597</v>
      </c>
      <c r="D154" s="483"/>
      <c r="E154" s="483"/>
      <c r="F154" s="138" t="s">
        <v>403</v>
      </c>
      <c r="G154" s="195" t="s">
        <v>4046</v>
      </c>
      <c r="H154" s="175"/>
      <c r="I154" s="175"/>
      <c r="J154" s="140"/>
      <c r="K154" s="140"/>
      <c r="L154" s="140"/>
      <c r="M154" s="176"/>
      <c r="BD154" s="220"/>
      <c r="BE154" s="226"/>
      <c r="BF154" s="225"/>
      <c r="BG154" s="228" t="s">
        <v>597</v>
      </c>
      <c r="BH154" s="227"/>
      <c r="BI154" s="228"/>
    </row>
    <row r="155" spans="1:61" s="85" customFormat="1" ht="21.6" x14ac:dyDescent="0.3">
      <c r="A155" s="173"/>
      <c r="B155" s="137" t="s">
        <v>1763</v>
      </c>
      <c r="C155" s="483" t="s">
        <v>1764</v>
      </c>
      <c r="D155" s="483"/>
      <c r="E155" s="483"/>
      <c r="F155" s="138" t="s">
        <v>67</v>
      </c>
      <c r="G155" s="195" t="s">
        <v>4047</v>
      </c>
      <c r="H155" s="175"/>
      <c r="I155" s="175"/>
      <c r="J155" s="140"/>
      <c r="K155" s="140"/>
      <c r="L155" s="140"/>
      <c r="M155" s="176"/>
      <c r="BD155" s="220"/>
      <c r="BE155" s="226"/>
      <c r="BF155" s="225"/>
      <c r="BG155" s="228" t="s">
        <v>1764</v>
      </c>
      <c r="BH155" s="227"/>
      <c r="BI155" s="228"/>
    </row>
    <row r="156" spans="1:61" s="85" customFormat="1" ht="20.399999999999999" x14ac:dyDescent="0.3">
      <c r="A156" s="173"/>
      <c r="B156" s="137" t="s">
        <v>86</v>
      </c>
      <c r="C156" s="483" t="s">
        <v>87</v>
      </c>
      <c r="D156" s="483"/>
      <c r="E156" s="483"/>
      <c r="F156" s="138" t="s">
        <v>67</v>
      </c>
      <c r="G156" s="195" t="s">
        <v>4048</v>
      </c>
      <c r="H156" s="175"/>
      <c r="I156" s="175"/>
      <c r="J156" s="140"/>
      <c r="K156" s="140"/>
      <c r="L156" s="140"/>
      <c r="M156" s="176"/>
      <c r="BD156" s="220"/>
      <c r="BE156" s="226"/>
      <c r="BF156" s="225"/>
      <c r="BG156" s="228" t="s">
        <v>87</v>
      </c>
      <c r="BH156" s="227"/>
      <c r="BI156" s="228"/>
    </row>
    <row r="157" spans="1:61" s="85" customFormat="1" ht="21.6" x14ac:dyDescent="0.3">
      <c r="A157" s="173"/>
      <c r="B157" s="137" t="s">
        <v>604</v>
      </c>
      <c r="C157" s="483" t="s">
        <v>605</v>
      </c>
      <c r="D157" s="483"/>
      <c r="E157" s="483"/>
      <c r="F157" s="138" t="s">
        <v>606</v>
      </c>
      <c r="G157" s="195" t="s">
        <v>4049</v>
      </c>
      <c r="H157" s="175"/>
      <c r="I157" s="175"/>
      <c r="J157" s="140"/>
      <c r="K157" s="140"/>
      <c r="L157" s="140"/>
      <c r="M157" s="176"/>
      <c r="BD157" s="220"/>
      <c r="BE157" s="226"/>
      <c r="BF157" s="225"/>
      <c r="BG157" s="228" t="s">
        <v>605</v>
      </c>
      <c r="BH157" s="227"/>
      <c r="BI157" s="228"/>
    </row>
    <row r="158" spans="1:61" s="85" customFormat="1" ht="42" x14ac:dyDescent="0.3">
      <c r="A158" s="121" t="s">
        <v>2176</v>
      </c>
      <c r="B158" s="120" t="s">
        <v>3889</v>
      </c>
      <c r="C158" s="466" t="s">
        <v>3890</v>
      </c>
      <c r="D158" s="466"/>
      <c r="E158" s="466"/>
      <c r="F158" s="121" t="s">
        <v>64</v>
      </c>
      <c r="G158" s="135">
        <v>0.4</v>
      </c>
      <c r="H158" s="123"/>
      <c r="I158" s="123"/>
      <c r="J158" s="124"/>
      <c r="K158" s="124"/>
      <c r="L158" s="124"/>
      <c r="M158" s="124"/>
      <c r="BD158" s="220"/>
      <c r="BE158" s="226" t="s">
        <v>3890</v>
      </c>
      <c r="BF158" s="225"/>
      <c r="BG158" s="228"/>
      <c r="BH158" s="227"/>
      <c r="BI158" s="228"/>
    </row>
    <row r="159" spans="1:61" s="85" customFormat="1" ht="20.399999999999999" x14ac:dyDescent="0.3">
      <c r="A159" s="173"/>
      <c r="B159" s="137" t="s">
        <v>596</v>
      </c>
      <c r="C159" s="483" t="s">
        <v>597</v>
      </c>
      <c r="D159" s="483"/>
      <c r="E159" s="483"/>
      <c r="F159" s="138" t="s">
        <v>403</v>
      </c>
      <c r="G159" s="195" t="s">
        <v>4050</v>
      </c>
      <c r="H159" s="175"/>
      <c r="I159" s="175"/>
      <c r="J159" s="140"/>
      <c r="K159" s="140"/>
      <c r="L159" s="140"/>
      <c r="M159" s="176"/>
      <c r="BD159" s="220"/>
      <c r="BE159" s="226"/>
      <c r="BF159" s="225"/>
      <c r="BG159" s="228" t="s">
        <v>597</v>
      </c>
      <c r="BH159" s="227"/>
      <c r="BI159" s="228"/>
    </row>
    <row r="160" spans="1:61" s="85" customFormat="1" ht="20.399999999999999" x14ac:dyDescent="0.3">
      <c r="A160" s="173"/>
      <c r="B160" s="137" t="s">
        <v>1961</v>
      </c>
      <c r="C160" s="483" t="s">
        <v>1962</v>
      </c>
      <c r="D160" s="483"/>
      <c r="E160" s="483"/>
      <c r="F160" s="138" t="s">
        <v>67</v>
      </c>
      <c r="G160" s="195" t="s">
        <v>4051</v>
      </c>
      <c r="H160" s="175"/>
      <c r="I160" s="175"/>
      <c r="J160" s="140"/>
      <c r="K160" s="140"/>
      <c r="L160" s="140"/>
      <c r="M160" s="176"/>
      <c r="BD160" s="220"/>
      <c r="BE160" s="226"/>
      <c r="BF160" s="225"/>
      <c r="BG160" s="228" t="s">
        <v>1962</v>
      </c>
      <c r="BH160" s="227"/>
      <c r="BI160" s="228"/>
    </row>
    <row r="161" spans="1:61" s="85" customFormat="1" ht="21.6" x14ac:dyDescent="0.3">
      <c r="A161" s="173"/>
      <c r="B161" s="137" t="s">
        <v>1763</v>
      </c>
      <c r="C161" s="483" t="s">
        <v>1764</v>
      </c>
      <c r="D161" s="483"/>
      <c r="E161" s="483"/>
      <c r="F161" s="138" t="s">
        <v>67</v>
      </c>
      <c r="G161" s="195" t="s">
        <v>4052</v>
      </c>
      <c r="H161" s="175"/>
      <c r="I161" s="175"/>
      <c r="J161" s="140"/>
      <c r="K161" s="140"/>
      <c r="L161" s="140"/>
      <c r="M161" s="176"/>
      <c r="BD161" s="220"/>
      <c r="BE161" s="226"/>
      <c r="BF161" s="225"/>
      <c r="BG161" s="228" t="s">
        <v>1764</v>
      </c>
      <c r="BH161" s="227"/>
      <c r="BI161" s="228"/>
    </row>
    <row r="162" spans="1:61" s="85" customFormat="1" ht="20.399999999999999" x14ac:dyDescent="0.3">
      <c r="A162" s="173"/>
      <c r="B162" s="137" t="s">
        <v>86</v>
      </c>
      <c r="C162" s="483" t="s">
        <v>87</v>
      </c>
      <c r="D162" s="483"/>
      <c r="E162" s="483"/>
      <c r="F162" s="138" t="s">
        <v>67</v>
      </c>
      <c r="G162" s="195" t="s">
        <v>4053</v>
      </c>
      <c r="H162" s="175"/>
      <c r="I162" s="175"/>
      <c r="J162" s="140"/>
      <c r="K162" s="140"/>
      <c r="L162" s="140"/>
      <c r="M162" s="176"/>
      <c r="BD162" s="220"/>
      <c r="BE162" s="226"/>
      <c r="BF162" s="225"/>
      <c r="BG162" s="228" t="s">
        <v>87</v>
      </c>
      <c r="BH162" s="227"/>
      <c r="BI162" s="228"/>
    </row>
    <row r="163" spans="1:61" s="85" customFormat="1" ht="21.6" x14ac:dyDescent="0.3">
      <c r="A163" s="173"/>
      <c r="B163" s="137" t="s">
        <v>604</v>
      </c>
      <c r="C163" s="483" t="s">
        <v>605</v>
      </c>
      <c r="D163" s="483"/>
      <c r="E163" s="483"/>
      <c r="F163" s="138" t="s">
        <v>606</v>
      </c>
      <c r="G163" s="195" t="s">
        <v>3826</v>
      </c>
      <c r="H163" s="175"/>
      <c r="I163" s="175"/>
      <c r="J163" s="140"/>
      <c r="K163" s="140"/>
      <c r="L163" s="140"/>
      <c r="M163" s="176"/>
      <c r="BD163" s="220"/>
      <c r="BE163" s="226"/>
      <c r="BF163" s="225"/>
      <c r="BG163" s="228" t="s">
        <v>605</v>
      </c>
      <c r="BH163" s="227"/>
      <c r="BI163" s="228"/>
    </row>
    <row r="164" spans="1:61" s="85" customFormat="1" ht="62.4" x14ac:dyDescent="0.3">
      <c r="A164" s="121" t="s">
        <v>2177</v>
      </c>
      <c r="B164" s="120" t="s">
        <v>4054</v>
      </c>
      <c r="C164" s="466" t="s">
        <v>4055</v>
      </c>
      <c r="D164" s="466"/>
      <c r="E164" s="466"/>
      <c r="F164" s="121" t="s">
        <v>112</v>
      </c>
      <c r="G164" s="153">
        <v>154.02000000000001</v>
      </c>
      <c r="H164" s="123"/>
      <c r="I164" s="123"/>
      <c r="J164" s="124"/>
      <c r="K164" s="124"/>
      <c r="L164" s="124"/>
      <c r="M164" s="124"/>
      <c r="BD164" s="220"/>
      <c r="BE164" s="226" t="s">
        <v>4055</v>
      </c>
      <c r="BF164" s="225"/>
      <c r="BG164" s="228"/>
      <c r="BH164" s="227"/>
      <c r="BI164" s="228"/>
    </row>
    <row r="165" spans="1:61" s="85" customFormat="1" ht="15" customHeight="1" x14ac:dyDescent="0.3">
      <c r="A165" s="497" t="s">
        <v>4056</v>
      </c>
      <c r="B165" s="462"/>
      <c r="C165" s="462"/>
      <c r="D165" s="462"/>
      <c r="E165" s="462"/>
      <c r="F165" s="462"/>
      <c r="G165" s="462"/>
      <c r="H165" s="221"/>
      <c r="I165" s="221"/>
      <c r="J165" s="221"/>
      <c r="K165" s="221"/>
      <c r="L165" s="221"/>
      <c r="M165" s="223"/>
      <c r="BD165" s="220"/>
      <c r="BE165" s="226"/>
      <c r="BF165" s="225" t="s">
        <v>4056</v>
      </c>
      <c r="BG165" s="228"/>
      <c r="BH165" s="227"/>
      <c r="BI165" s="228"/>
    </row>
    <row r="166" spans="1:61" s="85" customFormat="1" ht="21.6" x14ac:dyDescent="0.3">
      <c r="A166" s="121" t="s">
        <v>2180</v>
      </c>
      <c r="B166" s="120" t="s">
        <v>1942</v>
      </c>
      <c r="C166" s="466" t="s">
        <v>1943</v>
      </c>
      <c r="D166" s="466"/>
      <c r="E166" s="466"/>
      <c r="F166" s="121" t="s">
        <v>64</v>
      </c>
      <c r="G166" s="153">
        <v>0.08</v>
      </c>
      <c r="H166" s="123"/>
      <c r="I166" s="123"/>
      <c r="J166" s="124"/>
      <c r="K166" s="124"/>
      <c r="L166" s="124"/>
      <c r="M166" s="124"/>
      <c r="BD166" s="220"/>
      <c r="BE166" s="226" t="s">
        <v>1943</v>
      </c>
      <c r="BF166" s="225"/>
      <c r="BG166" s="228"/>
      <c r="BH166" s="227"/>
      <c r="BI166" s="228"/>
    </row>
    <row r="167" spans="1:61" s="85" customFormat="1" ht="20.399999999999999" x14ac:dyDescent="0.3">
      <c r="A167" s="173"/>
      <c r="B167" s="137" t="s">
        <v>596</v>
      </c>
      <c r="C167" s="483" t="s">
        <v>597</v>
      </c>
      <c r="D167" s="483"/>
      <c r="E167" s="483"/>
      <c r="F167" s="138" t="s">
        <v>403</v>
      </c>
      <c r="G167" s="195" t="s">
        <v>4057</v>
      </c>
      <c r="H167" s="175"/>
      <c r="I167" s="175"/>
      <c r="J167" s="140"/>
      <c r="K167" s="140"/>
      <c r="L167" s="140"/>
      <c r="M167" s="176"/>
      <c r="BD167" s="220"/>
      <c r="BE167" s="226"/>
      <c r="BF167" s="225"/>
      <c r="BG167" s="228" t="s">
        <v>597</v>
      </c>
      <c r="BH167" s="227"/>
      <c r="BI167" s="228"/>
    </row>
    <row r="168" spans="1:61" s="85" customFormat="1" ht="21.6" x14ac:dyDescent="0.3">
      <c r="A168" s="173"/>
      <c r="B168" s="137" t="s">
        <v>1763</v>
      </c>
      <c r="C168" s="483" t="s">
        <v>1764</v>
      </c>
      <c r="D168" s="483"/>
      <c r="E168" s="483"/>
      <c r="F168" s="138" t="s">
        <v>67</v>
      </c>
      <c r="G168" s="195" t="s">
        <v>4058</v>
      </c>
      <c r="H168" s="175"/>
      <c r="I168" s="175"/>
      <c r="J168" s="140"/>
      <c r="K168" s="140"/>
      <c r="L168" s="140"/>
      <c r="M168" s="176"/>
      <c r="BD168" s="220"/>
      <c r="BE168" s="226"/>
      <c r="BF168" s="225"/>
      <c r="BG168" s="228" t="s">
        <v>1764</v>
      </c>
      <c r="BH168" s="227"/>
      <c r="BI168" s="228"/>
    </row>
    <row r="169" spans="1:61" s="85" customFormat="1" ht="20.399999999999999" x14ac:dyDescent="0.3">
      <c r="A169" s="173"/>
      <c r="B169" s="137" t="s">
        <v>86</v>
      </c>
      <c r="C169" s="483" t="s">
        <v>87</v>
      </c>
      <c r="D169" s="483"/>
      <c r="E169" s="483"/>
      <c r="F169" s="138" t="s">
        <v>67</v>
      </c>
      <c r="G169" s="195" t="s">
        <v>4059</v>
      </c>
      <c r="H169" s="175"/>
      <c r="I169" s="175"/>
      <c r="J169" s="140"/>
      <c r="K169" s="140"/>
      <c r="L169" s="140"/>
      <c r="M169" s="176"/>
      <c r="BD169" s="220"/>
      <c r="BE169" s="226"/>
      <c r="BF169" s="225"/>
      <c r="BG169" s="228" t="s">
        <v>87</v>
      </c>
      <c r="BH169" s="227"/>
      <c r="BI169" s="228"/>
    </row>
    <row r="170" spans="1:61" s="85" customFormat="1" ht="21.6" x14ac:dyDescent="0.3">
      <c r="A170" s="173"/>
      <c r="B170" s="137" t="s">
        <v>604</v>
      </c>
      <c r="C170" s="483" t="s">
        <v>605</v>
      </c>
      <c r="D170" s="483"/>
      <c r="E170" s="483"/>
      <c r="F170" s="138" t="s">
        <v>606</v>
      </c>
      <c r="G170" s="195" t="s">
        <v>4060</v>
      </c>
      <c r="H170" s="175"/>
      <c r="I170" s="175"/>
      <c r="J170" s="140"/>
      <c r="K170" s="140"/>
      <c r="L170" s="140"/>
      <c r="M170" s="176"/>
      <c r="BD170" s="220"/>
      <c r="BE170" s="226"/>
      <c r="BF170" s="225"/>
      <c r="BG170" s="228" t="s">
        <v>605</v>
      </c>
      <c r="BH170" s="227"/>
      <c r="BI170" s="228"/>
    </row>
    <row r="171" spans="1:61" s="85" customFormat="1" ht="62.4" x14ac:dyDescent="0.3">
      <c r="A171" s="121" t="s">
        <v>2207</v>
      </c>
      <c r="B171" s="120" t="s">
        <v>4061</v>
      </c>
      <c r="C171" s="466" t="s">
        <v>4062</v>
      </c>
      <c r="D171" s="466"/>
      <c r="E171" s="466"/>
      <c r="F171" s="121" t="s">
        <v>112</v>
      </c>
      <c r="G171" s="153">
        <v>8.16</v>
      </c>
      <c r="H171" s="123"/>
      <c r="I171" s="123"/>
      <c r="J171" s="124"/>
      <c r="K171" s="124"/>
      <c r="L171" s="124"/>
      <c r="M171" s="124"/>
      <c r="BD171" s="220"/>
      <c r="BE171" s="226" t="s">
        <v>4062</v>
      </c>
      <c r="BF171" s="225"/>
      <c r="BG171" s="228"/>
      <c r="BH171" s="227"/>
      <c r="BI171" s="228"/>
    </row>
    <row r="172" spans="1:61" s="85" customFormat="1" ht="15" customHeight="1" x14ac:dyDescent="0.3">
      <c r="A172" s="497" t="s">
        <v>4063</v>
      </c>
      <c r="B172" s="462"/>
      <c r="C172" s="462"/>
      <c r="D172" s="462"/>
      <c r="E172" s="462"/>
      <c r="F172" s="462"/>
      <c r="G172" s="462"/>
      <c r="H172" s="221"/>
      <c r="I172" s="221"/>
      <c r="J172" s="221"/>
      <c r="K172" s="221"/>
      <c r="L172" s="221"/>
      <c r="M172" s="223"/>
      <c r="BD172" s="220"/>
      <c r="BE172" s="226"/>
      <c r="BF172" s="225" t="s">
        <v>4063</v>
      </c>
      <c r="BG172" s="228"/>
      <c r="BH172" s="227"/>
      <c r="BI172" s="228"/>
    </row>
    <row r="173" spans="1:61" s="85" customFormat="1" ht="21.6" x14ac:dyDescent="0.3">
      <c r="A173" s="121" t="s">
        <v>2211</v>
      </c>
      <c r="B173" s="120" t="s">
        <v>1942</v>
      </c>
      <c r="C173" s="466" t="s">
        <v>1943</v>
      </c>
      <c r="D173" s="466"/>
      <c r="E173" s="466"/>
      <c r="F173" s="121" t="s">
        <v>64</v>
      </c>
      <c r="G173" s="153">
        <v>0.02</v>
      </c>
      <c r="H173" s="123"/>
      <c r="I173" s="123"/>
      <c r="J173" s="124"/>
      <c r="K173" s="124"/>
      <c r="L173" s="124"/>
      <c r="M173" s="124"/>
      <c r="BD173" s="220"/>
      <c r="BE173" s="226" t="s">
        <v>1943</v>
      </c>
      <c r="BF173" s="225"/>
      <c r="BG173" s="228"/>
      <c r="BH173" s="227"/>
      <c r="BI173" s="228"/>
    </row>
    <row r="174" spans="1:61" s="85" customFormat="1" ht="20.399999999999999" x14ac:dyDescent="0.3">
      <c r="A174" s="173"/>
      <c r="B174" s="137" t="s">
        <v>596</v>
      </c>
      <c r="C174" s="483" t="s">
        <v>597</v>
      </c>
      <c r="D174" s="483"/>
      <c r="E174" s="483"/>
      <c r="F174" s="138" t="s">
        <v>403</v>
      </c>
      <c r="G174" s="195" t="s">
        <v>4064</v>
      </c>
      <c r="H174" s="175"/>
      <c r="I174" s="175"/>
      <c r="J174" s="140"/>
      <c r="K174" s="140"/>
      <c r="L174" s="140"/>
      <c r="M174" s="176"/>
      <c r="BD174" s="220"/>
      <c r="BE174" s="226"/>
      <c r="BF174" s="225"/>
      <c r="BG174" s="228" t="s">
        <v>597</v>
      </c>
      <c r="BH174" s="227"/>
      <c r="BI174" s="228"/>
    </row>
    <row r="175" spans="1:61" s="85" customFormat="1" ht="21.6" x14ac:dyDescent="0.3">
      <c r="A175" s="173"/>
      <c r="B175" s="137" t="s">
        <v>1763</v>
      </c>
      <c r="C175" s="483" t="s">
        <v>1764</v>
      </c>
      <c r="D175" s="483"/>
      <c r="E175" s="483"/>
      <c r="F175" s="138" t="s">
        <v>67</v>
      </c>
      <c r="G175" s="195" t="s">
        <v>4065</v>
      </c>
      <c r="H175" s="175"/>
      <c r="I175" s="175"/>
      <c r="J175" s="140"/>
      <c r="K175" s="140"/>
      <c r="L175" s="140"/>
      <c r="M175" s="176"/>
      <c r="BD175" s="220"/>
      <c r="BE175" s="226"/>
      <c r="BF175" s="225"/>
      <c r="BG175" s="228" t="s">
        <v>1764</v>
      </c>
      <c r="BH175" s="227"/>
      <c r="BI175" s="228"/>
    </row>
    <row r="176" spans="1:61" s="85" customFormat="1" ht="20.399999999999999" x14ac:dyDescent="0.3">
      <c r="A176" s="173"/>
      <c r="B176" s="137" t="s">
        <v>86</v>
      </c>
      <c r="C176" s="483" t="s">
        <v>87</v>
      </c>
      <c r="D176" s="483"/>
      <c r="E176" s="483"/>
      <c r="F176" s="138" t="s">
        <v>67</v>
      </c>
      <c r="G176" s="195" t="s">
        <v>4066</v>
      </c>
      <c r="H176" s="175"/>
      <c r="I176" s="175"/>
      <c r="J176" s="140"/>
      <c r="K176" s="140"/>
      <c r="L176" s="140"/>
      <c r="M176" s="176"/>
      <c r="BD176" s="220"/>
      <c r="BE176" s="226"/>
      <c r="BF176" s="225"/>
      <c r="BG176" s="228" t="s">
        <v>87</v>
      </c>
      <c r="BH176" s="227"/>
      <c r="BI176" s="228"/>
    </row>
    <row r="177" spans="1:61" s="85" customFormat="1" ht="21.6" x14ac:dyDescent="0.3">
      <c r="A177" s="173"/>
      <c r="B177" s="137" t="s">
        <v>604</v>
      </c>
      <c r="C177" s="483" t="s">
        <v>605</v>
      </c>
      <c r="D177" s="483"/>
      <c r="E177" s="483"/>
      <c r="F177" s="138" t="s">
        <v>606</v>
      </c>
      <c r="G177" s="195" t="s">
        <v>4067</v>
      </c>
      <c r="H177" s="175"/>
      <c r="I177" s="175"/>
      <c r="J177" s="140"/>
      <c r="K177" s="140"/>
      <c r="L177" s="140"/>
      <c r="M177" s="176"/>
      <c r="BD177" s="220"/>
      <c r="BE177" s="226"/>
      <c r="BF177" s="225"/>
      <c r="BG177" s="228" t="s">
        <v>605</v>
      </c>
      <c r="BH177" s="227"/>
      <c r="BI177" s="228"/>
    </row>
    <row r="178" spans="1:61" s="85" customFormat="1" ht="42" x14ac:dyDescent="0.3">
      <c r="A178" s="121" t="s">
        <v>2219</v>
      </c>
      <c r="B178" s="120" t="s">
        <v>3889</v>
      </c>
      <c r="C178" s="466" t="s">
        <v>3890</v>
      </c>
      <c r="D178" s="466"/>
      <c r="E178" s="466"/>
      <c r="F178" s="121" t="s">
        <v>64</v>
      </c>
      <c r="G178" s="153">
        <v>0.16</v>
      </c>
      <c r="H178" s="123"/>
      <c r="I178" s="123"/>
      <c r="J178" s="124"/>
      <c r="K178" s="124"/>
      <c r="L178" s="124"/>
      <c r="M178" s="124"/>
      <c r="BD178" s="220"/>
      <c r="BE178" s="226" t="s">
        <v>3890</v>
      </c>
      <c r="BF178" s="225"/>
      <c r="BG178" s="228"/>
      <c r="BH178" s="227"/>
      <c r="BI178" s="228"/>
    </row>
    <row r="179" spans="1:61" s="85" customFormat="1" ht="20.399999999999999" x14ac:dyDescent="0.3">
      <c r="A179" s="173"/>
      <c r="B179" s="137" t="s">
        <v>596</v>
      </c>
      <c r="C179" s="483" t="s">
        <v>597</v>
      </c>
      <c r="D179" s="483"/>
      <c r="E179" s="483"/>
      <c r="F179" s="138" t="s">
        <v>403</v>
      </c>
      <c r="G179" s="195" t="s">
        <v>4068</v>
      </c>
      <c r="H179" s="175"/>
      <c r="I179" s="175"/>
      <c r="J179" s="140"/>
      <c r="K179" s="140"/>
      <c r="L179" s="140"/>
      <c r="M179" s="176"/>
      <c r="BD179" s="220"/>
      <c r="BE179" s="226"/>
      <c r="BF179" s="225"/>
      <c r="BG179" s="228" t="s">
        <v>597</v>
      </c>
      <c r="BH179" s="227"/>
      <c r="BI179" s="228"/>
    </row>
    <row r="180" spans="1:61" s="85" customFormat="1" ht="20.399999999999999" x14ac:dyDescent="0.3">
      <c r="A180" s="173"/>
      <c r="B180" s="137" t="s">
        <v>1961</v>
      </c>
      <c r="C180" s="483" t="s">
        <v>1962</v>
      </c>
      <c r="D180" s="483"/>
      <c r="E180" s="483"/>
      <c r="F180" s="138" t="s">
        <v>67</v>
      </c>
      <c r="G180" s="195" t="s">
        <v>4069</v>
      </c>
      <c r="H180" s="175"/>
      <c r="I180" s="175"/>
      <c r="J180" s="140"/>
      <c r="K180" s="140"/>
      <c r="L180" s="140"/>
      <c r="M180" s="176"/>
      <c r="BD180" s="220"/>
      <c r="BE180" s="226"/>
      <c r="BF180" s="225"/>
      <c r="BG180" s="228" t="s">
        <v>1962</v>
      </c>
      <c r="BH180" s="227"/>
      <c r="BI180" s="228"/>
    </row>
    <row r="181" spans="1:61" s="85" customFormat="1" ht="21.6" x14ac:dyDescent="0.3">
      <c r="A181" s="173"/>
      <c r="B181" s="137" t="s">
        <v>1763</v>
      </c>
      <c r="C181" s="483" t="s">
        <v>1764</v>
      </c>
      <c r="D181" s="483"/>
      <c r="E181" s="483"/>
      <c r="F181" s="138" t="s">
        <v>67</v>
      </c>
      <c r="G181" s="195" t="s">
        <v>4070</v>
      </c>
      <c r="H181" s="175"/>
      <c r="I181" s="175"/>
      <c r="J181" s="140"/>
      <c r="K181" s="140"/>
      <c r="L181" s="140"/>
      <c r="M181" s="176"/>
      <c r="BD181" s="220"/>
      <c r="BE181" s="226"/>
      <c r="BF181" s="225"/>
      <c r="BG181" s="228" t="s">
        <v>1764</v>
      </c>
      <c r="BH181" s="227"/>
      <c r="BI181" s="228"/>
    </row>
    <row r="182" spans="1:61" s="85" customFormat="1" ht="20.399999999999999" x14ac:dyDescent="0.3">
      <c r="A182" s="173"/>
      <c r="B182" s="137" t="s">
        <v>86</v>
      </c>
      <c r="C182" s="483" t="s">
        <v>87</v>
      </c>
      <c r="D182" s="483"/>
      <c r="E182" s="483"/>
      <c r="F182" s="138" t="s">
        <v>67</v>
      </c>
      <c r="G182" s="195" t="s">
        <v>4071</v>
      </c>
      <c r="H182" s="175"/>
      <c r="I182" s="175"/>
      <c r="J182" s="140"/>
      <c r="K182" s="140"/>
      <c r="L182" s="140"/>
      <c r="M182" s="176"/>
      <c r="BD182" s="220"/>
      <c r="BE182" s="226"/>
      <c r="BF182" s="225"/>
      <c r="BG182" s="228" t="s">
        <v>87</v>
      </c>
      <c r="BH182" s="227"/>
      <c r="BI182" s="228"/>
    </row>
    <row r="183" spans="1:61" s="85" customFormat="1" ht="21.6" x14ac:dyDescent="0.3">
      <c r="A183" s="173"/>
      <c r="B183" s="137" t="s">
        <v>604</v>
      </c>
      <c r="C183" s="483" t="s">
        <v>605</v>
      </c>
      <c r="D183" s="483"/>
      <c r="E183" s="483"/>
      <c r="F183" s="138" t="s">
        <v>606</v>
      </c>
      <c r="G183" s="195" t="s">
        <v>4072</v>
      </c>
      <c r="H183" s="175"/>
      <c r="I183" s="175"/>
      <c r="J183" s="140"/>
      <c r="K183" s="140"/>
      <c r="L183" s="140"/>
      <c r="M183" s="176"/>
      <c r="BD183" s="220"/>
      <c r="BE183" s="226"/>
      <c r="BF183" s="225"/>
      <c r="BG183" s="228" t="s">
        <v>605</v>
      </c>
      <c r="BH183" s="227"/>
      <c r="BI183" s="228"/>
    </row>
    <row r="184" spans="1:61" s="85" customFormat="1" ht="62.4" x14ac:dyDescent="0.3">
      <c r="A184" s="121" t="s">
        <v>2223</v>
      </c>
      <c r="B184" s="120" t="s">
        <v>4073</v>
      </c>
      <c r="C184" s="466" t="s">
        <v>4074</v>
      </c>
      <c r="D184" s="466"/>
      <c r="E184" s="466"/>
      <c r="F184" s="121" t="s">
        <v>112</v>
      </c>
      <c r="G184" s="153">
        <v>2.04</v>
      </c>
      <c r="H184" s="123"/>
      <c r="I184" s="123"/>
      <c r="J184" s="124"/>
      <c r="K184" s="124"/>
      <c r="L184" s="124"/>
      <c r="M184" s="124"/>
      <c r="BD184" s="220"/>
      <c r="BE184" s="226" t="s">
        <v>4074</v>
      </c>
      <c r="BF184" s="225"/>
      <c r="BG184" s="228"/>
      <c r="BH184" s="227"/>
      <c r="BI184" s="228"/>
    </row>
    <row r="185" spans="1:61" s="85" customFormat="1" ht="72.599999999999994" x14ac:dyDescent="0.3">
      <c r="A185" s="121" t="s">
        <v>2226</v>
      </c>
      <c r="B185" s="120" t="s">
        <v>4075</v>
      </c>
      <c r="C185" s="466" t="s">
        <v>4076</v>
      </c>
      <c r="D185" s="466"/>
      <c r="E185" s="466"/>
      <c r="F185" s="121" t="s">
        <v>112</v>
      </c>
      <c r="G185" s="153">
        <v>16.32</v>
      </c>
      <c r="H185" s="123"/>
      <c r="I185" s="123"/>
      <c r="J185" s="124"/>
      <c r="K185" s="124"/>
      <c r="L185" s="124"/>
      <c r="M185" s="124"/>
      <c r="BD185" s="220"/>
      <c r="BE185" s="226" t="s">
        <v>4076</v>
      </c>
      <c r="BF185" s="225"/>
      <c r="BG185" s="228"/>
      <c r="BH185" s="227"/>
      <c r="BI185" s="228"/>
    </row>
    <row r="186" spans="1:61" s="85" customFormat="1" ht="15" customHeight="1" x14ac:dyDescent="0.3">
      <c r="A186" s="497" t="s">
        <v>4077</v>
      </c>
      <c r="B186" s="462"/>
      <c r="C186" s="462"/>
      <c r="D186" s="462"/>
      <c r="E186" s="462"/>
      <c r="F186" s="462"/>
      <c r="G186" s="462"/>
      <c r="H186" s="221"/>
      <c r="I186" s="221"/>
      <c r="J186" s="221"/>
      <c r="K186" s="221"/>
      <c r="L186" s="221"/>
      <c r="M186" s="223"/>
      <c r="BD186" s="220"/>
      <c r="BE186" s="226"/>
      <c r="BF186" s="225" t="s">
        <v>4077</v>
      </c>
      <c r="BG186" s="228"/>
      <c r="BH186" s="227"/>
      <c r="BI186" s="228"/>
    </row>
    <row r="187" spans="1:61" s="85" customFormat="1" ht="21.6" x14ac:dyDescent="0.3">
      <c r="A187" s="121" t="s">
        <v>2227</v>
      </c>
      <c r="B187" s="120" t="s">
        <v>1942</v>
      </c>
      <c r="C187" s="466" t="s">
        <v>1943</v>
      </c>
      <c r="D187" s="466"/>
      <c r="E187" s="466"/>
      <c r="F187" s="121" t="s">
        <v>64</v>
      </c>
      <c r="G187" s="153">
        <v>0.02</v>
      </c>
      <c r="H187" s="123"/>
      <c r="I187" s="123"/>
      <c r="J187" s="124"/>
      <c r="K187" s="124"/>
      <c r="L187" s="124"/>
      <c r="M187" s="124"/>
      <c r="BD187" s="220"/>
      <c r="BE187" s="226" t="s">
        <v>1943</v>
      </c>
      <c r="BF187" s="225"/>
      <c r="BG187" s="228"/>
      <c r="BH187" s="227"/>
      <c r="BI187" s="228"/>
    </row>
    <row r="188" spans="1:61" s="85" customFormat="1" ht="20.399999999999999" x14ac:dyDescent="0.3">
      <c r="A188" s="173"/>
      <c r="B188" s="137" t="s">
        <v>596</v>
      </c>
      <c r="C188" s="483" t="s">
        <v>597</v>
      </c>
      <c r="D188" s="483"/>
      <c r="E188" s="483"/>
      <c r="F188" s="138" t="s">
        <v>403</v>
      </c>
      <c r="G188" s="195" t="s">
        <v>4064</v>
      </c>
      <c r="H188" s="175"/>
      <c r="I188" s="175"/>
      <c r="J188" s="140"/>
      <c r="K188" s="140"/>
      <c r="L188" s="140"/>
      <c r="M188" s="176"/>
      <c r="BD188" s="220"/>
      <c r="BE188" s="226"/>
      <c r="BF188" s="225"/>
      <c r="BG188" s="228" t="s">
        <v>597</v>
      </c>
      <c r="BH188" s="227"/>
      <c r="BI188" s="228"/>
    </row>
    <row r="189" spans="1:61" s="85" customFormat="1" ht="21.6" x14ac:dyDescent="0.3">
      <c r="A189" s="173"/>
      <c r="B189" s="137" t="s">
        <v>1763</v>
      </c>
      <c r="C189" s="483" t="s">
        <v>1764</v>
      </c>
      <c r="D189" s="483"/>
      <c r="E189" s="483"/>
      <c r="F189" s="138" t="s">
        <v>67</v>
      </c>
      <c r="G189" s="195" t="s">
        <v>4065</v>
      </c>
      <c r="H189" s="175"/>
      <c r="I189" s="175"/>
      <c r="J189" s="140"/>
      <c r="K189" s="140"/>
      <c r="L189" s="140"/>
      <c r="M189" s="176"/>
      <c r="BD189" s="220"/>
      <c r="BE189" s="226"/>
      <c r="BF189" s="225"/>
      <c r="BG189" s="228" t="s">
        <v>1764</v>
      </c>
      <c r="BH189" s="227"/>
      <c r="BI189" s="228"/>
    </row>
    <row r="190" spans="1:61" s="85" customFormat="1" ht="20.399999999999999" x14ac:dyDescent="0.3">
      <c r="A190" s="173"/>
      <c r="B190" s="137" t="s">
        <v>86</v>
      </c>
      <c r="C190" s="483" t="s">
        <v>87</v>
      </c>
      <c r="D190" s="483"/>
      <c r="E190" s="483"/>
      <c r="F190" s="138" t="s">
        <v>67</v>
      </c>
      <c r="G190" s="195" t="s">
        <v>4066</v>
      </c>
      <c r="H190" s="175"/>
      <c r="I190" s="175"/>
      <c r="J190" s="140"/>
      <c r="K190" s="140"/>
      <c r="L190" s="140"/>
      <c r="M190" s="176"/>
      <c r="BD190" s="220"/>
      <c r="BE190" s="226"/>
      <c r="BF190" s="225"/>
      <c r="BG190" s="228" t="s">
        <v>87</v>
      </c>
      <c r="BH190" s="227"/>
      <c r="BI190" s="228"/>
    </row>
    <row r="191" spans="1:61" s="85" customFormat="1" ht="21.6" x14ac:dyDescent="0.3">
      <c r="A191" s="173"/>
      <c r="B191" s="137" t="s">
        <v>604</v>
      </c>
      <c r="C191" s="483" t="s">
        <v>605</v>
      </c>
      <c r="D191" s="483"/>
      <c r="E191" s="483"/>
      <c r="F191" s="138" t="s">
        <v>606</v>
      </c>
      <c r="G191" s="195" t="s">
        <v>4067</v>
      </c>
      <c r="H191" s="175"/>
      <c r="I191" s="175"/>
      <c r="J191" s="140"/>
      <c r="K191" s="140"/>
      <c r="L191" s="140"/>
      <c r="M191" s="176"/>
      <c r="BD191" s="220"/>
      <c r="BE191" s="226"/>
      <c r="BF191" s="225"/>
      <c r="BG191" s="228" t="s">
        <v>605</v>
      </c>
      <c r="BH191" s="227"/>
      <c r="BI191" s="228"/>
    </row>
    <row r="192" spans="1:61" s="85" customFormat="1" ht="62.4" x14ac:dyDescent="0.3">
      <c r="A192" s="121" t="s">
        <v>2229</v>
      </c>
      <c r="B192" s="120" t="s">
        <v>4078</v>
      </c>
      <c r="C192" s="466" t="s">
        <v>4079</v>
      </c>
      <c r="D192" s="466"/>
      <c r="E192" s="466"/>
      <c r="F192" s="121" t="s">
        <v>112</v>
      </c>
      <c r="G192" s="153">
        <v>2.04</v>
      </c>
      <c r="H192" s="123"/>
      <c r="I192" s="123"/>
      <c r="J192" s="124"/>
      <c r="K192" s="124"/>
      <c r="L192" s="124"/>
      <c r="M192" s="124"/>
      <c r="BD192" s="220"/>
      <c r="BE192" s="226" t="s">
        <v>4079</v>
      </c>
      <c r="BF192" s="225"/>
      <c r="BG192" s="228"/>
      <c r="BH192" s="227"/>
      <c r="BI192" s="228"/>
    </row>
    <row r="193" spans="1:61" s="85" customFormat="1" ht="15" customHeight="1" x14ac:dyDescent="0.3">
      <c r="A193" s="497" t="s">
        <v>4080</v>
      </c>
      <c r="B193" s="462"/>
      <c r="C193" s="462"/>
      <c r="D193" s="462"/>
      <c r="E193" s="462"/>
      <c r="F193" s="462"/>
      <c r="G193" s="462"/>
      <c r="H193" s="221"/>
      <c r="I193" s="221"/>
      <c r="J193" s="221"/>
      <c r="K193" s="221"/>
      <c r="L193" s="221"/>
      <c r="M193" s="223"/>
      <c r="BD193" s="220"/>
      <c r="BE193" s="226"/>
      <c r="BF193" s="225" t="s">
        <v>4080</v>
      </c>
      <c r="BG193" s="228"/>
      <c r="BH193" s="227"/>
      <c r="BI193" s="228"/>
    </row>
    <row r="194" spans="1:61" s="85" customFormat="1" ht="21.6" x14ac:dyDescent="0.3">
      <c r="A194" s="121" t="s">
        <v>2868</v>
      </c>
      <c r="B194" s="120" t="s">
        <v>1942</v>
      </c>
      <c r="C194" s="466" t="s">
        <v>1943</v>
      </c>
      <c r="D194" s="466"/>
      <c r="E194" s="466"/>
      <c r="F194" s="121" t="s">
        <v>64</v>
      </c>
      <c r="G194" s="135">
        <v>0.3</v>
      </c>
      <c r="H194" s="123"/>
      <c r="I194" s="123"/>
      <c r="J194" s="124"/>
      <c r="K194" s="124"/>
      <c r="L194" s="124"/>
      <c r="M194" s="124"/>
      <c r="BD194" s="220"/>
      <c r="BE194" s="226" t="s">
        <v>1943</v>
      </c>
      <c r="BF194" s="225"/>
      <c r="BG194" s="228"/>
      <c r="BH194" s="227"/>
      <c r="BI194" s="228"/>
    </row>
    <row r="195" spans="1:61" s="85" customFormat="1" ht="20.399999999999999" x14ac:dyDescent="0.3">
      <c r="A195" s="173"/>
      <c r="B195" s="137" t="s">
        <v>596</v>
      </c>
      <c r="C195" s="483" t="s">
        <v>597</v>
      </c>
      <c r="D195" s="483"/>
      <c r="E195" s="483"/>
      <c r="F195" s="138" t="s">
        <v>403</v>
      </c>
      <c r="G195" s="195" t="s">
        <v>3684</v>
      </c>
      <c r="H195" s="175"/>
      <c r="I195" s="175"/>
      <c r="J195" s="140"/>
      <c r="K195" s="140"/>
      <c r="L195" s="140"/>
      <c r="M195" s="176"/>
      <c r="BD195" s="220"/>
      <c r="BE195" s="226"/>
      <c r="BF195" s="225"/>
      <c r="BG195" s="228" t="s">
        <v>597</v>
      </c>
      <c r="BH195" s="227"/>
      <c r="BI195" s="228"/>
    </row>
    <row r="196" spans="1:61" s="85" customFormat="1" ht="21.6" x14ac:dyDescent="0.3">
      <c r="A196" s="173"/>
      <c r="B196" s="137" t="s">
        <v>1763</v>
      </c>
      <c r="C196" s="483" t="s">
        <v>1764</v>
      </c>
      <c r="D196" s="483"/>
      <c r="E196" s="483"/>
      <c r="F196" s="138" t="s">
        <v>67</v>
      </c>
      <c r="G196" s="195" t="s">
        <v>4081</v>
      </c>
      <c r="H196" s="175"/>
      <c r="I196" s="175"/>
      <c r="J196" s="140"/>
      <c r="K196" s="140"/>
      <c r="L196" s="140"/>
      <c r="M196" s="176"/>
      <c r="BD196" s="220"/>
      <c r="BE196" s="226"/>
      <c r="BF196" s="225"/>
      <c r="BG196" s="228" t="s">
        <v>1764</v>
      </c>
      <c r="BH196" s="227"/>
      <c r="BI196" s="228"/>
    </row>
    <row r="197" spans="1:61" s="85" customFormat="1" ht="20.399999999999999" x14ac:dyDescent="0.3">
      <c r="A197" s="173"/>
      <c r="B197" s="137" t="s">
        <v>86</v>
      </c>
      <c r="C197" s="483" t="s">
        <v>87</v>
      </c>
      <c r="D197" s="483"/>
      <c r="E197" s="483"/>
      <c r="F197" s="138" t="s">
        <v>67</v>
      </c>
      <c r="G197" s="195" t="s">
        <v>3688</v>
      </c>
      <c r="H197" s="175"/>
      <c r="I197" s="175"/>
      <c r="J197" s="140"/>
      <c r="K197" s="140"/>
      <c r="L197" s="140"/>
      <c r="M197" s="176"/>
      <c r="BD197" s="220"/>
      <c r="BE197" s="226"/>
      <c r="BF197" s="225"/>
      <c r="BG197" s="228" t="s">
        <v>87</v>
      </c>
      <c r="BH197" s="227"/>
      <c r="BI197" s="228"/>
    </row>
    <row r="198" spans="1:61" s="85" customFormat="1" ht="21.6" x14ac:dyDescent="0.3">
      <c r="A198" s="173"/>
      <c r="B198" s="137" t="s">
        <v>604</v>
      </c>
      <c r="C198" s="483" t="s">
        <v>605</v>
      </c>
      <c r="D198" s="483"/>
      <c r="E198" s="483"/>
      <c r="F198" s="138" t="s">
        <v>606</v>
      </c>
      <c r="G198" s="195" t="s">
        <v>4082</v>
      </c>
      <c r="H198" s="175"/>
      <c r="I198" s="175"/>
      <c r="J198" s="140"/>
      <c r="K198" s="140"/>
      <c r="L198" s="140"/>
      <c r="M198" s="176"/>
      <c r="BD198" s="220"/>
      <c r="BE198" s="226"/>
      <c r="BF198" s="225"/>
      <c r="BG198" s="228" t="s">
        <v>605</v>
      </c>
      <c r="BH198" s="227"/>
      <c r="BI198" s="228"/>
    </row>
    <row r="199" spans="1:61" s="85" customFormat="1" ht="62.4" x14ac:dyDescent="0.3">
      <c r="A199" s="121" t="s">
        <v>2876</v>
      </c>
      <c r="B199" s="120" t="s">
        <v>4083</v>
      </c>
      <c r="C199" s="466" t="s">
        <v>4084</v>
      </c>
      <c r="D199" s="466"/>
      <c r="E199" s="466"/>
      <c r="F199" s="121" t="s">
        <v>112</v>
      </c>
      <c r="G199" s="135">
        <v>20.399999999999999</v>
      </c>
      <c r="H199" s="123"/>
      <c r="I199" s="123"/>
      <c r="J199" s="124"/>
      <c r="K199" s="124"/>
      <c r="L199" s="124"/>
      <c r="M199" s="124"/>
      <c r="BD199" s="220"/>
      <c r="BE199" s="226" t="s">
        <v>4084</v>
      </c>
      <c r="BF199" s="225"/>
      <c r="BG199" s="228"/>
      <c r="BH199" s="227"/>
      <c r="BI199" s="228"/>
    </row>
    <row r="200" spans="1:61" s="85" customFormat="1" ht="72.599999999999994" x14ac:dyDescent="0.3">
      <c r="A200" s="121" t="s">
        <v>2891</v>
      </c>
      <c r="B200" s="120" t="s">
        <v>4085</v>
      </c>
      <c r="C200" s="466" t="s">
        <v>4086</v>
      </c>
      <c r="D200" s="466"/>
      <c r="E200" s="466"/>
      <c r="F200" s="121" t="s">
        <v>112</v>
      </c>
      <c r="G200" s="135">
        <v>10.199999999999999</v>
      </c>
      <c r="H200" s="123"/>
      <c r="I200" s="123"/>
      <c r="J200" s="124"/>
      <c r="K200" s="124"/>
      <c r="L200" s="124"/>
      <c r="M200" s="124"/>
      <c r="BD200" s="220"/>
      <c r="BE200" s="226" t="s">
        <v>4086</v>
      </c>
      <c r="BF200" s="225"/>
      <c r="BG200" s="228"/>
      <c r="BH200" s="227"/>
      <c r="BI200" s="228"/>
    </row>
    <row r="201" spans="1:61" s="85" customFormat="1" ht="15" customHeight="1" x14ac:dyDescent="0.3">
      <c r="A201" s="497" t="s">
        <v>4087</v>
      </c>
      <c r="B201" s="462"/>
      <c r="C201" s="462"/>
      <c r="D201" s="462"/>
      <c r="E201" s="462"/>
      <c r="F201" s="462"/>
      <c r="G201" s="462"/>
      <c r="H201" s="221"/>
      <c r="I201" s="221"/>
      <c r="J201" s="221"/>
      <c r="K201" s="221"/>
      <c r="L201" s="221"/>
      <c r="M201" s="223"/>
      <c r="BD201" s="220"/>
      <c r="BE201" s="226"/>
      <c r="BF201" s="225" t="s">
        <v>4087</v>
      </c>
      <c r="BG201" s="228"/>
      <c r="BH201" s="227"/>
      <c r="BI201" s="228"/>
    </row>
    <row r="202" spans="1:61" s="85" customFormat="1" ht="21.6" x14ac:dyDescent="0.3">
      <c r="A202" s="121" t="s">
        <v>2895</v>
      </c>
      <c r="B202" s="120" t="s">
        <v>594</v>
      </c>
      <c r="C202" s="466" t="s">
        <v>595</v>
      </c>
      <c r="D202" s="466"/>
      <c r="E202" s="466"/>
      <c r="F202" s="121" t="s">
        <v>64</v>
      </c>
      <c r="G202" s="153">
        <v>0.11</v>
      </c>
      <c r="H202" s="123"/>
      <c r="I202" s="123"/>
      <c r="J202" s="124"/>
      <c r="K202" s="124"/>
      <c r="L202" s="124"/>
      <c r="M202" s="124"/>
      <c r="BD202" s="220"/>
      <c r="BE202" s="226" t="s">
        <v>595</v>
      </c>
      <c r="BF202" s="225"/>
      <c r="BG202" s="228"/>
      <c r="BH202" s="227"/>
      <c r="BI202" s="228"/>
    </row>
    <row r="203" spans="1:61" s="85" customFormat="1" ht="20.399999999999999" x14ac:dyDescent="0.3">
      <c r="A203" s="173"/>
      <c r="B203" s="137" t="s">
        <v>596</v>
      </c>
      <c r="C203" s="483" t="s">
        <v>597</v>
      </c>
      <c r="D203" s="483"/>
      <c r="E203" s="483"/>
      <c r="F203" s="138" t="s">
        <v>403</v>
      </c>
      <c r="G203" s="195" t="s">
        <v>4088</v>
      </c>
      <c r="H203" s="175"/>
      <c r="I203" s="175"/>
      <c r="J203" s="140"/>
      <c r="K203" s="140"/>
      <c r="L203" s="140"/>
      <c r="M203" s="176"/>
      <c r="BD203" s="220"/>
      <c r="BE203" s="226"/>
      <c r="BF203" s="225"/>
      <c r="BG203" s="228" t="s">
        <v>597</v>
      </c>
      <c r="BH203" s="227"/>
      <c r="BI203" s="228"/>
    </row>
    <row r="204" spans="1:61" s="85" customFormat="1" ht="21.6" x14ac:dyDescent="0.3">
      <c r="A204" s="173"/>
      <c r="B204" s="137" t="s">
        <v>598</v>
      </c>
      <c r="C204" s="483" t="s">
        <v>599</v>
      </c>
      <c r="D204" s="483"/>
      <c r="E204" s="483"/>
      <c r="F204" s="138" t="s">
        <v>67</v>
      </c>
      <c r="G204" s="195" t="s">
        <v>4089</v>
      </c>
      <c r="H204" s="175"/>
      <c r="I204" s="175"/>
      <c r="J204" s="140"/>
      <c r="K204" s="140"/>
      <c r="L204" s="140"/>
      <c r="M204" s="176"/>
      <c r="BD204" s="220"/>
      <c r="BE204" s="226"/>
      <c r="BF204" s="225"/>
      <c r="BG204" s="228" t="s">
        <v>599</v>
      </c>
      <c r="BH204" s="227"/>
      <c r="BI204" s="228"/>
    </row>
    <row r="205" spans="1:61" s="85" customFormat="1" ht="21.6" x14ac:dyDescent="0.3">
      <c r="A205" s="173"/>
      <c r="B205" s="137" t="s">
        <v>600</v>
      </c>
      <c r="C205" s="483" t="s">
        <v>601</v>
      </c>
      <c r="D205" s="483"/>
      <c r="E205" s="483"/>
      <c r="F205" s="138" t="s">
        <v>67</v>
      </c>
      <c r="G205" s="195" t="s">
        <v>4090</v>
      </c>
      <c r="H205" s="175"/>
      <c r="I205" s="175"/>
      <c r="J205" s="140"/>
      <c r="K205" s="140"/>
      <c r="L205" s="140"/>
      <c r="M205" s="176"/>
      <c r="BD205" s="220"/>
      <c r="BE205" s="226"/>
      <c r="BF205" s="225"/>
      <c r="BG205" s="228" t="s">
        <v>601</v>
      </c>
      <c r="BH205" s="227"/>
      <c r="BI205" s="228"/>
    </row>
    <row r="206" spans="1:61" s="85" customFormat="1" ht="20.399999999999999" x14ac:dyDescent="0.3">
      <c r="A206" s="173"/>
      <c r="B206" s="137" t="s">
        <v>602</v>
      </c>
      <c r="C206" s="483" t="s">
        <v>603</v>
      </c>
      <c r="D206" s="483"/>
      <c r="E206" s="483"/>
      <c r="F206" s="138" t="s">
        <v>72</v>
      </c>
      <c r="G206" s="195" t="s">
        <v>4091</v>
      </c>
      <c r="H206" s="175"/>
      <c r="I206" s="175"/>
      <c r="J206" s="140"/>
      <c r="K206" s="140"/>
      <c r="L206" s="140"/>
      <c r="M206" s="176"/>
      <c r="BD206" s="220"/>
      <c r="BE206" s="226"/>
      <c r="BF206" s="225"/>
      <c r="BG206" s="228" t="s">
        <v>603</v>
      </c>
      <c r="BH206" s="227"/>
      <c r="BI206" s="228"/>
    </row>
    <row r="207" spans="1:61" s="85" customFormat="1" ht="20.399999999999999" x14ac:dyDescent="0.3">
      <c r="A207" s="173"/>
      <c r="B207" s="137" t="s">
        <v>86</v>
      </c>
      <c r="C207" s="483" t="s">
        <v>87</v>
      </c>
      <c r="D207" s="483"/>
      <c r="E207" s="483"/>
      <c r="F207" s="138" t="s">
        <v>67</v>
      </c>
      <c r="G207" s="195" t="s">
        <v>4092</v>
      </c>
      <c r="H207" s="175"/>
      <c r="I207" s="175"/>
      <c r="J207" s="140"/>
      <c r="K207" s="140"/>
      <c r="L207" s="140"/>
      <c r="M207" s="176"/>
      <c r="BD207" s="220"/>
      <c r="BE207" s="226"/>
      <c r="BF207" s="225"/>
      <c r="BG207" s="228" t="s">
        <v>87</v>
      </c>
      <c r="BH207" s="227"/>
      <c r="BI207" s="228"/>
    </row>
    <row r="208" spans="1:61" s="85" customFormat="1" ht="21.6" x14ac:dyDescent="0.3">
      <c r="A208" s="173"/>
      <c r="B208" s="137" t="s">
        <v>604</v>
      </c>
      <c r="C208" s="483" t="s">
        <v>605</v>
      </c>
      <c r="D208" s="483"/>
      <c r="E208" s="483"/>
      <c r="F208" s="138" t="s">
        <v>606</v>
      </c>
      <c r="G208" s="195" t="s">
        <v>4093</v>
      </c>
      <c r="H208" s="175"/>
      <c r="I208" s="175"/>
      <c r="J208" s="140"/>
      <c r="K208" s="140"/>
      <c r="L208" s="140"/>
      <c r="M208" s="176"/>
      <c r="BD208" s="220"/>
      <c r="BE208" s="226"/>
      <c r="BF208" s="225"/>
      <c r="BG208" s="228" t="s">
        <v>605</v>
      </c>
      <c r="BH208" s="227"/>
      <c r="BI208" s="228"/>
    </row>
    <row r="209" spans="1:61" s="85" customFormat="1" ht="52.2" x14ac:dyDescent="0.3">
      <c r="A209" s="121" t="s">
        <v>2912</v>
      </c>
      <c r="B209" s="120" t="s">
        <v>4094</v>
      </c>
      <c r="C209" s="466" t="s">
        <v>4095</v>
      </c>
      <c r="D209" s="466"/>
      <c r="E209" s="466"/>
      <c r="F209" s="121" t="s">
        <v>112</v>
      </c>
      <c r="G209" s="153">
        <v>11.22</v>
      </c>
      <c r="H209" s="123"/>
      <c r="I209" s="123"/>
      <c r="J209" s="124"/>
      <c r="K209" s="124"/>
      <c r="L209" s="124"/>
      <c r="M209" s="124"/>
      <c r="BD209" s="220"/>
      <c r="BE209" s="226" t="s">
        <v>4095</v>
      </c>
      <c r="BF209" s="225"/>
      <c r="BG209" s="228"/>
      <c r="BH209" s="227"/>
      <c r="BI209" s="228"/>
    </row>
    <row r="210" spans="1:61" s="85" customFormat="1" ht="15" customHeight="1" x14ac:dyDescent="0.3">
      <c r="A210" s="497" t="s">
        <v>4096</v>
      </c>
      <c r="B210" s="462"/>
      <c r="C210" s="462"/>
      <c r="D210" s="462"/>
      <c r="E210" s="462"/>
      <c r="F210" s="462"/>
      <c r="G210" s="462"/>
      <c r="H210" s="221"/>
      <c r="I210" s="221"/>
      <c r="J210" s="221"/>
      <c r="K210" s="221"/>
      <c r="L210" s="221"/>
      <c r="M210" s="223"/>
      <c r="BD210" s="220"/>
      <c r="BE210" s="226"/>
      <c r="BF210" s="225" t="s">
        <v>4096</v>
      </c>
      <c r="BG210" s="228"/>
      <c r="BH210" s="227"/>
      <c r="BI210" s="228"/>
    </row>
    <row r="211" spans="1:61" s="85" customFormat="1" ht="31.8" x14ac:dyDescent="0.3">
      <c r="A211" s="121" t="s">
        <v>2917</v>
      </c>
      <c r="B211" s="120" t="s">
        <v>1750</v>
      </c>
      <c r="C211" s="466" t="s">
        <v>1751</v>
      </c>
      <c r="D211" s="466"/>
      <c r="E211" s="466"/>
      <c r="F211" s="121" t="s">
        <v>139</v>
      </c>
      <c r="G211" s="153">
        <v>1.28</v>
      </c>
      <c r="H211" s="123"/>
      <c r="I211" s="123"/>
      <c r="J211" s="124"/>
      <c r="K211" s="124"/>
      <c r="L211" s="124"/>
      <c r="M211" s="124"/>
      <c r="BD211" s="220"/>
      <c r="BE211" s="226" t="s">
        <v>1751</v>
      </c>
      <c r="BF211" s="225"/>
      <c r="BG211" s="228"/>
      <c r="BH211" s="227"/>
      <c r="BI211" s="228"/>
    </row>
    <row r="212" spans="1:61" s="85" customFormat="1" ht="20.399999999999999" x14ac:dyDescent="0.3">
      <c r="A212" s="173"/>
      <c r="B212" s="137" t="s">
        <v>1752</v>
      </c>
      <c r="C212" s="483" t="s">
        <v>1753</v>
      </c>
      <c r="D212" s="483"/>
      <c r="E212" s="483"/>
      <c r="F212" s="138" t="s">
        <v>72</v>
      </c>
      <c r="G212" s="195" t="s">
        <v>4097</v>
      </c>
      <c r="H212" s="175"/>
      <c r="I212" s="175"/>
      <c r="J212" s="140"/>
      <c r="K212" s="140"/>
      <c r="L212" s="140"/>
      <c r="M212" s="176"/>
      <c r="BD212" s="220"/>
      <c r="BE212" s="226"/>
      <c r="BF212" s="225"/>
      <c r="BG212" s="228" t="s">
        <v>1753</v>
      </c>
      <c r="BH212" s="227"/>
      <c r="BI212" s="228"/>
    </row>
    <row r="213" spans="1:61" s="85" customFormat="1" ht="20.399999999999999" x14ac:dyDescent="0.3">
      <c r="A213" s="173"/>
      <c r="B213" s="137" t="s">
        <v>1755</v>
      </c>
      <c r="C213" s="483" t="s">
        <v>1756</v>
      </c>
      <c r="D213" s="483"/>
      <c r="E213" s="483"/>
      <c r="F213" s="138" t="s">
        <v>72</v>
      </c>
      <c r="G213" s="195" t="s">
        <v>4098</v>
      </c>
      <c r="H213" s="175"/>
      <c r="I213" s="175"/>
      <c r="J213" s="140"/>
      <c r="K213" s="140"/>
      <c r="L213" s="140"/>
      <c r="M213" s="176"/>
      <c r="BD213" s="220"/>
      <c r="BE213" s="226"/>
      <c r="BF213" s="225"/>
      <c r="BG213" s="228" t="s">
        <v>1756</v>
      </c>
      <c r="BH213" s="227"/>
      <c r="BI213" s="228"/>
    </row>
    <row r="214" spans="1:61" s="85" customFormat="1" ht="31.8" x14ac:dyDescent="0.3">
      <c r="A214" s="173"/>
      <c r="B214" s="137" t="s">
        <v>1700</v>
      </c>
      <c r="C214" s="483" t="s">
        <v>1701</v>
      </c>
      <c r="D214" s="483"/>
      <c r="E214" s="483"/>
      <c r="F214" s="138" t="s">
        <v>72</v>
      </c>
      <c r="G214" s="195" t="s">
        <v>4099</v>
      </c>
      <c r="H214" s="175"/>
      <c r="I214" s="175"/>
      <c r="J214" s="140"/>
      <c r="K214" s="140"/>
      <c r="L214" s="140"/>
      <c r="M214" s="176"/>
      <c r="BD214" s="220"/>
      <c r="BE214" s="226"/>
      <c r="BF214" s="225"/>
      <c r="BG214" s="228" t="s">
        <v>1701</v>
      </c>
      <c r="BH214" s="227"/>
      <c r="BI214" s="228"/>
    </row>
    <row r="215" spans="1:61" s="85" customFormat="1" ht="20.399999999999999" x14ac:dyDescent="0.3">
      <c r="A215" s="173"/>
      <c r="B215" s="137" t="s">
        <v>596</v>
      </c>
      <c r="C215" s="483" t="s">
        <v>597</v>
      </c>
      <c r="D215" s="483"/>
      <c r="E215" s="483"/>
      <c r="F215" s="138" t="s">
        <v>403</v>
      </c>
      <c r="G215" s="195" t="s">
        <v>4100</v>
      </c>
      <c r="H215" s="175"/>
      <c r="I215" s="175"/>
      <c r="J215" s="140"/>
      <c r="K215" s="140"/>
      <c r="L215" s="140"/>
      <c r="M215" s="176"/>
      <c r="BD215" s="220"/>
      <c r="BE215" s="226"/>
      <c r="BF215" s="225"/>
      <c r="BG215" s="228" t="s">
        <v>597</v>
      </c>
      <c r="BH215" s="227"/>
      <c r="BI215" s="228"/>
    </row>
    <row r="216" spans="1:61" s="85" customFormat="1" ht="20.399999999999999" x14ac:dyDescent="0.3">
      <c r="A216" s="173"/>
      <c r="B216" s="137" t="s">
        <v>1760</v>
      </c>
      <c r="C216" s="483" t="s">
        <v>1761</v>
      </c>
      <c r="D216" s="483"/>
      <c r="E216" s="483"/>
      <c r="F216" s="138" t="s">
        <v>72</v>
      </c>
      <c r="G216" s="195" t="s">
        <v>4101</v>
      </c>
      <c r="H216" s="175"/>
      <c r="I216" s="175"/>
      <c r="J216" s="140"/>
      <c r="K216" s="140"/>
      <c r="L216" s="140"/>
      <c r="M216" s="176"/>
      <c r="BD216" s="220"/>
      <c r="BE216" s="226"/>
      <c r="BF216" s="225"/>
      <c r="BG216" s="228" t="s">
        <v>1761</v>
      </c>
      <c r="BH216" s="227"/>
      <c r="BI216" s="228"/>
    </row>
    <row r="217" spans="1:61" s="85" customFormat="1" ht="21.6" x14ac:dyDescent="0.3">
      <c r="A217" s="173"/>
      <c r="B217" s="137" t="s">
        <v>1763</v>
      </c>
      <c r="C217" s="483" t="s">
        <v>1764</v>
      </c>
      <c r="D217" s="483"/>
      <c r="E217" s="483"/>
      <c r="F217" s="138" t="s">
        <v>67</v>
      </c>
      <c r="G217" s="195" t="s">
        <v>4102</v>
      </c>
      <c r="H217" s="175"/>
      <c r="I217" s="175"/>
      <c r="J217" s="140"/>
      <c r="K217" s="140"/>
      <c r="L217" s="140"/>
      <c r="M217" s="176"/>
      <c r="BD217" s="220"/>
      <c r="BE217" s="226"/>
      <c r="BF217" s="225"/>
      <c r="BG217" s="228" t="s">
        <v>1764</v>
      </c>
      <c r="BH217" s="227"/>
      <c r="BI217" s="228"/>
    </row>
    <row r="218" spans="1:61" s="85" customFormat="1" ht="20.399999999999999" x14ac:dyDescent="0.3">
      <c r="A218" s="173"/>
      <c r="B218" s="137" t="s">
        <v>1705</v>
      </c>
      <c r="C218" s="483" t="s">
        <v>1706</v>
      </c>
      <c r="D218" s="483"/>
      <c r="E218" s="483"/>
      <c r="F218" s="138" t="s">
        <v>67</v>
      </c>
      <c r="G218" s="195" t="s">
        <v>4103</v>
      </c>
      <c r="H218" s="175"/>
      <c r="I218" s="175"/>
      <c r="J218" s="140"/>
      <c r="K218" s="140"/>
      <c r="L218" s="140"/>
      <c r="M218" s="176"/>
      <c r="BD218" s="220"/>
      <c r="BE218" s="226"/>
      <c r="BF218" s="225"/>
      <c r="BG218" s="228" t="s">
        <v>1706</v>
      </c>
      <c r="BH218" s="227"/>
      <c r="BI218" s="228"/>
    </row>
    <row r="219" spans="1:61" s="85" customFormat="1" ht="20.399999999999999" x14ac:dyDescent="0.3">
      <c r="A219" s="173"/>
      <c r="B219" s="137" t="s">
        <v>1767</v>
      </c>
      <c r="C219" s="483" t="s">
        <v>1768</v>
      </c>
      <c r="D219" s="483"/>
      <c r="E219" s="483"/>
      <c r="F219" s="138" t="s">
        <v>139</v>
      </c>
      <c r="G219" s="195" t="s">
        <v>4104</v>
      </c>
      <c r="H219" s="175"/>
      <c r="I219" s="175"/>
      <c r="J219" s="140"/>
      <c r="K219" s="140"/>
      <c r="L219" s="140"/>
      <c r="M219" s="176"/>
      <c r="BD219" s="220"/>
      <c r="BE219" s="226"/>
      <c r="BF219" s="225"/>
      <c r="BG219" s="228" t="s">
        <v>1768</v>
      </c>
      <c r="BH219" s="227"/>
      <c r="BI219" s="228"/>
    </row>
    <row r="220" spans="1:61" s="85" customFormat="1" ht="21.6" x14ac:dyDescent="0.3">
      <c r="A220" s="173"/>
      <c r="B220" s="137" t="s">
        <v>604</v>
      </c>
      <c r="C220" s="483" t="s">
        <v>605</v>
      </c>
      <c r="D220" s="483"/>
      <c r="E220" s="483"/>
      <c r="F220" s="138" t="s">
        <v>606</v>
      </c>
      <c r="G220" s="195" t="s">
        <v>4105</v>
      </c>
      <c r="H220" s="175"/>
      <c r="I220" s="175"/>
      <c r="J220" s="140"/>
      <c r="K220" s="140"/>
      <c r="L220" s="140"/>
      <c r="M220" s="176"/>
      <c r="BD220" s="220"/>
      <c r="BE220" s="226"/>
      <c r="BF220" s="225"/>
      <c r="BG220" s="228" t="s">
        <v>605</v>
      </c>
      <c r="BH220" s="227"/>
      <c r="BI220" s="228"/>
    </row>
    <row r="221" spans="1:61" s="85" customFormat="1" ht="15" customHeight="1" x14ac:dyDescent="0.3">
      <c r="A221" s="497" t="s">
        <v>4106</v>
      </c>
      <c r="B221" s="462"/>
      <c r="C221" s="462"/>
      <c r="D221" s="462"/>
      <c r="E221" s="462"/>
      <c r="F221" s="462"/>
      <c r="G221" s="462"/>
      <c r="H221" s="221"/>
      <c r="I221" s="221"/>
      <c r="J221" s="221"/>
      <c r="K221" s="221"/>
      <c r="L221" s="221"/>
      <c r="M221" s="223"/>
      <c r="BD221" s="220"/>
      <c r="BE221" s="226"/>
      <c r="BF221" s="225" t="s">
        <v>4106</v>
      </c>
      <c r="BG221" s="228"/>
      <c r="BH221" s="227"/>
      <c r="BI221" s="228"/>
    </row>
    <row r="222" spans="1:61" s="85" customFormat="1" ht="15" customHeight="1" x14ac:dyDescent="0.3">
      <c r="A222" s="495" t="s">
        <v>4107</v>
      </c>
      <c r="B222" s="496"/>
      <c r="C222" s="496"/>
      <c r="D222" s="496"/>
      <c r="E222" s="496"/>
      <c r="F222" s="496"/>
      <c r="G222" s="496"/>
      <c r="H222" s="191"/>
      <c r="I222" s="191"/>
      <c r="J222" s="191"/>
      <c r="K222" s="191"/>
      <c r="L222" s="191"/>
      <c r="M222" s="193"/>
      <c r="BD222" s="220" t="s">
        <v>4107</v>
      </c>
      <c r="BE222" s="226"/>
      <c r="BF222" s="225"/>
      <c r="BG222" s="228"/>
      <c r="BH222" s="227"/>
      <c r="BI222" s="228"/>
    </row>
    <row r="223" spans="1:61" s="85" customFormat="1" ht="15" customHeight="1" x14ac:dyDescent="0.3">
      <c r="A223" s="497" t="s">
        <v>4108</v>
      </c>
      <c r="B223" s="462"/>
      <c r="C223" s="462"/>
      <c r="D223" s="462"/>
      <c r="E223" s="462"/>
      <c r="F223" s="462"/>
      <c r="G223" s="462"/>
      <c r="H223" s="221"/>
      <c r="I223" s="221"/>
      <c r="J223" s="221"/>
      <c r="K223" s="221"/>
      <c r="L223" s="221"/>
      <c r="M223" s="223"/>
      <c r="BD223" s="220"/>
      <c r="BE223" s="226"/>
      <c r="BF223" s="225" t="s">
        <v>4108</v>
      </c>
      <c r="BG223" s="228"/>
      <c r="BH223" s="227"/>
      <c r="BI223" s="228"/>
    </row>
    <row r="224" spans="1:61" s="85" customFormat="1" ht="21.6" x14ac:dyDescent="0.3">
      <c r="A224" s="121" t="s">
        <v>2926</v>
      </c>
      <c r="B224" s="120" t="s">
        <v>4109</v>
      </c>
      <c r="C224" s="466" t="s">
        <v>4110</v>
      </c>
      <c r="D224" s="466"/>
      <c r="E224" s="466"/>
      <c r="F224" s="121" t="s">
        <v>139</v>
      </c>
      <c r="G224" s="153">
        <v>0.01</v>
      </c>
      <c r="H224" s="123"/>
      <c r="I224" s="123"/>
      <c r="J224" s="124"/>
      <c r="K224" s="124"/>
      <c r="L224" s="124"/>
      <c r="M224" s="124"/>
      <c r="BD224" s="220"/>
      <c r="BE224" s="226" t="s">
        <v>4110</v>
      </c>
      <c r="BF224" s="225"/>
      <c r="BG224" s="228"/>
      <c r="BH224" s="227"/>
      <c r="BI224" s="228"/>
    </row>
    <row r="225" spans="1:61" s="85" customFormat="1" ht="31.8" x14ac:dyDescent="0.3">
      <c r="A225" s="173"/>
      <c r="B225" s="137" t="s">
        <v>1700</v>
      </c>
      <c r="C225" s="483" t="s">
        <v>1701</v>
      </c>
      <c r="D225" s="483"/>
      <c r="E225" s="483"/>
      <c r="F225" s="138" t="s">
        <v>72</v>
      </c>
      <c r="G225" s="195" t="s">
        <v>4111</v>
      </c>
      <c r="H225" s="175"/>
      <c r="I225" s="175"/>
      <c r="J225" s="140"/>
      <c r="K225" s="140"/>
      <c r="L225" s="140"/>
      <c r="M225" s="176"/>
      <c r="BD225" s="220"/>
      <c r="BE225" s="226"/>
      <c r="BF225" s="225"/>
      <c r="BG225" s="228" t="s">
        <v>1701</v>
      </c>
      <c r="BH225" s="227"/>
      <c r="BI225" s="228"/>
    </row>
    <row r="226" spans="1:61" s="85" customFormat="1" ht="20.399999999999999" x14ac:dyDescent="0.3">
      <c r="A226" s="173"/>
      <c r="B226" s="137" t="s">
        <v>388</v>
      </c>
      <c r="C226" s="483" t="s">
        <v>389</v>
      </c>
      <c r="D226" s="483"/>
      <c r="E226" s="483"/>
      <c r="F226" s="138" t="s">
        <v>72</v>
      </c>
      <c r="G226" s="195" t="s">
        <v>4112</v>
      </c>
      <c r="H226" s="175"/>
      <c r="I226" s="175"/>
      <c r="J226" s="140"/>
      <c r="K226" s="140"/>
      <c r="L226" s="140"/>
      <c r="M226" s="176"/>
      <c r="BD226" s="220"/>
      <c r="BE226" s="226"/>
      <c r="BF226" s="225"/>
      <c r="BG226" s="228" t="s">
        <v>389</v>
      </c>
      <c r="BH226" s="227"/>
      <c r="BI226" s="228"/>
    </row>
    <row r="227" spans="1:61" s="85" customFormat="1" ht="20.399999999999999" x14ac:dyDescent="0.3">
      <c r="A227" s="173"/>
      <c r="B227" s="137" t="s">
        <v>1913</v>
      </c>
      <c r="C227" s="483" t="s">
        <v>1914</v>
      </c>
      <c r="D227" s="483"/>
      <c r="E227" s="483"/>
      <c r="F227" s="138" t="s">
        <v>67</v>
      </c>
      <c r="G227" s="195" t="s">
        <v>4113</v>
      </c>
      <c r="H227" s="175"/>
      <c r="I227" s="175"/>
      <c r="J227" s="140"/>
      <c r="K227" s="140"/>
      <c r="L227" s="140"/>
      <c r="M227" s="176"/>
      <c r="BD227" s="220"/>
      <c r="BE227" s="226"/>
      <c r="BF227" s="225"/>
      <c r="BG227" s="228" t="s">
        <v>1914</v>
      </c>
      <c r="BH227" s="227"/>
      <c r="BI227" s="228"/>
    </row>
    <row r="228" spans="1:61" s="85" customFormat="1" ht="20.399999999999999" x14ac:dyDescent="0.3">
      <c r="A228" s="173"/>
      <c r="B228" s="137" t="s">
        <v>1081</v>
      </c>
      <c r="C228" s="483" t="s">
        <v>1082</v>
      </c>
      <c r="D228" s="483"/>
      <c r="E228" s="483"/>
      <c r="F228" s="138" t="s">
        <v>1083</v>
      </c>
      <c r="G228" s="195" t="s">
        <v>4114</v>
      </c>
      <c r="H228" s="175"/>
      <c r="I228" s="175"/>
      <c r="J228" s="140"/>
      <c r="K228" s="140"/>
      <c r="L228" s="140"/>
      <c r="M228" s="176"/>
      <c r="BD228" s="220"/>
      <c r="BE228" s="226"/>
      <c r="BF228" s="225"/>
      <c r="BG228" s="228" t="s">
        <v>1082</v>
      </c>
      <c r="BH228" s="227"/>
      <c r="BI228" s="228"/>
    </row>
    <row r="229" spans="1:61" s="85" customFormat="1" ht="21.6" x14ac:dyDescent="0.3">
      <c r="A229" s="173"/>
      <c r="B229" s="137" t="s">
        <v>604</v>
      </c>
      <c r="C229" s="483" t="s">
        <v>605</v>
      </c>
      <c r="D229" s="483"/>
      <c r="E229" s="483"/>
      <c r="F229" s="138" t="s">
        <v>606</v>
      </c>
      <c r="G229" s="195" t="s">
        <v>4115</v>
      </c>
      <c r="H229" s="175"/>
      <c r="I229" s="175"/>
      <c r="J229" s="140"/>
      <c r="K229" s="140"/>
      <c r="L229" s="140"/>
      <c r="M229" s="176"/>
      <c r="BD229" s="220"/>
      <c r="BE229" s="226"/>
      <c r="BF229" s="225"/>
      <c r="BG229" s="228" t="s">
        <v>605</v>
      </c>
      <c r="BH229" s="227"/>
      <c r="BI229" s="228"/>
    </row>
    <row r="230" spans="1:61" s="85" customFormat="1" ht="21.6" x14ac:dyDescent="0.3">
      <c r="A230" s="121" t="s">
        <v>2935</v>
      </c>
      <c r="B230" s="120" t="s">
        <v>4116</v>
      </c>
      <c r="C230" s="466" t="s">
        <v>4117</v>
      </c>
      <c r="D230" s="466"/>
      <c r="E230" s="466"/>
      <c r="F230" s="121" t="s">
        <v>1457</v>
      </c>
      <c r="G230" s="134">
        <v>1</v>
      </c>
      <c r="H230" s="123"/>
      <c r="I230" s="123"/>
      <c r="J230" s="124"/>
      <c r="K230" s="124"/>
      <c r="L230" s="124"/>
      <c r="M230" s="124"/>
      <c r="BD230" s="220"/>
      <c r="BE230" s="226" t="s">
        <v>4117</v>
      </c>
      <c r="BF230" s="225"/>
      <c r="BG230" s="228"/>
      <c r="BH230" s="227"/>
      <c r="BI230" s="228"/>
    </row>
    <row r="231" spans="1:61" s="85" customFormat="1" ht="21.6" x14ac:dyDescent="0.3">
      <c r="A231" s="121" t="s">
        <v>2942</v>
      </c>
      <c r="B231" s="120" t="s">
        <v>4118</v>
      </c>
      <c r="C231" s="466" t="s">
        <v>4119</v>
      </c>
      <c r="D231" s="466"/>
      <c r="E231" s="466"/>
      <c r="F231" s="121" t="s">
        <v>139</v>
      </c>
      <c r="G231" s="153">
        <v>0.17</v>
      </c>
      <c r="H231" s="123"/>
      <c r="I231" s="123"/>
      <c r="J231" s="124"/>
      <c r="K231" s="124"/>
      <c r="L231" s="124"/>
      <c r="M231" s="124"/>
      <c r="BD231" s="220"/>
      <c r="BE231" s="226" t="s">
        <v>4119</v>
      </c>
      <c r="BF231" s="225"/>
      <c r="BG231" s="228"/>
      <c r="BH231" s="227"/>
      <c r="BI231" s="228"/>
    </row>
    <row r="232" spans="1:61" s="85" customFormat="1" ht="31.8" x14ac:dyDescent="0.3">
      <c r="A232" s="121" t="s">
        <v>2949</v>
      </c>
      <c r="B232" s="120" t="s">
        <v>4120</v>
      </c>
      <c r="C232" s="466" t="s">
        <v>4121</v>
      </c>
      <c r="D232" s="466"/>
      <c r="E232" s="466"/>
      <c r="F232" s="121" t="s">
        <v>1457</v>
      </c>
      <c r="G232" s="134">
        <v>8</v>
      </c>
      <c r="H232" s="123"/>
      <c r="I232" s="123"/>
      <c r="J232" s="124"/>
      <c r="K232" s="124"/>
      <c r="L232" s="124"/>
      <c r="M232" s="124"/>
      <c r="BD232" s="220"/>
      <c r="BE232" s="226" t="s">
        <v>4121</v>
      </c>
      <c r="BF232" s="225"/>
      <c r="BG232" s="228"/>
      <c r="BH232" s="227"/>
      <c r="BI232" s="228"/>
    </row>
    <row r="233" spans="1:61" s="85" customFormat="1" ht="21.6" x14ac:dyDescent="0.3">
      <c r="A233" s="121" t="s">
        <v>2954</v>
      </c>
      <c r="B233" s="120" t="s">
        <v>4122</v>
      </c>
      <c r="C233" s="466" t="s">
        <v>4123</v>
      </c>
      <c r="D233" s="466"/>
      <c r="E233" s="466"/>
      <c r="F233" s="121" t="s">
        <v>1457</v>
      </c>
      <c r="G233" s="134">
        <v>3</v>
      </c>
      <c r="H233" s="123"/>
      <c r="I233" s="123"/>
      <c r="J233" s="124"/>
      <c r="K233" s="124"/>
      <c r="L233" s="124"/>
      <c r="M233" s="124"/>
      <c r="BD233" s="220"/>
      <c r="BE233" s="226" t="s">
        <v>4123</v>
      </c>
      <c r="BF233" s="225"/>
      <c r="BG233" s="228"/>
      <c r="BH233" s="227"/>
      <c r="BI233" s="228"/>
    </row>
    <row r="234" spans="1:61" s="85" customFormat="1" ht="31.8" x14ac:dyDescent="0.3">
      <c r="A234" s="121" t="s">
        <v>2974</v>
      </c>
      <c r="B234" s="120" t="s">
        <v>4124</v>
      </c>
      <c r="C234" s="466" t="s">
        <v>4125</v>
      </c>
      <c r="D234" s="466"/>
      <c r="E234" s="466"/>
      <c r="F234" s="121" t="s">
        <v>1457</v>
      </c>
      <c r="G234" s="134">
        <v>6</v>
      </c>
      <c r="H234" s="123"/>
      <c r="I234" s="123"/>
      <c r="J234" s="124"/>
      <c r="K234" s="124"/>
      <c r="L234" s="124"/>
      <c r="M234" s="124"/>
      <c r="BD234" s="220"/>
      <c r="BE234" s="226" t="s">
        <v>4125</v>
      </c>
      <c r="BF234" s="225"/>
      <c r="BG234" s="228"/>
      <c r="BH234" s="227"/>
      <c r="BI234" s="228"/>
    </row>
    <row r="235" spans="1:61" s="85" customFormat="1" ht="15" customHeight="1" x14ac:dyDescent="0.3">
      <c r="A235" s="497" t="s">
        <v>4126</v>
      </c>
      <c r="B235" s="462"/>
      <c r="C235" s="462"/>
      <c r="D235" s="462"/>
      <c r="E235" s="462"/>
      <c r="F235" s="462"/>
      <c r="G235" s="462"/>
      <c r="H235" s="221"/>
      <c r="I235" s="221"/>
      <c r="J235" s="221"/>
      <c r="K235" s="221"/>
      <c r="L235" s="221"/>
      <c r="M235" s="223"/>
      <c r="BD235" s="220"/>
      <c r="BE235" s="226"/>
      <c r="BF235" s="225" t="s">
        <v>4126</v>
      </c>
      <c r="BG235" s="228"/>
      <c r="BH235" s="227"/>
      <c r="BI235" s="228"/>
    </row>
    <row r="236" spans="1:61" s="85" customFormat="1" ht="31.8" x14ac:dyDescent="0.3">
      <c r="A236" s="121" t="s">
        <v>2998</v>
      </c>
      <c r="B236" s="120" t="s">
        <v>4127</v>
      </c>
      <c r="C236" s="466" t="s">
        <v>4128</v>
      </c>
      <c r="D236" s="466"/>
      <c r="E236" s="466"/>
      <c r="F236" s="121" t="s">
        <v>139</v>
      </c>
      <c r="G236" s="153">
        <v>0.11</v>
      </c>
      <c r="H236" s="123"/>
      <c r="I236" s="123"/>
      <c r="J236" s="124"/>
      <c r="K236" s="124"/>
      <c r="L236" s="124"/>
      <c r="M236" s="124"/>
      <c r="BD236" s="220"/>
      <c r="BE236" s="226" t="s">
        <v>4128</v>
      </c>
      <c r="BF236" s="225"/>
      <c r="BG236" s="228"/>
      <c r="BH236" s="227"/>
      <c r="BI236" s="228"/>
    </row>
    <row r="237" spans="1:61" s="85" customFormat="1" ht="31.8" x14ac:dyDescent="0.3">
      <c r="A237" s="173"/>
      <c r="B237" s="137" t="s">
        <v>1700</v>
      </c>
      <c r="C237" s="483" t="s">
        <v>1701</v>
      </c>
      <c r="D237" s="483"/>
      <c r="E237" s="483"/>
      <c r="F237" s="138" t="s">
        <v>72</v>
      </c>
      <c r="G237" s="195" t="s">
        <v>4129</v>
      </c>
      <c r="H237" s="175"/>
      <c r="I237" s="175"/>
      <c r="J237" s="140"/>
      <c r="K237" s="140"/>
      <c r="L237" s="140"/>
      <c r="M237" s="176"/>
      <c r="BD237" s="220"/>
      <c r="BE237" s="226"/>
      <c r="BF237" s="225"/>
      <c r="BG237" s="228" t="s">
        <v>1701</v>
      </c>
      <c r="BH237" s="227"/>
      <c r="BI237" s="228"/>
    </row>
    <row r="238" spans="1:61" s="85" customFormat="1" ht="20.399999999999999" x14ac:dyDescent="0.3">
      <c r="A238" s="173"/>
      <c r="B238" s="137" t="s">
        <v>1568</v>
      </c>
      <c r="C238" s="483" t="s">
        <v>1569</v>
      </c>
      <c r="D238" s="483"/>
      <c r="E238" s="483"/>
      <c r="F238" s="138" t="s">
        <v>139</v>
      </c>
      <c r="G238" s="195" t="s">
        <v>3819</v>
      </c>
      <c r="H238" s="175"/>
      <c r="I238" s="175"/>
      <c r="J238" s="140"/>
      <c r="K238" s="140"/>
      <c r="L238" s="140"/>
      <c r="M238" s="176"/>
      <c r="BD238" s="220"/>
      <c r="BE238" s="226"/>
      <c r="BF238" s="225"/>
      <c r="BG238" s="228" t="s">
        <v>1569</v>
      </c>
      <c r="BH238" s="227"/>
      <c r="BI238" s="228"/>
    </row>
    <row r="239" spans="1:61" s="85" customFormat="1" ht="20.399999999999999" x14ac:dyDescent="0.3">
      <c r="A239" s="173"/>
      <c r="B239" s="137" t="s">
        <v>4130</v>
      </c>
      <c r="C239" s="483" t="s">
        <v>4131</v>
      </c>
      <c r="D239" s="483"/>
      <c r="E239" s="483"/>
      <c r="F239" s="138" t="s">
        <v>67</v>
      </c>
      <c r="G239" s="195" t="s">
        <v>4132</v>
      </c>
      <c r="H239" s="175"/>
      <c r="I239" s="175"/>
      <c r="J239" s="140"/>
      <c r="K239" s="140"/>
      <c r="L239" s="140"/>
      <c r="M239" s="176"/>
      <c r="BD239" s="220"/>
      <c r="BE239" s="226"/>
      <c r="BF239" s="225"/>
      <c r="BG239" s="228" t="s">
        <v>4131</v>
      </c>
      <c r="BH239" s="227"/>
      <c r="BI239" s="228"/>
    </row>
    <row r="240" spans="1:61" s="85" customFormat="1" ht="20.399999999999999" x14ac:dyDescent="0.3">
      <c r="A240" s="173"/>
      <c r="B240" s="137" t="s">
        <v>1961</v>
      </c>
      <c r="C240" s="483" t="s">
        <v>1962</v>
      </c>
      <c r="D240" s="483"/>
      <c r="E240" s="483"/>
      <c r="F240" s="138" t="s">
        <v>67</v>
      </c>
      <c r="G240" s="195" t="s">
        <v>3818</v>
      </c>
      <c r="H240" s="175"/>
      <c r="I240" s="175"/>
      <c r="J240" s="140"/>
      <c r="K240" s="140"/>
      <c r="L240" s="140"/>
      <c r="M240" s="176"/>
      <c r="BD240" s="220"/>
      <c r="BE240" s="226"/>
      <c r="BF240" s="225"/>
      <c r="BG240" s="228" t="s">
        <v>1962</v>
      </c>
      <c r="BH240" s="227"/>
      <c r="BI240" s="228"/>
    </row>
    <row r="241" spans="1:61" s="85" customFormat="1" ht="21.6" x14ac:dyDescent="0.3">
      <c r="A241" s="173"/>
      <c r="B241" s="137" t="s">
        <v>604</v>
      </c>
      <c r="C241" s="483" t="s">
        <v>605</v>
      </c>
      <c r="D241" s="483"/>
      <c r="E241" s="483"/>
      <c r="F241" s="138" t="s">
        <v>606</v>
      </c>
      <c r="G241" s="195" t="s">
        <v>4133</v>
      </c>
      <c r="H241" s="175"/>
      <c r="I241" s="175"/>
      <c r="J241" s="140"/>
      <c r="K241" s="140"/>
      <c r="L241" s="140"/>
      <c r="M241" s="176"/>
      <c r="BD241" s="220"/>
      <c r="BE241" s="226"/>
      <c r="BF241" s="225"/>
      <c r="BG241" s="228" t="s">
        <v>605</v>
      </c>
      <c r="BH241" s="227"/>
      <c r="BI241" s="228"/>
    </row>
    <row r="242" spans="1:61" s="85" customFormat="1" ht="21.6" x14ac:dyDescent="0.3">
      <c r="A242" s="121" t="s">
        <v>3004</v>
      </c>
      <c r="B242" s="120" t="s">
        <v>4134</v>
      </c>
      <c r="C242" s="466" t="s">
        <v>4135</v>
      </c>
      <c r="D242" s="466"/>
      <c r="E242" s="466"/>
      <c r="F242" s="121" t="s">
        <v>1457</v>
      </c>
      <c r="G242" s="134">
        <v>8</v>
      </c>
      <c r="H242" s="123"/>
      <c r="I242" s="123"/>
      <c r="J242" s="124"/>
      <c r="K242" s="124"/>
      <c r="L242" s="124"/>
      <c r="M242" s="124"/>
      <c r="BD242" s="220"/>
      <c r="BE242" s="226" t="s">
        <v>4135</v>
      </c>
      <c r="BF242" s="225"/>
      <c r="BG242" s="228"/>
      <c r="BH242" s="227"/>
      <c r="BI242" s="228"/>
    </row>
    <row r="243" spans="1:61" s="85" customFormat="1" ht="21.6" x14ac:dyDescent="0.3">
      <c r="A243" s="121" t="s">
        <v>3008</v>
      </c>
      <c r="B243" s="120" t="s">
        <v>4136</v>
      </c>
      <c r="C243" s="466" t="s">
        <v>4137</v>
      </c>
      <c r="D243" s="466"/>
      <c r="E243" s="466"/>
      <c r="F243" s="121" t="s">
        <v>1457</v>
      </c>
      <c r="G243" s="134">
        <v>3</v>
      </c>
      <c r="H243" s="123"/>
      <c r="I243" s="123"/>
      <c r="J243" s="124"/>
      <c r="K243" s="124"/>
      <c r="L243" s="124"/>
      <c r="M243" s="124"/>
      <c r="BD243" s="220"/>
      <c r="BE243" s="226" t="s">
        <v>4137</v>
      </c>
      <c r="BF243" s="225"/>
      <c r="BG243" s="228"/>
      <c r="BH243" s="227"/>
      <c r="BI243" s="228"/>
    </row>
    <row r="244" spans="1:61" s="85" customFormat="1" ht="14.4" x14ac:dyDescent="0.3">
      <c r="A244" s="497" t="s">
        <v>4138</v>
      </c>
      <c r="B244" s="462"/>
      <c r="C244" s="462"/>
      <c r="D244" s="462"/>
      <c r="E244" s="462"/>
      <c r="F244" s="462"/>
      <c r="G244" s="462"/>
      <c r="H244" s="221"/>
      <c r="I244" s="221"/>
      <c r="J244" s="221"/>
      <c r="K244" s="221"/>
      <c r="L244" s="221"/>
      <c r="M244" s="223"/>
      <c r="BD244" s="220"/>
      <c r="BE244" s="226"/>
      <c r="BF244" s="225" t="s">
        <v>4138</v>
      </c>
      <c r="BG244" s="228"/>
      <c r="BH244" s="227"/>
      <c r="BI244" s="228"/>
    </row>
    <row r="245" spans="1:61" s="85" customFormat="1" ht="14.4" x14ac:dyDescent="0.3">
      <c r="A245" s="121" t="s">
        <v>3011</v>
      </c>
      <c r="B245" s="120" t="s">
        <v>3879</v>
      </c>
      <c r="C245" s="466" t="s">
        <v>3880</v>
      </c>
      <c r="D245" s="466"/>
      <c r="E245" s="466"/>
      <c r="F245" s="121" t="s">
        <v>38</v>
      </c>
      <c r="G245" s="134">
        <v>31</v>
      </c>
      <c r="H245" s="123"/>
      <c r="I245" s="123"/>
      <c r="J245" s="124"/>
      <c r="K245" s="124"/>
      <c r="L245" s="124"/>
      <c r="M245" s="124"/>
      <c r="BD245" s="220"/>
      <c r="BE245" s="226" t="s">
        <v>3880</v>
      </c>
      <c r="BF245" s="225"/>
      <c r="BG245" s="228"/>
      <c r="BH245" s="227"/>
      <c r="BI245" s="228"/>
    </row>
    <row r="246" spans="1:61" s="85" customFormat="1" ht="20.399999999999999" x14ac:dyDescent="0.3">
      <c r="A246" s="173"/>
      <c r="B246" s="137" t="s">
        <v>1961</v>
      </c>
      <c r="C246" s="483" t="s">
        <v>1962</v>
      </c>
      <c r="D246" s="483"/>
      <c r="E246" s="483"/>
      <c r="F246" s="138" t="s">
        <v>67</v>
      </c>
      <c r="G246" s="195" t="s">
        <v>4139</v>
      </c>
      <c r="H246" s="175"/>
      <c r="I246" s="175"/>
      <c r="J246" s="140"/>
      <c r="K246" s="140"/>
      <c r="L246" s="140"/>
      <c r="M246" s="176"/>
      <c r="BD246" s="220"/>
      <c r="BE246" s="226"/>
      <c r="BF246" s="225"/>
      <c r="BG246" s="228" t="s">
        <v>1962</v>
      </c>
      <c r="BH246" s="227"/>
      <c r="BI246" s="228"/>
    </row>
    <row r="247" spans="1:61" s="85" customFormat="1" ht="20.399999999999999" x14ac:dyDescent="0.3">
      <c r="A247" s="173"/>
      <c r="B247" s="137" t="s">
        <v>1913</v>
      </c>
      <c r="C247" s="483" t="s">
        <v>1914</v>
      </c>
      <c r="D247" s="483"/>
      <c r="E247" s="483"/>
      <c r="F247" s="138" t="s">
        <v>67</v>
      </c>
      <c r="G247" s="195" t="s">
        <v>4140</v>
      </c>
      <c r="H247" s="175"/>
      <c r="I247" s="175"/>
      <c r="J247" s="140"/>
      <c r="K247" s="140"/>
      <c r="L247" s="140"/>
      <c r="M247" s="176"/>
      <c r="BD247" s="220"/>
      <c r="BE247" s="226"/>
      <c r="BF247" s="225"/>
      <c r="BG247" s="228" t="s">
        <v>1914</v>
      </c>
      <c r="BH247" s="227"/>
      <c r="BI247" s="228"/>
    </row>
    <row r="248" spans="1:61" s="85" customFormat="1" ht="21.6" x14ac:dyDescent="0.3">
      <c r="A248" s="173"/>
      <c r="B248" s="137" t="s">
        <v>3882</v>
      </c>
      <c r="C248" s="483" t="s">
        <v>3883</v>
      </c>
      <c r="D248" s="483"/>
      <c r="E248" s="483"/>
      <c r="F248" s="138" t="s">
        <v>67</v>
      </c>
      <c r="G248" s="195" t="s">
        <v>4139</v>
      </c>
      <c r="H248" s="175"/>
      <c r="I248" s="175"/>
      <c r="J248" s="140"/>
      <c r="K248" s="140"/>
      <c r="L248" s="140"/>
      <c r="M248" s="176"/>
      <c r="BD248" s="220"/>
      <c r="BE248" s="226"/>
      <c r="BF248" s="225"/>
      <c r="BG248" s="228" t="s">
        <v>3883</v>
      </c>
      <c r="BH248" s="227"/>
      <c r="BI248" s="228"/>
    </row>
    <row r="249" spans="1:61" s="85" customFormat="1" ht="21.6" x14ac:dyDescent="0.3">
      <c r="A249" s="173"/>
      <c r="B249" s="137" t="s">
        <v>604</v>
      </c>
      <c r="C249" s="483" t="s">
        <v>605</v>
      </c>
      <c r="D249" s="483"/>
      <c r="E249" s="483"/>
      <c r="F249" s="138" t="s">
        <v>606</v>
      </c>
      <c r="G249" s="195" t="s">
        <v>4141</v>
      </c>
      <c r="H249" s="175"/>
      <c r="I249" s="175"/>
      <c r="J249" s="140"/>
      <c r="K249" s="140"/>
      <c r="L249" s="140"/>
      <c r="M249" s="176"/>
      <c r="BD249" s="220"/>
      <c r="BE249" s="226"/>
      <c r="BF249" s="225"/>
      <c r="BG249" s="228" t="s">
        <v>605</v>
      </c>
      <c r="BH249" s="227"/>
      <c r="BI249" s="228"/>
    </row>
    <row r="250" spans="1:61" s="85" customFormat="1" ht="21.6" x14ac:dyDescent="0.3">
      <c r="A250" s="121" t="s">
        <v>3012</v>
      </c>
      <c r="B250" s="120" t="s">
        <v>4142</v>
      </c>
      <c r="C250" s="466" t="s">
        <v>4143</v>
      </c>
      <c r="D250" s="466"/>
      <c r="E250" s="466"/>
      <c r="F250" s="121" t="s">
        <v>1457</v>
      </c>
      <c r="G250" s="134">
        <v>25</v>
      </c>
      <c r="H250" s="123"/>
      <c r="I250" s="123"/>
      <c r="J250" s="124"/>
      <c r="K250" s="124"/>
      <c r="L250" s="124"/>
      <c r="M250" s="124"/>
      <c r="BD250" s="220"/>
      <c r="BE250" s="226" t="s">
        <v>4143</v>
      </c>
      <c r="BF250" s="225"/>
      <c r="BG250" s="228"/>
      <c r="BH250" s="227"/>
      <c r="BI250" s="228"/>
    </row>
    <row r="251" spans="1:61" s="85" customFormat="1" ht="31.8" x14ac:dyDescent="0.3">
      <c r="A251" s="121" t="s">
        <v>3015</v>
      </c>
      <c r="B251" s="120" t="s">
        <v>4144</v>
      </c>
      <c r="C251" s="466" t="s">
        <v>4145</v>
      </c>
      <c r="D251" s="466"/>
      <c r="E251" s="466"/>
      <c r="F251" s="121" t="s">
        <v>1457</v>
      </c>
      <c r="G251" s="134">
        <v>6</v>
      </c>
      <c r="H251" s="123"/>
      <c r="I251" s="123"/>
      <c r="J251" s="124"/>
      <c r="K251" s="124"/>
      <c r="L251" s="124"/>
      <c r="M251" s="124"/>
      <c r="BD251" s="220"/>
      <c r="BE251" s="226" t="s">
        <v>4145</v>
      </c>
      <c r="BF251" s="225"/>
      <c r="BG251" s="228"/>
      <c r="BH251" s="227"/>
      <c r="BI251" s="228"/>
    </row>
    <row r="252" spans="1:61" s="85" customFormat="1" ht="15" customHeight="1" x14ac:dyDescent="0.3">
      <c r="A252" s="495" t="s">
        <v>4146</v>
      </c>
      <c r="B252" s="496"/>
      <c r="C252" s="496"/>
      <c r="D252" s="496"/>
      <c r="E252" s="496"/>
      <c r="F252" s="496"/>
      <c r="G252" s="496"/>
      <c r="H252" s="191"/>
      <c r="I252" s="191"/>
      <c r="J252" s="191"/>
      <c r="K252" s="191"/>
      <c r="L252" s="191"/>
      <c r="M252" s="193"/>
      <c r="BD252" s="220" t="s">
        <v>4146</v>
      </c>
      <c r="BE252" s="226"/>
      <c r="BF252" s="225"/>
      <c r="BG252" s="228"/>
      <c r="BH252" s="227"/>
      <c r="BI252" s="228"/>
    </row>
    <row r="253" spans="1:61" s="85" customFormat="1" ht="15" customHeight="1" x14ac:dyDescent="0.3">
      <c r="A253" s="497" t="s">
        <v>4147</v>
      </c>
      <c r="B253" s="462"/>
      <c r="C253" s="462"/>
      <c r="D253" s="462"/>
      <c r="E253" s="462"/>
      <c r="F253" s="462"/>
      <c r="G253" s="462"/>
      <c r="H253" s="221"/>
      <c r="I253" s="221"/>
      <c r="J253" s="221"/>
      <c r="K253" s="221"/>
      <c r="L253" s="221"/>
      <c r="M253" s="223"/>
      <c r="BD253" s="220"/>
      <c r="BE253" s="226"/>
      <c r="BF253" s="225" t="s">
        <v>4147</v>
      </c>
      <c r="BG253" s="228"/>
      <c r="BH253" s="227"/>
      <c r="BI253" s="228"/>
    </row>
    <row r="254" spans="1:61" s="85" customFormat="1" ht="31.8" x14ac:dyDescent="0.3">
      <c r="A254" s="121" t="s">
        <v>3018</v>
      </c>
      <c r="B254" s="120" t="s">
        <v>4148</v>
      </c>
      <c r="C254" s="466" t="s">
        <v>4149</v>
      </c>
      <c r="D254" s="466"/>
      <c r="E254" s="466"/>
      <c r="F254" s="121" t="s">
        <v>139</v>
      </c>
      <c r="G254" s="153">
        <v>0.01</v>
      </c>
      <c r="H254" s="123"/>
      <c r="I254" s="123"/>
      <c r="J254" s="124"/>
      <c r="K254" s="124"/>
      <c r="L254" s="124"/>
      <c r="M254" s="124"/>
      <c r="BD254" s="220"/>
      <c r="BE254" s="226" t="s">
        <v>4149</v>
      </c>
      <c r="BF254" s="225"/>
      <c r="BG254" s="228"/>
      <c r="BH254" s="227"/>
      <c r="BI254" s="228"/>
    </row>
    <row r="255" spans="1:61" s="85" customFormat="1" ht="20.399999999999999" x14ac:dyDescent="0.3">
      <c r="A255" s="173"/>
      <c r="B255" s="137" t="s">
        <v>1913</v>
      </c>
      <c r="C255" s="483" t="s">
        <v>1914</v>
      </c>
      <c r="D255" s="483"/>
      <c r="E255" s="483"/>
      <c r="F255" s="138" t="s">
        <v>67</v>
      </c>
      <c r="G255" s="195" t="s">
        <v>4113</v>
      </c>
      <c r="H255" s="175"/>
      <c r="I255" s="175"/>
      <c r="J255" s="140"/>
      <c r="K255" s="140"/>
      <c r="L255" s="140"/>
      <c r="M255" s="176"/>
      <c r="BD255" s="220"/>
      <c r="BE255" s="226"/>
      <c r="BF255" s="225"/>
      <c r="BG255" s="228" t="s">
        <v>1914</v>
      </c>
      <c r="BH255" s="227"/>
      <c r="BI255" s="228"/>
    </row>
    <row r="256" spans="1:61" s="85" customFormat="1" ht="20.399999999999999" x14ac:dyDescent="0.3">
      <c r="A256" s="173"/>
      <c r="B256" s="137" t="s">
        <v>4150</v>
      </c>
      <c r="C256" s="483" t="s">
        <v>4151</v>
      </c>
      <c r="D256" s="483"/>
      <c r="E256" s="483"/>
      <c r="F256" s="138" t="s">
        <v>72</v>
      </c>
      <c r="G256" s="195" t="s">
        <v>4152</v>
      </c>
      <c r="H256" s="175"/>
      <c r="I256" s="175"/>
      <c r="J256" s="140"/>
      <c r="K256" s="140"/>
      <c r="L256" s="140"/>
      <c r="M256" s="176"/>
      <c r="BD256" s="220"/>
      <c r="BE256" s="226"/>
      <c r="BF256" s="225"/>
      <c r="BG256" s="228" t="s">
        <v>4151</v>
      </c>
      <c r="BH256" s="227"/>
      <c r="BI256" s="228"/>
    </row>
    <row r="257" spans="1:61" s="85" customFormat="1" ht="21.6" x14ac:dyDescent="0.3">
      <c r="A257" s="173"/>
      <c r="B257" s="137" t="s">
        <v>604</v>
      </c>
      <c r="C257" s="483" t="s">
        <v>605</v>
      </c>
      <c r="D257" s="483"/>
      <c r="E257" s="483"/>
      <c r="F257" s="138" t="s">
        <v>606</v>
      </c>
      <c r="G257" s="195" t="s">
        <v>4153</v>
      </c>
      <c r="H257" s="175"/>
      <c r="I257" s="175"/>
      <c r="J257" s="140"/>
      <c r="K257" s="140"/>
      <c r="L257" s="140"/>
      <c r="M257" s="176"/>
      <c r="BD257" s="220"/>
      <c r="BE257" s="226"/>
      <c r="BF257" s="225"/>
      <c r="BG257" s="228" t="s">
        <v>605</v>
      </c>
      <c r="BH257" s="227"/>
      <c r="BI257" s="228"/>
    </row>
    <row r="258" spans="1:61" s="85" customFormat="1" ht="21.6" x14ac:dyDescent="0.3">
      <c r="A258" s="121" t="s">
        <v>3023</v>
      </c>
      <c r="B258" s="120" t="s">
        <v>4154</v>
      </c>
      <c r="C258" s="466" t="s">
        <v>4155</v>
      </c>
      <c r="D258" s="466"/>
      <c r="E258" s="466"/>
      <c r="F258" s="121" t="s">
        <v>1457</v>
      </c>
      <c r="G258" s="134">
        <v>1</v>
      </c>
      <c r="H258" s="123"/>
      <c r="I258" s="123"/>
      <c r="J258" s="124"/>
      <c r="K258" s="124"/>
      <c r="L258" s="124"/>
      <c r="M258" s="124"/>
      <c r="BD258" s="220"/>
      <c r="BE258" s="226" t="s">
        <v>4155</v>
      </c>
      <c r="BF258" s="225"/>
      <c r="BG258" s="228"/>
      <c r="BH258" s="227"/>
      <c r="BI258" s="228"/>
    </row>
    <row r="259" spans="1:61" s="85" customFormat="1" ht="15" customHeight="1" x14ac:dyDescent="0.3">
      <c r="A259" s="497" t="s">
        <v>4156</v>
      </c>
      <c r="B259" s="462"/>
      <c r="C259" s="462"/>
      <c r="D259" s="462"/>
      <c r="E259" s="462"/>
      <c r="F259" s="462"/>
      <c r="G259" s="462"/>
      <c r="H259" s="221"/>
      <c r="I259" s="221"/>
      <c r="J259" s="221"/>
      <c r="K259" s="221"/>
      <c r="L259" s="221"/>
      <c r="M259" s="223"/>
      <c r="BD259" s="220"/>
      <c r="BE259" s="226"/>
      <c r="BF259" s="225" t="s">
        <v>4156</v>
      </c>
      <c r="BG259" s="228"/>
      <c r="BH259" s="227"/>
      <c r="BI259" s="228"/>
    </row>
    <row r="260" spans="1:61" s="85" customFormat="1" ht="31.8" x14ac:dyDescent="0.3">
      <c r="A260" s="121" t="s">
        <v>3046</v>
      </c>
      <c r="B260" s="120" t="s">
        <v>4148</v>
      </c>
      <c r="C260" s="466" t="s">
        <v>4149</v>
      </c>
      <c r="D260" s="466"/>
      <c r="E260" s="466"/>
      <c r="F260" s="121" t="s">
        <v>139</v>
      </c>
      <c r="G260" s="153">
        <v>0.02</v>
      </c>
      <c r="H260" s="123"/>
      <c r="I260" s="123"/>
      <c r="J260" s="124"/>
      <c r="K260" s="124"/>
      <c r="L260" s="124"/>
      <c r="M260" s="124"/>
      <c r="BD260" s="220"/>
      <c r="BE260" s="226" t="s">
        <v>4149</v>
      </c>
      <c r="BF260" s="225"/>
      <c r="BG260" s="228"/>
      <c r="BH260" s="227"/>
      <c r="BI260" s="228"/>
    </row>
    <row r="261" spans="1:61" s="85" customFormat="1" ht="20.399999999999999" x14ac:dyDescent="0.3">
      <c r="A261" s="173"/>
      <c r="B261" s="137" t="s">
        <v>1913</v>
      </c>
      <c r="C261" s="483" t="s">
        <v>1914</v>
      </c>
      <c r="D261" s="483"/>
      <c r="E261" s="483"/>
      <c r="F261" s="138" t="s">
        <v>67</v>
      </c>
      <c r="G261" s="195" t="s">
        <v>1915</v>
      </c>
      <c r="H261" s="175"/>
      <c r="I261" s="175"/>
      <c r="J261" s="140"/>
      <c r="K261" s="140"/>
      <c r="L261" s="140"/>
      <c r="M261" s="176"/>
      <c r="BD261" s="220"/>
      <c r="BE261" s="226"/>
      <c r="BF261" s="225"/>
      <c r="BG261" s="228" t="s">
        <v>1914</v>
      </c>
      <c r="BH261" s="227"/>
      <c r="BI261" s="228"/>
    </row>
    <row r="262" spans="1:61" s="85" customFormat="1" ht="20.399999999999999" x14ac:dyDescent="0.3">
      <c r="A262" s="173"/>
      <c r="B262" s="137" t="s">
        <v>4150</v>
      </c>
      <c r="C262" s="483" t="s">
        <v>4151</v>
      </c>
      <c r="D262" s="483"/>
      <c r="E262" s="483"/>
      <c r="F262" s="138" t="s">
        <v>72</v>
      </c>
      <c r="G262" s="195" t="s">
        <v>4157</v>
      </c>
      <c r="H262" s="175"/>
      <c r="I262" s="175"/>
      <c r="J262" s="140"/>
      <c r="K262" s="140"/>
      <c r="L262" s="140"/>
      <c r="M262" s="176"/>
      <c r="BD262" s="220"/>
      <c r="BE262" s="226"/>
      <c r="BF262" s="225"/>
      <c r="BG262" s="228" t="s">
        <v>4151</v>
      </c>
      <c r="BH262" s="227"/>
      <c r="BI262" s="228"/>
    </row>
    <row r="263" spans="1:61" s="85" customFormat="1" ht="21.6" x14ac:dyDescent="0.3">
      <c r="A263" s="173"/>
      <c r="B263" s="137" t="s">
        <v>604</v>
      </c>
      <c r="C263" s="483" t="s">
        <v>605</v>
      </c>
      <c r="D263" s="483"/>
      <c r="E263" s="483"/>
      <c r="F263" s="138" t="s">
        <v>606</v>
      </c>
      <c r="G263" s="195" t="s">
        <v>4158</v>
      </c>
      <c r="H263" s="175"/>
      <c r="I263" s="175"/>
      <c r="J263" s="140"/>
      <c r="K263" s="140"/>
      <c r="L263" s="140"/>
      <c r="M263" s="176"/>
      <c r="BD263" s="220"/>
      <c r="BE263" s="226"/>
      <c r="BF263" s="225"/>
      <c r="BG263" s="228" t="s">
        <v>605</v>
      </c>
      <c r="BH263" s="227"/>
      <c r="BI263" s="228"/>
    </row>
    <row r="264" spans="1:61" s="85" customFormat="1" ht="31.8" x14ac:dyDescent="0.3">
      <c r="A264" s="121" t="s">
        <v>3059</v>
      </c>
      <c r="B264" s="120" t="s">
        <v>4159</v>
      </c>
      <c r="C264" s="466" t="s">
        <v>4160</v>
      </c>
      <c r="D264" s="466"/>
      <c r="E264" s="466"/>
      <c r="F264" s="121" t="s">
        <v>1457</v>
      </c>
      <c r="G264" s="134">
        <v>2</v>
      </c>
      <c r="H264" s="123"/>
      <c r="I264" s="123"/>
      <c r="J264" s="124"/>
      <c r="K264" s="124"/>
      <c r="L264" s="124"/>
      <c r="M264" s="124"/>
      <c r="BD264" s="220"/>
      <c r="BE264" s="226" t="s">
        <v>4160</v>
      </c>
      <c r="BF264" s="225"/>
      <c r="BG264" s="228"/>
      <c r="BH264" s="227"/>
      <c r="BI264" s="228"/>
    </row>
    <row r="265" spans="1:61" s="85" customFormat="1" ht="15" customHeight="1" x14ac:dyDescent="0.3">
      <c r="A265" s="497" t="s">
        <v>4161</v>
      </c>
      <c r="B265" s="462"/>
      <c r="C265" s="462"/>
      <c r="D265" s="462"/>
      <c r="E265" s="462"/>
      <c r="F265" s="462"/>
      <c r="G265" s="462"/>
      <c r="H265" s="221"/>
      <c r="I265" s="221"/>
      <c r="J265" s="221"/>
      <c r="K265" s="221"/>
      <c r="L265" s="221"/>
      <c r="M265" s="223"/>
      <c r="BD265" s="220"/>
      <c r="BE265" s="226"/>
      <c r="BF265" s="225" t="s">
        <v>4161</v>
      </c>
      <c r="BG265" s="228"/>
      <c r="BH265" s="227"/>
      <c r="BI265" s="228"/>
    </row>
    <row r="266" spans="1:61" s="85" customFormat="1" ht="31.8" x14ac:dyDescent="0.3">
      <c r="A266" s="121" t="s">
        <v>3076</v>
      </c>
      <c r="B266" s="120" t="s">
        <v>4162</v>
      </c>
      <c r="C266" s="466" t="s">
        <v>4163</v>
      </c>
      <c r="D266" s="466"/>
      <c r="E266" s="466"/>
      <c r="F266" s="121" t="s">
        <v>139</v>
      </c>
      <c r="G266" s="153">
        <v>0.11</v>
      </c>
      <c r="H266" s="123"/>
      <c r="I266" s="123"/>
      <c r="J266" s="124"/>
      <c r="K266" s="124"/>
      <c r="L266" s="124"/>
      <c r="M266" s="124"/>
      <c r="BD266" s="220"/>
      <c r="BE266" s="226" t="s">
        <v>4163</v>
      </c>
      <c r="BF266" s="225"/>
      <c r="BG266" s="228"/>
      <c r="BH266" s="227"/>
      <c r="BI266" s="228"/>
    </row>
    <row r="267" spans="1:61" s="85" customFormat="1" ht="31.8" x14ac:dyDescent="0.3">
      <c r="A267" s="173"/>
      <c r="B267" s="137" t="s">
        <v>1700</v>
      </c>
      <c r="C267" s="483" t="s">
        <v>1701</v>
      </c>
      <c r="D267" s="483"/>
      <c r="E267" s="483"/>
      <c r="F267" s="138" t="s">
        <v>72</v>
      </c>
      <c r="G267" s="195" t="s">
        <v>4164</v>
      </c>
      <c r="H267" s="175"/>
      <c r="I267" s="175"/>
      <c r="J267" s="140"/>
      <c r="K267" s="140"/>
      <c r="L267" s="140"/>
      <c r="M267" s="176"/>
      <c r="BD267" s="220"/>
      <c r="BE267" s="226"/>
      <c r="BF267" s="225"/>
      <c r="BG267" s="228" t="s">
        <v>1701</v>
      </c>
      <c r="BH267" s="227"/>
      <c r="BI267" s="228"/>
    </row>
    <row r="268" spans="1:61" s="85" customFormat="1" ht="20.399999999999999" x14ac:dyDescent="0.3">
      <c r="A268" s="173"/>
      <c r="B268" s="137" t="s">
        <v>596</v>
      </c>
      <c r="C268" s="483" t="s">
        <v>597</v>
      </c>
      <c r="D268" s="483"/>
      <c r="E268" s="483"/>
      <c r="F268" s="138" t="s">
        <v>403</v>
      </c>
      <c r="G268" s="195" t="s">
        <v>4165</v>
      </c>
      <c r="H268" s="175"/>
      <c r="I268" s="175"/>
      <c r="J268" s="140"/>
      <c r="K268" s="140"/>
      <c r="L268" s="140"/>
      <c r="M268" s="176"/>
      <c r="BD268" s="220"/>
      <c r="BE268" s="226"/>
      <c r="BF268" s="225"/>
      <c r="BG268" s="228" t="s">
        <v>597</v>
      </c>
      <c r="BH268" s="227"/>
      <c r="BI268" s="228"/>
    </row>
    <row r="269" spans="1:61" s="85" customFormat="1" ht="20.399999999999999" x14ac:dyDescent="0.3">
      <c r="A269" s="173"/>
      <c r="B269" s="137" t="s">
        <v>1690</v>
      </c>
      <c r="C269" s="483" t="s">
        <v>1691</v>
      </c>
      <c r="D269" s="483"/>
      <c r="E269" s="483"/>
      <c r="F269" s="138" t="s">
        <v>72</v>
      </c>
      <c r="G269" s="195" t="s">
        <v>4166</v>
      </c>
      <c r="H269" s="175"/>
      <c r="I269" s="175"/>
      <c r="J269" s="140"/>
      <c r="K269" s="140"/>
      <c r="L269" s="140"/>
      <c r="M269" s="176"/>
      <c r="BD269" s="220"/>
      <c r="BE269" s="226"/>
      <c r="BF269" s="225"/>
      <c r="BG269" s="228" t="s">
        <v>1691</v>
      </c>
      <c r="BH269" s="227"/>
      <c r="BI269" s="228"/>
    </row>
    <row r="270" spans="1:61" s="85" customFormat="1" ht="20.399999999999999" x14ac:dyDescent="0.3">
      <c r="A270" s="173"/>
      <c r="B270" s="137" t="s">
        <v>388</v>
      </c>
      <c r="C270" s="483" t="s">
        <v>389</v>
      </c>
      <c r="D270" s="483"/>
      <c r="E270" s="483"/>
      <c r="F270" s="138" t="s">
        <v>72</v>
      </c>
      <c r="G270" s="195" t="s">
        <v>4167</v>
      </c>
      <c r="H270" s="175"/>
      <c r="I270" s="175"/>
      <c r="J270" s="140"/>
      <c r="K270" s="140"/>
      <c r="L270" s="140"/>
      <c r="M270" s="176"/>
      <c r="BD270" s="220"/>
      <c r="BE270" s="226"/>
      <c r="BF270" s="225"/>
      <c r="BG270" s="228" t="s">
        <v>389</v>
      </c>
      <c r="BH270" s="227"/>
      <c r="BI270" s="228"/>
    </row>
    <row r="271" spans="1:61" s="85" customFormat="1" ht="21.6" x14ac:dyDescent="0.3">
      <c r="A271" s="173"/>
      <c r="B271" s="137" t="s">
        <v>4168</v>
      </c>
      <c r="C271" s="483" t="s">
        <v>4169</v>
      </c>
      <c r="D271" s="483"/>
      <c r="E271" s="483"/>
      <c r="F271" s="138" t="s">
        <v>67</v>
      </c>
      <c r="G271" s="195" t="s">
        <v>4170</v>
      </c>
      <c r="H271" s="175"/>
      <c r="I271" s="175"/>
      <c r="J271" s="140"/>
      <c r="K271" s="140"/>
      <c r="L271" s="140"/>
      <c r="M271" s="176"/>
      <c r="BD271" s="220"/>
      <c r="BE271" s="226"/>
      <c r="BF271" s="225"/>
      <c r="BG271" s="228" t="s">
        <v>4169</v>
      </c>
      <c r="BH271" s="227"/>
      <c r="BI271" s="228"/>
    </row>
    <row r="272" spans="1:61" s="85" customFormat="1" ht="21.6" x14ac:dyDescent="0.3">
      <c r="A272" s="173"/>
      <c r="B272" s="137" t="s">
        <v>4171</v>
      </c>
      <c r="C272" s="483" t="s">
        <v>4172</v>
      </c>
      <c r="D272" s="483"/>
      <c r="E272" s="483"/>
      <c r="F272" s="138" t="s">
        <v>67</v>
      </c>
      <c r="G272" s="195" t="s">
        <v>4173</v>
      </c>
      <c r="H272" s="175"/>
      <c r="I272" s="175"/>
      <c r="J272" s="140"/>
      <c r="K272" s="140"/>
      <c r="L272" s="140"/>
      <c r="M272" s="176"/>
      <c r="BD272" s="220"/>
      <c r="BE272" s="226"/>
      <c r="BF272" s="225"/>
      <c r="BG272" s="228" t="s">
        <v>4172</v>
      </c>
      <c r="BH272" s="227"/>
      <c r="BI272" s="228"/>
    </row>
    <row r="273" spans="1:61" s="85" customFormat="1" ht="20.399999999999999" x14ac:dyDescent="0.3">
      <c r="A273" s="173"/>
      <c r="B273" s="137" t="s">
        <v>602</v>
      </c>
      <c r="C273" s="483" t="s">
        <v>603</v>
      </c>
      <c r="D273" s="483"/>
      <c r="E273" s="483"/>
      <c r="F273" s="138" t="s">
        <v>72</v>
      </c>
      <c r="G273" s="195" t="s">
        <v>4174</v>
      </c>
      <c r="H273" s="175"/>
      <c r="I273" s="175"/>
      <c r="J273" s="140"/>
      <c r="K273" s="140"/>
      <c r="L273" s="140"/>
      <c r="M273" s="176"/>
      <c r="BD273" s="220"/>
      <c r="BE273" s="226"/>
      <c r="BF273" s="225"/>
      <c r="BG273" s="228" t="s">
        <v>603</v>
      </c>
      <c r="BH273" s="227"/>
      <c r="BI273" s="228"/>
    </row>
    <row r="274" spans="1:61" s="85" customFormat="1" ht="21.6" x14ac:dyDescent="0.3">
      <c r="A274" s="173"/>
      <c r="B274" s="137" t="s">
        <v>604</v>
      </c>
      <c r="C274" s="483" t="s">
        <v>605</v>
      </c>
      <c r="D274" s="483"/>
      <c r="E274" s="483"/>
      <c r="F274" s="138" t="s">
        <v>606</v>
      </c>
      <c r="G274" s="195" t="s">
        <v>4175</v>
      </c>
      <c r="H274" s="175"/>
      <c r="I274" s="175"/>
      <c r="J274" s="140"/>
      <c r="K274" s="140"/>
      <c r="L274" s="140"/>
      <c r="M274" s="176"/>
      <c r="BD274" s="220"/>
      <c r="BE274" s="226"/>
      <c r="BF274" s="225"/>
      <c r="BG274" s="228" t="s">
        <v>605</v>
      </c>
      <c r="BH274" s="227"/>
      <c r="BI274" s="228"/>
    </row>
    <row r="275" spans="1:61" s="85" customFormat="1" ht="21.6" x14ac:dyDescent="0.3">
      <c r="A275" s="121" t="s">
        <v>3088</v>
      </c>
      <c r="B275" s="120" t="s">
        <v>4176</v>
      </c>
      <c r="C275" s="466" t="s">
        <v>4177</v>
      </c>
      <c r="D275" s="466"/>
      <c r="E275" s="466"/>
      <c r="F275" s="121" t="s">
        <v>1457</v>
      </c>
      <c r="G275" s="134">
        <v>3</v>
      </c>
      <c r="H275" s="123"/>
      <c r="I275" s="123"/>
      <c r="J275" s="124"/>
      <c r="K275" s="124"/>
      <c r="L275" s="124"/>
      <c r="M275" s="124"/>
      <c r="BD275" s="220"/>
      <c r="BE275" s="226" t="s">
        <v>4177</v>
      </c>
      <c r="BF275" s="225"/>
      <c r="BG275" s="228"/>
      <c r="BH275" s="227"/>
      <c r="BI275" s="228"/>
    </row>
    <row r="276" spans="1:61" s="85" customFormat="1" ht="21.6" x14ac:dyDescent="0.3">
      <c r="A276" s="121" t="s">
        <v>3091</v>
      </c>
      <c r="B276" s="120" t="s">
        <v>4178</v>
      </c>
      <c r="C276" s="466" t="s">
        <v>4179</v>
      </c>
      <c r="D276" s="466"/>
      <c r="E276" s="466"/>
      <c r="F276" s="121" t="s">
        <v>1457</v>
      </c>
      <c r="G276" s="134">
        <v>1</v>
      </c>
      <c r="H276" s="123"/>
      <c r="I276" s="123"/>
      <c r="J276" s="124"/>
      <c r="K276" s="124"/>
      <c r="L276" s="124"/>
      <c r="M276" s="124"/>
      <c r="BD276" s="220"/>
      <c r="BE276" s="226" t="s">
        <v>4179</v>
      </c>
      <c r="BF276" s="225"/>
      <c r="BG276" s="228"/>
      <c r="BH276" s="227"/>
      <c r="BI276" s="228"/>
    </row>
    <row r="277" spans="1:61" s="85" customFormat="1" ht="21.6" x14ac:dyDescent="0.3">
      <c r="A277" s="121" t="s">
        <v>3106</v>
      </c>
      <c r="B277" s="120" t="s">
        <v>4180</v>
      </c>
      <c r="C277" s="466" t="s">
        <v>4181</v>
      </c>
      <c r="D277" s="466"/>
      <c r="E277" s="466"/>
      <c r="F277" s="121" t="s">
        <v>1457</v>
      </c>
      <c r="G277" s="134">
        <v>3</v>
      </c>
      <c r="H277" s="123"/>
      <c r="I277" s="123"/>
      <c r="J277" s="124"/>
      <c r="K277" s="124"/>
      <c r="L277" s="124"/>
      <c r="M277" s="124"/>
      <c r="BD277" s="220"/>
      <c r="BE277" s="226" t="s">
        <v>4181</v>
      </c>
      <c r="BF277" s="225"/>
      <c r="BG277" s="228"/>
      <c r="BH277" s="227"/>
      <c r="BI277" s="228"/>
    </row>
    <row r="278" spans="1:61" s="85" customFormat="1" ht="21.6" x14ac:dyDescent="0.3">
      <c r="A278" s="121" t="s">
        <v>3120</v>
      </c>
      <c r="B278" s="120" t="s">
        <v>4180</v>
      </c>
      <c r="C278" s="466" t="s">
        <v>4181</v>
      </c>
      <c r="D278" s="466"/>
      <c r="E278" s="466"/>
      <c r="F278" s="121" t="s">
        <v>1457</v>
      </c>
      <c r="G278" s="134">
        <v>3</v>
      </c>
      <c r="H278" s="123"/>
      <c r="I278" s="123"/>
      <c r="J278" s="124"/>
      <c r="K278" s="124"/>
      <c r="L278" s="124"/>
      <c r="M278" s="124"/>
      <c r="BD278" s="220"/>
      <c r="BE278" s="226" t="s">
        <v>4181</v>
      </c>
      <c r="BF278" s="225"/>
      <c r="BG278" s="228"/>
      <c r="BH278" s="227"/>
      <c r="BI278" s="228"/>
    </row>
    <row r="279" spans="1:61" s="85" customFormat="1" ht="21.6" x14ac:dyDescent="0.3">
      <c r="A279" s="121" t="s">
        <v>3122</v>
      </c>
      <c r="B279" s="120" t="s">
        <v>4182</v>
      </c>
      <c r="C279" s="466" t="s">
        <v>4183</v>
      </c>
      <c r="D279" s="466"/>
      <c r="E279" s="466"/>
      <c r="F279" s="121" t="s">
        <v>1457</v>
      </c>
      <c r="G279" s="134">
        <v>1</v>
      </c>
      <c r="H279" s="123"/>
      <c r="I279" s="123"/>
      <c r="J279" s="124"/>
      <c r="K279" s="124"/>
      <c r="L279" s="124"/>
      <c r="M279" s="124"/>
      <c r="BD279" s="220"/>
      <c r="BE279" s="226" t="s">
        <v>4183</v>
      </c>
      <c r="BF279" s="225"/>
      <c r="BG279" s="228"/>
      <c r="BH279" s="227"/>
      <c r="BI279" s="228"/>
    </row>
    <row r="280" spans="1:61" s="85" customFormat="1" ht="15" customHeight="1" x14ac:dyDescent="0.3">
      <c r="A280" s="497" t="s">
        <v>4184</v>
      </c>
      <c r="B280" s="462"/>
      <c r="C280" s="462"/>
      <c r="D280" s="462"/>
      <c r="E280" s="462"/>
      <c r="F280" s="462"/>
      <c r="G280" s="462"/>
      <c r="H280" s="221"/>
      <c r="I280" s="221"/>
      <c r="J280" s="221"/>
      <c r="K280" s="221"/>
      <c r="L280" s="221"/>
      <c r="M280" s="223"/>
      <c r="BD280" s="220"/>
      <c r="BE280" s="226"/>
      <c r="BF280" s="225" t="s">
        <v>4184</v>
      </c>
      <c r="BG280" s="228"/>
      <c r="BH280" s="227"/>
      <c r="BI280" s="228"/>
    </row>
    <row r="281" spans="1:61" s="85" customFormat="1" ht="31.8" x14ac:dyDescent="0.3">
      <c r="A281" s="121" t="s">
        <v>3128</v>
      </c>
      <c r="B281" s="120" t="s">
        <v>4185</v>
      </c>
      <c r="C281" s="466" t="s">
        <v>4186</v>
      </c>
      <c r="D281" s="466"/>
      <c r="E281" s="466"/>
      <c r="F281" s="121" t="s">
        <v>139</v>
      </c>
      <c r="G281" s="153">
        <v>0.03</v>
      </c>
      <c r="H281" s="123"/>
      <c r="I281" s="123"/>
      <c r="J281" s="124"/>
      <c r="K281" s="124"/>
      <c r="L281" s="124"/>
      <c r="M281" s="124"/>
      <c r="BD281" s="220"/>
      <c r="BE281" s="226" t="s">
        <v>4186</v>
      </c>
      <c r="BF281" s="225"/>
      <c r="BG281" s="228"/>
      <c r="BH281" s="227"/>
      <c r="BI281" s="228"/>
    </row>
    <row r="282" spans="1:61" s="85" customFormat="1" ht="20.399999999999999" x14ac:dyDescent="0.3">
      <c r="A282" s="173"/>
      <c r="B282" s="137" t="s">
        <v>1913</v>
      </c>
      <c r="C282" s="483" t="s">
        <v>1914</v>
      </c>
      <c r="D282" s="483"/>
      <c r="E282" s="483"/>
      <c r="F282" s="138" t="s">
        <v>67</v>
      </c>
      <c r="G282" s="195" t="s">
        <v>4187</v>
      </c>
      <c r="H282" s="175"/>
      <c r="I282" s="175"/>
      <c r="J282" s="140"/>
      <c r="K282" s="140"/>
      <c r="L282" s="140"/>
      <c r="M282" s="176"/>
      <c r="BD282" s="220"/>
      <c r="BE282" s="226"/>
      <c r="BF282" s="225"/>
      <c r="BG282" s="228" t="s">
        <v>1914</v>
      </c>
      <c r="BH282" s="227"/>
      <c r="BI282" s="228"/>
    </row>
    <row r="283" spans="1:61" s="85" customFormat="1" ht="20.399999999999999" x14ac:dyDescent="0.3">
      <c r="A283" s="173"/>
      <c r="B283" s="137" t="s">
        <v>4150</v>
      </c>
      <c r="C283" s="483" t="s">
        <v>4151</v>
      </c>
      <c r="D283" s="483"/>
      <c r="E283" s="483"/>
      <c r="F283" s="138" t="s">
        <v>72</v>
      </c>
      <c r="G283" s="195" t="s">
        <v>4188</v>
      </c>
      <c r="H283" s="175"/>
      <c r="I283" s="175"/>
      <c r="J283" s="140"/>
      <c r="K283" s="140"/>
      <c r="L283" s="140"/>
      <c r="M283" s="176"/>
      <c r="BD283" s="220"/>
      <c r="BE283" s="226"/>
      <c r="BF283" s="225"/>
      <c r="BG283" s="228" t="s">
        <v>4151</v>
      </c>
      <c r="BH283" s="227"/>
      <c r="BI283" s="228"/>
    </row>
    <row r="284" spans="1:61" s="85" customFormat="1" ht="21.6" x14ac:dyDescent="0.3">
      <c r="A284" s="173"/>
      <c r="B284" s="137" t="s">
        <v>604</v>
      </c>
      <c r="C284" s="483" t="s">
        <v>605</v>
      </c>
      <c r="D284" s="483"/>
      <c r="E284" s="483"/>
      <c r="F284" s="138" t="s">
        <v>606</v>
      </c>
      <c r="G284" s="195" t="s">
        <v>4189</v>
      </c>
      <c r="H284" s="175"/>
      <c r="I284" s="175"/>
      <c r="J284" s="140"/>
      <c r="K284" s="140"/>
      <c r="L284" s="140"/>
      <c r="M284" s="176"/>
      <c r="BD284" s="220"/>
      <c r="BE284" s="226"/>
      <c r="BF284" s="225"/>
      <c r="BG284" s="228" t="s">
        <v>605</v>
      </c>
      <c r="BH284" s="227"/>
      <c r="BI284" s="228"/>
    </row>
    <row r="285" spans="1:61" s="85" customFormat="1" ht="21.6" x14ac:dyDescent="0.3">
      <c r="A285" s="121" t="s">
        <v>3131</v>
      </c>
      <c r="B285" s="120" t="s">
        <v>4190</v>
      </c>
      <c r="C285" s="466" t="s">
        <v>4191</v>
      </c>
      <c r="D285" s="466"/>
      <c r="E285" s="466"/>
      <c r="F285" s="121" t="s">
        <v>1457</v>
      </c>
      <c r="G285" s="134">
        <v>2</v>
      </c>
      <c r="H285" s="123"/>
      <c r="I285" s="123"/>
      <c r="J285" s="124"/>
      <c r="K285" s="124"/>
      <c r="L285" s="124"/>
      <c r="M285" s="124"/>
      <c r="BD285" s="220"/>
      <c r="BE285" s="226" t="s">
        <v>4191</v>
      </c>
      <c r="BF285" s="225"/>
      <c r="BG285" s="228"/>
      <c r="BH285" s="227"/>
      <c r="BI285" s="228"/>
    </row>
    <row r="286" spans="1:61" s="85" customFormat="1" ht="21.6" x14ac:dyDescent="0.3">
      <c r="A286" s="121" t="s">
        <v>3144</v>
      </c>
      <c r="B286" s="120" t="s">
        <v>4192</v>
      </c>
      <c r="C286" s="466" t="s">
        <v>4193</v>
      </c>
      <c r="D286" s="466"/>
      <c r="E286" s="466"/>
      <c r="F286" s="121" t="s">
        <v>1457</v>
      </c>
      <c r="G286" s="134">
        <v>1</v>
      </c>
      <c r="H286" s="123"/>
      <c r="I286" s="123"/>
      <c r="J286" s="124"/>
      <c r="K286" s="124"/>
      <c r="L286" s="124"/>
      <c r="M286" s="124"/>
      <c r="BD286" s="220"/>
      <c r="BE286" s="226" t="s">
        <v>4193</v>
      </c>
      <c r="BF286" s="225"/>
      <c r="BG286" s="228"/>
      <c r="BH286" s="227"/>
      <c r="BI286" s="228"/>
    </row>
    <row r="287" spans="1:61" s="85" customFormat="1" ht="15" customHeight="1" x14ac:dyDescent="0.3">
      <c r="A287" s="495" t="s">
        <v>4194</v>
      </c>
      <c r="B287" s="496"/>
      <c r="C287" s="496"/>
      <c r="D287" s="496"/>
      <c r="E287" s="496"/>
      <c r="F287" s="496"/>
      <c r="G287" s="496"/>
      <c r="H287" s="191"/>
      <c r="I287" s="191"/>
      <c r="J287" s="191"/>
      <c r="K287" s="191"/>
      <c r="L287" s="191"/>
      <c r="M287" s="193"/>
      <c r="BD287" s="220" t="s">
        <v>4194</v>
      </c>
      <c r="BE287" s="226"/>
      <c r="BF287" s="225"/>
      <c r="BG287" s="228"/>
      <c r="BH287" s="227"/>
      <c r="BI287" s="228"/>
    </row>
    <row r="288" spans="1:61" s="85" customFormat="1" ht="21.6" x14ac:dyDescent="0.3">
      <c r="A288" s="121" t="s">
        <v>3147</v>
      </c>
      <c r="B288" s="120" t="s">
        <v>2091</v>
      </c>
      <c r="C288" s="466" t="s">
        <v>2092</v>
      </c>
      <c r="D288" s="466"/>
      <c r="E288" s="466"/>
      <c r="F288" s="121" t="s">
        <v>326</v>
      </c>
      <c r="G288" s="135">
        <v>0.1</v>
      </c>
      <c r="H288" s="123"/>
      <c r="I288" s="123"/>
      <c r="J288" s="124"/>
      <c r="K288" s="124"/>
      <c r="L288" s="124"/>
      <c r="M288" s="124"/>
      <c r="BD288" s="220"/>
      <c r="BE288" s="226" t="s">
        <v>2092</v>
      </c>
      <c r="BF288" s="225"/>
      <c r="BG288" s="228"/>
      <c r="BH288" s="227"/>
      <c r="BI288" s="228"/>
    </row>
    <row r="289" spans="1:61" s="85" customFormat="1" ht="20.399999999999999" x14ac:dyDescent="0.3">
      <c r="A289" s="173"/>
      <c r="B289" s="137" t="s">
        <v>412</v>
      </c>
      <c r="C289" s="483" t="s">
        <v>413</v>
      </c>
      <c r="D289" s="483"/>
      <c r="E289" s="483"/>
      <c r="F289" s="138" t="s">
        <v>67</v>
      </c>
      <c r="G289" s="195" t="s">
        <v>4195</v>
      </c>
      <c r="H289" s="175"/>
      <c r="I289" s="175"/>
      <c r="J289" s="140"/>
      <c r="K289" s="140"/>
      <c r="L289" s="140"/>
      <c r="M289" s="176"/>
      <c r="BD289" s="220"/>
      <c r="BE289" s="226"/>
      <c r="BF289" s="225"/>
      <c r="BG289" s="228" t="s">
        <v>413</v>
      </c>
      <c r="BH289" s="227"/>
      <c r="BI289" s="228"/>
    </row>
    <row r="290" spans="1:61" s="85" customFormat="1" ht="20.399999999999999" x14ac:dyDescent="0.3">
      <c r="A290" s="173"/>
      <c r="B290" s="137" t="s">
        <v>2094</v>
      </c>
      <c r="C290" s="483" t="s">
        <v>2095</v>
      </c>
      <c r="D290" s="483"/>
      <c r="E290" s="483"/>
      <c r="F290" s="138" t="s">
        <v>67</v>
      </c>
      <c r="G290" s="195" t="s">
        <v>4196</v>
      </c>
      <c r="H290" s="175"/>
      <c r="I290" s="175"/>
      <c r="J290" s="140"/>
      <c r="K290" s="140"/>
      <c r="L290" s="140"/>
      <c r="M290" s="176"/>
      <c r="BD290" s="220"/>
      <c r="BE290" s="226"/>
      <c r="BF290" s="225"/>
      <c r="BG290" s="228" t="s">
        <v>2095</v>
      </c>
      <c r="BH290" s="227"/>
      <c r="BI290" s="228"/>
    </row>
    <row r="291" spans="1:61" s="85" customFormat="1" ht="21.6" x14ac:dyDescent="0.3">
      <c r="A291" s="121" t="s">
        <v>3150</v>
      </c>
      <c r="B291" s="120" t="s">
        <v>2098</v>
      </c>
      <c r="C291" s="466" t="s">
        <v>2099</v>
      </c>
      <c r="D291" s="466"/>
      <c r="E291" s="466"/>
      <c r="F291" s="121" t="s">
        <v>326</v>
      </c>
      <c r="G291" s="144">
        <v>8.8900000000000007E-2</v>
      </c>
      <c r="H291" s="123"/>
      <c r="I291" s="123"/>
      <c r="J291" s="124"/>
      <c r="K291" s="124"/>
      <c r="L291" s="124"/>
      <c r="M291" s="124"/>
      <c r="BD291" s="220"/>
      <c r="BE291" s="226" t="s">
        <v>2099</v>
      </c>
      <c r="BF291" s="225"/>
      <c r="BG291" s="228"/>
      <c r="BH291" s="227"/>
      <c r="BI291" s="228"/>
    </row>
    <row r="292" spans="1:61" s="85" customFormat="1" ht="20.399999999999999" x14ac:dyDescent="0.3">
      <c r="A292" s="173"/>
      <c r="B292" s="137" t="s">
        <v>2100</v>
      </c>
      <c r="C292" s="483" t="s">
        <v>2101</v>
      </c>
      <c r="D292" s="483"/>
      <c r="E292" s="483"/>
      <c r="F292" s="138" t="s">
        <v>67</v>
      </c>
      <c r="G292" s="195" t="s">
        <v>4197</v>
      </c>
      <c r="H292" s="175"/>
      <c r="I292" s="175"/>
      <c r="J292" s="140"/>
      <c r="K292" s="140"/>
      <c r="L292" s="140"/>
      <c r="M292" s="176"/>
      <c r="BD292" s="220"/>
      <c r="BE292" s="226"/>
      <c r="BF292" s="225"/>
      <c r="BG292" s="228" t="s">
        <v>2101</v>
      </c>
      <c r="BH292" s="227"/>
      <c r="BI292" s="228"/>
    </row>
    <row r="293" spans="1:61" s="85" customFormat="1" ht="20.399999999999999" x14ac:dyDescent="0.3">
      <c r="A293" s="173"/>
      <c r="B293" s="137" t="s">
        <v>350</v>
      </c>
      <c r="C293" s="483" t="s">
        <v>351</v>
      </c>
      <c r="D293" s="483"/>
      <c r="E293" s="483"/>
      <c r="F293" s="138" t="s">
        <v>72</v>
      </c>
      <c r="G293" s="195" t="s">
        <v>4198</v>
      </c>
      <c r="H293" s="175"/>
      <c r="I293" s="175"/>
      <c r="J293" s="140"/>
      <c r="K293" s="140"/>
      <c r="L293" s="140"/>
      <c r="M293" s="176"/>
      <c r="BD293" s="220"/>
      <c r="BE293" s="226"/>
      <c r="BF293" s="225"/>
      <c r="BG293" s="228" t="s">
        <v>351</v>
      </c>
      <c r="BH293" s="227"/>
      <c r="BI293" s="228"/>
    </row>
    <row r="294" spans="1:61" s="85" customFormat="1" ht="21.6" x14ac:dyDescent="0.3">
      <c r="A294" s="121" t="s">
        <v>3155</v>
      </c>
      <c r="B294" s="120" t="s">
        <v>4199</v>
      </c>
      <c r="C294" s="466" t="s">
        <v>4200</v>
      </c>
      <c r="D294" s="466"/>
      <c r="E294" s="466"/>
      <c r="F294" s="121" t="s">
        <v>326</v>
      </c>
      <c r="G294" s="153">
        <v>0.05</v>
      </c>
      <c r="H294" s="123"/>
      <c r="I294" s="123"/>
      <c r="J294" s="124"/>
      <c r="K294" s="124"/>
      <c r="L294" s="124"/>
      <c r="M294" s="124"/>
      <c r="BD294" s="220"/>
      <c r="BE294" s="226" t="s">
        <v>4200</v>
      </c>
      <c r="BF294" s="225"/>
      <c r="BG294" s="228"/>
      <c r="BH294" s="227"/>
      <c r="BI294" s="228"/>
    </row>
    <row r="295" spans="1:61" s="85" customFormat="1" ht="20.399999999999999" x14ac:dyDescent="0.3">
      <c r="A295" s="173"/>
      <c r="B295" s="137" t="s">
        <v>347</v>
      </c>
      <c r="C295" s="483" t="s">
        <v>348</v>
      </c>
      <c r="D295" s="483"/>
      <c r="E295" s="483"/>
      <c r="F295" s="138" t="s">
        <v>67</v>
      </c>
      <c r="G295" s="195" t="s">
        <v>4201</v>
      </c>
      <c r="H295" s="175"/>
      <c r="I295" s="175"/>
      <c r="J295" s="140"/>
      <c r="K295" s="140"/>
      <c r="L295" s="140"/>
      <c r="M295" s="176"/>
      <c r="BD295" s="220"/>
      <c r="BE295" s="226"/>
      <c r="BF295" s="225"/>
      <c r="BG295" s="228" t="s">
        <v>348</v>
      </c>
      <c r="BH295" s="227"/>
      <c r="BI295" s="228"/>
    </row>
    <row r="296" spans="1:61" s="85" customFormat="1" ht="20.399999999999999" x14ac:dyDescent="0.3">
      <c r="A296" s="173"/>
      <c r="B296" s="137" t="s">
        <v>350</v>
      </c>
      <c r="C296" s="483" t="s">
        <v>351</v>
      </c>
      <c r="D296" s="483"/>
      <c r="E296" s="483"/>
      <c r="F296" s="138" t="s">
        <v>72</v>
      </c>
      <c r="G296" s="195" t="s">
        <v>4202</v>
      </c>
      <c r="H296" s="175"/>
      <c r="I296" s="175"/>
      <c r="J296" s="140"/>
      <c r="K296" s="140"/>
      <c r="L296" s="140"/>
      <c r="M296" s="176"/>
      <c r="BD296" s="220"/>
      <c r="BE296" s="226"/>
      <c r="BF296" s="225"/>
      <c r="BG296" s="228" t="s">
        <v>351</v>
      </c>
      <c r="BH296" s="227"/>
      <c r="BI296" s="228"/>
    </row>
    <row r="297" spans="1:61" s="85" customFormat="1" ht="21.6" x14ac:dyDescent="0.3">
      <c r="A297" s="121" t="s">
        <v>3157</v>
      </c>
      <c r="B297" s="120" t="s">
        <v>4203</v>
      </c>
      <c r="C297" s="466" t="s">
        <v>4204</v>
      </c>
      <c r="D297" s="466"/>
      <c r="E297" s="466"/>
      <c r="F297" s="121" t="s">
        <v>38</v>
      </c>
      <c r="G297" s="134">
        <v>1</v>
      </c>
      <c r="H297" s="123"/>
      <c r="I297" s="123"/>
      <c r="J297" s="124"/>
      <c r="K297" s="124"/>
      <c r="L297" s="124"/>
      <c r="M297" s="124"/>
      <c r="BD297" s="220"/>
      <c r="BE297" s="226" t="s">
        <v>4204</v>
      </c>
      <c r="BF297" s="225"/>
      <c r="BG297" s="228"/>
      <c r="BH297" s="227"/>
      <c r="BI297" s="228"/>
    </row>
    <row r="298" spans="1:61" s="85" customFormat="1" ht="14.4" x14ac:dyDescent="0.3">
      <c r="A298" s="121" t="s">
        <v>3159</v>
      </c>
      <c r="B298" s="120" t="s">
        <v>4205</v>
      </c>
      <c r="C298" s="466" t="s">
        <v>4206</v>
      </c>
      <c r="D298" s="466"/>
      <c r="E298" s="466"/>
      <c r="F298" s="121" t="s">
        <v>139</v>
      </c>
      <c r="G298" s="134">
        <v>1</v>
      </c>
      <c r="H298" s="123"/>
      <c r="I298" s="123"/>
      <c r="J298" s="124"/>
      <c r="K298" s="124"/>
      <c r="L298" s="124"/>
      <c r="M298" s="124"/>
      <c r="BD298" s="220"/>
      <c r="BE298" s="226" t="s">
        <v>4206</v>
      </c>
      <c r="BF298" s="225"/>
      <c r="BG298" s="228"/>
      <c r="BH298" s="227"/>
      <c r="BI298" s="228"/>
    </row>
    <row r="299" spans="1:61" s="85" customFormat="1" ht="20.25" customHeight="1" x14ac:dyDescent="0.3">
      <c r="A299" s="470" t="s">
        <v>57</v>
      </c>
      <c r="B299" s="471"/>
      <c r="C299" s="471"/>
      <c r="D299" s="471"/>
      <c r="E299" s="471"/>
      <c r="F299" s="471"/>
      <c r="G299" s="471"/>
      <c r="H299" s="154"/>
      <c r="I299" s="157">
        <f>SUM(I12:I298)</f>
        <v>0</v>
      </c>
      <c r="J299" s="156">
        <f>SUM(J12:J298)</f>
        <v>0</v>
      </c>
      <c r="K299" s="157"/>
      <c r="L299" s="157">
        <f>SUM(L12:L298)</f>
        <v>0</v>
      </c>
      <c r="M299" s="156">
        <f>SUM(M12:M298)</f>
        <v>0</v>
      </c>
    </row>
    <row r="300" spans="1:61" s="145" customFormat="1" ht="20.25" customHeight="1" x14ac:dyDescent="0.3">
      <c r="A300" s="472" t="s">
        <v>5712</v>
      </c>
      <c r="B300" s="473"/>
      <c r="C300" s="473"/>
      <c r="D300" s="473"/>
      <c r="E300" s="473"/>
      <c r="F300" s="473"/>
      <c r="G300" s="473"/>
      <c r="H300" s="160"/>
      <c r="I300" s="463">
        <f>I299+L299</f>
        <v>0</v>
      </c>
      <c r="J300" s="464"/>
      <c r="K300" s="464"/>
      <c r="L300" s="464"/>
      <c r="M300" s="465"/>
    </row>
    <row r="301" spans="1:61" s="145" customFormat="1" ht="20.25" customHeight="1" x14ac:dyDescent="0.3">
      <c r="A301" s="472" t="s">
        <v>5713</v>
      </c>
      <c r="B301" s="473"/>
      <c r="C301" s="473"/>
      <c r="D301" s="473"/>
      <c r="E301" s="473"/>
      <c r="F301" s="473"/>
      <c r="G301" s="473"/>
      <c r="H301" s="160"/>
      <c r="I301" s="498">
        <f>J299+M299</f>
        <v>0</v>
      </c>
      <c r="J301" s="499"/>
      <c r="K301" s="499"/>
      <c r="L301" s="499"/>
      <c r="M301" s="500"/>
    </row>
  </sheetData>
  <autoFilter ref="A10:M301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_x000a_О"/>
        <filter val="18"/>
        <filter val="19_x000a_О"/>
        <filter val="2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.2._x0009_Монтаж светильников над входами на высоте 2-2,5 м"/>
        <filter val="6.3._x0009_Монтаж светильников потолочные встроенные"/>
        <filter val="6.4._x0009_Монтаж светильников потолочные накладные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ВСЕГО , без НДС"/>
        <filter val="ВСЕГО , с НДС"/>
        <filter val="ВСЕГО по смете"/>
        <filter val="Д"/>
        <filter val="Заделка проходов противопожарным составом"/>
        <filter val="Заземлитель вертикальный из круглой стали диаметром: 16 мм l=3000 мм"/>
        <filter val="Заземлитель горизонтальный из стали: полосовой сечением 160 мм2 (40х4 мм в земле)"/>
        <filter val="Затяжка кабеля - учтено в работе по прокладке"/>
        <filter val="Коробка"/>
        <filter val="Лоток перфорированный и аксессуаров"/>
        <filter val="Мини-канал"/>
        <filter val="Монтаж выключателя одноклавишного"/>
        <filter val="Монтаж распределительного щита ПЭСПЗ с АВР"/>
        <filter val="Монтаж розеток"/>
        <filter val="Монтаж светильников настенный на входом настенный"/>
        <filter val="Монтаж щита распределительного питания электроприемников в комплекте с автоматическими выключателями, с АВР, напольной установки, (ЩР)"/>
        <filter val="Монтаж ящика ЯТП"/>
        <filter val="Проводник, заземляющий открыто по строительным основаниям: из полосовой стали сечением 160 мм2 (40х4 мм в здании)"/>
        <filter val="Прокладка жесткой гладкой трубы"/>
        <filter val="Прокладка кабеля в лотке, в ПВХ жесткой трубе д.25 мм"/>
        <filter val="Прокладка кабеля в ПВХ жесткой трубе д.20 мм"/>
        <filter val="Прокладка кабеля в ПВХ трубе д.20 мм, в лотке, в мини-канале."/>
        <filter val="Прокладка кабеля в ПВХ трубе д.25 мм, в лотке, в мини-канале."/>
        <filter val="Прокладка кабеля в ПВХ трубе, в мини-канале"/>
        <filter val="Прокладка кабеля ГЕРДА-КВнг-FRLS 1х2х0,75 мм2"/>
        <filter val="Прокладка кабеля ПВХ жесткой трубе д.25 мм"/>
        <filter val="Прокладка полосы в хризотилцементной трубе"/>
        <filter val="Прокладка проводника"/>
        <filter val="Прокладка трубы D=20мм"/>
        <filter val="Прокладка трубы D=25мм"/>
        <filter val="Прокладка трубы стальной диам.32"/>
        <filter val="Разводка по устройствам и подключение жил кабелей"/>
        <filter val="Раздел 1. Заземление"/>
        <filter val="Раздел 2. Щитовое оборудование"/>
        <filter val="Раздел 3. Кабельные конструкции"/>
        <filter val="Раздел 4. Кабельная продукция"/>
        <filter val="Раздел 5. Электроустановочные изделия"/>
        <filter val="Раздел 6. Электроосвещение"/>
        <filter val="Раздел 7. Материалы"/>
        <filter val="Установка шины дополнительного уравнивания потенциалов (ШДУП 14)"/>
      </filters>
    </filterColumn>
  </autoFilter>
  <mergeCells count="300">
    <mergeCell ref="A14:G14"/>
    <mergeCell ref="C134:E134"/>
    <mergeCell ref="C274:E274"/>
    <mergeCell ref="C56:E56"/>
    <mergeCell ref="C142:E142"/>
    <mergeCell ref="A193:G193"/>
    <mergeCell ref="C291:E291"/>
    <mergeCell ref="A221:G221"/>
    <mergeCell ref="C188:E188"/>
    <mergeCell ref="A50:G50"/>
    <mergeCell ref="A117:G117"/>
    <mergeCell ref="A152:G152"/>
    <mergeCell ref="C87:E87"/>
    <mergeCell ref="A81:G81"/>
    <mergeCell ref="A82:G82"/>
    <mergeCell ref="A137:G137"/>
    <mergeCell ref="C271:E271"/>
    <mergeCell ref="C19:E19"/>
    <mergeCell ref="C156:E156"/>
    <mergeCell ref="C80:E80"/>
    <mergeCell ref="C95:E95"/>
    <mergeCell ref="C118:E118"/>
    <mergeCell ref="C106:E106"/>
    <mergeCell ref="C269:E269"/>
    <mergeCell ref="A20:G20"/>
    <mergeCell ref="C264:E264"/>
    <mergeCell ref="C233:E233"/>
    <mergeCell ref="C261:E261"/>
    <mergeCell ref="C247:E247"/>
    <mergeCell ref="C249:E249"/>
    <mergeCell ref="C242:E242"/>
    <mergeCell ref="C246:E246"/>
    <mergeCell ref="C243:E243"/>
    <mergeCell ref="C97:E97"/>
    <mergeCell ref="C25:E25"/>
    <mergeCell ref="C73:E73"/>
    <mergeCell ref="C23:E23"/>
    <mergeCell ref="C89:E89"/>
    <mergeCell ref="C262:E262"/>
    <mergeCell ref="C24:E24"/>
    <mergeCell ref="C114:E114"/>
    <mergeCell ref="C132:E132"/>
    <mergeCell ref="C65:E65"/>
    <mergeCell ref="C187:E187"/>
    <mergeCell ref="C236:E236"/>
    <mergeCell ref="C48:E48"/>
    <mergeCell ref="C205:E205"/>
    <mergeCell ref="C128:E128"/>
    <mergeCell ref="C295:E295"/>
    <mergeCell ref="C174:E174"/>
    <mergeCell ref="C129:E129"/>
    <mergeCell ref="C189:E189"/>
    <mergeCell ref="C143:E143"/>
    <mergeCell ref="C135:E135"/>
    <mergeCell ref="C159:E159"/>
    <mergeCell ref="C173:E173"/>
    <mergeCell ref="C169:E169"/>
    <mergeCell ref="C183:E183"/>
    <mergeCell ref="C140:E140"/>
    <mergeCell ref="C147:E147"/>
    <mergeCell ref="C185:E185"/>
    <mergeCell ref="C133:E133"/>
    <mergeCell ref="C263:E263"/>
    <mergeCell ref="C290:E290"/>
    <mergeCell ref="C277:E277"/>
    <mergeCell ref="C278:E278"/>
    <mergeCell ref="C63:E63"/>
    <mergeCell ref="C74:E74"/>
    <mergeCell ref="C70:E70"/>
    <mergeCell ref="C68:E68"/>
    <mergeCell ref="C67:E67"/>
    <mergeCell ref="C115:E115"/>
    <mergeCell ref="C177:E177"/>
    <mergeCell ref="C230:E230"/>
    <mergeCell ref="C202:E202"/>
    <mergeCell ref="C228:E228"/>
    <mergeCell ref="C226:E226"/>
    <mergeCell ref="C213:E213"/>
    <mergeCell ref="C225:E225"/>
    <mergeCell ref="C144:E144"/>
    <mergeCell ref="C154:E154"/>
    <mergeCell ref="C122:E122"/>
    <mergeCell ref="C207:E207"/>
    <mergeCell ref="C131:E131"/>
    <mergeCell ref="C163:E163"/>
    <mergeCell ref="C72:E72"/>
    <mergeCell ref="C153:E153"/>
    <mergeCell ref="C101:E101"/>
    <mergeCell ref="C110:E110"/>
    <mergeCell ref="A111:G111"/>
    <mergeCell ref="C12:E12"/>
    <mergeCell ref="C214:E214"/>
    <mergeCell ref="C64:E64"/>
    <mergeCell ref="C248:E248"/>
    <mergeCell ref="C91:E91"/>
    <mergeCell ref="C13:E13"/>
    <mergeCell ref="C86:E86"/>
    <mergeCell ref="C158:E158"/>
    <mergeCell ref="C17:E17"/>
    <mergeCell ref="C15:E15"/>
    <mergeCell ref="C45:E45"/>
    <mergeCell ref="C191:E191"/>
    <mergeCell ref="C157:E157"/>
    <mergeCell ref="C171:E171"/>
    <mergeCell ref="C179:E179"/>
    <mergeCell ref="C168:E168"/>
    <mergeCell ref="C146:E146"/>
    <mergeCell ref="C124:E124"/>
    <mergeCell ref="C195:E195"/>
    <mergeCell ref="C16:E16"/>
    <mergeCell ref="C160:E160"/>
    <mergeCell ref="C30:E30"/>
    <mergeCell ref="C108:E108"/>
    <mergeCell ref="C78:E78"/>
    <mergeCell ref="A60:G60"/>
    <mergeCell ref="I300:M300"/>
    <mergeCell ref="I301:M301"/>
    <mergeCell ref="C275:E275"/>
    <mergeCell ref="A244:G244"/>
    <mergeCell ref="A252:G252"/>
    <mergeCell ref="C192:E192"/>
    <mergeCell ref="C204:E204"/>
    <mergeCell ref="C96:E96"/>
    <mergeCell ref="C181:E181"/>
    <mergeCell ref="A186:G186"/>
    <mergeCell ref="A210:G210"/>
    <mergeCell ref="A259:G259"/>
    <mergeCell ref="A265:G265"/>
    <mergeCell ref="A88:G88"/>
    <mergeCell ref="A94:G94"/>
    <mergeCell ref="C293:E293"/>
    <mergeCell ref="C219:E219"/>
    <mergeCell ref="C119:E119"/>
    <mergeCell ref="A222:G222"/>
    <mergeCell ref="A69:G69"/>
    <mergeCell ref="A235:G235"/>
    <mergeCell ref="A300:G300"/>
    <mergeCell ref="C298:E298"/>
    <mergeCell ref="A301:G301"/>
    <mergeCell ref="C208:E208"/>
    <mergeCell ref="A287:G287"/>
    <mergeCell ref="A280:G280"/>
    <mergeCell ref="C272:E272"/>
    <mergeCell ref="A223:G223"/>
    <mergeCell ref="A253:G253"/>
    <mergeCell ref="A165:G165"/>
    <mergeCell ref="C292:E292"/>
    <mergeCell ref="C257:E257"/>
    <mergeCell ref="C273:E273"/>
    <mergeCell ref="C224:E224"/>
    <mergeCell ref="C212:E212"/>
    <mergeCell ref="C241:E241"/>
    <mergeCell ref="C270:E270"/>
    <mergeCell ref="C266:E266"/>
    <mergeCell ref="C276:E276"/>
    <mergeCell ref="C211:E211"/>
    <mergeCell ref="A299:G299"/>
    <mergeCell ref="C294:E294"/>
    <mergeCell ref="C196:E196"/>
    <mergeCell ref="C255:E255"/>
    <mergeCell ref="C190:E190"/>
    <mergeCell ref="C268:E268"/>
    <mergeCell ref="A76:G76"/>
    <mergeCell ref="A138:G138"/>
    <mergeCell ref="C167:E167"/>
    <mergeCell ref="C258:E258"/>
    <mergeCell ref="C93:E93"/>
    <mergeCell ref="C102:E102"/>
    <mergeCell ref="C126:E126"/>
    <mergeCell ref="C175:E175"/>
    <mergeCell ref="C217:E217"/>
    <mergeCell ref="C209:E209"/>
    <mergeCell ref="C227:E227"/>
    <mergeCell ref="C206:E206"/>
    <mergeCell ref="C112:E112"/>
    <mergeCell ref="C141:E141"/>
    <mergeCell ref="C139:E139"/>
    <mergeCell ref="C127:E127"/>
    <mergeCell ref="C180:E180"/>
    <mergeCell ref="C198:E198"/>
    <mergeCell ref="C161:E161"/>
    <mergeCell ref="C109:E109"/>
    <mergeCell ref="C231:E231"/>
    <mergeCell ref="C145:E145"/>
    <mergeCell ref="C148:E148"/>
    <mergeCell ref="C151:E151"/>
    <mergeCell ref="C218:E218"/>
    <mergeCell ref="C232:E232"/>
    <mergeCell ref="C237:E237"/>
    <mergeCell ref="C238:E238"/>
    <mergeCell ref="C245:E245"/>
    <mergeCell ref="C90:E90"/>
    <mergeCell ref="C170:E170"/>
    <mergeCell ref="C250:E250"/>
    <mergeCell ref="C234:E234"/>
    <mergeCell ref="C182:E182"/>
    <mergeCell ref="C116:E116"/>
    <mergeCell ref="C203:E203"/>
    <mergeCell ref="C104:E104"/>
    <mergeCell ref="C99:E99"/>
    <mergeCell ref="A105:G105"/>
    <mergeCell ref="C130:E130"/>
    <mergeCell ref="C136:E136"/>
    <mergeCell ref="C176:E176"/>
    <mergeCell ref="C297:E297"/>
    <mergeCell ref="C267:E267"/>
    <mergeCell ref="C283:E283"/>
    <mergeCell ref="C285:E285"/>
    <mergeCell ref="C289:E289"/>
    <mergeCell ref="C282:E282"/>
    <mergeCell ref="C281:E281"/>
    <mergeCell ref="C216:E216"/>
    <mergeCell ref="A123:G123"/>
    <mergeCell ref="C239:E239"/>
    <mergeCell ref="C286:E286"/>
    <mergeCell ref="C155:E155"/>
    <mergeCell ref="C296:E296"/>
    <mergeCell ref="C251:E251"/>
    <mergeCell ref="C284:E284"/>
    <mergeCell ref="C279:E279"/>
    <mergeCell ref="C256:E256"/>
    <mergeCell ref="C288:E288"/>
    <mergeCell ref="C240:E240"/>
    <mergeCell ref="C260:E260"/>
    <mergeCell ref="C254:E254"/>
    <mergeCell ref="C215:E215"/>
    <mergeCell ref="C220:E220"/>
    <mergeCell ref="C229:E229"/>
    <mergeCell ref="C197:E197"/>
    <mergeCell ref="C200:E200"/>
    <mergeCell ref="C199:E199"/>
    <mergeCell ref="A201:G201"/>
    <mergeCell ref="C184:E184"/>
    <mergeCell ref="A6:M6"/>
    <mergeCell ref="C178:E178"/>
    <mergeCell ref="A2:M2"/>
    <mergeCell ref="A3:M3"/>
    <mergeCell ref="C54:E54"/>
    <mergeCell ref="C29:E29"/>
    <mergeCell ref="C98:E98"/>
    <mergeCell ref="C27:E27"/>
    <mergeCell ref="A5:M5"/>
    <mergeCell ref="C113:E113"/>
    <mergeCell ref="C85:E85"/>
    <mergeCell ref="C92:E92"/>
    <mergeCell ref="C71:E71"/>
    <mergeCell ref="C84:E84"/>
    <mergeCell ref="A33:G33"/>
    <mergeCell ref="C32:E32"/>
    <mergeCell ref="C39:E39"/>
    <mergeCell ref="C40:E40"/>
    <mergeCell ref="C43:E43"/>
    <mergeCell ref="C194:E194"/>
    <mergeCell ref="C125:E125"/>
    <mergeCell ref="C164:E164"/>
    <mergeCell ref="C120:E120"/>
    <mergeCell ref="C107:E107"/>
    <mergeCell ref="C100:E100"/>
    <mergeCell ref="C31:E31"/>
    <mergeCell ref="C62:E62"/>
    <mergeCell ref="C21:E21"/>
    <mergeCell ref="C22:E22"/>
    <mergeCell ref="C49:E49"/>
    <mergeCell ref="C47:E47"/>
    <mergeCell ref="A26:G26"/>
    <mergeCell ref="C46:E46"/>
    <mergeCell ref="C162:E162"/>
    <mergeCell ref="C150:E150"/>
    <mergeCell ref="A172:G172"/>
    <mergeCell ref="C149:E149"/>
    <mergeCell ref="C42:E42"/>
    <mergeCell ref="C79:E79"/>
    <mergeCell ref="C55:E55"/>
    <mergeCell ref="C51:E51"/>
    <mergeCell ref="C38:E38"/>
    <mergeCell ref="C57:E57"/>
    <mergeCell ref="C34:E34"/>
    <mergeCell ref="C28:E28"/>
    <mergeCell ref="C83:E83"/>
    <mergeCell ref="C75:E75"/>
    <mergeCell ref="C77:E77"/>
    <mergeCell ref="C121:E121"/>
    <mergeCell ref="C7:G7"/>
    <mergeCell ref="C103:E103"/>
    <mergeCell ref="C166:E166"/>
    <mergeCell ref="C10:E10"/>
    <mergeCell ref="A11:G11"/>
    <mergeCell ref="C9:E9"/>
    <mergeCell ref="C18:E18"/>
    <mergeCell ref="A41:G41"/>
    <mergeCell ref="C59:E59"/>
    <mergeCell ref="C66:E66"/>
    <mergeCell ref="C58:E58"/>
    <mergeCell ref="C44:E44"/>
    <mergeCell ref="C37:E37"/>
    <mergeCell ref="C35:E35"/>
    <mergeCell ref="C36:E36"/>
    <mergeCell ref="A61:G61"/>
    <mergeCell ref="C52:E52"/>
    <mergeCell ref="C53:E5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I20"/>
  <sheetViews>
    <sheetView workbookViewId="0">
      <selection activeCell="I19" sqref="I19:M19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0.44140625" style="80" customWidth="1"/>
    <col min="4" max="4" width="15" style="80" customWidth="1"/>
    <col min="5" max="5" width="16.109375" style="80" customWidth="1"/>
    <col min="6" max="7" width="10.6640625" style="80" customWidth="1"/>
    <col min="8" max="12" width="15.6640625" style="80" customWidth="1"/>
    <col min="13" max="13" width="19.109375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7" width="172.5546875" style="199" hidden="1" customWidth="1"/>
    <col min="58" max="58" width="34.109375" style="199" hidden="1" customWidth="1"/>
    <col min="59" max="61" width="127.5546875" style="199" hidden="1" customWidth="1"/>
    <col min="62" max="16384" width="9.109375" style="80"/>
  </cols>
  <sheetData>
    <row r="1" spans="1:58" s="85" customFormat="1" ht="14.4" x14ac:dyDescent="0.3">
      <c r="A1" s="86" t="s">
        <v>5567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58" s="85" customFormat="1" ht="27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58" s="85" customFormat="1" ht="14.4" x14ac:dyDescent="0.3">
      <c r="A5" s="481" t="s">
        <v>5114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5114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30.75" customHeight="1" x14ac:dyDescent="0.3">
      <c r="A7" s="87"/>
      <c r="B7" s="91" t="s">
        <v>5</v>
      </c>
      <c r="C7" s="468" t="s">
        <v>5115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269"/>
      <c r="I8" s="269"/>
      <c r="J8" s="93"/>
      <c r="K8" s="93"/>
      <c r="L8" s="93"/>
      <c r="M8" s="93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4.4" x14ac:dyDescent="0.3">
      <c r="A11" s="209"/>
      <c r="B11" s="209"/>
      <c r="C11" s="209"/>
      <c r="D11" s="209"/>
      <c r="E11" s="209"/>
      <c r="F11" s="210"/>
      <c r="G11" s="209"/>
      <c r="H11" s="348"/>
      <c r="I11" s="348"/>
      <c r="J11" s="212"/>
      <c r="K11" s="212"/>
      <c r="L11" s="212"/>
      <c r="M11" s="214"/>
    </row>
    <row r="12" spans="1:58" s="85" customFormat="1" ht="14.4" x14ac:dyDescent="0.3">
      <c r="A12" s="509" t="s">
        <v>4722</v>
      </c>
      <c r="B12" s="510"/>
      <c r="C12" s="510"/>
      <c r="D12" s="510"/>
      <c r="E12" s="510"/>
      <c r="F12" s="510"/>
      <c r="G12" s="510"/>
      <c r="H12" s="510"/>
      <c r="I12" s="510"/>
      <c r="J12" s="510"/>
      <c r="K12" s="510"/>
      <c r="L12" s="510"/>
      <c r="M12" s="511"/>
      <c r="BE12" s="220" t="s">
        <v>4722</v>
      </c>
    </row>
    <row r="13" spans="1:58" s="85" customFormat="1" ht="82.8" x14ac:dyDescent="0.3">
      <c r="A13" s="121" t="s">
        <v>15</v>
      </c>
      <c r="B13" s="120" t="s">
        <v>5116</v>
      </c>
      <c r="C13" s="466" t="s">
        <v>5117</v>
      </c>
      <c r="D13" s="466"/>
      <c r="E13" s="466"/>
      <c r="F13" s="121" t="s">
        <v>38</v>
      </c>
      <c r="G13" s="134">
        <v>30</v>
      </c>
      <c r="H13" s="134"/>
      <c r="I13" s="134"/>
      <c r="J13" s="124"/>
      <c r="K13" s="124"/>
      <c r="L13" s="124"/>
      <c r="M13" s="124"/>
      <c r="BE13" s="220"/>
      <c r="BF13" s="226" t="s">
        <v>5117</v>
      </c>
    </row>
    <row r="14" spans="1:58" s="85" customFormat="1" ht="31.8" x14ac:dyDescent="0.3">
      <c r="A14" s="121" t="s">
        <v>20</v>
      </c>
      <c r="B14" s="120" t="s">
        <v>4731</v>
      </c>
      <c r="C14" s="466" t="s">
        <v>4732</v>
      </c>
      <c r="D14" s="466"/>
      <c r="E14" s="466"/>
      <c r="F14" s="121" t="s">
        <v>4733</v>
      </c>
      <c r="G14" s="135">
        <v>0.1</v>
      </c>
      <c r="H14" s="134"/>
      <c r="I14" s="134"/>
      <c r="J14" s="124"/>
      <c r="K14" s="124"/>
      <c r="L14" s="124"/>
      <c r="M14" s="124"/>
      <c r="BE14" s="220"/>
      <c r="BF14" s="226" t="s">
        <v>4732</v>
      </c>
    </row>
    <row r="15" spans="1:58" s="85" customFormat="1" ht="31.8" x14ac:dyDescent="0.3">
      <c r="A15" s="121" t="s">
        <v>22</v>
      </c>
      <c r="B15" s="120" t="s">
        <v>5118</v>
      </c>
      <c r="C15" s="466" t="s">
        <v>5119</v>
      </c>
      <c r="D15" s="466"/>
      <c r="E15" s="466"/>
      <c r="F15" s="121" t="s">
        <v>38</v>
      </c>
      <c r="G15" s="134">
        <v>26</v>
      </c>
      <c r="H15" s="134"/>
      <c r="I15" s="134"/>
      <c r="J15" s="124"/>
      <c r="K15" s="124"/>
      <c r="L15" s="124"/>
      <c r="M15" s="124"/>
      <c r="BE15" s="220"/>
      <c r="BF15" s="226" t="s">
        <v>5119</v>
      </c>
    </row>
    <row r="16" spans="1:58" s="85" customFormat="1" ht="21.6" x14ac:dyDescent="0.3">
      <c r="A16" s="121" t="s">
        <v>27</v>
      </c>
      <c r="B16" s="120" t="s">
        <v>5120</v>
      </c>
      <c r="C16" s="466" t="s">
        <v>5121</v>
      </c>
      <c r="D16" s="466"/>
      <c r="E16" s="466"/>
      <c r="F16" s="121" t="s">
        <v>38</v>
      </c>
      <c r="G16" s="134">
        <v>2</v>
      </c>
      <c r="H16" s="134"/>
      <c r="I16" s="134"/>
      <c r="J16" s="124"/>
      <c r="K16" s="124"/>
      <c r="L16" s="124"/>
      <c r="M16" s="124"/>
      <c r="BE16" s="220"/>
      <c r="BF16" s="226" t="s">
        <v>5121</v>
      </c>
    </row>
    <row r="17" spans="1:58" s="85" customFormat="1" ht="21.6" x14ac:dyDescent="0.3">
      <c r="A17" s="121" t="s">
        <v>35</v>
      </c>
      <c r="B17" s="120" t="s">
        <v>5122</v>
      </c>
      <c r="C17" s="466" t="s">
        <v>5123</v>
      </c>
      <c r="D17" s="466"/>
      <c r="E17" s="466"/>
      <c r="F17" s="121" t="s">
        <v>38</v>
      </c>
      <c r="G17" s="134">
        <v>30</v>
      </c>
      <c r="H17" s="134"/>
      <c r="I17" s="134"/>
      <c r="J17" s="124"/>
      <c r="K17" s="124"/>
      <c r="L17" s="124"/>
      <c r="M17" s="124"/>
      <c r="BE17" s="220"/>
      <c r="BF17" s="226" t="s">
        <v>5123</v>
      </c>
    </row>
    <row r="18" spans="1:58" s="85" customFormat="1" ht="20.25" customHeight="1" x14ac:dyDescent="0.3">
      <c r="A18" s="470" t="s">
        <v>57</v>
      </c>
      <c r="B18" s="471"/>
      <c r="C18" s="471"/>
      <c r="D18" s="471"/>
      <c r="E18" s="471"/>
      <c r="F18" s="471"/>
      <c r="G18" s="471"/>
      <c r="H18" s="154"/>
      <c r="I18" s="154">
        <f>SUM(I13:I17)</f>
        <v>0</v>
      </c>
      <c r="J18" s="156">
        <f>SUM(J13:J17)</f>
        <v>0</v>
      </c>
      <c r="K18" s="157"/>
      <c r="L18" s="157">
        <f>SUM(L13:L17)</f>
        <v>0</v>
      </c>
      <c r="M18" s="156">
        <f>SUM(M13:M17)</f>
        <v>0</v>
      </c>
    </row>
    <row r="19" spans="1:58" s="145" customFormat="1" ht="20.25" customHeight="1" x14ac:dyDescent="0.3">
      <c r="A19" s="472" t="s">
        <v>5712</v>
      </c>
      <c r="B19" s="473"/>
      <c r="C19" s="473"/>
      <c r="D19" s="473"/>
      <c r="E19" s="473"/>
      <c r="F19" s="473"/>
      <c r="G19" s="473"/>
      <c r="H19" s="160"/>
      <c r="I19" s="463">
        <f>I18+L18</f>
        <v>0</v>
      </c>
      <c r="J19" s="464"/>
      <c r="K19" s="464"/>
      <c r="L19" s="464"/>
      <c r="M19" s="465"/>
    </row>
    <row r="20" spans="1:58" s="145" customFormat="1" ht="20.25" customHeight="1" x14ac:dyDescent="0.3">
      <c r="A20" s="472" t="s">
        <v>5713</v>
      </c>
      <c r="B20" s="473"/>
      <c r="C20" s="473"/>
      <c r="D20" s="473"/>
      <c r="E20" s="473"/>
      <c r="F20" s="473"/>
      <c r="G20" s="473"/>
      <c r="H20" s="160"/>
      <c r="I20" s="498">
        <f>J18+M18</f>
        <v>0</v>
      </c>
      <c r="J20" s="499"/>
      <c r="K20" s="499"/>
      <c r="L20" s="499"/>
      <c r="M20" s="500"/>
    </row>
  </sheetData>
  <autoFilter ref="A11:BI20"/>
  <mergeCells count="18">
    <mergeCell ref="A20:G20"/>
    <mergeCell ref="C7:G7"/>
    <mergeCell ref="I19:M19"/>
    <mergeCell ref="A18:G18"/>
    <mergeCell ref="I20:M20"/>
    <mergeCell ref="C9:E9"/>
    <mergeCell ref="A19:G19"/>
    <mergeCell ref="C15:E15"/>
    <mergeCell ref="C16:E16"/>
    <mergeCell ref="A12:M12"/>
    <mergeCell ref="C10:E10"/>
    <mergeCell ref="C17:E17"/>
    <mergeCell ref="C14:E14"/>
    <mergeCell ref="C13:E13"/>
    <mergeCell ref="A3:M3"/>
    <mergeCell ref="A5:M5"/>
    <mergeCell ref="A2:M2"/>
    <mergeCell ref="A6:M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70"/>
  <sheetViews>
    <sheetView topLeftCell="A52" workbookViewId="0">
      <selection activeCell="J61" sqref="J61"/>
    </sheetView>
  </sheetViews>
  <sheetFormatPr defaultColWidth="9.109375" defaultRowHeight="11.25" customHeight="1" x14ac:dyDescent="0.2"/>
  <cols>
    <col min="1" max="1" width="9" style="80" customWidth="1"/>
    <col min="2" max="2" width="31.109375" style="80" customWidth="1"/>
    <col min="3" max="3" width="16" style="80" customWidth="1"/>
    <col min="4" max="5" width="15" style="80" customWidth="1"/>
    <col min="6" max="7" width="10.6640625" style="80" customWidth="1"/>
    <col min="8" max="13" width="15.33203125" style="81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5583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37.5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1771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3292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3292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3293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495" t="s">
        <v>1300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1300</v>
      </c>
    </row>
    <row r="12" spans="1:59" s="85" customFormat="1" ht="15" customHeight="1" x14ac:dyDescent="0.3">
      <c r="A12" s="514" t="s">
        <v>3294</v>
      </c>
      <c r="B12" s="515"/>
      <c r="C12" s="515"/>
      <c r="D12" s="515"/>
      <c r="E12" s="515"/>
      <c r="F12" s="515"/>
      <c r="G12" s="515"/>
      <c r="H12" s="284"/>
      <c r="I12" s="284"/>
      <c r="J12" s="284"/>
      <c r="K12" s="284"/>
      <c r="L12" s="284"/>
      <c r="M12" s="285"/>
      <c r="BE12" s="220"/>
      <c r="BF12" s="225" t="s">
        <v>3294</v>
      </c>
    </row>
    <row r="13" spans="1:59" s="85" customFormat="1" ht="42" x14ac:dyDescent="0.3">
      <c r="A13" s="121" t="s">
        <v>15</v>
      </c>
      <c r="B13" s="120" t="s">
        <v>614</v>
      </c>
      <c r="C13" s="466" t="s">
        <v>615</v>
      </c>
      <c r="D13" s="466"/>
      <c r="E13" s="466"/>
      <c r="F13" s="121" t="s">
        <v>43</v>
      </c>
      <c r="G13" s="243">
        <v>3.5490000000000001E-2</v>
      </c>
      <c r="H13" s="123"/>
      <c r="I13" s="123"/>
      <c r="J13" s="411">
        <v>18000</v>
      </c>
      <c r="K13" s="124"/>
      <c r="L13" s="124"/>
      <c r="M13" s="124"/>
      <c r="BE13" s="220"/>
      <c r="BF13" s="225"/>
      <c r="BG13" s="226" t="s">
        <v>615</v>
      </c>
    </row>
    <row r="14" spans="1:59" s="85" customFormat="1" ht="42" x14ac:dyDescent="0.3">
      <c r="A14" s="121" t="s">
        <v>20</v>
      </c>
      <c r="B14" s="120" t="s">
        <v>48</v>
      </c>
      <c r="C14" s="466" t="s">
        <v>49</v>
      </c>
      <c r="D14" s="466"/>
      <c r="E14" s="466"/>
      <c r="F14" s="121" t="s">
        <v>50</v>
      </c>
      <c r="G14" s="153">
        <v>70.98</v>
      </c>
      <c r="H14" s="123"/>
      <c r="I14" s="123"/>
      <c r="J14" s="411">
        <v>70000</v>
      </c>
      <c r="K14" s="124"/>
      <c r="L14" s="124"/>
      <c r="M14" s="124"/>
      <c r="BE14" s="220"/>
      <c r="BF14" s="225"/>
      <c r="BG14" s="226" t="s">
        <v>49</v>
      </c>
    </row>
    <row r="15" spans="1:59" s="85" customFormat="1" ht="15" customHeight="1" x14ac:dyDescent="0.3">
      <c r="A15" s="514" t="s">
        <v>1980</v>
      </c>
      <c r="B15" s="515"/>
      <c r="C15" s="515"/>
      <c r="D15" s="515"/>
      <c r="E15" s="515"/>
      <c r="F15" s="515"/>
      <c r="G15" s="515"/>
      <c r="H15" s="284"/>
      <c r="I15" s="284"/>
      <c r="J15" s="284"/>
      <c r="K15" s="284"/>
      <c r="L15" s="284"/>
      <c r="M15" s="285"/>
      <c r="BE15" s="220"/>
      <c r="BF15" s="225" t="s">
        <v>1980</v>
      </c>
      <c r="BG15" s="226"/>
    </row>
    <row r="16" spans="1:59" s="85" customFormat="1" ht="42" x14ac:dyDescent="0.3">
      <c r="A16" s="121" t="s">
        <v>22</v>
      </c>
      <c r="B16" s="120" t="s">
        <v>254</v>
      </c>
      <c r="C16" s="466" t="s">
        <v>255</v>
      </c>
      <c r="D16" s="466"/>
      <c r="E16" s="466"/>
      <c r="F16" s="121" t="s">
        <v>43</v>
      </c>
      <c r="G16" s="243">
        <v>9.41E-3</v>
      </c>
      <c r="H16" s="123"/>
      <c r="I16" s="123"/>
      <c r="J16" s="411">
        <v>8000</v>
      </c>
      <c r="K16" s="124"/>
      <c r="L16" s="124"/>
      <c r="M16" s="411">
        <v>12000</v>
      </c>
      <c r="BE16" s="220"/>
      <c r="BF16" s="225"/>
      <c r="BG16" s="226" t="s">
        <v>255</v>
      </c>
    </row>
    <row r="17" spans="1:62" s="85" customFormat="1" ht="21.6" x14ac:dyDescent="0.3">
      <c r="A17" s="121" t="s">
        <v>27</v>
      </c>
      <c r="B17" s="120" t="s">
        <v>202</v>
      </c>
      <c r="C17" s="466" t="s">
        <v>79</v>
      </c>
      <c r="D17" s="466"/>
      <c r="E17" s="466"/>
      <c r="F17" s="121" t="s">
        <v>46</v>
      </c>
      <c r="G17" s="122">
        <v>10.351000000000001</v>
      </c>
      <c r="H17" s="123"/>
      <c r="I17" s="123"/>
      <c r="J17" s="124"/>
      <c r="K17" s="124"/>
      <c r="L17" s="124"/>
      <c r="M17" s="124"/>
      <c r="BE17" s="220"/>
      <c r="BF17" s="225"/>
      <c r="BG17" s="226" t="s">
        <v>79</v>
      </c>
    </row>
    <row r="18" spans="1:62" s="85" customFormat="1" ht="15" customHeight="1" x14ac:dyDescent="0.3">
      <c r="A18" s="495" t="s">
        <v>3295</v>
      </c>
      <c r="B18" s="496"/>
      <c r="C18" s="496"/>
      <c r="D18" s="496"/>
      <c r="E18" s="496"/>
      <c r="F18" s="496"/>
      <c r="G18" s="496"/>
      <c r="H18" s="191"/>
      <c r="I18" s="191"/>
      <c r="J18" s="191"/>
      <c r="K18" s="191"/>
      <c r="L18" s="191"/>
      <c r="M18" s="193"/>
      <c r="BE18" s="220" t="s">
        <v>3295</v>
      </c>
      <c r="BF18" s="225"/>
      <c r="BG18" s="226"/>
    </row>
    <row r="19" spans="1:62" s="85" customFormat="1" ht="15" customHeight="1" x14ac:dyDescent="0.3">
      <c r="A19" s="514" t="s">
        <v>1983</v>
      </c>
      <c r="B19" s="515"/>
      <c r="C19" s="515"/>
      <c r="D19" s="515"/>
      <c r="E19" s="515"/>
      <c r="F19" s="515"/>
      <c r="G19" s="515"/>
      <c r="H19" s="284"/>
      <c r="I19" s="284"/>
      <c r="J19" s="284"/>
      <c r="K19" s="284"/>
      <c r="L19" s="284"/>
      <c r="M19" s="285"/>
      <c r="BE19" s="220"/>
      <c r="BF19" s="225" t="s">
        <v>1983</v>
      </c>
      <c r="BG19" s="226"/>
    </row>
    <row r="20" spans="1:62" s="85" customFormat="1" ht="31.8" x14ac:dyDescent="0.3">
      <c r="A20" s="121" t="s">
        <v>35</v>
      </c>
      <c r="B20" s="120" t="s">
        <v>1180</v>
      </c>
      <c r="C20" s="466" t="s">
        <v>1181</v>
      </c>
      <c r="D20" s="466"/>
      <c r="E20" s="466"/>
      <c r="F20" s="121" t="s">
        <v>186</v>
      </c>
      <c r="G20" s="243">
        <v>0.11371000000000001</v>
      </c>
      <c r="H20" s="123"/>
      <c r="I20" s="123"/>
      <c r="J20" s="411">
        <v>2000</v>
      </c>
      <c r="K20" s="124"/>
      <c r="L20" s="124"/>
      <c r="M20" s="411">
        <v>20000</v>
      </c>
      <c r="BE20" s="220"/>
      <c r="BF20" s="225"/>
      <c r="BG20" s="226" t="s">
        <v>1181</v>
      </c>
    </row>
    <row r="21" spans="1:62" s="85" customFormat="1" ht="21.6" hidden="1" x14ac:dyDescent="0.3">
      <c r="A21" s="178" t="s">
        <v>75</v>
      </c>
      <c r="B21" s="179" t="s">
        <v>1182</v>
      </c>
      <c r="C21" s="489" t="s">
        <v>1183</v>
      </c>
      <c r="D21" s="489"/>
      <c r="E21" s="489"/>
      <c r="F21" s="231" t="s">
        <v>155</v>
      </c>
      <c r="G21" s="181" t="s">
        <v>33</v>
      </c>
      <c r="H21" s="182"/>
      <c r="I21" s="182"/>
      <c r="J21" s="183"/>
      <c r="K21" s="183"/>
      <c r="L21" s="183"/>
      <c r="M21" s="185"/>
      <c r="BE21" s="220"/>
      <c r="BF21" s="225"/>
      <c r="BG21" s="226"/>
      <c r="BH21" s="227" t="s">
        <v>1183</v>
      </c>
    </row>
    <row r="22" spans="1:62" s="85" customFormat="1" ht="20.399999999999999" x14ac:dyDescent="0.3">
      <c r="A22" s="173"/>
      <c r="B22" s="137" t="s">
        <v>645</v>
      </c>
      <c r="C22" s="483" t="s">
        <v>646</v>
      </c>
      <c r="D22" s="483"/>
      <c r="E22" s="483"/>
      <c r="F22" s="138" t="s">
        <v>67</v>
      </c>
      <c r="G22" s="195" t="s">
        <v>3296</v>
      </c>
      <c r="H22" s="175"/>
      <c r="I22" s="175"/>
      <c r="J22" s="140"/>
      <c r="K22" s="140"/>
      <c r="L22" s="140"/>
      <c r="M22" s="176"/>
      <c r="BE22" s="220"/>
      <c r="BF22" s="225"/>
      <c r="BG22" s="226"/>
      <c r="BH22" s="227"/>
      <c r="BI22" s="228" t="s">
        <v>646</v>
      </c>
    </row>
    <row r="23" spans="1:62" s="85" customFormat="1" ht="21.6" x14ac:dyDescent="0.3">
      <c r="A23" s="173" t="s">
        <v>126</v>
      </c>
      <c r="B23" s="137" t="s">
        <v>1985</v>
      </c>
      <c r="C23" s="483" t="s">
        <v>1986</v>
      </c>
      <c r="D23" s="483"/>
      <c r="E23" s="483"/>
      <c r="F23" s="138" t="s">
        <v>155</v>
      </c>
      <c r="G23" s="195" t="s">
        <v>3297</v>
      </c>
      <c r="H23" s="123"/>
      <c r="I23" s="286"/>
      <c r="J23" s="140"/>
      <c r="K23" s="124"/>
      <c r="L23" s="287"/>
      <c r="M23" s="176"/>
      <c r="BE23" s="220"/>
      <c r="BF23" s="225"/>
      <c r="BG23" s="226"/>
      <c r="BH23" s="227"/>
      <c r="BI23" s="228"/>
      <c r="BJ23" s="228" t="s">
        <v>1986</v>
      </c>
    </row>
    <row r="24" spans="1:62" s="85" customFormat="1" ht="15" customHeight="1" x14ac:dyDescent="0.3">
      <c r="A24" s="514" t="s">
        <v>1988</v>
      </c>
      <c r="B24" s="515"/>
      <c r="C24" s="515"/>
      <c r="D24" s="515"/>
      <c r="E24" s="515"/>
      <c r="F24" s="515"/>
      <c r="G24" s="515"/>
      <c r="H24" s="284"/>
      <c r="I24" s="284"/>
      <c r="J24" s="284"/>
      <c r="K24" s="284"/>
      <c r="L24" s="284"/>
      <c r="M24" s="285"/>
      <c r="BE24" s="220"/>
      <c r="BF24" s="225" t="s">
        <v>1988</v>
      </c>
      <c r="BG24" s="226"/>
      <c r="BH24" s="227"/>
      <c r="BI24" s="228"/>
      <c r="BJ24" s="228"/>
    </row>
    <row r="25" spans="1:62" s="85" customFormat="1" ht="14.4" x14ac:dyDescent="0.3">
      <c r="A25" s="121" t="s">
        <v>40</v>
      </c>
      <c r="B25" s="120" t="s">
        <v>149</v>
      </c>
      <c r="C25" s="466" t="s">
        <v>150</v>
      </c>
      <c r="D25" s="466"/>
      <c r="E25" s="466"/>
      <c r="F25" s="121" t="s">
        <v>122</v>
      </c>
      <c r="G25" s="144">
        <v>0.1095</v>
      </c>
      <c r="H25" s="123"/>
      <c r="I25" s="123"/>
      <c r="J25" s="411">
        <v>30000</v>
      </c>
      <c r="K25" s="124"/>
      <c r="L25" s="124"/>
      <c r="M25" s="411">
        <v>65000</v>
      </c>
      <c r="BE25" s="220"/>
      <c r="BF25" s="225"/>
      <c r="BG25" s="226" t="s">
        <v>150</v>
      </c>
      <c r="BH25" s="227"/>
      <c r="BI25" s="228"/>
      <c r="BJ25" s="228"/>
    </row>
    <row r="26" spans="1:62" s="85" customFormat="1" ht="20.399999999999999" x14ac:dyDescent="0.3">
      <c r="A26" s="173"/>
      <c r="B26" s="137" t="s">
        <v>151</v>
      </c>
      <c r="C26" s="483" t="s">
        <v>152</v>
      </c>
      <c r="D26" s="483"/>
      <c r="E26" s="483"/>
      <c r="F26" s="138" t="s">
        <v>46</v>
      </c>
      <c r="G26" s="195" t="s">
        <v>3298</v>
      </c>
      <c r="H26" s="175"/>
      <c r="I26" s="175"/>
      <c r="J26" s="140"/>
      <c r="K26" s="140"/>
      <c r="L26" s="140"/>
      <c r="M26" s="176"/>
      <c r="BE26" s="220"/>
      <c r="BF26" s="225"/>
      <c r="BG26" s="226"/>
      <c r="BH26" s="227"/>
      <c r="BI26" s="228" t="s">
        <v>152</v>
      </c>
      <c r="BJ26" s="228"/>
    </row>
    <row r="27" spans="1:62" s="85" customFormat="1" ht="20.399999999999999" x14ac:dyDescent="0.3">
      <c r="A27" s="173"/>
      <c r="B27" s="137" t="s">
        <v>153</v>
      </c>
      <c r="C27" s="483" t="s">
        <v>154</v>
      </c>
      <c r="D27" s="483"/>
      <c r="E27" s="483"/>
      <c r="F27" s="138" t="s">
        <v>155</v>
      </c>
      <c r="G27" s="195" t="s">
        <v>3299</v>
      </c>
      <c r="H27" s="175"/>
      <c r="I27" s="175"/>
      <c r="J27" s="140"/>
      <c r="K27" s="140"/>
      <c r="L27" s="140"/>
      <c r="M27" s="176"/>
      <c r="BE27" s="220"/>
      <c r="BF27" s="225"/>
      <c r="BG27" s="226"/>
      <c r="BH27" s="227"/>
      <c r="BI27" s="228" t="s">
        <v>154</v>
      </c>
      <c r="BJ27" s="228"/>
    </row>
    <row r="28" spans="1:62" s="85" customFormat="1" ht="20.399999999999999" hidden="1" x14ac:dyDescent="0.3">
      <c r="A28" s="178" t="s">
        <v>140</v>
      </c>
      <c r="B28" s="179" t="s">
        <v>156</v>
      </c>
      <c r="C28" s="489" t="s">
        <v>157</v>
      </c>
      <c r="D28" s="489"/>
      <c r="E28" s="489"/>
      <c r="F28" s="231" t="s">
        <v>46</v>
      </c>
      <c r="G28" s="181" t="s">
        <v>3300</v>
      </c>
      <c r="H28" s="182"/>
      <c r="I28" s="182"/>
      <c r="J28" s="183"/>
      <c r="K28" s="183"/>
      <c r="L28" s="183"/>
      <c r="M28" s="185"/>
      <c r="BE28" s="220"/>
      <c r="BF28" s="225"/>
      <c r="BG28" s="226"/>
      <c r="BH28" s="227" t="s">
        <v>157</v>
      </c>
      <c r="BI28" s="228"/>
      <c r="BJ28" s="228"/>
    </row>
    <row r="29" spans="1:62" s="85" customFormat="1" ht="21.6" x14ac:dyDescent="0.3">
      <c r="A29" s="173" t="s">
        <v>126</v>
      </c>
      <c r="B29" s="137" t="s">
        <v>1992</v>
      </c>
      <c r="C29" s="483" t="s">
        <v>1993</v>
      </c>
      <c r="D29" s="483"/>
      <c r="E29" s="483"/>
      <c r="F29" s="138" t="s">
        <v>46</v>
      </c>
      <c r="G29" s="195" t="s">
        <v>3300</v>
      </c>
      <c r="H29" s="123"/>
      <c r="I29" s="286"/>
      <c r="J29" s="140"/>
      <c r="K29" s="124"/>
      <c r="L29" s="287"/>
      <c r="M29" s="176"/>
      <c r="BE29" s="220"/>
      <c r="BF29" s="225"/>
      <c r="BG29" s="226"/>
      <c r="BH29" s="227"/>
      <c r="BI29" s="228"/>
      <c r="BJ29" s="228" t="s">
        <v>1993</v>
      </c>
    </row>
    <row r="30" spans="1:62" s="85" customFormat="1" ht="15" customHeight="1" x14ac:dyDescent="0.3">
      <c r="A30" s="514" t="s">
        <v>2013</v>
      </c>
      <c r="B30" s="515"/>
      <c r="C30" s="515"/>
      <c r="D30" s="515"/>
      <c r="E30" s="515"/>
      <c r="F30" s="515"/>
      <c r="G30" s="515"/>
      <c r="H30" s="284"/>
      <c r="I30" s="284"/>
      <c r="J30" s="284"/>
      <c r="K30" s="284"/>
      <c r="L30" s="284"/>
      <c r="M30" s="285"/>
      <c r="BE30" s="220"/>
      <c r="BF30" s="225" t="s">
        <v>2013</v>
      </c>
      <c r="BG30" s="226"/>
      <c r="BH30" s="227"/>
      <c r="BI30" s="228"/>
      <c r="BJ30" s="228"/>
    </row>
    <row r="31" spans="1:62" s="85" customFormat="1" ht="21.6" x14ac:dyDescent="0.3">
      <c r="A31" s="121" t="s">
        <v>47</v>
      </c>
      <c r="B31" s="120" t="s">
        <v>270</v>
      </c>
      <c r="C31" s="466" t="s">
        <v>271</v>
      </c>
      <c r="D31" s="466"/>
      <c r="E31" s="466"/>
      <c r="F31" s="121" t="s">
        <v>122</v>
      </c>
      <c r="G31" s="144">
        <v>0.3362</v>
      </c>
      <c r="H31" s="123"/>
      <c r="I31" s="123"/>
      <c r="J31" s="411">
        <v>314000</v>
      </c>
      <c r="K31" s="124"/>
      <c r="L31" s="124"/>
      <c r="M31" s="411">
        <v>594000</v>
      </c>
      <c r="BE31" s="220"/>
      <c r="BF31" s="225"/>
      <c r="BG31" s="226" t="s">
        <v>271</v>
      </c>
      <c r="BH31" s="227"/>
      <c r="BI31" s="228"/>
      <c r="BJ31" s="228"/>
    </row>
    <row r="32" spans="1:62" s="85" customFormat="1" ht="20.399999999999999" x14ac:dyDescent="0.3">
      <c r="A32" s="173"/>
      <c r="B32" s="137" t="s">
        <v>151</v>
      </c>
      <c r="C32" s="483" t="s">
        <v>152</v>
      </c>
      <c r="D32" s="483"/>
      <c r="E32" s="483"/>
      <c r="F32" s="138" t="s">
        <v>46</v>
      </c>
      <c r="G32" s="195" t="s">
        <v>3301</v>
      </c>
      <c r="H32" s="175"/>
      <c r="I32" s="175"/>
      <c r="J32" s="140"/>
      <c r="K32" s="140"/>
      <c r="L32" s="140"/>
      <c r="M32" s="176"/>
      <c r="BE32" s="220"/>
      <c r="BF32" s="225"/>
      <c r="BG32" s="226"/>
      <c r="BH32" s="227"/>
      <c r="BI32" s="228" t="s">
        <v>152</v>
      </c>
      <c r="BJ32" s="228"/>
    </row>
    <row r="33" spans="1:62" s="85" customFormat="1" ht="20.399999999999999" x14ac:dyDescent="0.3">
      <c r="A33" s="173"/>
      <c r="B33" s="137" t="s">
        <v>153</v>
      </c>
      <c r="C33" s="483" t="s">
        <v>154</v>
      </c>
      <c r="D33" s="483"/>
      <c r="E33" s="483"/>
      <c r="F33" s="138" t="s">
        <v>155</v>
      </c>
      <c r="G33" s="195" t="s">
        <v>3302</v>
      </c>
      <c r="H33" s="175"/>
      <c r="I33" s="175"/>
      <c r="J33" s="140"/>
      <c r="K33" s="140"/>
      <c r="L33" s="140"/>
      <c r="M33" s="176"/>
      <c r="BE33" s="220"/>
      <c r="BF33" s="225"/>
      <c r="BG33" s="226"/>
      <c r="BH33" s="227"/>
      <c r="BI33" s="228" t="s">
        <v>154</v>
      </c>
      <c r="BJ33" s="228"/>
    </row>
    <row r="34" spans="1:62" s="85" customFormat="1" ht="20.399999999999999" x14ac:dyDescent="0.3">
      <c r="A34" s="173"/>
      <c r="B34" s="137" t="s">
        <v>274</v>
      </c>
      <c r="C34" s="483" t="s">
        <v>275</v>
      </c>
      <c r="D34" s="483"/>
      <c r="E34" s="483"/>
      <c r="F34" s="138" t="s">
        <v>67</v>
      </c>
      <c r="G34" s="195" t="s">
        <v>3303</v>
      </c>
      <c r="H34" s="175"/>
      <c r="I34" s="175"/>
      <c r="J34" s="140"/>
      <c r="K34" s="140"/>
      <c r="L34" s="140"/>
      <c r="M34" s="176"/>
      <c r="BE34" s="220"/>
      <c r="BF34" s="225"/>
      <c r="BG34" s="226"/>
      <c r="BH34" s="227"/>
      <c r="BI34" s="228" t="s">
        <v>275</v>
      </c>
      <c r="BJ34" s="228"/>
    </row>
    <row r="35" spans="1:62" s="85" customFormat="1" ht="20.399999999999999" x14ac:dyDescent="0.3">
      <c r="A35" s="173"/>
      <c r="B35" s="137" t="s">
        <v>73</v>
      </c>
      <c r="C35" s="483" t="s">
        <v>74</v>
      </c>
      <c r="D35" s="483"/>
      <c r="E35" s="483"/>
      <c r="F35" s="138" t="s">
        <v>67</v>
      </c>
      <c r="G35" s="195" t="s">
        <v>3304</v>
      </c>
      <c r="H35" s="175"/>
      <c r="I35" s="175"/>
      <c r="J35" s="140"/>
      <c r="K35" s="140"/>
      <c r="L35" s="140"/>
      <c r="M35" s="176"/>
      <c r="BE35" s="220"/>
      <c r="BF35" s="225"/>
      <c r="BG35" s="226"/>
      <c r="BH35" s="227"/>
      <c r="BI35" s="228" t="s">
        <v>74</v>
      </c>
      <c r="BJ35" s="228"/>
    </row>
    <row r="36" spans="1:62" s="85" customFormat="1" ht="21.6" x14ac:dyDescent="0.3">
      <c r="A36" s="173"/>
      <c r="B36" s="137" t="s">
        <v>278</v>
      </c>
      <c r="C36" s="483" t="s">
        <v>279</v>
      </c>
      <c r="D36" s="483"/>
      <c r="E36" s="483"/>
      <c r="F36" s="138" t="s">
        <v>67</v>
      </c>
      <c r="G36" s="195" t="s">
        <v>3305</v>
      </c>
      <c r="H36" s="175"/>
      <c r="I36" s="175"/>
      <c r="J36" s="140"/>
      <c r="K36" s="140"/>
      <c r="L36" s="140"/>
      <c r="M36" s="176"/>
      <c r="BE36" s="220"/>
      <c r="BF36" s="225"/>
      <c r="BG36" s="226"/>
      <c r="BH36" s="227"/>
      <c r="BI36" s="228" t="s">
        <v>279</v>
      </c>
      <c r="BJ36" s="228"/>
    </row>
    <row r="37" spans="1:62" s="85" customFormat="1" ht="20.399999999999999" hidden="1" x14ac:dyDescent="0.3">
      <c r="A37" s="178" t="s">
        <v>140</v>
      </c>
      <c r="B37" s="179" t="s">
        <v>156</v>
      </c>
      <c r="C37" s="489" t="s">
        <v>157</v>
      </c>
      <c r="D37" s="489"/>
      <c r="E37" s="489"/>
      <c r="F37" s="231" t="s">
        <v>46</v>
      </c>
      <c r="G37" s="181" t="s">
        <v>3306</v>
      </c>
      <c r="H37" s="182"/>
      <c r="I37" s="182"/>
      <c r="J37" s="183"/>
      <c r="K37" s="183"/>
      <c r="L37" s="183"/>
      <c r="M37" s="185"/>
      <c r="BE37" s="220"/>
      <c r="BF37" s="225"/>
      <c r="BG37" s="226"/>
      <c r="BH37" s="227" t="s">
        <v>157</v>
      </c>
      <c r="BI37" s="228"/>
      <c r="BJ37" s="228"/>
    </row>
    <row r="38" spans="1:62" s="85" customFormat="1" ht="21.6" x14ac:dyDescent="0.3">
      <c r="A38" s="173"/>
      <c r="B38" s="137" t="s">
        <v>282</v>
      </c>
      <c r="C38" s="483" t="s">
        <v>283</v>
      </c>
      <c r="D38" s="483"/>
      <c r="E38" s="483"/>
      <c r="F38" s="138" t="s">
        <v>67</v>
      </c>
      <c r="G38" s="195" t="s">
        <v>3307</v>
      </c>
      <c r="H38" s="175"/>
      <c r="I38" s="175"/>
      <c r="J38" s="140"/>
      <c r="K38" s="140"/>
      <c r="L38" s="140"/>
      <c r="M38" s="176"/>
      <c r="BE38" s="220"/>
      <c r="BF38" s="225"/>
      <c r="BG38" s="226"/>
      <c r="BH38" s="227"/>
      <c r="BI38" s="228" t="s">
        <v>283</v>
      </c>
      <c r="BJ38" s="228"/>
    </row>
    <row r="39" spans="1:62" s="85" customFormat="1" ht="20.399999999999999" hidden="1" x14ac:dyDescent="0.3">
      <c r="A39" s="178" t="s">
        <v>140</v>
      </c>
      <c r="B39" s="179" t="s">
        <v>285</v>
      </c>
      <c r="C39" s="489" t="s">
        <v>286</v>
      </c>
      <c r="D39" s="489"/>
      <c r="E39" s="489"/>
      <c r="F39" s="231" t="s">
        <v>67</v>
      </c>
      <c r="G39" s="181" t="s">
        <v>3308</v>
      </c>
      <c r="H39" s="182"/>
      <c r="I39" s="182"/>
      <c r="J39" s="183"/>
      <c r="K39" s="183"/>
      <c r="L39" s="183"/>
      <c r="M39" s="185"/>
      <c r="BE39" s="220"/>
      <c r="BF39" s="225"/>
      <c r="BG39" s="226"/>
      <c r="BH39" s="227" t="s">
        <v>286</v>
      </c>
      <c r="BI39" s="228"/>
      <c r="BJ39" s="228"/>
    </row>
    <row r="40" spans="1:62" s="85" customFormat="1" ht="31.8" x14ac:dyDescent="0.3">
      <c r="A40" s="173"/>
      <c r="B40" s="137" t="s">
        <v>288</v>
      </c>
      <c r="C40" s="483" t="s">
        <v>289</v>
      </c>
      <c r="D40" s="483"/>
      <c r="E40" s="483"/>
      <c r="F40" s="138" t="s">
        <v>46</v>
      </c>
      <c r="G40" s="195" t="s">
        <v>3309</v>
      </c>
      <c r="H40" s="175"/>
      <c r="I40" s="175"/>
      <c r="J40" s="140"/>
      <c r="K40" s="140"/>
      <c r="L40" s="140"/>
      <c r="M40" s="176"/>
      <c r="BE40" s="220"/>
      <c r="BF40" s="225"/>
      <c r="BG40" s="226"/>
      <c r="BH40" s="227"/>
      <c r="BI40" s="228" t="s">
        <v>289</v>
      </c>
      <c r="BJ40" s="228"/>
    </row>
    <row r="41" spans="1:62" s="85" customFormat="1" ht="20.399999999999999" x14ac:dyDescent="0.3">
      <c r="A41" s="173"/>
      <c r="B41" s="137" t="s">
        <v>291</v>
      </c>
      <c r="C41" s="483" t="s">
        <v>292</v>
      </c>
      <c r="D41" s="483"/>
      <c r="E41" s="483"/>
      <c r="F41" s="138" t="s">
        <v>155</v>
      </c>
      <c r="G41" s="195" t="s">
        <v>3310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7"/>
      <c r="BI41" s="228" t="s">
        <v>292</v>
      </c>
      <c r="BJ41" s="228"/>
    </row>
    <row r="42" spans="1:62" s="85" customFormat="1" ht="21.6" x14ac:dyDescent="0.3">
      <c r="A42" s="173" t="s">
        <v>126</v>
      </c>
      <c r="B42" s="137" t="s">
        <v>2028</v>
      </c>
      <c r="C42" s="483" t="s">
        <v>2029</v>
      </c>
      <c r="D42" s="483"/>
      <c r="E42" s="483"/>
      <c r="F42" s="138" t="s">
        <v>46</v>
      </c>
      <c r="G42" s="195" t="s">
        <v>3306</v>
      </c>
      <c r="H42" s="123"/>
      <c r="I42" s="286"/>
      <c r="J42" s="140"/>
      <c r="K42" s="124"/>
      <c r="L42" s="287"/>
      <c r="M42" s="176"/>
      <c r="BE42" s="220"/>
      <c r="BF42" s="225"/>
      <c r="BG42" s="226"/>
      <c r="BH42" s="227"/>
      <c r="BI42" s="228"/>
      <c r="BJ42" s="228" t="s">
        <v>2029</v>
      </c>
    </row>
    <row r="43" spans="1:62" s="85" customFormat="1" ht="21.6" x14ac:dyDescent="0.3">
      <c r="A43" s="173" t="s">
        <v>126</v>
      </c>
      <c r="B43" s="137" t="s">
        <v>2030</v>
      </c>
      <c r="C43" s="483" t="s">
        <v>2031</v>
      </c>
      <c r="D43" s="483"/>
      <c r="E43" s="483"/>
      <c r="F43" s="138" t="s">
        <v>67</v>
      </c>
      <c r="G43" s="195" t="s">
        <v>3311</v>
      </c>
      <c r="H43" s="123"/>
      <c r="I43" s="286"/>
      <c r="J43" s="140"/>
      <c r="K43" s="124"/>
      <c r="L43" s="287"/>
      <c r="M43" s="176"/>
      <c r="BE43" s="220"/>
      <c r="BF43" s="225"/>
      <c r="BG43" s="226"/>
      <c r="BH43" s="227"/>
      <c r="BI43" s="228"/>
      <c r="BJ43" s="228" t="s">
        <v>2031</v>
      </c>
    </row>
    <row r="44" spans="1:62" s="85" customFormat="1" ht="21.6" x14ac:dyDescent="0.3">
      <c r="A44" s="173" t="s">
        <v>126</v>
      </c>
      <c r="B44" s="137" t="s">
        <v>2036</v>
      </c>
      <c r="C44" s="483" t="s">
        <v>2037</v>
      </c>
      <c r="D44" s="483"/>
      <c r="E44" s="483"/>
      <c r="F44" s="138" t="s">
        <v>67</v>
      </c>
      <c r="G44" s="195" t="s">
        <v>3312</v>
      </c>
      <c r="H44" s="123"/>
      <c r="I44" s="286"/>
      <c r="J44" s="140"/>
      <c r="K44" s="124"/>
      <c r="L44" s="287"/>
      <c r="M44" s="176"/>
      <c r="BE44" s="220"/>
      <c r="BF44" s="225"/>
      <c r="BG44" s="226"/>
      <c r="BH44" s="227"/>
      <c r="BI44" s="228"/>
      <c r="BJ44" s="228" t="s">
        <v>2037</v>
      </c>
    </row>
    <row r="45" spans="1:62" s="85" customFormat="1" ht="21.6" x14ac:dyDescent="0.3">
      <c r="A45" s="173" t="s">
        <v>126</v>
      </c>
      <c r="B45" s="137" t="s">
        <v>2040</v>
      </c>
      <c r="C45" s="483" t="s">
        <v>2041</v>
      </c>
      <c r="D45" s="483"/>
      <c r="E45" s="483"/>
      <c r="F45" s="138" t="s">
        <v>67</v>
      </c>
      <c r="G45" s="195" t="s">
        <v>3313</v>
      </c>
      <c r="H45" s="123"/>
      <c r="I45" s="286"/>
      <c r="J45" s="140"/>
      <c r="K45" s="124"/>
      <c r="L45" s="287"/>
      <c r="M45" s="176"/>
      <c r="BE45" s="220"/>
      <c r="BF45" s="225"/>
      <c r="BG45" s="226"/>
      <c r="BH45" s="227"/>
      <c r="BI45" s="228"/>
      <c r="BJ45" s="228" t="s">
        <v>2041</v>
      </c>
    </row>
    <row r="46" spans="1:62" s="85" customFormat="1" ht="31.8" x14ac:dyDescent="0.3">
      <c r="A46" s="121" t="s">
        <v>52</v>
      </c>
      <c r="B46" s="120" t="s">
        <v>2024</v>
      </c>
      <c r="C46" s="466" t="s">
        <v>2025</v>
      </c>
      <c r="D46" s="466"/>
      <c r="E46" s="466"/>
      <c r="F46" s="121" t="s">
        <v>308</v>
      </c>
      <c r="G46" s="153">
        <v>33.619999999999997</v>
      </c>
      <c r="H46" s="123"/>
      <c r="I46" s="123"/>
      <c r="J46" s="124"/>
      <c r="K46" s="124"/>
      <c r="L46" s="124"/>
      <c r="M46" s="124"/>
      <c r="BE46" s="220"/>
      <c r="BF46" s="225"/>
      <c r="BG46" s="226" t="s">
        <v>2025</v>
      </c>
      <c r="BH46" s="227"/>
      <c r="BI46" s="228"/>
      <c r="BJ46" s="228"/>
    </row>
    <row r="47" spans="1:62" s="85" customFormat="1" ht="31.8" x14ac:dyDescent="0.3">
      <c r="A47" s="121" t="s">
        <v>55</v>
      </c>
      <c r="B47" s="120" t="s">
        <v>2026</v>
      </c>
      <c r="C47" s="466" t="s">
        <v>2027</v>
      </c>
      <c r="D47" s="466"/>
      <c r="E47" s="466"/>
      <c r="F47" s="121" t="s">
        <v>308</v>
      </c>
      <c r="G47" s="153">
        <v>33.619999999999997</v>
      </c>
      <c r="H47" s="123"/>
      <c r="I47" s="123"/>
      <c r="J47" s="124"/>
      <c r="K47" s="124"/>
      <c r="L47" s="124"/>
      <c r="M47" s="124"/>
      <c r="BE47" s="220"/>
      <c r="BF47" s="225"/>
      <c r="BG47" s="226" t="s">
        <v>2027</v>
      </c>
      <c r="BH47" s="227"/>
      <c r="BI47" s="228"/>
      <c r="BJ47" s="228"/>
    </row>
    <row r="48" spans="1:62" s="85" customFormat="1" ht="15" customHeight="1" x14ac:dyDescent="0.3">
      <c r="A48" s="514" t="s">
        <v>3314</v>
      </c>
      <c r="B48" s="515"/>
      <c r="C48" s="515"/>
      <c r="D48" s="515"/>
      <c r="E48" s="515"/>
      <c r="F48" s="515"/>
      <c r="G48" s="515"/>
      <c r="H48" s="284"/>
      <c r="I48" s="284"/>
      <c r="J48" s="284"/>
      <c r="K48" s="284"/>
      <c r="L48" s="284"/>
      <c r="M48" s="285"/>
      <c r="BE48" s="220"/>
      <c r="BF48" s="225" t="s">
        <v>3314</v>
      </c>
      <c r="BG48" s="226"/>
      <c r="BH48" s="227"/>
      <c r="BI48" s="228"/>
      <c r="BJ48" s="228"/>
    </row>
    <row r="49" spans="1:62" s="85" customFormat="1" ht="21.6" x14ac:dyDescent="0.3">
      <c r="A49" s="121" t="s">
        <v>56</v>
      </c>
      <c r="B49" s="120" t="s">
        <v>3315</v>
      </c>
      <c r="C49" s="466" t="s">
        <v>3316</v>
      </c>
      <c r="D49" s="466"/>
      <c r="E49" s="466"/>
      <c r="F49" s="121" t="s">
        <v>67</v>
      </c>
      <c r="G49" s="144">
        <v>0.17419999999999999</v>
      </c>
      <c r="H49" s="123"/>
      <c r="I49" s="123"/>
      <c r="J49" s="411">
        <v>10000</v>
      </c>
      <c r="K49" s="124"/>
      <c r="L49" s="124"/>
      <c r="M49" s="411">
        <v>10000</v>
      </c>
      <c r="BE49" s="220"/>
      <c r="BF49" s="225"/>
      <c r="BG49" s="226" t="s">
        <v>3316</v>
      </c>
      <c r="BH49" s="227"/>
      <c r="BI49" s="228"/>
      <c r="BJ49" s="228"/>
    </row>
    <row r="50" spans="1:62" s="85" customFormat="1" ht="20.399999999999999" hidden="1" x14ac:dyDescent="0.3">
      <c r="A50" s="178" t="s">
        <v>140</v>
      </c>
      <c r="B50" s="179" t="s">
        <v>2045</v>
      </c>
      <c r="C50" s="489" t="s">
        <v>2046</v>
      </c>
      <c r="D50" s="489"/>
      <c r="E50" s="489"/>
      <c r="F50" s="231" t="s">
        <v>67</v>
      </c>
      <c r="G50" s="181" t="s">
        <v>3317</v>
      </c>
      <c r="H50" s="182"/>
      <c r="I50" s="182"/>
      <c r="J50" s="183"/>
      <c r="K50" s="183"/>
      <c r="L50" s="183"/>
      <c r="M50" s="185"/>
      <c r="BE50" s="220"/>
      <c r="BF50" s="225"/>
      <c r="BG50" s="226"/>
      <c r="BH50" s="227" t="s">
        <v>2046</v>
      </c>
      <c r="BI50" s="228"/>
      <c r="BJ50" s="228"/>
    </row>
    <row r="51" spans="1:62" s="85" customFormat="1" ht="42" x14ac:dyDescent="0.3">
      <c r="A51" s="173" t="s">
        <v>126</v>
      </c>
      <c r="B51" s="137" t="s">
        <v>3318</v>
      </c>
      <c r="C51" s="483" t="s">
        <v>3319</v>
      </c>
      <c r="D51" s="483"/>
      <c r="E51" s="483"/>
      <c r="F51" s="138" t="s">
        <v>67</v>
      </c>
      <c r="G51" s="195" t="s">
        <v>3317</v>
      </c>
      <c r="H51" s="175"/>
      <c r="I51" s="175"/>
      <c r="J51" s="140"/>
      <c r="K51" s="140"/>
      <c r="L51" s="140"/>
      <c r="M51" s="176"/>
      <c r="BE51" s="220"/>
      <c r="BF51" s="225"/>
      <c r="BG51" s="226"/>
      <c r="BH51" s="227"/>
      <c r="BI51" s="228"/>
      <c r="BJ51" s="228" t="s">
        <v>3319</v>
      </c>
    </row>
    <row r="52" spans="1:62" s="85" customFormat="1" ht="15" customHeight="1" x14ac:dyDescent="0.3">
      <c r="A52" s="514" t="s">
        <v>2090</v>
      </c>
      <c r="B52" s="515"/>
      <c r="C52" s="515"/>
      <c r="D52" s="515"/>
      <c r="E52" s="515"/>
      <c r="F52" s="515"/>
      <c r="G52" s="515"/>
      <c r="H52" s="284"/>
      <c r="I52" s="284"/>
      <c r="J52" s="284"/>
      <c r="K52" s="284"/>
      <c r="L52" s="284"/>
      <c r="M52" s="285"/>
      <c r="BE52" s="220"/>
      <c r="BF52" s="225" t="s">
        <v>2090</v>
      </c>
      <c r="BG52" s="226"/>
      <c r="BH52" s="227"/>
      <c r="BI52" s="228"/>
      <c r="BJ52" s="228"/>
    </row>
    <row r="53" spans="1:62" s="85" customFormat="1" ht="21.6" x14ac:dyDescent="0.3">
      <c r="A53" s="121" t="s">
        <v>163</v>
      </c>
      <c r="B53" s="120" t="s">
        <v>2091</v>
      </c>
      <c r="C53" s="466" t="s">
        <v>2092</v>
      </c>
      <c r="D53" s="466"/>
      <c r="E53" s="466"/>
      <c r="F53" s="121" t="s">
        <v>326</v>
      </c>
      <c r="G53" s="144">
        <v>2.3400000000000001E-2</v>
      </c>
      <c r="H53" s="123"/>
      <c r="I53" s="123"/>
      <c r="J53" s="411">
        <v>1000</v>
      </c>
      <c r="K53" s="124"/>
      <c r="L53" s="124"/>
      <c r="M53" s="411">
        <v>1000</v>
      </c>
      <c r="BE53" s="220"/>
      <c r="BF53" s="225"/>
      <c r="BG53" s="226" t="s">
        <v>2092</v>
      </c>
      <c r="BH53" s="227"/>
      <c r="BI53" s="228"/>
      <c r="BJ53" s="228"/>
    </row>
    <row r="54" spans="1:62" s="85" customFormat="1" ht="20.399999999999999" x14ac:dyDescent="0.3">
      <c r="A54" s="173"/>
      <c r="B54" s="137" t="s">
        <v>412</v>
      </c>
      <c r="C54" s="483" t="s">
        <v>413</v>
      </c>
      <c r="D54" s="483"/>
      <c r="E54" s="483"/>
      <c r="F54" s="138" t="s">
        <v>67</v>
      </c>
      <c r="G54" s="195" t="s">
        <v>3320</v>
      </c>
      <c r="H54" s="175"/>
      <c r="I54" s="175"/>
      <c r="J54" s="140"/>
      <c r="K54" s="140"/>
      <c r="L54" s="140"/>
      <c r="M54" s="176"/>
      <c r="BE54" s="220"/>
      <c r="BF54" s="225"/>
      <c r="BG54" s="226"/>
      <c r="BH54" s="227"/>
      <c r="BI54" s="228" t="s">
        <v>413</v>
      </c>
      <c r="BJ54" s="228"/>
    </row>
    <row r="55" spans="1:62" s="85" customFormat="1" ht="20.399999999999999" x14ac:dyDescent="0.3">
      <c r="A55" s="173"/>
      <c r="B55" s="137" t="s">
        <v>2094</v>
      </c>
      <c r="C55" s="483" t="s">
        <v>2095</v>
      </c>
      <c r="D55" s="483"/>
      <c r="E55" s="483"/>
      <c r="F55" s="138" t="s">
        <v>67</v>
      </c>
      <c r="G55" s="195" t="s">
        <v>3321</v>
      </c>
      <c r="H55" s="175"/>
      <c r="I55" s="175"/>
      <c r="J55" s="140"/>
      <c r="K55" s="140"/>
      <c r="L55" s="140"/>
      <c r="M55" s="176"/>
      <c r="BE55" s="220"/>
      <c r="BF55" s="225"/>
      <c r="BG55" s="226"/>
      <c r="BH55" s="227"/>
      <c r="BI55" s="228" t="s">
        <v>2095</v>
      </c>
      <c r="BJ55" s="228"/>
    </row>
    <row r="56" spans="1:62" s="85" customFormat="1" ht="15" customHeight="1" x14ac:dyDescent="0.3">
      <c r="A56" s="514" t="s">
        <v>3322</v>
      </c>
      <c r="B56" s="515"/>
      <c r="C56" s="515"/>
      <c r="D56" s="515"/>
      <c r="E56" s="515"/>
      <c r="F56" s="515"/>
      <c r="G56" s="515"/>
      <c r="H56" s="284"/>
      <c r="I56" s="284"/>
      <c r="J56" s="284"/>
      <c r="K56" s="284"/>
      <c r="L56" s="284"/>
      <c r="M56" s="285"/>
      <c r="BE56" s="220"/>
      <c r="BF56" s="225" t="s">
        <v>3322</v>
      </c>
      <c r="BG56" s="226"/>
      <c r="BH56" s="227"/>
      <c r="BI56" s="228"/>
      <c r="BJ56" s="228"/>
    </row>
    <row r="57" spans="1:62" s="85" customFormat="1" ht="21.6" x14ac:dyDescent="0.3">
      <c r="A57" s="121" t="s">
        <v>166</v>
      </c>
      <c r="B57" s="120" t="s">
        <v>2098</v>
      </c>
      <c r="C57" s="466" t="s">
        <v>2099</v>
      </c>
      <c r="D57" s="466"/>
      <c r="E57" s="466"/>
      <c r="F57" s="121" t="s">
        <v>326</v>
      </c>
      <c r="G57" s="144">
        <v>2.3400000000000001E-2</v>
      </c>
      <c r="H57" s="123"/>
      <c r="I57" s="123"/>
      <c r="J57" s="411">
        <v>4500</v>
      </c>
      <c r="K57" s="124"/>
      <c r="L57" s="124"/>
      <c r="M57" s="411">
        <v>4500</v>
      </c>
      <c r="BE57" s="220"/>
      <c r="BF57" s="225"/>
      <c r="BG57" s="226" t="s">
        <v>2099</v>
      </c>
      <c r="BH57" s="227"/>
      <c r="BI57" s="228"/>
      <c r="BJ57" s="228"/>
    </row>
    <row r="58" spans="1:62" s="85" customFormat="1" ht="20.399999999999999" x14ac:dyDescent="0.3">
      <c r="A58" s="173"/>
      <c r="B58" s="137" t="s">
        <v>2100</v>
      </c>
      <c r="C58" s="483" t="s">
        <v>2101</v>
      </c>
      <c r="D58" s="483"/>
      <c r="E58" s="483"/>
      <c r="F58" s="138" t="s">
        <v>67</v>
      </c>
      <c r="G58" s="195" t="s">
        <v>3323</v>
      </c>
      <c r="H58" s="175"/>
      <c r="I58" s="175"/>
      <c r="J58" s="140"/>
      <c r="K58" s="140"/>
      <c r="L58" s="140"/>
      <c r="M58" s="176"/>
      <c r="BE58" s="220"/>
      <c r="BF58" s="225"/>
      <c r="BG58" s="226"/>
      <c r="BH58" s="227"/>
      <c r="BI58" s="228" t="s">
        <v>2101</v>
      </c>
      <c r="BJ58" s="228"/>
    </row>
    <row r="59" spans="1:62" s="85" customFormat="1" ht="20.399999999999999" x14ac:dyDescent="0.3">
      <c r="A59" s="173"/>
      <c r="B59" s="137" t="s">
        <v>350</v>
      </c>
      <c r="C59" s="483" t="s">
        <v>351</v>
      </c>
      <c r="D59" s="483"/>
      <c r="E59" s="483"/>
      <c r="F59" s="138" t="s">
        <v>72</v>
      </c>
      <c r="G59" s="195" t="s">
        <v>3324</v>
      </c>
      <c r="H59" s="175"/>
      <c r="I59" s="175"/>
      <c r="J59" s="140"/>
      <c r="K59" s="140"/>
      <c r="L59" s="140"/>
      <c r="M59" s="176"/>
      <c r="BE59" s="220"/>
      <c r="BF59" s="225"/>
      <c r="BG59" s="226"/>
      <c r="BH59" s="227"/>
      <c r="BI59" s="228" t="s">
        <v>351</v>
      </c>
      <c r="BJ59" s="228"/>
    </row>
    <row r="60" spans="1:62" s="85" customFormat="1" ht="15" customHeight="1" x14ac:dyDescent="0.3">
      <c r="A60" s="514" t="s">
        <v>2279</v>
      </c>
      <c r="B60" s="515"/>
      <c r="C60" s="515"/>
      <c r="D60" s="515"/>
      <c r="E60" s="515"/>
      <c r="F60" s="515"/>
      <c r="G60" s="515"/>
      <c r="H60" s="284"/>
      <c r="I60" s="284"/>
      <c r="J60" s="284"/>
      <c r="K60" s="284"/>
      <c r="L60" s="284"/>
      <c r="M60" s="285"/>
      <c r="BE60" s="220"/>
      <c r="BF60" s="225" t="s">
        <v>2279</v>
      </c>
      <c r="BG60" s="226"/>
      <c r="BH60" s="227"/>
      <c r="BI60" s="228"/>
      <c r="BJ60" s="228"/>
    </row>
    <row r="61" spans="1:62" s="85" customFormat="1" ht="42" x14ac:dyDescent="0.3">
      <c r="A61" s="121" t="s">
        <v>167</v>
      </c>
      <c r="B61" s="120" t="s">
        <v>324</v>
      </c>
      <c r="C61" s="466" t="s">
        <v>325</v>
      </c>
      <c r="D61" s="466"/>
      <c r="E61" s="466"/>
      <c r="F61" s="121" t="s">
        <v>326</v>
      </c>
      <c r="G61" s="144">
        <v>8.2199999999999995E-2</v>
      </c>
      <c r="H61" s="123"/>
      <c r="I61" s="123"/>
      <c r="J61" s="411">
        <v>6000</v>
      </c>
      <c r="K61" s="124"/>
      <c r="L61" s="124"/>
      <c r="M61" s="411">
        <v>7000</v>
      </c>
      <c r="BE61" s="220"/>
      <c r="BF61" s="225"/>
      <c r="BG61" s="226" t="s">
        <v>325</v>
      </c>
      <c r="BH61" s="227"/>
      <c r="BI61" s="228"/>
      <c r="BJ61" s="228"/>
    </row>
    <row r="62" spans="1:62" s="85" customFormat="1" ht="20.399999999999999" hidden="1" x14ac:dyDescent="0.3">
      <c r="A62" s="178" t="s">
        <v>140</v>
      </c>
      <c r="B62" s="179" t="s">
        <v>327</v>
      </c>
      <c r="C62" s="489" t="s">
        <v>328</v>
      </c>
      <c r="D62" s="489"/>
      <c r="E62" s="489"/>
      <c r="F62" s="231" t="s">
        <v>67</v>
      </c>
      <c r="G62" s="181" t="s">
        <v>3325</v>
      </c>
      <c r="H62" s="182"/>
      <c r="I62" s="182"/>
      <c r="J62" s="183"/>
      <c r="K62" s="183"/>
      <c r="L62" s="183"/>
      <c r="M62" s="185"/>
      <c r="BE62" s="220"/>
      <c r="BF62" s="225"/>
      <c r="BG62" s="226"/>
      <c r="BH62" s="227" t="s">
        <v>328</v>
      </c>
      <c r="BI62" s="228"/>
      <c r="BJ62" s="228"/>
    </row>
    <row r="63" spans="1:62" s="85" customFormat="1" ht="20.399999999999999" hidden="1" x14ac:dyDescent="0.3">
      <c r="A63" s="178" t="s">
        <v>140</v>
      </c>
      <c r="B63" s="179" t="s">
        <v>330</v>
      </c>
      <c r="C63" s="489" t="s">
        <v>331</v>
      </c>
      <c r="D63" s="489"/>
      <c r="E63" s="489"/>
      <c r="F63" s="231" t="s">
        <v>67</v>
      </c>
      <c r="G63" s="181" t="s">
        <v>3326</v>
      </c>
      <c r="H63" s="182"/>
      <c r="I63" s="182"/>
      <c r="J63" s="183"/>
      <c r="K63" s="183"/>
      <c r="L63" s="183"/>
      <c r="M63" s="185"/>
      <c r="BE63" s="220"/>
      <c r="BF63" s="225"/>
      <c r="BG63" s="226"/>
      <c r="BH63" s="227" t="s">
        <v>331</v>
      </c>
      <c r="BI63" s="228"/>
      <c r="BJ63" s="228"/>
    </row>
    <row r="64" spans="1:62" s="85" customFormat="1" ht="20.399999999999999" x14ac:dyDescent="0.3">
      <c r="A64" s="173"/>
      <c r="B64" s="137" t="s">
        <v>333</v>
      </c>
      <c r="C64" s="483" t="s">
        <v>334</v>
      </c>
      <c r="D64" s="483"/>
      <c r="E64" s="483"/>
      <c r="F64" s="138" t="s">
        <v>67</v>
      </c>
      <c r="G64" s="195" t="s">
        <v>3327</v>
      </c>
      <c r="H64" s="175"/>
      <c r="I64" s="175"/>
      <c r="J64" s="140"/>
      <c r="K64" s="140"/>
      <c r="L64" s="140"/>
      <c r="M64" s="176"/>
      <c r="BE64" s="220"/>
      <c r="BF64" s="225"/>
      <c r="BG64" s="226"/>
      <c r="BH64" s="227"/>
      <c r="BI64" s="228" t="s">
        <v>334</v>
      </c>
      <c r="BJ64" s="228"/>
    </row>
    <row r="65" spans="1:62" s="85" customFormat="1" ht="20.399999999999999" x14ac:dyDescent="0.3">
      <c r="A65" s="173"/>
      <c r="B65" s="137" t="s">
        <v>336</v>
      </c>
      <c r="C65" s="483" t="s">
        <v>337</v>
      </c>
      <c r="D65" s="483"/>
      <c r="E65" s="483"/>
      <c r="F65" s="138" t="s">
        <v>72</v>
      </c>
      <c r="G65" s="195" t="s">
        <v>3328</v>
      </c>
      <c r="H65" s="175"/>
      <c r="I65" s="175"/>
      <c r="J65" s="140"/>
      <c r="K65" s="140"/>
      <c r="L65" s="140"/>
      <c r="M65" s="176"/>
      <c r="BE65" s="220"/>
      <c r="BF65" s="225"/>
      <c r="BG65" s="226"/>
      <c r="BH65" s="227"/>
      <c r="BI65" s="228" t="s">
        <v>337</v>
      </c>
      <c r="BJ65" s="228"/>
    </row>
    <row r="66" spans="1:62" s="85" customFormat="1" ht="20.399999999999999" x14ac:dyDescent="0.3">
      <c r="A66" s="173" t="s">
        <v>126</v>
      </c>
      <c r="B66" s="137" t="s">
        <v>341</v>
      </c>
      <c r="C66" s="483" t="s">
        <v>342</v>
      </c>
      <c r="D66" s="483"/>
      <c r="E66" s="483"/>
      <c r="F66" s="138" t="s">
        <v>67</v>
      </c>
      <c r="G66" s="195" t="s">
        <v>3325</v>
      </c>
      <c r="H66" s="175"/>
      <c r="I66" s="175"/>
      <c r="J66" s="140"/>
      <c r="K66" s="140"/>
      <c r="L66" s="140"/>
      <c r="M66" s="176"/>
      <c r="BE66" s="220"/>
      <c r="BF66" s="225"/>
      <c r="BG66" s="226"/>
      <c r="BH66" s="227"/>
      <c r="BI66" s="228"/>
      <c r="BJ66" s="228" t="s">
        <v>342</v>
      </c>
    </row>
    <row r="67" spans="1:62" s="85" customFormat="1" ht="21.6" x14ac:dyDescent="0.3">
      <c r="A67" s="173" t="s">
        <v>126</v>
      </c>
      <c r="B67" s="137" t="s">
        <v>2284</v>
      </c>
      <c r="C67" s="483" t="s">
        <v>2285</v>
      </c>
      <c r="D67" s="483"/>
      <c r="E67" s="483"/>
      <c r="F67" s="138" t="s">
        <v>67</v>
      </c>
      <c r="G67" s="195" t="s">
        <v>3326</v>
      </c>
      <c r="H67" s="175"/>
      <c r="I67" s="175"/>
      <c r="J67" s="140"/>
      <c r="K67" s="140"/>
      <c r="L67" s="140"/>
      <c r="M67" s="176"/>
      <c r="BE67" s="220"/>
      <c r="BF67" s="225"/>
      <c r="BG67" s="226"/>
      <c r="BH67" s="227"/>
      <c r="BI67" s="228"/>
      <c r="BJ67" s="228" t="s">
        <v>2285</v>
      </c>
    </row>
    <row r="68" spans="1:62" s="85" customFormat="1" ht="20.25" customHeight="1" x14ac:dyDescent="0.3">
      <c r="A68" s="470" t="s">
        <v>57</v>
      </c>
      <c r="B68" s="471"/>
      <c r="C68" s="471"/>
      <c r="D68" s="471"/>
      <c r="E68" s="471"/>
      <c r="F68" s="471"/>
      <c r="G68" s="471"/>
      <c r="H68" s="154"/>
      <c r="I68" s="343">
        <f>SUM(I13:I67)</f>
        <v>0</v>
      </c>
      <c r="J68" s="321">
        <f>SUM(J13:J67)</f>
        <v>463500</v>
      </c>
      <c r="K68" s="157"/>
      <c r="L68" s="157">
        <f>SUM(L13:L67)</f>
        <v>0</v>
      </c>
      <c r="M68" s="321">
        <f>SUM(M13:M67)</f>
        <v>713500</v>
      </c>
    </row>
    <row r="69" spans="1:62" s="145" customFormat="1" ht="20.25" customHeight="1" x14ac:dyDescent="0.3">
      <c r="A69" s="472" t="s">
        <v>5712</v>
      </c>
      <c r="B69" s="473"/>
      <c r="C69" s="473"/>
      <c r="D69" s="473"/>
      <c r="E69" s="473"/>
      <c r="F69" s="473"/>
      <c r="G69" s="473"/>
      <c r="H69" s="160"/>
      <c r="I69" s="463">
        <f>I68+L68</f>
        <v>0</v>
      </c>
      <c r="J69" s="464"/>
      <c r="K69" s="464"/>
      <c r="L69" s="464"/>
      <c r="M69" s="465"/>
    </row>
    <row r="70" spans="1:62" s="145" customFormat="1" ht="20.25" customHeight="1" x14ac:dyDescent="0.3">
      <c r="A70" s="472" t="s">
        <v>5713</v>
      </c>
      <c r="B70" s="473"/>
      <c r="C70" s="473"/>
      <c r="D70" s="473"/>
      <c r="E70" s="473"/>
      <c r="F70" s="473"/>
      <c r="G70" s="473"/>
      <c r="H70" s="160"/>
      <c r="I70" s="498">
        <f>J68+M68</f>
        <v>1177000</v>
      </c>
      <c r="J70" s="499"/>
      <c r="K70" s="499"/>
      <c r="L70" s="499"/>
      <c r="M70" s="500"/>
    </row>
  </sheetData>
  <autoFilter ref="A10:M70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Раздел 1. Земляные работы"/>
        <filter val="Раздел 2. Фундаментная плита"/>
        <filter val="Разработка грунта 1-2 группы для устройства котлована экскаватором с емкостью ковша 1,34 м3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</filters>
    </filterColumn>
  </autoFilter>
  <mergeCells count="69">
    <mergeCell ref="A12:G12"/>
    <mergeCell ref="C67:E67"/>
    <mergeCell ref="A48:G48"/>
    <mergeCell ref="A18:G18"/>
    <mergeCell ref="C46:E46"/>
    <mergeCell ref="C47:E47"/>
    <mergeCell ref="C21:E21"/>
    <mergeCell ref="C36:E36"/>
    <mergeCell ref="A24:G24"/>
    <mergeCell ref="A3:M3"/>
    <mergeCell ref="A6:M6"/>
    <mergeCell ref="A2:M2"/>
    <mergeCell ref="C55:E55"/>
    <mergeCell ref="A60:G60"/>
    <mergeCell ref="C51:E51"/>
    <mergeCell ref="A56:G56"/>
    <mergeCell ref="C53:E53"/>
    <mergeCell ref="C16:E16"/>
    <mergeCell ref="C41:E41"/>
    <mergeCell ref="C31:E31"/>
    <mergeCell ref="C23:E23"/>
    <mergeCell ref="A15:G15"/>
    <mergeCell ref="C9:E9"/>
    <mergeCell ref="C14:E14"/>
    <mergeCell ref="C42:E42"/>
    <mergeCell ref="I69:M69"/>
    <mergeCell ref="C17:E17"/>
    <mergeCell ref="A52:G52"/>
    <mergeCell ref="A70:G70"/>
    <mergeCell ref="A5:M5"/>
    <mergeCell ref="I70:M70"/>
    <mergeCell ref="C7:G7"/>
    <mergeCell ref="C10:E10"/>
    <mergeCell ref="A68:G68"/>
    <mergeCell ref="C44:E44"/>
    <mergeCell ref="C20:E20"/>
    <mergeCell ref="C39:E39"/>
    <mergeCell ref="C40:E40"/>
    <mergeCell ref="C26:E26"/>
    <mergeCell ref="C38:E38"/>
    <mergeCell ref="C27:E27"/>
    <mergeCell ref="A11:G11"/>
    <mergeCell ref="C58:E58"/>
    <mergeCell ref="C22:E22"/>
    <mergeCell ref="C64:E64"/>
    <mergeCell ref="C62:E62"/>
    <mergeCell ref="C59:E59"/>
    <mergeCell ref="C43:E43"/>
    <mergeCell ref="C54:E54"/>
    <mergeCell ref="C13:E13"/>
    <mergeCell ref="A30:G30"/>
    <mergeCell ref="C50:E50"/>
    <mergeCell ref="A19:G19"/>
    <mergeCell ref="C25:E25"/>
    <mergeCell ref="C49:E49"/>
    <mergeCell ref="C45:E45"/>
    <mergeCell ref="C32:E32"/>
    <mergeCell ref="A69:G69"/>
    <mergeCell ref="C29:E29"/>
    <mergeCell ref="C28:E28"/>
    <mergeCell ref="C66:E66"/>
    <mergeCell ref="C57:E57"/>
    <mergeCell ref="C33:E33"/>
    <mergeCell ref="C65:E65"/>
    <mergeCell ref="C63:E63"/>
    <mergeCell ref="C61:E61"/>
    <mergeCell ref="C37:E37"/>
    <mergeCell ref="C35:E35"/>
    <mergeCell ref="C34:E3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L36"/>
  <sheetViews>
    <sheetView topLeftCell="A26" zoomScale="45" workbookViewId="0">
      <selection activeCell="O34" sqref="O34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6" style="80" customWidth="1"/>
    <col min="4" max="4" width="16.33203125" style="80" customWidth="1"/>
    <col min="5" max="5" width="23.5546875" style="80" customWidth="1"/>
    <col min="6" max="7" width="10.6640625" style="80" customWidth="1"/>
    <col min="8" max="13" width="19.6640625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1" width="34.109375" style="199" hidden="1" customWidth="1"/>
    <col min="62" max="64" width="127.5546875" style="199" hidden="1" customWidth="1"/>
    <col min="65" max="16384" width="9.109375" style="80"/>
  </cols>
  <sheetData>
    <row r="1" spans="1:61" s="85" customFormat="1" ht="14.4" x14ac:dyDescent="0.3">
      <c r="A1" s="86" t="s">
        <v>5552</v>
      </c>
      <c r="B1" s="87"/>
      <c r="C1" s="87"/>
      <c r="D1" s="87"/>
      <c r="E1" s="87"/>
      <c r="F1" s="87"/>
      <c r="G1" s="87"/>
      <c r="H1" s="87"/>
      <c r="I1" s="87"/>
      <c r="J1" s="87"/>
      <c r="K1" s="349"/>
      <c r="L1" s="349"/>
      <c r="M1" s="87"/>
    </row>
    <row r="2" spans="1:61" s="85" customFormat="1" ht="30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1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1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61" s="85" customFormat="1" ht="14.4" x14ac:dyDescent="0.3">
      <c r="A5" s="474" t="s">
        <v>891</v>
      </c>
      <c r="B5" s="474"/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4"/>
      <c r="AF5" s="200" t="s">
        <v>891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1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1" s="85" customFormat="1" ht="14.4" x14ac:dyDescent="0.3">
      <c r="A7" s="87"/>
      <c r="B7" s="91" t="s">
        <v>5</v>
      </c>
      <c r="C7" s="468" t="s">
        <v>807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61" s="85" customFormat="1" ht="14.4" x14ac:dyDescent="0.3">
      <c r="A8" s="97"/>
    </row>
    <row r="9" spans="1:61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1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1" s="85" customFormat="1" ht="14.4" x14ac:dyDescent="0.3">
      <c r="A11" s="350"/>
      <c r="B11" s="350"/>
      <c r="C11" s="350"/>
      <c r="D11" s="350"/>
      <c r="E11" s="350"/>
      <c r="F11" s="351"/>
      <c r="G11" s="350"/>
      <c r="H11" s="348"/>
      <c r="I11" s="348"/>
      <c r="J11" s="212"/>
      <c r="K11" s="212"/>
      <c r="L11" s="212"/>
      <c r="M11" s="214"/>
    </row>
    <row r="12" spans="1:61" s="85" customFormat="1" ht="15" customHeight="1" x14ac:dyDescent="0.3">
      <c r="A12" s="493" t="s">
        <v>892</v>
      </c>
      <c r="B12" s="494"/>
      <c r="C12" s="494"/>
      <c r="D12" s="494"/>
      <c r="E12" s="494"/>
      <c r="F12" s="494"/>
      <c r="G12" s="494"/>
      <c r="H12" s="165"/>
      <c r="I12" s="165"/>
      <c r="J12" s="165"/>
      <c r="K12" s="165"/>
      <c r="L12" s="165"/>
      <c r="M12" s="167"/>
      <c r="BE12" s="220" t="s">
        <v>892</v>
      </c>
    </row>
    <row r="13" spans="1:61" s="85" customFormat="1" ht="15" customHeight="1" x14ac:dyDescent="0.3">
      <c r="A13" s="497" t="s">
        <v>893</v>
      </c>
      <c r="B13" s="462"/>
      <c r="C13" s="462"/>
      <c r="D13" s="462"/>
      <c r="E13" s="462"/>
      <c r="F13" s="462"/>
      <c r="G13" s="462"/>
      <c r="H13" s="114"/>
      <c r="I13" s="114"/>
      <c r="J13" s="114"/>
      <c r="K13" s="114"/>
      <c r="L13" s="114"/>
      <c r="M13" s="262"/>
      <c r="BE13" s="220"/>
      <c r="BF13" s="225" t="s">
        <v>893</v>
      </c>
    </row>
    <row r="14" spans="1:61" s="85" customFormat="1" ht="21.6" x14ac:dyDescent="0.3">
      <c r="A14" s="121" t="s">
        <v>15</v>
      </c>
      <c r="B14" s="120" t="s">
        <v>379</v>
      </c>
      <c r="C14" s="528" t="s">
        <v>5553</v>
      </c>
      <c r="D14" s="466"/>
      <c r="E14" s="466"/>
      <c r="F14" s="121" t="s">
        <v>67</v>
      </c>
      <c r="G14" s="135">
        <v>4.5999999999999996</v>
      </c>
      <c r="H14" s="135"/>
      <c r="I14" s="135"/>
      <c r="J14" s="124">
        <v>120000</v>
      </c>
      <c r="K14" s="265"/>
      <c r="L14" s="265"/>
      <c r="M14" s="124"/>
      <c r="BE14" s="220"/>
      <c r="BF14" s="225"/>
      <c r="BG14" s="226" t="s">
        <v>380</v>
      </c>
    </row>
    <row r="15" spans="1:61" s="85" customFormat="1" ht="15" customHeight="1" x14ac:dyDescent="0.3">
      <c r="A15" s="497" t="s">
        <v>894</v>
      </c>
      <c r="B15" s="462"/>
      <c r="C15" s="462"/>
      <c r="D15" s="462"/>
      <c r="E15" s="462"/>
      <c r="F15" s="462"/>
      <c r="G15" s="462"/>
      <c r="H15" s="114"/>
      <c r="I15" s="114"/>
      <c r="J15" s="114"/>
      <c r="K15" s="114"/>
      <c r="L15" s="114"/>
      <c r="M15" s="262"/>
      <c r="BE15" s="220"/>
      <c r="BF15" s="225" t="s">
        <v>894</v>
      </c>
      <c r="BG15" s="226"/>
      <c r="BH15" s="228"/>
      <c r="BI15" s="227"/>
    </row>
    <row r="16" spans="1:61" s="85" customFormat="1" ht="15" customHeight="1" x14ac:dyDescent="0.3">
      <c r="A16" s="497" t="s">
        <v>895</v>
      </c>
      <c r="B16" s="462"/>
      <c r="C16" s="462"/>
      <c r="D16" s="462"/>
      <c r="E16" s="462"/>
      <c r="F16" s="462"/>
      <c r="G16" s="462"/>
      <c r="H16" s="114"/>
      <c r="I16" s="114"/>
      <c r="J16" s="114"/>
      <c r="K16" s="114"/>
      <c r="L16" s="114"/>
      <c r="M16" s="262"/>
      <c r="BE16" s="220"/>
      <c r="BF16" s="225" t="s">
        <v>895</v>
      </c>
      <c r="BG16" s="226"/>
      <c r="BH16" s="228"/>
      <c r="BI16" s="227"/>
    </row>
    <row r="17" spans="1:61" s="85" customFormat="1" ht="15" customHeight="1" x14ac:dyDescent="0.3">
      <c r="A17" s="497" t="s">
        <v>896</v>
      </c>
      <c r="B17" s="462"/>
      <c r="C17" s="462"/>
      <c r="D17" s="462"/>
      <c r="E17" s="462"/>
      <c r="F17" s="462"/>
      <c r="G17" s="462"/>
      <c r="H17" s="114"/>
      <c r="I17" s="114"/>
      <c r="J17" s="114"/>
      <c r="K17" s="114"/>
      <c r="L17" s="114"/>
      <c r="M17" s="262"/>
      <c r="BE17" s="220"/>
      <c r="BF17" s="225" t="s">
        <v>896</v>
      </c>
      <c r="BG17" s="226"/>
      <c r="BH17" s="228"/>
      <c r="BI17" s="227"/>
    </row>
    <row r="18" spans="1:61" s="85" customFormat="1" ht="34.5" customHeight="1" x14ac:dyDescent="0.3">
      <c r="A18" s="121" t="s">
        <v>20</v>
      </c>
      <c r="B18" s="120" t="s">
        <v>497</v>
      </c>
      <c r="C18" s="529" t="s">
        <v>5554</v>
      </c>
      <c r="D18" s="491"/>
      <c r="E18" s="492"/>
      <c r="F18" s="121" t="s">
        <v>67</v>
      </c>
      <c r="G18" s="135">
        <v>4.9000000000000004</v>
      </c>
      <c r="H18" s="135"/>
      <c r="I18" s="135"/>
      <c r="J18" s="124">
        <v>100000</v>
      </c>
      <c r="K18" s="265"/>
      <c r="L18" s="265"/>
      <c r="M18" s="124"/>
      <c r="BE18" s="220"/>
      <c r="BF18" s="225"/>
      <c r="BG18" s="226" t="s">
        <v>498</v>
      </c>
      <c r="BH18" s="228"/>
      <c r="BI18" s="227"/>
    </row>
    <row r="19" spans="1:61" s="85" customFormat="1" ht="15" customHeight="1" x14ac:dyDescent="0.3">
      <c r="A19" s="497" t="s">
        <v>897</v>
      </c>
      <c r="B19" s="462"/>
      <c r="C19" s="462"/>
      <c r="D19" s="462"/>
      <c r="E19" s="462"/>
      <c r="F19" s="462"/>
      <c r="G19" s="462"/>
      <c r="H19" s="114"/>
      <c r="I19" s="114"/>
      <c r="J19" s="114"/>
      <c r="K19" s="114"/>
      <c r="L19" s="114"/>
      <c r="M19" s="262"/>
      <c r="BE19" s="220"/>
      <c r="BF19" s="225" t="s">
        <v>897</v>
      </c>
      <c r="BG19" s="226"/>
      <c r="BH19" s="228"/>
      <c r="BI19" s="227"/>
    </row>
    <row r="20" spans="1:61" s="85" customFormat="1" ht="45.75" customHeight="1" x14ac:dyDescent="0.3">
      <c r="A20" s="121" t="s">
        <v>22</v>
      </c>
      <c r="B20" s="120" t="s">
        <v>898</v>
      </c>
      <c r="C20" s="490" t="s">
        <v>899</v>
      </c>
      <c r="D20" s="491"/>
      <c r="E20" s="492"/>
      <c r="F20" s="121" t="s">
        <v>43</v>
      </c>
      <c r="G20" s="144">
        <v>3.4200000000000001E-2</v>
      </c>
      <c r="H20" s="135"/>
      <c r="I20" s="135"/>
      <c r="J20" s="124">
        <v>25000</v>
      </c>
      <c r="K20" s="265"/>
      <c r="L20" s="265"/>
      <c r="M20" s="124"/>
      <c r="BE20" s="220"/>
      <c r="BF20" s="225"/>
      <c r="BG20" s="226" t="s">
        <v>899</v>
      </c>
      <c r="BH20" s="228"/>
      <c r="BI20" s="227"/>
    </row>
    <row r="21" spans="1:61" s="85" customFormat="1" ht="34.5" customHeight="1" x14ac:dyDescent="0.3">
      <c r="A21" s="121" t="s">
        <v>27</v>
      </c>
      <c r="B21" s="120" t="s">
        <v>900</v>
      </c>
      <c r="C21" s="490" t="s">
        <v>901</v>
      </c>
      <c r="D21" s="491"/>
      <c r="E21" s="492"/>
      <c r="F21" s="121" t="s">
        <v>122</v>
      </c>
      <c r="G21" s="122">
        <v>3.7999999999999999E-2</v>
      </c>
      <c r="H21" s="135"/>
      <c r="I21" s="135"/>
      <c r="J21" s="124">
        <v>8000</v>
      </c>
      <c r="K21" s="265"/>
      <c r="L21" s="265"/>
      <c r="M21" s="124"/>
      <c r="BE21" s="220"/>
      <c r="BF21" s="225"/>
      <c r="BG21" s="226" t="s">
        <v>901</v>
      </c>
      <c r="BH21" s="228"/>
      <c r="BI21" s="227"/>
    </row>
    <row r="22" spans="1:61" s="85" customFormat="1" ht="15" customHeight="1" x14ac:dyDescent="0.3">
      <c r="A22" s="497" t="s">
        <v>902</v>
      </c>
      <c r="B22" s="462"/>
      <c r="C22" s="462"/>
      <c r="D22" s="462"/>
      <c r="E22" s="462"/>
      <c r="F22" s="462"/>
      <c r="G22" s="462"/>
      <c r="H22" s="114"/>
      <c r="I22" s="114"/>
      <c r="J22" s="114"/>
      <c r="K22" s="114"/>
      <c r="L22" s="114"/>
      <c r="M22" s="262"/>
      <c r="BE22" s="220"/>
      <c r="BF22" s="225" t="s">
        <v>902</v>
      </c>
      <c r="BG22" s="226"/>
      <c r="BH22" s="228"/>
      <c r="BI22" s="227"/>
    </row>
    <row r="23" spans="1:61" s="85" customFormat="1" ht="34.5" customHeight="1" x14ac:dyDescent="0.3">
      <c r="A23" s="121" t="s">
        <v>35</v>
      </c>
      <c r="B23" s="120" t="s">
        <v>903</v>
      </c>
      <c r="C23" s="490" t="s">
        <v>904</v>
      </c>
      <c r="D23" s="491"/>
      <c r="E23" s="492"/>
      <c r="F23" s="121" t="s">
        <v>46</v>
      </c>
      <c r="G23" s="153">
        <v>14.31</v>
      </c>
      <c r="H23" s="135"/>
      <c r="I23" s="135"/>
      <c r="J23" s="124">
        <v>195000</v>
      </c>
      <c r="K23" s="265"/>
      <c r="L23" s="265"/>
      <c r="M23" s="124"/>
      <c r="BE23" s="220"/>
      <c r="BF23" s="225"/>
      <c r="BG23" s="226" t="s">
        <v>904</v>
      </c>
      <c r="BH23" s="228"/>
      <c r="BI23" s="227"/>
    </row>
    <row r="24" spans="1:61" s="85" customFormat="1" ht="22.5" customHeight="1" x14ac:dyDescent="0.3">
      <c r="A24" s="173"/>
      <c r="B24" s="137" t="s">
        <v>855</v>
      </c>
      <c r="C24" s="483" t="s">
        <v>856</v>
      </c>
      <c r="D24" s="483"/>
      <c r="E24" s="483"/>
      <c r="F24" s="138" t="s">
        <v>46</v>
      </c>
      <c r="G24" s="195" t="s">
        <v>905</v>
      </c>
      <c r="H24" s="135"/>
      <c r="I24" s="352"/>
      <c r="J24" s="140"/>
      <c r="K24" s="140"/>
      <c r="L24" s="140"/>
      <c r="M24" s="176"/>
      <c r="BE24" s="220"/>
      <c r="BF24" s="225"/>
      <c r="BG24" s="226"/>
      <c r="BH24" s="228" t="s">
        <v>856</v>
      </c>
      <c r="BI24" s="227"/>
    </row>
    <row r="25" spans="1:61" s="85" customFormat="1" ht="22.5" customHeight="1" x14ac:dyDescent="0.3">
      <c r="A25" s="173"/>
      <c r="B25" s="137" t="s">
        <v>381</v>
      </c>
      <c r="C25" s="483" t="s">
        <v>382</v>
      </c>
      <c r="D25" s="483"/>
      <c r="E25" s="483"/>
      <c r="F25" s="138" t="s">
        <v>46</v>
      </c>
      <c r="G25" s="195" t="s">
        <v>906</v>
      </c>
      <c r="H25" s="135"/>
      <c r="I25" s="352"/>
      <c r="J25" s="140"/>
      <c r="K25" s="140"/>
      <c r="L25" s="140"/>
      <c r="M25" s="176"/>
      <c r="BE25" s="220"/>
      <c r="BF25" s="225"/>
      <c r="BG25" s="226"/>
      <c r="BH25" s="228" t="s">
        <v>382</v>
      </c>
      <c r="BI25" s="227"/>
    </row>
    <row r="26" spans="1:61" s="85" customFormat="1" ht="45.75" customHeight="1" x14ac:dyDescent="0.3">
      <c r="A26" s="121" t="s">
        <v>40</v>
      </c>
      <c r="B26" s="120" t="s">
        <v>907</v>
      </c>
      <c r="C26" s="490" t="s">
        <v>908</v>
      </c>
      <c r="D26" s="491"/>
      <c r="E26" s="492"/>
      <c r="F26" s="121" t="s">
        <v>46</v>
      </c>
      <c r="G26" s="153">
        <v>1.59</v>
      </c>
      <c r="H26" s="135"/>
      <c r="I26" s="135"/>
      <c r="J26" s="124">
        <v>58000</v>
      </c>
      <c r="K26" s="265"/>
      <c r="L26" s="265"/>
      <c r="M26" s="124"/>
      <c r="BE26" s="220"/>
      <c r="BF26" s="225"/>
      <c r="BG26" s="226" t="s">
        <v>908</v>
      </c>
      <c r="BH26" s="228"/>
      <c r="BI26" s="227"/>
    </row>
    <row r="27" spans="1:61" s="85" customFormat="1" ht="22.5" customHeight="1" x14ac:dyDescent="0.3">
      <c r="A27" s="173"/>
      <c r="B27" s="137" t="s">
        <v>855</v>
      </c>
      <c r="C27" s="483" t="s">
        <v>856</v>
      </c>
      <c r="D27" s="483"/>
      <c r="E27" s="483"/>
      <c r="F27" s="138" t="s">
        <v>46</v>
      </c>
      <c r="G27" s="195" t="s">
        <v>909</v>
      </c>
      <c r="H27" s="135"/>
      <c r="I27" s="352"/>
      <c r="J27" s="140"/>
      <c r="K27" s="140"/>
      <c r="L27" s="140"/>
      <c r="M27" s="176"/>
      <c r="BE27" s="220"/>
      <c r="BF27" s="225"/>
      <c r="BG27" s="226"/>
      <c r="BH27" s="228" t="s">
        <v>856</v>
      </c>
      <c r="BI27" s="227"/>
    </row>
    <row r="28" spans="1:61" s="85" customFormat="1" ht="22.5" customHeight="1" x14ac:dyDescent="0.3">
      <c r="A28" s="173"/>
      <c r="B28" s="137" t="s">
        <v>381</v>
      </c>
      <c r="C28" s="483" t="s">
        <v>382</v>
      </c>
      <c r="D28" s="483"/>
      <c r="E28" s="483"/>
      <c r="F28" s="138" t="s">
        <v>46</v>
      </c>
      <c r="G28" s="195" t="s">
        <v>910</v>
      </c>
      <c r="H28" s="135"/>
      <c r="I28" s="352"/>
      <c r="J28" s="140"/>
      <c r="K28" s="140"/>
      <c r="L28" s="140"/>
      <c r="M28" s="176"/>
      <c r="BE28" s="220"/>
      <c r="BF28" s="225"/>
      <c r="BG28" s="226"/>
      <c r="BH28" s="228" t="s">
        <v>382</v>
      </c>
      <c r="BI28" s="227"/>
    </row>
    <row r="29" spans="1:61" s="85" customFormat="1" ht="15" customHeight="1" x14ac:dyDescent="0.3">
      <c r="A29" s="497" t="s">
        <v>911</v>
      </c>
      <c r="B29" s="462"/>
      <c r="C29" s="462"/>
      <c r="D29" s="462"/>
      <c r="E29" s="462"/>
      <c r="F29" s="462"/>
      <c r="G29" s="462"/>
      <c r="H29" s="114"/>
      <c r="I29" s="114"/>
      <c r="J29" s="114"/>
      <c r="K29" s="114"/>
      <c r="L29" s="114"/>
      <c r="M29" s="262"/>
      <c r="BE29" s="220"/>
      <c r="BF29" s="225" t="s">
        <v>911</v>
      </c>
      <c r="BG29" s="226"/>
      <c r="BH29" s="228"/>
      <c r="BI29" s="227"/>
    </row>
    <row r="30" spans="1:61" s="85" customFormat="1" ht="45.75" customHeight="1" x14ac:dyDescent="0.3">
      <c r="A30" s="121" t="s">
        <v>47</v>
      </c>
      <c r="B30" s="120" t="s">
        <v>254</v>
      </c>
      <c r="C30" s="490" t="s">
        <v>255</v>
      </c>
      <c r="D30" s="491"/>
      <c r="E30" s="492"/>
      <c r="F30" s="121" t="s">
        <v>43</v>
      </c>
      <c r="G30" s="144">
        <v>1.5900000000000001E-2</v>
      </c>
      <c r="H30" s="135"/>
      <c r="I30" s="135"/>
      <c r="J30" s="124">
        <v>4000</v>
      </c>
      <c r="K30" s="265"/>
      <c r="L30" s="265"/>
      <c r="M30" s="124"/>
      <c r="BE30" s="220"/>
      <c r="BF30" s="225"/>
      <c r="BG30" s="226" t="s">
        <v>255</v>
      </c>
      <c r="BH30" s="228"/>
      <c r="BI30" s="227"/>
    </row>
    <row r="31" spans="1:61" s="85" customFormat="1" ht="15" customHeight="1" x14ac:dyDescent="0.3">
      <c r="A31" s="497" t="s">
        <v>92</v>
      </c>
      <c r="B31" s="462"/>
      <c r="C31" s="462"/>
      <c r="D31" s="462"/>
      <c r="E31" s="462"/>
      <c r="F31" s="462"/>
      <c r="G31" s="462"/>
      <c r="H31" s="114"/>
      <c r="I31" s="114"/>
      <c r="J31" s="114"/>
      <c r="K31" s="114"/>
      <c r="L31" s="114"/>
      <c r="M31" s="262"/>
      <c r="BE31" s="220"/>
      <c r="BF31" s="225" t="s">
        <v>92</v>
      </c>
      <c r="BG31" s="226"/>
      <c r="BH31" s="228"/>
      <c r="BI31" s="227"/>
    </row>
    <row r="32" spans="1:61" s="85" customFormat="1" ht="31.8" x14ac:dyDescent="0.3">
      <c r="A32" s="121" t="s">
        <v>52</v>
      </c>
      <c r="B32" s="120" t="s">
        <v>93</v>
      </c>
      <c r="C32" s="466" t="s">
        <v>94</v>
      </c>
      <c r="D32" s="466"/>
      <c r="E32" s="466"/>
      <c r="F32" s="121" t="s">
        <v>50</v>
      </c>
      <c r="G32" s="153">
        <v>49.31</v>
      </c>
      <c r="H32" s="135"/>
      <c r="I32" s="135"/>
      <c r="J32" s="124">
        <v>10000</v>
      </c>
      <c r="K32" s="265"/>
      <c r="L32" s="265"/>
      <c r="M32" s="124"/>
      <c r="P32" s="98"/>
      <c r="BE32" s="220"/>
      <c r="BF32" s="225"/>
      <c r="BG32" s="226" t="s">
        <v>94</v>
      </c>
      <c r="BH32" s="228"/>
      <c r="BI32" s="227"/>
    </row>
    <row r="33" spans="1:61" s="85" customFormat="1" ht="42" x14ac:dyDescent="0.3">
      <c r="A33" s="121" t="s">
        <v>55</v>
      </c>
      <c r="B33" s="120" t="s">
        <v>48</v>
      </c>
      <c r="C33" s="466" t="s">
        <v>49</v>
      </c>
      <c r="D33" s="466"/>
      <c r="E33" s="466"/>
      <c r="F33" s="121" t="s">
        <v>50</v>
      </c>
      <c r="G33" s="153">
        <v>49.31</v>
      </c>
      <c r="H33" s="135"/>
      <c r="I33" s="135"/>
      <c r="J33" s="124">
        <v>60000</v>
      </c>
      <c r="K33" s="265"/>
      <c r="L33" s="265"/>
      <c r="M33" s="124"/>
      <c r="P33" s="98"/>
      <c r="BE33" s="220"/>
      <c r="BF33" s="225"/>
      <c r="BG33" s="226" t="s">
        <v>49</v>
      </c>
      <c r="BH33" s="228"/>
      <c r="BI33" s="227"/>
    </row>
    <row r="34" spans="1:61" s="85" customFormat="1" ht="20.25" customHeight="1" x14ac:dyDescent="0.3">
      <c r="A34" s="470" t="s">
        <v>57</v>
      </c>
      <c r="B34" s="471"/>
      <c r="C34" s="471"/>
      <c r="D34" s="471"/>
      <c r="E34" s="471"/>
      <c r="F34" s="471"/>
      <c r="G34" s="471"/>
      <c r="H34" s="154"/>
      <c r="I34" s="157">
        <f>SUM(I12:I33)</f>
        <v>0</v>
      </c>
      <c r="J34" s="321">
        <f>SUM(J12:J33)</f>
        <v>580000</v>
      </c>
      <c r="K34" s="157"/>
      <c r="L34" s="157">
        <f>SUM(L12:L33)</f>
        <v>0</v>
      </c>
      <c r="M34" s="321">
        <f>SUM(M12:M33)</f>
        <v>0</v>
      </c>
    </row>
    <row r="35" spans="1:61" s="145" customFormat="1" ht="20.25" customHeight="1" x14ac:dyDescent="0.3">
      <c r="A35" s="472" t="s">
        <v>5712</v>
      </c>
      <c r="B35" s="473"/>
      <c r="C35" s="473"/>
      <c r="D35" s="473"/>
      <c r="E35" s="473"/>
      <c r="F35" s="473"/>
      <c r="G35" s="473"/>
      <c r="H35" s="160"/>
      <c r="I35" s="463">
        <f>I34+L34</f>
        <v>0</v>
      </c>
      <c r="J35" s="464"/>
      <c r="K35" s="464"/>
      <c r="L35" s="464"/>
      <c r="M35" s="465"/>
    </row>
    <row r="36" spans="1:61" s="145" customFormat="1" ht="20.25" customHeight="1" x14ac:dyDescent="0.3">
      <c r="A36" s="472" t="s">
        <v>5713</v>
      </c>
      <c r="B36" s="473"/>
      <c r="C36" s="473"/>
      <c r="D36" s="473"/>
      <c r="E36" s="473"/>
      <c r="F36" s="473"/>
      <c r="G36" s="473"/>
      <c r="H36" s="160"/>
      <c r="I36" s="498">
        <f>J34+M34</f>
        <v>580000</v>
      </c>
      <c r="J36" s="499"/>
      <c r="K36" s="499"/>
      <c r="L36" s="499"/>
      <c r="M36" s="500"/>
    </row>
  </sheetData>
  <autoFilter ref="A11:BR35"/>
  <mergeCells count="34">
    <mergeCell ref="I36:M36"/>
    <mergeCell ref="A35:G35"/>
    <mergeCell ref="I35:M35"/>
    <mergeCell ref="A15:G15"/>
    <mergeCell ref="C28:E28"/>
    <mergeCell ref="A22:G22"/>
    <mergeCell ref="C27:E27"/>
    <mergeCell ref="C25:E25"/>
    <mergeCell ref="C18:E18"/>
    <mergeCell ref="C23:E23"/>
    <mergeCell ref="C26:E26"/>
    <mergeCell ref="A34:G34"/>
    <mergeCell ref="A29:G29"/>
    <mergeCell ref="A17:G17"/>
    <mergeCell ref="C9:E9"/>
    <mergeCell ref="A36:G36"/>
    <mergeCell ref="C30:E30"/>
    <mergeCell ref="A13:G13"/>
    <mergeCell ref="C33:E33"/>
    <mergeCell ref="A31:G31"/>
    <mergeCell ref="C24:E24"/>
    <mergeCell ref="C32:E32"/>
    <mergeCell ref="A2:M2"/>
    <mergeCell ref="C21:E21"/>
    <mergeCell ref="C20:E20"/>
    <mergeCell ref="A19:G19"/>
    <mergeCell ref="A16:G16"/>
    <mergeCell ref="A5:M5"/>
    <mergeCell ref="A6:M6"/>
    <mergeCell ref="C14:E14"/>
    <mergeCell ref="A3:M3"/>
    <mergeCell ref="C10:E10"/>
    <mergeCell ref="C7:G7"/>
    <mergeCell ref="A12:G12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orientation="landscape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114"/>
  <sheetViews>
    <sheetView workbookViewId="0">
      <selection activeCell="I113" sqref="I113:M113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0.44140625" style="80" customWidth="1"/>
    <col min="4" max="4" width="15" style="80" customWidth="1"/>
    <col min="5" max="5" width="26.88671875" style="80" customWidth="1"/>
    <col min="6" max="7" width="10.6640625" style="80" customWidth="1"/>
    <col min="8" max="13" width="18.88671875" style="81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5551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14.4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806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806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30.75" customHeight="1" x14ac:dyDescent="0.3">
      <c r="A7" s="87"/>
      <c r="B7" s="91" t="s">
        <v>5</v>
      </c>
      <c r="C7" s="468" t="s">
        <v>807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97"/>
      <c r="H8" s="98"/>
      <c r="I8" s="98"/>
      <c r="J8" s="98"/>
      <c r="K8" s="98"/>
      <c r="L8" s="98"/>
      <c r="M8" s="98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5" customHeight="1" x14ac:dyDescent="0.3">
      <c r="A11" s="493" t="s">
        <v>808</v>
      </c>
      <c r="B11" s="494"/>
      <c r="C11" s="494"/>
      <c r="D11" s="494"/>
      <c r="E11" s="494"/>
      <c r="F11" s="494"/>
      <c r="G11" s="494"/>
      <c r="H11" s="191"/>
      <c r="I11" s="191"/>
      <c r="J11" s="191"/>
      <c r="K11" s="191"/>
      <c r="L11" s="191"/>
      <c r="M11" s="193"/>
      <c r="BE11" s="220" t="s">
        <v>808</v>
      </c>
    </row>
    <row r="12" spans="1:59" s="85" customFormat="1" ht="15" customHeight="1" x14ac:dyDescent="0.3">
      <c r="A12" s="497" t="s">
        <v>248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248</v>
      </c>
    </row>
    <row r="13" spans="1:59" s="85" customFormat="1" ht="52.2" x14ac:dyDescent="0.3">
      <c r="A13" s="121" t="s">
        <v>15</v>
      </c>
      <c r="B13" s="120" t="s">
        <v>220</v>
      </c>
      <c r="C13" s="466" t="s">
        <v>221</v>
      </c>
      <c r="D13" s="466"/>
      <c r="E13" s="466"/>
      <c r="F13" s="121" t="s">
        <v>43</v>
      </c>
      <c r="G13" s="122">
        <v>4.8000000000000001E-2</v>
      </c>
      <c r="H13" s="123"/>
      <c r="I13" s="123"/>
      <c r="J13" s="124"/>
      <c r="K13" s="124"/>
      <c r="L13" s="124"/>
      <c r="M13" s="124"/>
      <c r="BE13" s="220"/>
      <c r="BF13" s="225"/>
      <c r="BG13" s="226" t="s">
        <v>221</v>
      </c>
    </row>
    <row r="14" spans="1:59" s="85" customFormat="1" ht="15" customHeight="1" x14ac:dyDescent="0.3">
      <c r="A14" s="497" t="s">
        <v>249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E14" s="220"/>
      <c r="BF14" s="225" t="s">
        <v>249</v>
      </c>
      <c r="BG14" s="226"/>
    </row>
    <row r="15" spans="1:59" s="85" customFormat="1" ht="42" x14ac:dyDescent="0.3">
      <c r="A15" s="121" t="s">
        <v>20</v>
      </c>
      <c r="B15" s="120" t="s">
        <v>48</v>
      </c>
      <c r="C15" s="466" t="s">
        <v>49</v>
      </c>
      <c r="D15" s="466"/>
      <c r="E15" s="466"/>
      <c r="F15" s="121" t="s">
        <v>50</v>
      </c>
      <c r="G15" s="135">
        <v>38.200000000000003</v>
      </c>
      <c r="H15" s="123"/>
      <c r="I15" s="123"/>
      <c r="J15" s="124"/>
      <c r="K15" s="124"/>
      <c r="L15" s="124"/>
      <c r="M15" s="124"/>
      <c r="BE15" s="220"/>
      <c r="BF15" s="225"/>
      <c r="BG15" s="226" t="s">
        <v>49</v>
      </c>
    </row>
    <row r="16" spans="1:59" s="85" customFormat="1" ht="15" customHeight="1" x14ac:dyDescent="0.3">
      <c r="A16" s="497" t="s">
        <v>250</v>
      </c>
      <c r="B16" s="462"/>
      <c r="C16" s="462"/>
      <c r="D16" s="462"/>
      <c r="E16" s="462"/>
      <c r="F16" s="462"/>
      <c r="G16" s="462"/>
      <c r="H16" s="221"/>
      <c r="I16" s="221"/>
      <c r="J16" s="221"/>
      <c r="K16" s="221"/>
      <c r="L16" s="221"/>
      <c r="M16" s="223"/>
      <c r="BE16" s="220"/>
      <c r="BF16" s="225" t="s">
        <v>250</v>
      </c>
      <c r="BG16" s="226"/>
    </row>
    <row r="17" spans="1:61" s="85" customFormat="1" ht="42" x14ac:dyDescent="0.3">
      <c r="A17" s="121" t="s">
        <v>22</v>
      </c>
      <c r="B17" s="120" t="s">
        <v>251</v>
      </c>
      <c r="C17" s="466" t="s">
        <v>252</v>
      </c>
      <c r="D17" s="466"/>
      <c r="E17" s="466"/>
      <c r="F17" s="121" t="s">
        <v>50</v>
      </c>
      <c r="G17" s="135">
        <v>62.4</v>
      </c>
      <c r="H17" s="123"/>
      <c r="I17" s="123"/>
      <c r="J17" s="124"/>
      <c r="K17" s="124"/>
      <c r="L17" s="124"/>
      <c r="M17" s="124"/>
      <c r="BE17" s="220"/>
      <c r="BF17" s="225"/>
      <c r="BG17" s="226" t="s">
        <v>252</v>
      </c>
    </row>
    <row r="18" spans="1:61" s="85" customFormat="1" ht="15" customHeight="1" x14ac:dyDescent="0.3">
      <c r="A18" s="497" t="s">
        <v>809</v>
      </c>
      <c r="B18" s="462"/>
      <c r="C18" s="462"/>
      <c r="D18" s="462"/>
      <c r="E18" s="462"/>
      <c r="F18" s="462"/>
      <c r="G18" s="462"/>
      <c r="H18" s="221"/>
      <c r="I18" s="221"/>
      <c r="J18" s="221"/>
      <c r="K18" s="221"/>
      <c r="L18" s="221"/>
      <c r="M18" s="223"/>
      <c r="BE18" s="220"/>
      <c r="BF18" s="225" t="s">
        <v>809</v>
      </c>
      <c r="BG18" s="226"/>
    </row>
    <row r="19" spans="1:61" s="85" customFormat="1" ht="31.8" x14ac:dyDescent="0.3">
      <c r="A19" s="121" t="s">
        <v>27</v>
      </c>
      <c r="B19" s="120" t="s">
        <v>810</v>
      </c>
      <c r="C19" s="466" t="s">
        <v>811</v>
      </c>
      <c r="D19" s="466"/>
      <c r="E19" s="466"/>
      <c r="F19" s="121" t="s">
        <v>112</v>
      </c>
      <c r="G19" s="134">
        <v>32</v>
      </c>
      <c r="H19" s="123"/>
      <c r="I19" s="123"/>
      <c r="J19" s="124"/>
      <c r="K19" s="124"/>
      <c r="L19" s="124"/>
      <c r="M19" s="124"/>
      <c r="BE19" s="220"/>
      <c r="BF19" s="225"/>
      <c r="BG19" s="226" t="s">
        <v>811</v>
      </c>
    </row>
    <row r="20" spans="1:61" s="85" customFormat="1" ht="20.399999999999999" hidden="1" x14ac:dyDescent="0.3">
      <c r="A20" s="178" t="s">
        <v>75</v>
      </c>
      <c r="B20" s="179" t="s">
        <v>812</v>
      </c>
      <c r="C20" s="489" t="s">
        <v>813</v>
      </c>
      <c r="D20" s="489"/>
      <c r="E20" s="489"/>
      <c r="F20" s="231" t="s">
        <v>67</v>
      </c>
      <c r="G20" s="181" t="s">
        <v>33</v>
      </c>
      <c r="H20" s="123"/>
      <c r="I20" s="286"/>
      <c r="J20" s="183"/>
      <c r="K20" s="124"/>
      <c r="L20" s="287"/>
      <c r="M20" s="185"/>
      <c r="BE20" s="220"/>
      <c r="BF20" s="225"/>
      <c r="BG20" s="226"/>
      <c r="BH20" s="227" t="s">
        <v>813</v>
      </c>
    </row>
    <row r="21" spans="1:61" s="85" customFormat="1" ht="20.399999999999999" hidden="1" x14ac:dyDescent="0.3">
      <c r="A21" s="178" t="s">
        <v>75</v>
      </c>
      <c r="B21" s="179" t="s">
        <v>814</v>
      </c>
      <c r="C21" s="489" t="s">
        <v>815</v>
      </c>
      <c r="D21" s="489"/>
      <c r="E21" s="489"/>
      <c r="F21" s="231" t="s">
        <v>25</v>
      </c>
      <c r="G21" s="181" t="s">
        <v>33</v>
      </c>
      <c r="H21" s="123"/>
      <c r="I21" s="286"/>
      <c r="J21" s="183"/>
      <c r="K21" s="124"/>
      <c r="L21" s="287"/>
      <c r="M21" s="185"/>
      <c r="BE21" s="220"/>
      <c r="BF21" s="225"/>
      <c r="BG21" s="226"/>
      <c r="BH21" s="227" t="s">
        <v>815</v>
      </c>
    </row>
    <row r="22" spans="1:61" s="85" customFormat="1" ht="20.399999999999999" x14ac:dyDescent="0.3">
      <c r="A22" s="173"/>
      <c r="B22" s="137" t="s">
        <v>151</v>
      </c>
      <c r="C22" s="483" t="s">
        <v>152</v>
      </c>
      <c r="D22" s="483"/>
      <c r="E22" s="483"/>
      <c r="F22" s="138" t="s">
        <v>46</v>
      </c>
      <c r="G22" s="195" t="s">
        <v>816</v>
      </c>
      <c r="H22" s="123"/>
      <c r="I22" s="286"/>
      <c r="J22" s="140"/>
      <c r="K22" s="124"/>
      <c r="L22" s="287"/>
      <c r="M22" s="176"/>
      <c r="BE22" s="220"/>
      <c r="BF22" s="225"/>
      <c r="BG22" s="226"/>
      <c r="BH22" s="227"/>
      <c r="BI22" s="228" t="s">
        <v>152</v>
      </c>
    </row>
    <row r="23" spans="1:61" s="85" customFormat="1" ht="20.399999999999999" hidden="1" x14ac:dyDescent="0.3">
      <c r="A23" s="178" t="s">
        <v>75</v>
      </c>
      <c r="B23" s="179" t="s">
        <v>817</v>
      </c>
      <c r="C23" s="489" t="s">
        <v>818</v>
      </c>
      <c r="D23" s="489"/>
      <c r="E23" s="489"/>
      <c r="F23" s="231" t="s">
        <v>46</v>
      </c>
      <c r="G23" s="181" t="s">
        <v>33</v>
      </c>
      <c r="H23" s="123"/>
      <c r="I23" s="286"/>
      <c r="J23" s="183"/>
      <c r="K23" s="124"/>
      <c r="L23" s="287"/>
      <c r="M23" s="185"/>
      <c r="BE23" s="220"/>
      <c r="BF23" s="225"/>
      <c r="BG23" s="226"/>
      <c r="BH23" s="227" t="s">
        <v>818</v>
      </c>
      <c r="BI23" s="228"/>
    </row>
    <row r="24" spans="1:61" s="85" customFormat="1" ht="31.8" x14ac:dyDescent="0.3">
      <c r="A24" s="173"/>
      <c r="B24" s="137" t="s">
        <v>819</v>
      </c>
      <c r="C24" s="483" t="s">
        <v>820</v>
      </c>
      <c r="D24" s="483"/>
      <c r="E24" s="483"/>
      <c r="F24" s="138" t="s">
        <v>112</v>
      </c>
      <c r="G24" s="195" t="s">
        <v>821</v>
      </c>
      <c r="H24" s="123"/>
      <c r="I24" s="286"/>
      <c r="J24" s="140"/>
      <c r="K24" s="124"/>
      <c r="L24" s="287"/>
      <c r="M24" s="176"/>
      <c r="BE24" s="220"/>
      <c r="BF24" s="225"/>
      <c r="BG24" s="226"/>
      <c r="BH24" s="227"/>
      <c r="BI24" s="228" t="s">
        <v>820</v>
      </c>
    </row>
    <row r="25" spans="1:61" s="85" customFormat="1" ht="15" customHeight="1" x14ac:dyDescent="0.3">
      <c r="A25" s="497" t="s">
        <v>822</v>
      </c>
      <c r="B25" s="462"/>
      <c r="C25" s="462"/>
      <c r="D25" s="462"/>
      <c r="E25" s="462"/>
      <c r="F25" s="462"/>
      <c r="G25" s="462"/>
      <c r="H25" s="221"/>
      <c r="I25" s="221"/>
      <c r="J25" s="221"/>
      <c r="K25" s="221"/>
      <c r="L25" s="221"/>
      <c r="M25" s="223"/>
      <c r="BE25" s="220"/>
      <c r="BF25" s="225" t="s">
        <v>822</v>
      </c>
      <c r="BG25" s="226"/>
      <c r="BH25" s="227"/>
      <c r="BI25" s="228"/>
    </row>
    <row r="26" spans="1:61" s="85" customFormat="1" ht="15" customHeight="1" x14ac:dyDescent="0.3">
      <c r="A26" s="497" t="s">
        <v>823</v>
      </c>
      <c r="B26" s="462"/>
      <c r="C26" s="462"/>
      <c r="D26" s="462"/>
      <c r="E26" s="462"/>
      <c r="F26" s="462"/>
      <c r="G26" s="462"/>
      <c r="H26" s="221"/>
      <c r="I26" s="221"/>
      <c r="J26" s="221"/>
      <c r="K26" s="221"/>
      <c r="L26" s="221"/>
      <c r="M26" s="223"/>
      <c r="BE26" s="220"/>
      <c r="BF26" s="225" t="s">
        <v>823</v>
      </c>
      <c r="BG26" s="226"/>
      <c r="BH26" s="227"/>
      <c r="BI26" s="228"/>
    </row>
    <row r="27" spans="1:61" s="85" customFormat="1" ht="42" x14ac:dyDescent="0.3">
      <c r="A27" s="121" t="s">
        <v>35</v>
      </c>
      <c r="B27" s="120" t="s">
        <v>824</v>
      </c>
      <c r="C27" s="466" t="s">
        <v>825</v>
      </c>
      <c r="D27" s="466"/>
      <c r="E27" s="466"/>
      <c r="F27" s="121" t="s">
        <v>46</v>
      </c>
      <c r="G27" s="135">
        <v>1.2</v>
      </c>
      <c r="H27" s="123"/>
      <c r="I27" s="123"/>
      <c r="J27" s="124"/>
      <c r="K27" s="124"/>
      <c r="L27" s="124"/>
      <c r="M27" s="124"/>
      <c r="BE27" s="220"/>
      <c r="BF27" s="225"/>
      <c r="BG27" s="226" t="s">
        <v>825</v>
      </c>
      <c r="BH27" s="227"/>
      <c r="BI27" s="228"/>
    </row>
    <row r="28" spans="1:61" s="85" customFormat="1" ht="20.399999999999999" x14ac:dyDescent="0.3">
      <c r="A28" s="173"/>
      <c r="B28" s="137" t="s">
        <v>73</v>
      </c>
      <c r="C28" s="483" t="s">
        <v>74</v>
      </c>
      <c r="D28" s="483"/>
      <c r="E28" s="483"/>
      <c r="F28" s="138" t="s">
        <v>67</v>
      </c>
      <c r="G28" s="195" t="s">
        <v>826</v>
      </c>
      <c r="H28" s="123"/>
      <c r="I28" s="286"/>
      <c r="J28" s="140"/>
      <c r="K28" s="124"/>
      <c r="L28" s="287"/>
      <c r="M28" s="176"/>
      <c r="BE28" s="220"/>
      <c r="BF28" s="225"/>
      <c r="BG28" s="226"/>
      <c r="BH28" s="227"/>
      <c r="BI28" s="228" t="s">
        <v>74</v>
      </c>
    </row>
    <row r="29" spans="1:61" s="85" customFormat="1" ht="20.399999999999999" hidden="1" x14ac:dyDescent="0.3">
      <c r="A29" s="178" t="s">
        <v>140</v>
      </c>
      <c r="B29" s="179" t="s">
        <v>827</v>
      </c>
      <c r="C29" s="489" t="s">
        <v>828</v>
      </c>
      <c r="D29" s="489"/>
      <c r="E29" s="489"/>
      <c r="F29" s="231" t="s">
        <v>46</v>
      </c>
      <c r="G29" s="181" t="s">
        <v>829</v>
      </c>
      <c r="H29" s="123"/>
      <c r="I29" s="286"/>
      <c r="J29" s="183"/>
      <c r="K29" s="124"/>
      <c r="L29" s="287"/>
      <c r="M29" s="185"/>
      <c r="BE29" s="220"/>
      <c r="BF29" s="225"/>
      <c r="BG29" s="226"/>
      <c r="BH29" s="227" t="s">
        <v>828</v>
      </c>
      <c r="BI29" s="228"/>
    </row>
    <row r="30" spans="1:61" s="85" customFormat="1" ht="62.4" x14ac:dyDescent="0.3">
      <c r="A30" s="173"/>
      <c r="B30" s="137" t="s">
        <v>830</v>
      </c>
      <c r="C30" s="483" t="s">
        <v>831</v>
      </c>
      <c r="D30" s="483"/>
      <c r="E30" s="483"/>
      <c r="F30" s="138" t="s">
        <v>67</v>
      </c>
      <c r="G30" s="195" t="s">
        <v>832</v>
      </c>
      <c r="H30" s="123"/>
      <c r="I30" s="286"/>
      <c r="J30" s="140"/>
      <c r="K30" s="124"/>
      <c r="L30" s="287"/>
      <c r="M30" s="176"/>
      <c r="BE30" s="220"/>
      <c r="BF30" s="225"/>
      <c r="BG30" s="226"/>
      <c r="BH30" s="227"/>
      <c r="BI30" s="228" t="s">
        <v>831</v>
      </c>
    </row>
    <row r="31" spans="1:61" s="85" customFormat="1" ht="20.399999999999999" x14ac:dyDescent="0.3">
      <c r="A31" s="173"/>
      <c r="B31" s="137" t="s">
        <v>833</v>
      </c>
      <c r="C31" s="483" t="s">
        <v>834</v>
      </c>
      <c r="D31" s="483"/>
      <c r="E31" s="483"/>
      <c r="F31" s="138" t="s">
        <v>46</v>
      </c>
      <c r="G31" s="195" t="s">
        <v>835</v>
      </c>
      <c r="H31" s="123"/>
      <c r="I31" s="286"/>
      <c r="J31" s="140"/>
      <c r="K31" s="124"/>
      <c r="L31" s="287"/>
      <c r="M31" s="176"/>
      <c r="BE31" s="220"/>
      <c r="BF31" s="225"/>
      <c r="BG31" s="226"/>
      <c r="BH31" s="227"/>
      <c r="BI31" s="228" t="s">
        <v>834</v>
      </c>
    </row>
    <row r="32" spans="1:61" s="85" customFormat="1" ht="21.6" x14ac:dyDescent="0.3">
      <c r="A32" s="173"/>
      <c r="B32" s="137" t="s">
        <v>836</v>
      </c>
      <c r="C32" s="483" t="s">
        <v>837</v>
      </c>
      <c r="D32" s="483"/>
      <c r="E32" s="483"/>
      <c r="F32" s="138" t="s">
        <v>72</v>
      </c>
      <c r="G32" s="195" t="s">
        <v>838</v>
      </c>
      <c r="H32" s="123"/>
      <c r="I32" s="286"/>
      <c r="J32" s="140"/>
      <c r="K32" s="124"/>
      <c r="L32" s="287"/>
      <c r="M32" s="176"/>
      <c r="BE32" s="220"/>
      <c r="BF32" s="225"/>
      <c r="BG32" s="226"/>
      <c r="BH32" s="227"/>
      <c r="BI32" s="228" t="s">
        <v>837</v>
      </c>
    </row>
    <row r="33" spans="1:62" s="85" customFormat="1" ht="21.6" x14ac:dyDescent="0.3">
      <c r="A33" s="173" t="s">
        <v>126</v>
      </c>
      <c r="B33" s="137" t="s">
        <v>839</v>
      </c>
      <c r="C33" s="483" t="s">
        <v>840</v>
      </c>
      <c r="D33" s="483"/>
      <c r="E33" s="483"/>
      <c r="F33" s="138" t="s">
        <v>38</v>
      </c>
      <c r="G33" s="195" t="s">
        <v>841</v>
      </c>
      <c r="H33" s="123"/>
      <c r="I33" s="286"/>
      <c r="J33" s="140"/>
      <c r="K33" s="124"/>
      <c r="L33" s="287"/>
      <c r="M33" s="176"/>
      <c r="BE33" s="220"/>
      <c r="BF33" s="225"/>
      <c r="BG33" s="226"/>
      <c r="BH33" s="227"/>
      <c r="BI33" s="228"/>
      <c r="BJ33" s="228" t="s">
        <v>840</v>
      </c>
    </row>
    <row r="34" spans="1:62" s="85" customFormat="1" ht="15" customHeight="1" x14ac:dyDescent="0.3">
      <c r="A34" s="497" t="s">
        <v>842</v>
      </c>
      <c r="B34" s="462"/>
      <c r="C34" s="462"/>
      <c r="D34" s="462"/>
      <c r="E34" s="462"/>
      <c r="F34" s="462"/>
      <c r="G34" s="462"/>
      <c r="H34" s="221"/>
      <c r="I34" s="221"/>
      <c r="J34" s="221"/>
      <c r="K34" s="221"/>
      <c r="L34" s="221"/>
      <c r="M34" s="223"/>
      <c r="BE34" s="220"/>
      <c r="BF34" s="225" t="s">
        <v>842</v>
      </c>
      <c r="BG34" s="226"/>
      <c r="BH34" s="227"/>
      <c r="BI34" s="228"/>
      <c r="BJ34" s="228"/>
    </row>
    <row r="35" spans="1:62" s="85" customFormat="1" ht="42" x14ac:dyDescent="0.3">
      <c r="A35" s="121" t="s">
        <v>40</v>
      </c>
      <c r="B35" s="120" t="s">
        <v>843</v>
      </c>
      <c r="C35" s="466" t="s">
        <v>844</v>
      </c>
      <c r="D35" s="466"/>
      <c r="E35" s="466"/>
      <c r="F35" s="121" t="s">
        <v>46</v>
      </c>
      <c r="G35" s="135">
        <v>4.8</v>
      </c>
      <c r="H35" s="123"/>
      <c r="I35" s="123"/>
      <c r="J35" s="124"/>
      <c r="K35" s="124"/>
      <c r="L35" s="124"/>
      <c r="M35" s="124"/>
      <c r="BE35" s="220"/>
      <c r="BF35" s="225"/>
      <c r="BG35" s="226" t="s">
        <v>844</v>
      </c>
      <c r="BH35" s="227"/>
      <c r="BI35" s="228"/>
      <c r="BJ35" s="228"/>
    </row>
    <row r="36" spans="1:62" s="85" customFormat="1" ht="20.399999999999999" x14ac:dyDescent="0.3">
      <c r="A36" s="173"/>
      <c r="B36" s="137" t="s">
        <v>73</v>
      </c>
      <c r="C36" s="483" t="s">
        <v>74</v>
      </c>
      <c r="D36" s="483"/>
      <c r="E36" s="483"/>
      <c r="F36" s="138" t="s">
        <v>67</v>
      </c>
      <c r="G36" s="195" t="s">
        <v>845</v>
      </c>
      <c r="H36" s="123"/>
      <c r="I36" s="286"/>
      <c r="J36" s="140"/>
      <c r="K36" s="124"/>
      <c r="L36" s="287"/>
      <c r="M36" s="176"/>
      <c r="BE36" s="220"/>
      <c r="BF36" s="225"/>
      <c r="BG36" s="226"/>
      <c r="BH36" s="227"/>
      <c r="BI36" s="228" t="s">
        <v>74</v>
      </c>
      <c r="BJ36" s="228"/>
    </row>
    <row r="37" spans="1:62" s="85" customFormat="1" ht="20.399999999999999" hidden="1" x14ac:dyDescent="0.3">
      <c r="A37" s="178" t="s">
        <v>140</v>
      </c>
      <c r="B37" s="179" t="s">
        <v>827</v>
      </c>
      <c r="C37" s="489" t="s">
        <v>828</v>
      </c>
      <c r="D37" s="489"/>
      <c r="E37" s="489"/>
      <c r="F37" s="231" t="s">
        <v>46</v>
      </c>
      <c r="G37" s="181" t="s">
        <v>846</v>
      </c>
      <c r="H37" s="123"/>
      <c r="I37" s="286"/>
      <c r="J37" s="183"/>
      <c r="K37" s="124"/>
      <c r="L37" s="287"/>
      <c r="M37" s="185"/>
      <c r="BE37" s="220"/>
      <c r="BF37" s="225"/>
      <c r="BG37" s="226"/>
      <c r="BH37" s="227" t="s">
        <v>828</v>
      </c>
      <c r="BI37" s="228"/>
      <c r="BJ37" s="228"/>
    </row>
    <row r="38" spans="1:62" s="85" customFormat="1" ht="62.4" x14ac:dyDescent="0.3">
      <c r="A38" s="173"/>
      <c r="B38" s="137" t="s">
        <v>830</v>
      </c>
      <c r="C38" s="483" t="s">
        <v>831</v>
      </c>
      <c r="D38" s="483"/>
      <c r="E38" s="483"/>
      <c r="F38" s="138" t="s">
        <v>67</v>
      </c>
      <c r="G38" s="195" t="s">
        <v>845</v>
      </c>
      <c r="H38" s="123"/>
      <c r="I38" s="286"/>
      <c r="J38" s="140"/>
      <c r="K38" s="124"/>
      <c r="L38" s="287"/>
      <c r="M38" s="176"/>
      <c r="BE38" s="220"/>
      <c r="BF38" s="225"/>
      <c r="BG38" s="226"/>
      <c r="BH38" s="227"/>
      <c r="BI38" s="228" t="s">
        <v>831</v>
      </c>
      <c r="BJ38" s="228"/>
    </row>
    <row r="39" spans="1:62" s="85" customFormat="1" ht="20.399999999999999" x14ac:dyDescent="0.3">
      <c r="A39" s="173"/>
      <c r="B39" s="137" t="s">
        <v>833</v>
      </c>
      <c r="C39" s="483" t="s">
        <v>834</v>
      </c>
      <c r="D39" s="483"/>
      <c r="E39" s="483"/>
      <c r="F39" s="138" t="s">
        <v>46</v>
      </c>
      <c r="G39" s="195" t="s">
        <v>847</v>
      </c>
      <c r="H39" s="123"/>
      <c r="I39" s="286"/>
      <c r="J39" s="140"/>
      <c r="K39" s="124"/>
      <c r="L39" s="287"/>
      <c r="M39" s="176"/>
      <c r="BE39" s="220"/>
      <c r="BF39" s="225"/>
      <c r="BG39" s="226"/>
      <c r="BH39" s="227"/>
      <c r="BI39" s="228" t="s">
        <v>834</v>
      </c>
      <c r="BJ39" s="228"/>
    </row>
    <row r="40" spans="1:62" s="85" customFormat="1" ht="21.6" x14ac:dyDescent="0.3">
      <c r="A40" s="173"/>
      <c r="B40" s="137" t="s">
        <v>836</v>
      </c>
      <c r="C40" s="483" t="s">
        <v>837</v>
      </c>
      <c r="D40" s="483"/>
      <c r="E40" s="483"/>
      <c r="F40" s="138" t="s">
        <v>72</v>
      </c>
      <c r="G40" s="195" t="s">
        <v>848</v>
      </c>
      <c r="H40" s="123"/>
      <c r="I40" s="286"/>
      <c r="J40" s="140"/>
      <c r="K40" s="124"/>
      <c r="L40" s="287"/>
      <c r="M40" s="176"/>
      <c r="BE40" s="220"/>
      <c r="BF40" s="225"/>
      <c r="BG40" s="226"/>
      <c r="BH40" s="227"/>
      <c r="BI40" s="228" t="s">
        <v>837</v>
      </c>
      <c r="BJ40" s="228"/>
    </row>
    <row r="41" spans="1:62" s="85" customFormat="1" ht="21.6" x14ac:dyDescent="0.3">
      <c r="A41" s="173" t="s">
        <v>126</v>
      </c>
      <c r="B41" s="137" t="s">
        <v>839</v>
      </c>
      <c r="C41" s="483" t="s">
        <v>840</v>
      </c>
      <c r="D41" s="483"/>
      <c r="E41" s="483"/>
      <c r="F41" s="138" t="s">
        <v>38</v>
      </c>
      <c r="G41" s="195" t="s">
        <v>849</v>
      </c>
      <c r="H41" s="123"/>
      <c r="I41" s="286"/>
      <c r="J41" s="140"/>
      <c r="K41" s="124"/>
      <c r="L41" s="287"/>
      <c r="M41" s="176"/>
      <c r="BE41" s="220"/>
      <c r="BF41" s="225"/>
      <c r="BG41" s="226"/>
      <c r="BH41" s="227"/>
      <c r="BI41" s="228"/>
      <c r="BJ41" s="228" t="s">
        <v>840</v>
      </c>
    </row>
    <row r="42" spans="1:62" s="85" customFormat="1" ht="15" customHeight="1" x14ac:dyDescent="0.3">
      <c r="A42" s="497" t="s">
        <v>850</v>
      </c>
      <c r="B42" s="462"/>
      <c r="C42" s="462"/>
      <c r="D42" s="462"/>
      <c r="E42" s="462"/>
      <c r="F42" s="462"/>
      <c r="G42" s="462"/>
      <c r="H42" s="221"/>
      <c r="I42" s="221"/>
      <c r="J42" s="221"/>
      <c r="K42" s="221"/>
      <c r="L42" s="221"/>
      <c r="M42" s="223"/>
      <c r="BE42" s="220"/>
      <c r="BF42" s="225" t="s">
        <v>850</v>
      </c>
      <c r="BG42" s="226"/>
      <c r="BH42" s="227"/>
      <c r="BI42" s="228"/>
      <c r="BJ42" s="228"/>
    </row>
    <row r="43" spans="1:62" s="85" customFormat="1" ht="15" customHeight="1" x14ac:dyDescent="0.3">
      <c r="A43" s="497" t="s">
        <v>851</v>
      </c>
      <c r="B43" s="462"/>
      <c r="C43" s="462"/>
      <c r="D43" s="462"/>
      <c r="E43" s="462"/>
      <c r="F43" s="462"/>
      <c r="G43" s="462"/>
      <c r="H43" s="221"/>
      <c r="I43" s="221"/>
      <c r="J43" s="221"/>
      <c r="K43" s="221"/>
      <c r="L43" s="221"/>
      <c r="M43" s="223"/>
      <c r="BE43" s="220"/>
      <c r="BF43" s="225" t="s">
        <v>851</v>
      </c>
      <c r="BG43" s="226"/>
      <c r="BH43" s="227"/>
      <c r="BI43" s="228"/>
      <c r="BJ43" s="228"/>
    </row>
    <row r="44" spans="1:62" s="85" customFormat="1" ht="15" customHeight="1" x14ac:dyDescent="0.3">
      <c r="A44" s="497" t="s">
        <v>852</v>
      </c>
      <c r="B44" s="462"/>
      <c r="C44" s="462"/>
      <c r="D44" s="462"/>
      <c r="E44" s="462"/>
      <c r="F44" s="462"/>
      <c r="G44" s="462"/>
      <c r="H44" s="221"/>
      <c r="I44" s="221"/>
      <c r="J44" s="221"/>
      <c r="K44" s="221"/>
      <c r="L44" s="221"/>
      <c r="M44" s="223"/>
      <c r="BE44" s="220"/>
      <c r="BF44" s="225" t="s">
        <v>852</v>
      </c>
      <c r="BG44" s="226"/>
      <c r="BH44" s="227"/>
      <c r="BI44" s="228"/>
      <c r="BJ44" s="228"/>
    </row>
    <row r="45" spans="1:62" s="85" customFormat="1" ht="31.8" x14ac:dyDescent="0.3">
      <c r="A45" s="121" t="s">
        <v>47</v>
      </c>
      <c r="B45" s="120" t="s">
        <v>853</v>
      </c>
      <c r="C45" s="466" t="s">
        <v>854</v>
      </c>
      <c r="D45" s="466"/>
      <c r="E45" s="466"/>
      <c r="F45" s="121" t="s">
        <v>38</v>
      </c>
      <c r="G45" s="134">
        <v>8</v>
      </c>
      <c r="H45" s="123"/>
      <c r="I45" s="123"/>
      <c r="J45" s="124"/>
      <c r="K45" s="124"/>
      <c r="L45" s="124"/>
      <c r="M45" s="124"/>
      <c r="BE45" s="220"/>
      <c r="BF45" s="225"/>
      <c r="BG45" s="226" t="s">
        <v>854</v>
      </c>
      <c r="BH45" s="227"/>
      <c r="BI45" s="228"/>
      <c r="BJ45" s="228"/>
    </row>
    <row r="46" spans="1:62" s="85" customFormat="1" ht="20.399999999999999" x14ac:dyDescent="0.3">
      <c r="A46" s="173"/>
      <c r="B46" s="137" t="s">
        <v>855</v>
      </c>
      <c r="C46" s="483" t="s">
        <v>856</v>
      </c>
      <c r="D46" s="483"/>
      <c r="E46" s="483"/>
      <c r="F46" s="138" t="s">
        <v>46</v>
      </c>
      <c r="G46" s="195" t="s">
        <v>857</v>
      </c>
      <c r="H46" s="123"/>
      <c r="I46" s="286"/>
      <c r="J46" s="140"/>
      <c r="K46" s="124"/>
      <c r="L46" s="287"/>
      <c r="M46" s="176"/>
      <c r="BE46" s="220"/>
      <c r="BF46" s="225"/>
      <c r="BG46" s="226"/>
      <c r="BH46" s="227"/>
      <c r="BI46" s="228" t="s">
        <v>856</v>
      </c>
      <c r="BJ46" s="228"/>
    </row>
    <row r="47" spans="1:62" s="85" customFormat="1" ht="20.399999999999999" x14ac:dyDescent="0.3">
      <c r="A47" s="173"/>
      <c r="B47" s="137" t="s">
        <v>381</v>
      </c>
      <c r="C47" s="483" t="s">
        <v>382</v>
      </c>
      <c r="D47" s="483"/>
      <c r="E47" s="483"/>
      <c r="F47" s="138" t="s">
        <v>46</v>
      </c>
      <c r="G47" s="195" t="s">
        <v>858</v>
      </c>
      <c r="H47" s="123"/>
      <c r="I47" s="286"/>
      <c r="J47" s="140"/>
      <c r="K47" s="124"/>
      <c r="L47" s="287"/>
      <c r="M47" s="176"/>
      <c r="BE47" s="220"/>
      <c r="BF47" s="225"/>
      <c r="BG47" s="226"/>
      <c r="BH47" s="227"/>
      <c r="BI47" s="228" t="s">
        <v>382</v>
      </c>
      <c r="BJ47" s="228"/>
    </row>
    <row r="48" spans="1:62" s="85" customFormat="1" ht="31.8" x14ac:dyDescent="0.3">
      <c r="A48" s="121" t="s">
        <v>52</v>
      </c>
      <c r="B48" s="120" t="s">
        <v>93</v>
      </c>
      <c r="C48" s="466" t="s">
        <v>94</v>
      </c>
      <c r="D48" s="466"/>
      <c r="E48" s="466"/>
      <c r="F48" s="121" t="s">
        <v>50</v>
      </c>
      <c r="G48" s="153">
        <v>1.68</v>
      </c>
      <c r="H48" s="123"/>
      <c r="I48" s="123"/>
      <c r="J48" s="124"/>
      <c r="K48" s="124"/>
      <c r="L48" s="124"/>
      <c r="M48" s="124"/>
      <c r="BE48" s="220"/>
      <c r="BF48" s="225"/>
      <c r="BG48" s="226" t="s">
        <v>94</v>
      </c>
      <c r="BH48" s="227"/>
      <c r="BI48" s="228"/>
      <c r="BJ48" s="228"/>
    </row>
    <row r="49" spans="1:62" s="85" customFormat="1" ht="42" x14ac:dyDescent="0.3">
      <c r="A49" s="121" t="s">
        <v>55</v>
      </c>
      <c r="B49" s="120" t="s">
        <v>48</v>
      </c>
      <c r="C49" s="466" t="s">
        <v>49</v>
      </c>
      <c r="D49" s="466"/>
      <c r="E49" s="466"/>
      <c r="F49" s="121" t="s">
        <v>50</v>
      </c>
      <c r="G49" s="153">
        <v>1.68</v>
      </c>
      <c r="H49" s="123"/>
      <c r="I49" s="123"/>
      <c r="J49" s="124"/>
      <c r="K49" s="124"/>
      <c r="L49" s="124"/>
      <c r="M49" s="124"/>
      <c r="BE49" s="220"/>
      <c r="BF49" s="225"/>
      <c r="BG49" s="226" t="s">
        <v>49</v>
      </c>
      <c r="BH49" s="227"/>
      <c r="BI49" s="228"/>
      <c r="BJ49" s="228"/>
    </row>
    <row r="50" spans="1:62" s="85" customFormat="1" ht="15" customHeight="1" x14ac:dyDescent="0.3">
      <c r="A50" s="497" t="s">
        <v>859</v>
      </c>
      <c r="B50" s="462"/>
      <c r="C50" s="462"/>
      <c r="D50" s="462"/>
      <c r="E50" s="462"/>
      <c r="F50" s="462"/>
      <c r="G50" s="462"/>
      <c r="H50" s="221"/>
      <c r="I50" s="221"/>
      <c r="J50" s="221"/>
      <c r="K50" s="221"/>
      <c r="L50" s="221"/>
      <c r="M50" s="223"/>
      <c r="BE50" s="220"/>
      <c r="BF50" s="225" t="s">
        <v>859</v>
      </c>
      <c r="BG50" s="226"/>
      <c r="BH50" s="227"/>
      <c r="BI50" s="228"/>
      <c r="BJ50" s="228"/>
    </row>
    <row r="51" spans="1:62" s="85" customFormat="1" ht="21.6" x14ac:dyDescent="0.3">
      <c r="A51" s="121" t="s">
        <v>56</v>
      </c>
      <c r="B51" s="120" t="s">
        <v>258</v>
      </c>
      <c r="C51" s="466" t="s">
        <v>259</v>
      </c>
      <c r="D51" s="466"/>
      <c r="E51" s="466"/>
      <c r="F51" s="121" t="s">
        <v>46</v>
      </c>
      <c r="G51" s="135">
        <v>2.6</v>
      </c>
      <c r="H51" s="123"/>
      <c r="I51" s="123"/>
      <c r="J51" s="124"/>
      <c r="K51" s="124"/>
      <c r="L51" s="124"/>
      <c r="M51" s="124"/>
      <c r="BE51" s="220"/>
      <c r="BF51" s="225"/>
      <c r="BG51" s="226" t="s">
        <v>259</v>
      </c>
      <c r="BH51" s="227"/>
      <c r="BI51" s="228"/>
      <c r="BJ51" s="228"/>
    </row>
    <row r="52" spans="1:62" s="85" customFormat="1" ht="20.399999999999999" x14ac:dyDescent="0.3">
      <c r="A52" s="173"/>
      <c r="B52" s="137" t="s">
        <v>151</v>
      </c>
      <c r="C52" s="483" t="s">
        <v>152</v>
      </c>
      <c r="D52" s="483"/>
      <c r="E52" s="483"/>
      <c r="F52" s="138" t="s">
        <v>46</v>
      </c>
      <c r="G52" s="195" t="s">
        <v>860</v>
      </c>
      <c r="H52" s="123"/>
      <c r="I52" s="286"/>
      <c r="J52" s="140"/>
      <c r="K52" s="124"/>
      <c r="L52" s="287"/>
      <c r="M52" s="176"/>
      <c r="BE52" s="220"/>
      <c r="BF52" s="225"/>
      <c r="BG52" s="226"/>
      <c r="BH52" s="227"/>
      <c r="BI52" s="228" t="s">
        <v>152</v>
      </c>
      <c r="BJ52" s="228"/>
    </row>
    <row r="53" spans="1:62" s="85" customFormat="1" ht="20.399999999999999" hidden="1" x14ac:dyDescent="0.3">
      <c r="A53" s="178" t="s">
        <v>140</v>
      </c>
      <c r="B53" s="179" t="s">
        <v>76</v>
      </c>
      <c r="C53" s="489" t="s">
        <v>261</v>
      </c>
      <c r="D53" s="489"/>
      <c r="E53" s="489"/>
      <c r="F53" s="231" t="s">
        <v>46</v>
      </c>
      <c r="G53" s="181" t="s">
        <v>861</v>
      </c>
      <c r="H53" s="123"/>
      <c r="I53" s="286"/>
      <c r="J53" s="183"/>
      <c r="K53" s="124"/>
      <c r="L53" s="287"/>
      <c r="M53" s="185"/>
      <c r="BE53" s="220"/>
      <c r="BF53" s="225"/>
      <c r="BG53" s="226"/>
      <c r="BH53" s="227" t="s">
        <v>261</v>
      </c>
      <c r="BI53" s="228"/>
      <c r="BJ53" s="228"/>
    </row>
    <row r="54" spans="1:62" s="85" customFormat="1" ht="20.399999999999999" x14ac:dyDescent="0.3">
      <c r="A54" s="173" t="s">
        <v>126</v>
      </c>
      <c r="B54" s="137" t="s">
        <v>263</v>
      </c>
      <c r="C54" s="483" t="s">
        <v>264</v>
      </c>
      <c r="D54" s="483"/>
      <c r="E54" s="483"/>
      <c r="F54" s="138" t="s">
        <v>46</v>
      </c>
      <c r="G54" s="195" t="s">
        <v>861</v>
      </c>
      <c r="H54" s="123"/>
      <c r="I54" s="286"/>
      <c r="J54" s="140"/>
      <c r="K54" s="124"/>
      <c r="L54" s="287"/>
      <c r="M54" s="176"/>
      <c r="BE54" s="220"/>
      <c r="BF54" s="225"/>
      <c r="BG54" s="226"/>
      <c r="BH54" s="227"/>
      <c r="BI54" s="228"/>
      <c r="BJ54" s="228" t="s">
        <v>264</v>
      </c>
    </row>
    <row r="55" spans="1:62" s="85" customFormat="1" ht="15" customHeight="1" x14ac:dyDescent="0.3">
      <c r="A55" s="497" t="s">
        <v>862</v>
      </c>
      <c r="B55" s="462"/>
      <c r="C55" s="462"/>
      <c r="D55" s="462"/>
      <c r="E55" s="462"/>
      <c r="F55" s="462"/>
      <c r="G55" s="462"/>
      <c r="H55" s="221"/>
      <c r="I55" s="221"/>
      <c r="J55" s="221"/>
      <c r="K55" s="221"/>
      <c r="L55" s="221"/>
      <c r="M55" s="223"/>
      <c r="BE55" s="220"/>
      <c r="BF55" s="225" t="s">
        <v>862</v>
      </c>
      <c r="BG55" s="226"/>
      <c r="BH55" s="227"/>
      <c r="BI55" s="228"/>
      <c r="BJ55" s="228"/>
    </row>
    <row r="56" spans="1:62" s="85" customFormat="1" ht="14.4" x14ac:dyDescent="0.3">
      <c r="A56" s="121" t="s">
        <v>163</v>
      </c>
      <c r="B56" s="120" t="s">
        <v>149</v>
      </c>
      <c r="C56" s="466" t="s">
        <v>150</v>
      </c>
      <c r="D56" s="466"/>
      <c r="E56" s="466"/>
      <c r="F56" s="121" t="s">
        <v>122</v>
      </c>
      <c r="G56" s="122">
        <v>1.9E-2</v>
      </c>
      <c r="H56" s="123"/>
      <c r="I56" s="123"/>
      <c r="J56" s="124"/>
      <c r="K56" s="124"/>
      <c r="L56" s="124"/>
      <c r="M56" s="124"/>
      <c r="BE56" s="220"/>
      <c r="BF56" s="225"/>
      <c r="BG56" s="226" t="s">
        <v>150</v>
      </c>
      <c r="BH56" s="227"/>
      <c r="BI56" s="228"/>
      <c r="BJ56" s="228"/>
    </row>
    <row r="57" spans="1:62" s="85" customFormat="1" ht="20.399999999999999" x14ac:dyDescent="0.3">
      <c r="A57" s="173"/>
      <c r="B57" s="137" t="s">
        <v>151</v>
      </c>
      <c r="C57" s="483" t="s">
        <v>152</v>
      </c>
      <c r="D57" s="483"/>
      <c r="E57" s="483"/>
      <c r="F57" s="138" t="s">
        <v>46</v>
      </c>
      <c r="G57" s="195" t="s">
        <v>863</v>
      </c>
      <c r="H57" s="123"/>
      <c r="I57" s="286"/>
      <c r="J57" s="140"/>
      <c r="K57" s="124"/>
      <c r="L57" s="287"/>
      <c r="M57" s="176"/>
      <c r="BE57" s="220"/>
      <c r="BF57" s="225"/>
      <c r="BG57" s="226"/>
      <c r="BH57" s="227"/>
      <c r="BI57" s="228" t="s">
        <v>152</v>
      </c>
      <c r="BJ57" s="228"/>
    </row>
    <row r="58" spans="1:62" s="85" customFormat="1" ht="20.399999999999999" x14ac:dyDescent="0.3">
      <c r="A58" s="173"/>
      <c r="B58" s="137" t="s">
        <v>153</v>
      </c>
      <c r="C58" s="483" t="s">
        <v>154</v>
      </c>
      <c r="D58" s="483"/>
      <c r="E58" s="483"/>
      <c r="F58" s="138" t="s">
        <v>155</v>
      </c>
      <c r="G58" s="195" t="s">
        <v>864</v>
      </c>
      <c r="H58" s="123"/>
      <c r="I58" s="286"/>
      <c r="J58" s="140"/>
      <c r="K58" s="124"/>
      <c r="L58" s="287"/>
      <c r="M58" s="176"/>
      <c r="BE58" s="220"/>
      <c r="BF58" s="225"/>
      <c r="BG58" s="226"/>
      <c r="BH58" s="227"/>
      <c r="BI58" s="228" t="s">
        <v>154</v>
      </c>
      <c r="BJ58" s="228"/>
    </row>
    <row r="59" spans="1:62" s="85" customFormat="1" ht="20.399999999999999" hidden="1" x14ac:dyDescent="0.3">
      <c r="A59" s="178" t="s">
        <v>140</v>
      </c>
      <c r="B59" s="179" t="s">
        <v>156</v>
      </c>
      <c r="C59" s="489" t="s">
        <v>157</v>
      </c>
      <c r="D59" s="489"/>
      <c r="E59" s="489"/>
      <c r="F59" s="231" t="s">
        <v>46</v>
      </c>
      <c r="G59" s="181" t="s">
        <v>865</v>
      </c>
      <c r="H59" s="123"/>
      <c r="I59" s="286"/>
      <c r="J59" s="183"/>
      <c r="K59" s="124"/>
      <c r="L59" s="287"/>
      <c r="M59" s="185"/>
      <c r="BE59" s="220"/>
      <c r="BF59" s="225"/>
      <c r="BG59" s="226"/>
      <c r="BH59" s="227" t="s">
        <v>157</v>
      </c>
      <c r="BI59" s="228"/>
      <c r="BJ59" s="228"/>
    </row>
    <row r="60" spans="1:62" s="85" customFormat="1" ht="21.6" x14ac:dyDescent="0.3">
      <c r="A60" s="173" t="s">
        <v>126</v>
      </c>
      <c r="B60" s="137" t="s">
        <v>158</v>
      </c>
      <c r="C60" s="483" t="s">
        <v>159</v>
      </c>
      <c r="D60" s="483"/>
      <c r="E60" s="483"/>
      <c r="F60" s="138" t="s">
        <v>46</v>
      </c>
      <c r="G60" s="195" t="s">
        <v>865</v>
      </c>
      <c r="H60" s="123"/>
      <c r="I60" s="286"/>
      <c r="J60" s="140"/>
      <c r="K60" s="124"/>
      <c r="L60" s="287"/>
      <c r="M60" s="176"/>
      <c r="BE60" s="220"/>
      <c r="BF60" s="225"/>
      <c r="BG60" s="226"/>
      <c r="BH60" s="227"/>
      <c r="BI60" s="228"/>
      <c r="BJ60" s="228" t="s">
        <v>159</v>
      </c>
    </row>
    <row r="61" spans="1:62" s="85" customFormat="1" ht="15" customHeight="1" x14ac:dyDescent="0.3">
      <c r="A61" s="497" t="s">
        <v>866</v>
      </c>
      <c r="B61" s="462"/>
      <c r="C61" s="462"/>
      <c r="D61" s="462"/>
      <c r="E61" s="462"/>
      <c r="F61" s="462"/>
      <c r="G61" s="462"/>
      <c r="H61" s="221"/>
      <c r="I61" s="221"/>
      <c r="J61" s="221"/>
      <c r="K61" s="221"/>
      <c r="L61" s="221"/>
      <c r="M61" s="223"/>
      <c r="BE61" s="220"/>
      <c r="BF61" s="225" t="s">
        <v>866</v>
      </c>
      <c r="BG61" s="226"/>
      <c r="BH61" s="227"/>
      <c r="BI61" s="228"/>
      <c r="BJ61" s="228"/>
    </row>
    <row r="62" spans="1:62" s="85" customFormat="1" ht="21.6" x14ac:dyDescent="0.3">
      <c r="A62" s="121" t="s">
        <v>166</v>
      </c>
      <c r="B62" s="120" t="s">
        <v>270</v>
      </c>
      <c r="C62" s="466" t="s">
        <v>271</v>
      </c>
      <c r="D62" s="466"/>
      <c r="E62" s="466"/>
      <c r="F62" s="121" t="s">
        <v>122</v>
      </c>
      <c r="G62" s="122">
        <v>0.16800000000000001</v>
      </c>
      <c r="H62" s="123"/>
      <c r="I62" s="123"/>
      <c r="J62" s="124"/>
      <c r="K62" s="124"/>
      <c r="L62" s="124"/>
      <c r="M62" s="124"/>
      <c r="BE62" s="220"/>
      <c r="BF62" s="225"/>
      <c r="BG62" s="226" t="s">
        <v>271</v>
      </c>
      <c r="BH62" s="227"/>
      <c r="BI62" s="228"/>
      <c r="BJ62" s="228"/>
    </row>
    <row r="63" spans="1:62" s="85" customFormat="1" ht="20.399999999999999" x14ac:dyDescent="0.3">
      <c r="A63" s="173"/>
      <c r="B63" s="137" t="s">
        <v>151</v>
      </c>
      <c r="C63" s="483" t="s">
        <v>152</v>
      </c>
      <c r="D63" s="483"/>
      <c r="E63" s="483"/>
      <c r="F63" s="138" t="s">
        <v>46</v>
      </c>
      <c r="G63" s="195" t="s">
        <v>867</v>
      </c>
      <c r="H63" s="123"/>
      <c r="I63" s="286"/>
      <c r="J63" s="140"/>
      <c r="K63" s="124"/>
      <c r="L63" s="287"/>
      <c r="M63" s="176"/>
      <c r="BE63" s="220"/>
      <c r="BF63" s="225"/>
      <c r="BG63" s="226"/>
      <c r="BH63" s="227"/>
      <c r="BI63" s="228" t="s">
        <v>152</v>
      </c>
      <c r="BJ63" s="228"/>
    </row>
    <row r="64" spans="1:62" s="85" customFormat="1" ht="20.399999999999999" x14ac:dyDescent="0.3">
      <c r="A64" s="173"/>
      <c r="B64" s="137" t="s">
        <v>153</v>
      </c>
      <c r="C64" s="483" t="s">
        <v>154</v>
      </c>
      <c r="D64" s="483"/>
      <c r="E64" s="483"/>
      <c r="F64" s="138" t="s">
        <v>155</v>
      </c>
      <c r="G64" s="195" t="s">
        <v>868</v>
      </c>
      <c r="H64" s="123"/>
      <c r="I64" s="286"/>
      <c r="J64" s="140"/>
      <c r="K64" s="124"/>
      <c r="L64" s="287"/>
      <c r="M64" s="176"/>
      <c r="BE64" s="220"/>
      <c r="BF64" s="225"/>
      <c r="BG64" s="226"/>
      <c r="BH64" s="227"/>
      <c r="BI64" s="228" t="s">
        <v>154</v>
      </c>
      <c r="BJ64" s="228"/>
    </row>
    <row r="65" spans="1:62" s="85" customFormat="1" ht="20.399999999999999" x14ac:dyDescent="0.3">
      <c r="A65" s="173"/>
      <c r="B65" s="137" t="s">
        <v>274</v>
      </c>
      <c r="C65" s="483" t="s">
        <v>275</v>
      </c>
      <c r="D65" s="483"/>
      <c r="E65" s="483"/>
      <c r="F65" s="138" t="s">
        <v>67</v>
      </c>
      <c r="G65" s="195" t="s">
        <v>869</v>
      </c>
      <c r="H65" s="123"/>
      <c r="I65" s="286"/>
      <c r="J65" s="140"/>
      <c r="K65" s="124"/>
      <c r="L65" s="287"/>
      <c r="M65" s="176"/>
      <c r="BE65" s="220"/>
      <c r="BF65" s="225"/>
      <c r="BG65" s="226"/>
      <c r="BH65" s="227"/>
      <c r="BI65" s="228" t="s">
        <v>275</v>
      </c>
      <c r="BJ65" s="228"/>
    </row>
    <row r="66" spans="1:62" s="85" customFormat="1" ht="20.399999999999999" x14ac:dyDescent="0.3">
      <c r="A66" s="173"/>
      <c r="B66" s="137" t="s">
        <v>73</v>
      </c>
      <c r="C66" s="483" t="s">
        <v>74</v>
      </c>
      <c r="D66" s="483"/>
      <c r="E66" s="483"/>
      <c r="F66" s="138" t="s">
        <v>67</v>
      </c>
      <c r="G66" s="195" t="s">
        <v>870</v>
      </c>
      <c r="H66" s="123"/>
      <c r="I66" s="286"/>
      <c r="J66" s="140"/>
      <c r="K66" s="124"/>
      <c r="L66" s="287"/>
      <c r="M66" s="176"/>
      <c r="BE66" s="220"/>
      <c r="BF66" s="225"/>
      <c r="BG66" s="226"/>
      <c r="BH66" s="227"/>
      <c r="BI66" s="228" t="s">
        <v>74</v>
      </c>
      <c r="BJ66" s="228"/>
    </row>
    <row r="67" spans="1:62" s="85" customFormat="1" ht="21.6" x14ac:dyDescent="0.3">
      <c r="A67" s="173"/>
      <c r="B67" s="137" t="s">
        <v>278</v>
      </c>
      <c r="C67" s="483" t="s">
        <v>279</v>
      </c>
      <c r="D67" s="483"/>
      <c r="E67" s="483"/>
      <c r="F67" s="138" t="s">
        <v>67</v>
      </c>
      <c r="G67" s="195" t="s">
        <v>871</v>
      </c>
      <c r="H67" s="123"/>
      <c r="I67" s="286"/>
      <c r="J67" s="140"/>
      <c r="K67" s="124"/>
      <c r="L67" s="287"/>
      <c r="M67" s="176"/>
      <c r="BE67" s="220"/>
      <c r="BF67" s="225"/>
      <c r="BG67" s="226"/>
      <c r="BH67" s="227"/>
      <c r="BI67" s="228" t="s">
        <v>279</v>
      </c>
      <c r="BJ67" s="228"/>
    </row>
    <row r="68" spans="1:62" s="85" customFormat="1" ht="20.399999999999999" hidden="1" x14ac:dyDescent="0.3">
      <c r="A68" s="178" t="s">
        <v>140</v>
      </c>
      <c r="B68" s="179" t="s">
        <v>156</v>
      </c>
      <c r="C68" s="489" t="s">
        <v>157</v>
      </c>
      <c r="D68" s="489"/>
      <c r="E68" s="489"/>
      <c r="F68" s="231" t="s">
        <v>46</v>
      </c>
      <c r="G68" s="181" t="s">
        <v>872</v>
      </c>
      <c r="H68" s="123"/>
      <c r="I68" s="286"/>
      <c r="J68" s="183"/>
      <c r="K68" s="124"/>
      <c r="L68" s="287"/>
      <c r="M68" s="185"/>
      <c r="BE68" s="220"/>
      <c r="BF68" s="225"/>
      <c r="BG68" s="226"/>
      <c r="BH68" s="227" t="s">
        <v>157</v>
      </c>
      <c r="BI68" s="228"/>
      <c r="BJ68" s="228"/>
    </row>
    <row r="69" spans="1:62" s="85" customFormat="1" ht="21.6" x14ac:dyDescent="0.3">
      <c r="A69" s="173"/>
      <c r="B69" s="137" t="s">
        <v>282</v>
      </c>
      <c r="C69" s="483" t="s">
        <v>283</v>
      </c>
      <c r="D69" s="483"/>
      <c r="E69" s="483"/>
      <c r="F69" s="138" t="s">
        <v>67</v>
      </c>
      <c r="G69" s="195" t="s">
        <v>873</v>
      </c>
      <c r="H69" s="123"/>
      <c r="I69" s="286"/>
      <c r="J69" s="140"/>
      <c r="K69" s="124"/>
      <c r="L69" s="287"/>
      <c r="M69" s="176"/>
      <c r="BE69" s="220"/>
      <c r="BF69" s="225"/>
      <c r="BG69" s="226"/>
      <c r="BH69" s="227"/>
      <c r="BI69" s="228" t="s">
        <v>283</v>
      </c>
      <c r="BJ69" s="228"/>
    </row>
    <row r="70" spans="1:62" s="85" customFormat="1" ht="20.399999999999999" hidden="1" x14ac:dyDescent="0.3">
      <c r="A70" s="178" t="s">
        <v>140</v>
      </c>
      <c r="B70" s="179" t="s">
        <v>285</v>
      </c>
      <c r="C70" s="489" t="s">
        <v>286</v>
      </c>
      <c r="D70" s="489"/>
      <c r="E70" s="489"/>
      <c r="F70" s="231" t="s">
        <v>67</v>
      </c>
      <c r="G70" s="181" t="s">
        <v>874</v>
      </c>
      <c r="H70" s="123"/>
      <c r="I70" s="286"/>
      <c r="J70" s="183"/>
      <c r="K70" s="124"/>
      <c r="L70" s="287"/>
      <c r="M70" s="185"/>
      <c r="BE70" s="220"/>
      <c r="BF70" s="225"/>
      <c r="BG70" s="226"/>
      <c r="BH70" s="227" t="s">
        <v>286</v>
      </c>
      <c r="BI70" s="228"/>
      <c r="BJ70" s="228"/>
    </row>
    <row r="71" spans="1:62" s="85" customFormat="1" ht="31.8" x14ac:dyDescent="0.3">
      <c r="A71" s="173"/>
      <c r="B71" s="137" t="s">
        <v>288</v>
      </c>
      <c r="C71" s="483" t="s">
        <v>289</v>
      </c>
      <c r="D71" s="483"/>
      <c r="E71" s="483"/>
      <c r="F71" s="138" t="s">
        <v>46</v>
      </c>
      <c r="G71" s="195" t="s">
        <v>875</v>
      </c>
      <c r="H71" s="123"/>
      <c r="I71" s="286"/>
      <c r="J71" s="140"/>
      <c r="K71" s="124"/>
      <c r="L71" s="287"/>
      <c r="M71" s="176"/>
      <c r="BE71" s="220"/>
      <c r="BF71" s="225"/>
      <c r="BG71" s="226"/>
      <c r="BH71" s="227"/>
      <c r="BI71" s="228" t="s">
        <v>289</v>
      </c>
      <c r="BJ71" s="228"/>
    </row>
    <row r="72" spans="1:62" s="85" customFormat="1" ht="20.399999999999999" x14ac:dyDescent="0.3">
      <c r="A72" s="173"/>
      <c r="B72" s="137" t="s">
        <v>291</v>
      </c>
      <c r="C72" s="483" t="s">
        <v>292</v>
      </c>
      <c r="D72" s="483"/>
      <c r="E72" s="483"/>
      <c r="F72" s="138" t="s">
        <v>155</v>
      </c>
      <c r="G72" s="195" t="s">
        <v>876</v>
      </c>
      <c r="H72" s="123"/>
      <c r="I72" s="286"/>
      <c r="J72" s="140"/>
      <c r="K72" s="124"/>
      <c r="L72" s="287"/>
      <c r="M72" s="176"/>
      <c r="BE72" s="220"/>
      <c r="BF72" s="225"/>
      <c r="BG72" s="226"/>
      <c r="BH72" s="227"/>
      <c r="BI72" s="228" t="s">
        <v>292</v>
      </c>
      <c r="BJ72" s="228"/>
    </row>
    <row r="73" spans="1:62" s="85" customFormat="1" ht="42" x14ac:dyDescent="0.3">
      <c r="A73" s="121" t="s">
        <v>167</v>
      </c>
      <c r="B73" s="120" t="s">
        <v>306</v>
      </c>
      <c r="C73" s="466" t="s">
        <v>307</v>
      </c>
      <c r="D73" s="466"/>
      <c r="E73" s="466"/>
      <c r="F73" s="121" t="s">
        <v>308</v>
      </c>
      <c r="G73" s="135">
        <v>16.8</v>
      </c>
      <c r="H73" s="123"/>
      <c r="I73" s="123"/>
      <c r="J73" s="124"/>
      <c r="K73" s="124"/>
      <c r="L73" s="124"/>
      <c r="M73" s="124"/>
      <c r="BE73" s="220"/>
      <c r="BF73" s="225"/>
      <c r="BG73" s="226" t="s">
        <v>307</v>
      </c>
      <c r="BH73" s="227"/>
      <c r="BI73" s="228"/>
      <c r="BJ73" s="228"/>
    </row>
    <row r="74" spans="1:62" s="85" customFormat="1" ht="21.6" x14ac:dyDescent="0.3">
      <c r="A74" s="121" t="s">
        <v>170</v>
      </c>
      <c r="B74" s="120" t="s">
        <v>321</v>
      </c>
      <c r="C74" s="466" t="s">
        <v>322</v>
      </c>
      <c r="D74" s="466"/>
      <c r="E74" s="466"/>
      <c r="F74" s="121" t="s">
        <v>46</v>
      </c>
      <c r="G74" s="122">
        <v>17.052</v>
      </c>
      <c r="H74" s="123"/>
      <c r="I74" s="123"/>
      <c r="J74" s="124"/>
      <c r="K74" s="124"/>
      <c r="L74" s="124"/>
      <c r="M74" s="124"/>
      <c r="BE74" s="220"/>
      <c r="BF74" s="225"/>
      <c r="BG74" s="226" t="s">
        <v>322</v>
      </c>
      <c r="BH74" s="227"/>
      <c r="BI74" s="228"/>
      <c r="BJ74" s="228"/>
    </row>
    <row r="75" spans="1:62" s="85" customFormat="1" ht="31.8" x14ac:dyDescent="0.3">
      <c r="A75" s="121" t="s">
        <v>173</v>
      </c>
      <c r="B75" s="120" t="s">
        <v>294</v>
      </c>
      <c r="C75" s="466" t="s">
        <v>295</v>
      </c>
      <c r="D75" s="466"/>
      <c r="E75" s="466"/>
      <c r="F75" s="121" t="s">
        <v>67</v>
      </c>
      <c r="G75" s="153">
        <v>1.06</v>
      </c>
      <c r="H75" s="123"/>
      <c r="I75" s="123"/>
      <c r="J75" s="124"/>
      <c r="K75" s="124"/>
      <c r="L75" s="124"/>
      <c r="M75" s="124"/>
      <c r="BE75" s="220"/>
      <c r="BF75" s="225"/>
      <c r="BG75" s="226" t="s">
        <v>295</v>
      </c>
      <c r="BH75" s="227"/>
      <c r="BI75" s="228"/>
      <c r="BJ75" s="228"/>
    </row>
    <row r="76" spans="1:62" s="85" customFormat="1" ht="31.8" x14ac:dyDescent="0.3">
      <c r="A76" s="121" t="s">
        <v>174</v>
      </c>
      <c r="B76" s="120" t="s">
        <v>297</v>
      </c>
      <c r="C76" s="466" t="s">
        <v>298</v>
      </c>
      <c r="D76" s="466"/>
      <c r="E76" s="466"/>
      <c r="F76" s="121" t="s">
        <v>67</v>
      </c>
      <c r="G76" s="153">
        <v>0.16</v>
      </c>
      <c r="H76" s="123"/>
      <c r="I76" s="123"/>
      <c r="J76" s="124"/>
      <c r="K76" s="124"/>
      <c r="L76" s="124"/>
      <c r="M76" s="124"/>
      <c r="BE76" s="220"/>
      <c r="BF76" s="225"/>
      <c r="BG76" s="226" t="s">
        <v>298</v>
      </c>
      <c r="BH76" s="227"/>
      <c r="BI76" s="228"/>
      <c r="BJ76" s="228"/>
    </row>
    <row r="77" spans="1:62" s="85" customFormat="1" ht="21.6" x14ac:dyDescent="0.3">
      <c r="A77" s="121" t="s">
        <v>177</v>
      </c>
      <c r="B77" s="120" t="s">
        <v>300</v>
      </c>
      <c r="C77" s="466" t="s">
        <v>301</v>
      </c>
      <c r="D77" s="466"/>
      <c r="E77" s="466"/>
      <c r="F77" s="121" t="s">
        <v>67</v>
      </c>
      <c r="G77" s="153">
        <v>0.05</v>
      </c>
      <c r="H77" s="123"/>
      <c r="I77" s="123"/>
      <c r="J77" s="124"/>
      <c r="K77" s="124"/>
      <c r="L77" s="124"/>
      <c r="M77" s="124"/>
      <c r="BE77" s="220"/>
      <c r="BF77" s="225"/>
      <c r="BG77" s="226" t="s">
        <v>301</v>
      </c>
      <c r="BH77" s="227"/>
      <c r="BI77" s="228"/>
      <c r="BJ77" s="228"/>
    </row>
    <row r="78" spans="1:62" s="85" customFormat="1" ht="15" customHeight="1" x14ac:dyDescent="0.3">
      <c r="A78" s="497" t="s">
        <v>253</v>
      </c>
      <c r="B78" s="462"/>
      <c r="C78" s="462"/>
      <c r="D78" s="462"/>
      <c r="E78" s="462"/>
      <c r="F78" s="462"/>
      <c r="G78" s="462"/>
      <c r="H78" s="221"/>
      <c r="I78" s="221"/>
      <c r="J78" s="221"/>
      <c r="K78" s="221"/>
      <c r="L78" s="221"/>
      <c r="M78" s="223"/>
      <c r="BE78" s="220"/>
      <c r="BF78" s="225" t="s">
        <v>253</v>
      </c>
      <c r="BG78" s="226"/>
      <c r="BH78" s="227"/>
      <c r="BI78" s="228"/>
      <c r="BJ78" s="228"/>
    </row>
    <row r="79" spans="1:62" s="85" customFormat="1" ht="52.2" x14ac:dyDescent="0.3">
      <c r="A79" s="121" t="s">
        <v>179</v>
      </c>
      <c r="B79" s="120" t="s">
        <v>220</v>
      </c>
      <c r="C79" s="466" t="s">
        <v>221</v>
      </c>
      <c r="D79" s="466"/>
      <c r="E79" s="466"/>
      <c r="F79" s="121" t="s">
        <v>43</v>
      </c>
      <c r="G79" s="144">
        <v>3.1199999999999999E-2</v>
      </c>
      <c r="H79" s="123"/>
      <c r="I79" s="123"/>
      <c r="J79" s="124"/>
      <c r="K79" s="124"/>
      <c r="L79" s="124"/>
      <c r="M79" s="124"/>
      <c r="BE79" s="220"/>
      <c r="BF79" s="225"/>
      <c r="BG79" s="226" t="s">
        <v>221</v>
      </c>
      <c r="BH79" s="227"/>
      <c r="BI79" s="228"/>
      <c r="BJ79" s="228"/>
    </row>
    <row r="80" spans="1:62" s="85" customFormat="1" ht="42" x14ac:dyDescent="0.3">
      <c r="A80" s="121" t="s">
        <v>183</v>
      </c>
      <c r="B80" s="120" t="s">
        <v>251</v>
      </c>
      <c r="C80" s="466" t="s">
        <v>252</v>
      </c>
      <c r="D80" s="466"/>
      <c r="E80" s="466"/>
      <c r="F80" s="121" t="s">
        <v>50</v>
      </c>
      <c r="G80" s="135">
        <v>62.4</v>
      </c>
      <c r="H80" s="123"/>
      <c r="I80" s="123"/>
      <c r="J80" s="124"/>
      <c r="K80" s="124"/>
      <c r="L80" s="124"/>
      <c r="M80" s="124"/>
      <c r="BE80" s="220"/>
      <c r="BF80" s="225"/>
      <c r="BG80" s="226" t="s">
        <v>252</v>
      </c>
      <c r="BH80" s="227"/>
      <c r="BI80" s="228"/>
      <c r="BJ80" s="228"/>
    </row>
    <row r="81" spans="1:62" s="85" customFormat="1" ht="42" x14ac:dyDescent="0.3">
      <c r="A81" s="121" t="s">
        <v>189</v>
      </c>
      <c r="B81" s="120" t="s">
        <v>254</v>
      </c>
      <c r="C81" s="466" t="s">
        <v>255</v>
      </c>
      <c r="D81" s="466"/>
      <c r="E81" s="466"/>
      <c r="F81" s="121" t="s">
        <v>43</v>
      </c>
      <c r="G81" s="144">
        <v>3.1199999999999999E-2</v>
      </c>
      <c r="H81" s="123"/>
      <c r="I81" s="123"/>
      <c r="J81" s="124"/>
      <c r="K81" s="124"/>
      <c r="L81" s="124"/>
      <c r="M81" s="124"/>
      <c r="BE81" s="220"/>
      <c r="BF81" s="225"/>
      <c r="BG81" s="226" t="s">
        <v>255</v>
      </c>
      <c r="BH81" s="227"/>
      <c r="BI81" s="228"/>
      <c r="BJ81" s="228"/>
    </row>
    <row r="82" spans="1:62" s="85" customFormat="1" ht="15" customHeight="1" x14ac:dyDescent="0.3">
      <c r="A82" s="497" t="s">
        <v>323</v>
      </c>
      <c r="B82" s="462"/>
      <c r="C82" s="462"/>
      <c r="D82" s="462"/>
      <c r="E82" s="462"/>
      <c r="F82" s="462"/>
      <c r="G82" s="462"/>
      <c r="H82" s="221"/>
      <c r="I82" s="221"/>
      <c r="J82" s="221"/>
      <c r="K82" s="221"/>
      <c r="L82" s="221"/>
      <c r="M82" s="223"/>
      <c r="BE82" s="220"/>
      <c r="BF82" s="225" t="s">
        <v>323</v>
      </c>
      <c r="BG82" s="226"/>
      <c r="BH82" s="227"/>
      <c r="BI82" s="228"/>
      <c r="BJ82" s="228"/>
    </row>
    <row r="83" spans="1:62" s="85" customFormat="1" ht="42" x14ac:dyDescent="0.3">
      <c r="A83" s="121" t="s">
        <v>193</v>
      </c>
      <c r="B83" s="120" t="s">
        <v>324</v>
      </c>
      <c r="C83" s="466" t="s">
        <v>325</v>
      </c>
      <c r="D83" s="466"/>
      <c r="E83" s="466"/>
      <c r="F83" s="121" t="s">
        <v>326</v>
      </c>
      <c r="G83" s="122">
        <v>0.16200000000000001</v>
      </c>
      <c r="H83" s="123"/>
      <c r="I83" s="123"/>
      <c r="J83" s="124"/>
      <c r="K83" s="124"/>
      <c r="L83" s="124"/>
      <c r="M83" s="124"/>
      <c r="BE83" s="220"/>
      <c r="BF83" s="225"/>
      <c r="BG83" s="226" t="s">
        <v>325</v>
      </c>
      <c r="BH83" s="227"/>
      <c r="BI83" s="228"/>
      <c r="BJ83" s="228"/>
    </row>
    <row r="84" spans="1:62" s="85" customFormat="1" ht="20.399999999999999" hidden="1" x14ac:dyDescent="0.3">
      <c r="A84" s="178" t="s">
        <v>140</v>
      </c>
      <c r="B84" s="179" t="s">
        <v>327</v>
      </c>
      <c r="C84" s="489" t="s">
        <v>328</v>
      </c>
      <c r="D84" s="489"/>
      <c r="E84" s="489"/>
      <c r="F84" s="231" t="s">
        <v>67</v>
      </c>
      <c r="G84" s="181" t="s">
        <v>877</v>
      </c>
      <c r="H84" s="123"/>
      <c r="I84" s="286"/>
      <c r="J84" s="183"/>
      <c r="K84" s="124"/>
      <c r="L84" s="287"/>
      <c r="M84" s="185"/>
      <c r="BE84" s="220"/>
      <c r="BF84" s="225"/>
      <c r="BG84" s="226"/>
      <c r="BH84" s="227" t="s">
        <v>328</v>
      </c>
      <c r="BI84" s="228"/>
      <c r="BJ84" s="228"/>
    </row>
    <row r="85" spans="1:62" s="85" customFormat="1" ht="20.399999999999999" hidden="1" x14ac:dyDescent="0.3">
      <c r="A85" s="178" t="s">
        <v>140</v>
      </c>
      <c r="B85" s="179" t="s">
        <v>330</v>
      </c>
      <c r="C85" s="489" t="s">
        <v>331</v>
      </c>
      <c r="D85" s="489"/>
      <c r="E85" s="489"/>
      <c r="F85" s="231" t="s">
        <v>67</v>
      </c>
      <c r="G85" s="181" t="s">
        <v>878</v>
      </c>
      <c r="H85" s="123"/>
      <c r="I85" s="286"/>
      <c r="J85" s="183"/>
      <c r="K85" s="124"/>
      <c r="L85" s="287"/>
      <c r="M85" s="185"/>
      <c r="BE85" s="220"/>
      <c r="BF85" s="225"/>
      <c r="BG85" s="226"/>
      <c r="BH85" s="227" t="s">
        <v>331</v>
      </c>
      <c r="BI85" s="228"/>
      <c r="BJ85" s="228"/>
    </row>
    <row r="86" spans="1:62" s="85" customFormat="1" ht="20.399999999999999" x14ac:dyDescent="0.3">
      <c r="A86" s="173"/>
      <c r="B86" s="137" t="s">
        <v>333</v>
      </c>
      <c r="C86" s="483" t="s">
        <v>334</v>
      </c>
      <c r="D86" s="483"/>
      <c r="E86" s="483"/>
      <c r="F86" s="138" t="s">
        <v>67</v>
      </c>
      <c r="G86" s="195" t="s">
        <v>879</v>
      </c>
      <c r="H86" s="123"/>
      <c r="I86" s="286"/>
      <c r="J86" s="140"/>
      <c r="K86" s="124"/>
      <c r="L86" s="287"/>
      <c r="M86" s="176"/>
      <c r="BE86" s="220"/>
      <c r="BF86" s="225"/>
      <c r="BG86" s="226"/>
      <c r="BH86" s="227"/>
      <c r="BI86" s="228" t="s">
        <v>334</v>
      </c>
      <c r="BJ86" s="228"/>
    </row>
    <row r="87" spans="1:62" s="85" customFormat="1" ht="20.399999999999999" x14ac:dyDescent="0.3">
      <c r="A87" s="173"/>
      <c r="B87" s="137" t="s">
        <v>336</v>
      </c>
      <c r="C87" s="483" t="s">
        <v>337</v>
      </c>
      <c r="D87" s="483"/>
      <c r="E87" s="483"/>
      <c r="F87" s="138" t="s">
        <v>72</v>
      </c>
      <c r="G87" s="195" t="s">
        <v>880</v>
      </c>
      <c r="H87" s="123"/>
      <c r="I87" s="286"/>
      <c r="J87" s="140"/>
      <c r="K87" s="124"/>
      <c r="L87" s="287"/>
      <c r="M87" s="176"/>
      <c r="BE87" s="220"/>
      <c r="BF87" s="225"/>
      <c r="BG87" s="226"/>
      <c r="BH87" s="227"/>
      <c r="BI87" s="228" t="s">
        <v>337</v>
      </c>
      <c r="BJ87" s="228"/>
    </row>
    <row r="88" spans="1:62" s="85" customFormat="1" ht="20.399999999999999" x14ac:dyDescent="0.3">
      <c r="A88" s="173" t="s">
        <v>126</v>
      </c>
      <c r="B88" s="137" t="s">
        <v>341</v>
      </c>
      <c r="C88" s="483" t="s">
        <v>342</v>
      </c>
      <c r="D88" s="483"/>
      <c r="E88" s="483"/>
      <c r="F88" s="138" t="s">
        <v>67</v>
      </c>
      <c r="G88" s="195" t="s">
        <v>877</v>
      </c>
      <c r="H88" s="123"/>
      <c r="I88" s="286"/>
      <c r="J88" s="140"/>
      <c r="K88" s="124"/>
      <c r="L88" s="287"/>
      <c r="M88" s="176"/>
      <c r="BE88" s="220"/>
      <c r="BF88" s="225"/>
      <c r="BG88" s="226"/>
      <c r="BH88" s="227"/>
      <c r="BI88" s="228"/>
      <c r="BJ88" s="228" t="s">
        <v>342</v>
      </c>
    </row>
    <row r="89" spans="1:62" s="85" customFormat="1" ht="20.399999999999999" x14ac:dyDescent="0.3">
      <c r="A89" s="173" t="s">
        <v>126</v>
      </c>
      <c r="B89" s="137" t="s">
        <v>339</v>
      </c>
      <c r="C89" s="483" t="s">
        <v>340</v>
      </c>
      <c r="D89" s="483"/>
      <c r="E89" s="483"/>
      <c r="F89" s="138" t="s">
        <v>67</v>
      </c>
      <c r="G89" s="195" t="s">
        <v>878</v>
      </c>
      <c r="H89" s="123"/>
      <c r="I89" s="286"/>
      <c r="J89" s="140"/>
      <c r="K89" s="124"/>
      <c r="L89" s="287"/>
      <c r="M89" s="176"/>
      <c r="BE89" s="220"/>
      <c r="BF89" s="225"/>
      <c r="BG89" s="226"/>
      <c r="BH89" s="227"/>
      <c r="BI89" s="228"/>
      <c r="BJ89" s="228" t="s">
        <v>340</v>
      </c>
    </row>
    <row r="90" spans="1:62" s="85" customFormat="1" ht="15" customHeight="1" x14ac:dyDescent="0.3">
      <c r="A90" s="497" t="s">
        <v>881</v>
      </c>
      <c r="B90" s="462"/>
      <c r="C90" s="462"/>
      <c r="D90" s="462"/>
      <c r="E90" s="462"/>
      <c r="F90" s="462"/>
      <c r="G90" s="462"/>
      <c r="H90" s="221"/>
      <c r="I90" s="221"/>
      <c r="J90" s="221"/>
      <c r="K90" s="221"/>
      <c r="L90" s="221"/>
      <c r="M90" s="223"/>
      <c r="BE90" s="220"/>
      <c r="BF90" s="225" t="s">
        <v>881</v>
      </c>
      <c r="BG90" s="226"/>
      <c r="BH90" s="227"/>
      <c r="BI90" s="228"/>
      <c r="BJ90" s="228"/>
    </row>
    <row r="91" spans="1:62" s="85" customFormat="1" ht="15" customHeight="1" x14ac:dyDescent="0.3">
      <c r="A91" s="497" t="s">
        <v>344</v>
      </c>
      <c r="B91" s="462"/>
      <c r="C91" s="462"/>
      <c r="D91" s="462"/>
      <c r="E91" s="462"/>
      <c r="F91" s="462"/>
      <c r="G91" s="462"/>
      <c r="H91" s="221"/>
      <c r="I91" s="221"/>
      <c r="J91" s="221"/>
      <c r="K91" s="221"/>
      <c r="L91" s="221"/>
      <c r="M91" s="223"/>
      <c r="BE91" s="220"/>
      <c r="BF91" s="225" t="s">
        <v>344</v>
      </c>
      <c r="BG91" s="226"/>
      <c r="BH91" s="227"/>
      <c r="BI91" s="228"/>
      <c r="BJ91" s="228"/>
    </row>
    <row r="92" spans="1:62" s="85" customFormat="1" ht="21.6" x14ac:dyDescent="0.3">
      <c r="A92" s="121" t="s">
        <v>195</v>
      </c>
      <c r="B92" s="120" t="s">
        <v>345</v>
      </c>
      <c r="C92" s="466" t="s">
        <v>346</v>
      </c>
      <c r="D92" s="466"/>
      <c r="E92" s="466"/>
      <c r="F92" s="121" t="s">
        <v>326</v>
      </c>
      <c r="G92" s="122">
        <v>0.23799999999999999</v>
      </c>
      <c r="H92" s="123"/>
      <c r="I92" s="123"/>
      <c r="J92" s="124"/>
      <c r="K92" s="124"/>
      <c r="L92" s="124"/>
      <c r="M92" s="124"/>
      <c r="BE92" s="220"/>
      <c r="BF92" s="225"/>
      <c r="BG92" s="226" t="s">
        <v>346</v>
      </c>
      <c r="BH92" s="227"/>
      <c r="BI92" s="228"/>
      <c r="BJ92" s="228"/>
    </row>
    <row r="93" spans="1:62" s="85" customFormat="1" ht="20.399999999999999" x14ac:dyDescent="0.3">
      <c r="A93" s="173"/>
      <c r="B93" s="137" t="s">
        <v>347</v>
      </c>
      <c r="C93" s="483" t="s">
        <v>348</v>
      </c>
      <c r="D93" s="483"/>
      <c r="E93" s="483"/>
      <c r="F93" s="138" t="s">
        <v>67</v>
      </c>
      <c r="G93" s="195" t="s">
        <v>882</v>
      </c>
      <c r="H93" s="123"/>
      <c r="I93" s="286"/>
      <c r="J93" s="140"/>
      <c r="K93" s="124"/>
      <c r="L93" s="287"/>
      <c r="M93" s="176"/>
      <c r="BE93" s="220"/>
      <c r="BF93" s="225"/>
      <c r="BG93" s="226"/>
      <c r="BH93" s="227"/>
      <c r="BI93" s="228" t="s">
        <v>348</v>
      </c>
      <c r="BJ93" s="228"/>
    </row>
    <row r="94" spans="1:62" s="85" customFormat="1" ht="20.399999999999999" x14ac:dyDescent="0.3">
      <c r="A94" s="173"/>
      <c r="B94" s="137" t="s">
        <v>350</v>
      </c>
      <c r="C94" s="483" t="s">
        <v>351</v>
      </c>
      <c r="D94" s="483"/>
      <c r="E94" s="483"/>
      <c r="F94" s="138" t="s">
        <v>72</v>
      </c>
      <c r="G94" s="195" t="s">
        <v>883</v>
      </c>
      <c r="H94" s="123"/>
      <c r="I94" s="286"/>
      <c r="J94" s="140"/>
      <c r="K94" s="124"/>
      <c r="L94" s="287"/>
      <c r="M94" s="176"/>
      <c r="BE94" s="220"/>
      <c r="BF94" s="225"/>
      <c r="BG94" s="226"/>
      <c r="BH94" s="227"/>
      <c r="BI94" s="228" t="s">
        <v>351</v>
      </c>
      <c r="BJ94" s="228"/>
    </row>
    <row r="95" spans="1:62" s="85" customFormat="1" ht="20.399999999999999" x14ac:dyDescent="0.3">
      <c r="A95" s="173" t="s">
        <v>126</v>
      </c>
      <c r="B95" s="137" t="s">
        <v>353</v>
      </c>
      <c r="C95" s="483" t="s">
        <v>348</v>
      </c>
      <c r="D95" s="483"/>
      <c r="E95" s="483"/>
      <c r="F95" s="138" t="s">
        <v>67</v>
      </c>
      <c r="G95" s="195" t="s">
        <v>884</v>
      </c>
      <c r="H95" s="123"/>
      <c r="I95" s="286"/>
      <c r="J95" s="140"/>
      <c r="K95" s="124"/>
      <c r="L95" s="287"/>
      <c r="M95" s="176"/>
      <c r="BE95" s="220"/>
      <c r="BF95" s="225"/>
      <c r="BG95" s="226"/>
      <c r="BH95" s="227"/>
      <c r="BI95" s="228"/>
      <c r="BJ95" s="228" t="s">
        <v>348</v>
      </c>
    </row>
    <row r="96" spans="1:62" s="85" customFormat="1" ht="20.399999999999999" x14ac:dyDescent="0.3">
      <c r="A96" s="173" t="s">
        <v>126</v>
      </c>
      <c r="B96" s="137" t="s">
        <v>355</v>
      </c>
      <c r="C96" s="483" t="s">
        <v>356</v>
      </c>
      <c r="D96" s="483"/>
      <c r="E96" s="483"/>
      <c r="F96" s="138" t="s">
        <v>72</v>
      </c>
      <c r="G96" s="195" t="s">
        <v>885</v>
      </c>
      <c r="H96" s="123"/>
      <c r="I96" s="286"/>
      <c r="J96" s="140"/>
      <c r="K96" s="124"/>
      <c r="L96" s="287"/>
      <c r="M96" s="176"/>
      <c r="BE96" s="220"/>
      <c r="BF96" s="225"/>
      <c r="BG96" s="226"/>
      <c r="BH96" s="227"/>
      <c r="BI96" s="228"/>
      <c r="BJ96" s="228" t="s">
        <v>356</v>
      </c>
    </row>
    <row r="97" spans="1:62" s="85" customFormat="1" ht="15" customHeight="1" x14ac:dyDescent="0.3">
      <c r="A97" s="497" t="s">
        <v>358</v>
      </c>
      <c r="B97" s="462"/>
      <c r="C97" s="462"/>
      <c r="D97" s="462"/>
      <c r="E97" s="462"/>
      <c r="F97" s="462"/>
      <c r="G97" s="462"/>
      <c r="H97" s="221"/>
      <c r="I97" s="221"/>
      <c r="J97" s="221"/>
      <c r="K97" s="221"/>
      <c r="L97" s="221"/>
      <c r="M97" s="223"/>
      <c r="BE97" s="220"/>
      <c r="BF97" s="225" t="s">
        <v>358</v>
      </c>
      <c r="BG97" s="226"/>
      <c r="BH97" s="227"/>
      <c r="BI97" s="228"/>
      <c r="BJ97" s="228"/>
    </row>
    <row r="98" spans="1:62" s="85" customFormat="1" ht="31.8" x14ac:dyDescent="0.3">
      <c r="A98" s="121" t="s">
        <v>198</v>
      </c>
      <c r="B98" s="120" t="s">
        <v>359</v>
      </c>
      <c r="C98" s="466" t="s">
        <v>360</v>
      </c>
      <c r="D98" s="466"/>
      <c r="E98" s="466"/>
      <c r="F98" s="121" t="s">
        <v>326</v>
      </c>
      <c r="G98" s="122">
        <v>0.23799999999999999</v>
      </c>
      <c r="H98" s="123"/>
      <c r="I98" s="123"/>
      <c r="J98" s="124"/>
      <c r="K98" s="124"/>
      <c r="L98" s="124"/>
      <c r="M98" s="124"/>
      <c r="BE98" s="220"/>
      <c r="BF98" s="225"/>
      <c r="BG98" s="226" t="s">
        <v>360</v>
      </c>
      <c r="BH98" s="227"/>
      <c r="BI98" s="228"/>
      <c r="BJ98" s="228"/>
    </row>
    <row r="99" spans="1:62" s="85" customFormat="1" ht="20.399999999999999" x14ac:dyDescent="0.3">
      <c r="A99" s="173"/>
      <c r="B99" s="137" t="s">
        <v>361</v>
      </c>
      <c r="C99" s="483" t="s">
        <v>362</v>
      </c>
      <c r="D99" s="483"/>
      <c r="E99" s="483"/>
      <c r="F99" s="138" t="s">
        <v>67</v>
      </c>
      <c r="G99" s="195" t="s">
        <v>886</v>
      </c>
      <c r="H99" s="123"/>
      <c r="I99" s="286"/>
      <c r="J99" s="140"/>
      <c r="K99" s="124"/>
      <c r="L99" s="287"/>
      <c r="M99" s="176"/>
      <c r="BE99" s="220"/>
      <c r="BF99" s="225"/>
      <c r="BG99" s="226"/>
      <c r="BH99" s="227"/>
      <c r="BI99" s="228" t="s">
        <v>362</v>
      </c>
      <c r="BJ99" s="228"/>
    </row>
    <row r="100" spans="1:62" s="85" customFormat="1" ht="20.399999999999999" x14ac:dyDescent="0.3">
      <c r="A100" s="173"/>
      <c r="B100" s="137" t="s">
        <v>364</v>
      </c>
      <c r="C100" s="483" t="s">
        <v>365</v>
      </c>
      <c r="D100" s="483"/>
      <c r="E100" s="483"/>
      <c r="F100" s="138" t="s">
        <v>67</v>
      </c>
      <c r="G100" s="195" t="s">
        <v>887</v>
      </c>
      <c r="H100" s="123"/>
      <c r="I100" s="286"/>
      <c r="J100" s="140"/>
      <c r="K100" s="124"/>
      <c r="L100" s="287"/>
      <c r="M100" s="176"/>
      <c r="BE100" s="220"/>
      <c r="BF100" s="225"/>
      <c r="BG100" s="226"/>
      <c r="BH100" s="227"/>
      <c r="BI100" s="228" t="s">
        <v>365</v>
      </c>
      <c r="BJ100" s="228"/>
    </row>
    <row r="101" spans="1:62" s="85" customFormat="1" ht="20.399999999999999" x14ac:dyDescent="0.3">
      <c r="A101" s="173"/>
      <c r="B101" s="137" t="s">
        <v>367</v>
      </c>
      <c r="C101" s="483" t="s">
        <v>368</v>
      </c>
      <c r="D101" s="483"/>
      <c r="E101" s="483"/>
      <c r="F101" s="138" t="s">
        <v>72</v>
      </c>
      <c r="G101" s="195" t="s">
        <v>888</v>
      </c>
      <c r="H101" s="123"/>
      <c r="I101" s="286"/>
      <c r="J101" s="140"/>
      <c r="K101" s="124"/>
      <c r="L101" s="287"/>
      <c r="M101" s="176"/>
      <c r="BE101" s="220"/>
      <c r="BF101" s="225"/>
      <c r="BG101" s="226"/>
      <c r="BH101" s="227"/>
      <c r="BI101" s="228" t="s">
        <v>368</v>
      </c>
      <c r="BJ101" s="228"/>
    </row>
    <row r="102" spans="1:62" s="85" customFormat="1" ht="20.399999999999999" x14ac:dyDescent="0.3">
      <c r="A102" s="173" t="s">
        <v>126</v>
      </c>
      <c r="B102" s="137" t="s">
        <v>370</v>
      </c>
      <c r="C102" s="483" t="s">
        <v>362</v>
      </c>
      <c r="D102" s="483"/>
      <c r="E102" s="483"/>
      <c r="F102" s="138" t="s">
        <v>67</v>
      </c>
      <c r="G102" s="195" t="s">
        <v>889</v>
      </c>
      <c r="H102" s="123"/>
      <c r="I102" s="286"/>
      <c r="J102" s="140"/>
      <c r="K102" s="124"/>
      <c r="L102" s="287"/>
      <c r="M102" s="176"/>
      <c r="BE102" s="220"/>
      <c r="BF102" s="225"/>
      <c r="BG102" s="226"/>
      <c r="BH102" s="227"/>
      <c r="BI102" s="228"/>
      <c r="BJ102" s="228" t="s">
        <v>362</v>
      </c>
    </row>
    <row r="103" spans="1:62" s="85" customFormat="1" ht="21.6" x14ac:dyDescent="0.3">
      <c r="A103" s="173" t="s">
        <v>126</v>
      </c>
      <c r="B103" s="137" t="s">
        <v>372</v>
      </c>
      <c r="C103" s="483" t="s">
        <v>373</v>
      </c>
      <c r="D103" s="483"/>
      <c r="E103" s="483"/>
      <c r="F103" s="138" t="s">
        <v>72</v>
      </c>
      <c r="G103" s="195" t="s">
        <v>890</v>
      </c>
      <c r="H103" s="123"/>
      <c r="I103" s="286"/>
      <c r="J103" s="140"/>
      <c r="K103" s="124"/>
      <c r="L103" s="287"/>
      <c r="M103" s="176"/>
      <c r="BE103" s="220"/>
      <c r="BF103" s="225"/>
      <c r="BG103" s="226"/>
      <c r="BH103" s="227"/>
      <c r="BI103" s="228"/>
      <c r="BJ103" s="228" t="s">
        <v>373</v>
      </c>
    </row>
    <row r="104" spans="1:62" s="85" customFormat="1" ht="15" customHeight="1" x14ac:dyDescent="0.3">
      <c r="A104" s="497" t="s">
        <v>375</v>
      </c>
      <c r="B104" s="462"/>
      <c r="C104" s="462"/>
      <c r="D104" s="462"/>
      <c r="E104" s="462"/>
      <c r="F104" s="462"/>
      <c r="G104" s="462"/>
      <c r="H104" s="221"/>
      <c r="I104" s="221"/>
      <c r="J104" s="221"/>
      <c r="K104" s="221"/>
      <c r="L104" s="221"/>
      <c r="M104" s="223"/>
      <c r="BE104" s="220"/>
      <c r="BF104" s="225" t="s">
        <v>375</v>
      </c>
      <c r="BG104" s="226"/>
      <c r="BH104" s="227"/>
      <c r="BI104" s="228"/>
      <c r="BJ104" s="228"/>
    </row>
    <row r="105" spans="1:62" s="85" customFormat="1" ht="31.8" x14ac:dyDescent="0.3">
      <c r="A105" s="121" t="s">
        <v>216</v>
      </c>
      <c r="B105" s="120" t="s">
        <v>359</v>
      </c>
      <c r="C105" s="466" t="s">
        <v>360</v>
      </c>
      <c r="D105" s="466"/>
      <c r="E105" s="466"/>
      <c r="F105" s="121" t="s">
        <v>326</v>
      </c>
      <c r="G105" s="122">
        <v>0.23799999999999999</v>
      </c>
      <c r="H105" s="123"/>
      <c r="I105" s="123"/>
      <c r="J105" s="124"/>
      <c r="K105" s="124"/>
      <c r="L105" s="124"/>
      <c r="M105" s="124"/>
      <c r="BE105" s="220"/>
      <c r="BF105" s="225"/>
      <c r="BG105" s="226" t="s">
        <v>360</v>
      </c>
      <c r="BH105" s="227"/>
      <c r="BI105" s="228"/>
      <c r="BJ105" s="228"/>
    </row>
    <row r="106" spans="1:62" s="85" customFormat="1" ht="20.399999999999999" x14ac:dyDescent="0.3">
      <c r="A106" s="173"/>
      <c r="B106" s="137" t="s">
        <v>361</v>
      </c>
      <c r="C106" s="483" t="s">
        <v>362</v>
      </c>
      <c r="D106" s="483"/>
      <c r="E106" s="483"/>
      <c r="F106" s="138" t="s">
        <v>67</v>
      </c>
      <c r="G106" s="195" t="s">
        <v>886</v>
      </c>
      <c r="H106" s="123"/>
      <c r="I106" s="286"/>
      <c r="J106" s="140"/>
      <c r="K106" s="124"/>
      <c r="L106" s="287"/>
      <c r="M106" s="176"/>
      <c r="BE106" s="220"/>
      <c r="BF106" s="225"/>
      <c r="BG106" s="226"/>
      <c r="BH106" s="227"/>
      <c r="BI106" s="228" t="s">
        <v>362</v>
      </c>
      <c r="BJ106" s="228"/>
    </row>
    <row r="107" spans="1:62" s="85" customFormat="1" ht="20.399999999999999" x14ac:dyDescent="0.3">
      <c r="A107" s="173"/>
      <c r="B107" s="137" t="s">
        <v>364</v>
      </c>
      <c r="C107" s="483" t="s">
        <v>365</v>
      </c>
      <c r="D107" s="483"/>
      <c r="E107" s="483"/>
      <c r="F107" s="138" t="s">
        <v>67</v>
      </c>
      <c r="G107" s="195" t="s">
        <v>887</v>
      </c>
      <c r="H107" s="123"/>
      <c r="I107" s="286"/>
      <c r="J107" s="140"/>
      <c r="K107" s="124"/>
      <c r="L107" s="287"/>
      <c r="M107" s="176"/>
      <c r="BE107" s="220"/>
      <c r="BF107" s="225"/>
      <c r="BG107" s="226"/>
      <c r="BH107" s="227"/>
      <c r="BI107" s="228" t="s">
        <v>365</v>
      </c>
      <c r="BJ107" s="228"/>
    </row>
    <row r="108" spans="1:62" s="85" customFormat="1" ht="20.399999999999999" x14ac:dyDescent="0.3">
      <c r="A108" s="173"/>
      <c r="B108" s="137" t="s">
        <v>367</v>
      </c>
      <c r="C108" s="483" t="s">
        <v>368</v>
      </c>
      <c r="D108" s="483"/>
      <c r="E108" s="483"/>
      <c r="F108" s="138" t="s">
        <v>72</v>
      </c>
      <c r="G108" s="195" t="s">
        <v>888</v>
      </c>
      <c r="H108" s="123"/>
      <c r="I108" s="286"/>
      <c r="J108" s="140"/>
      <c r="K108" s="124"/>
      <c r="L108" s="287"/>
      <c r="M108" s="176"/>
      <c r="O108" s="98"/>
      <c r="BE108" s="220"/>
      <c r="BF108" s="225"/>
      <c r="BG108" s="226"/>
      <c r="BH108" s="227"/>
      <c r="BI108" s="228" t="s">
        <v>368</v>
      </c>
      <c r="BJ108" s="228"/>
    </row>
    <row r="109" spans="1:62" s="85" customFormat="1" ht="20.399999999999999" x14ac:dyDescent="0.3">
      <c r="A109" s="173" t="s">
        <v>126</v>
      </c>
      <c r="B109" s="137" t="s">
        <v>370</v>
      </c>
      <c r="C109" s="483" t="s">
        <v>362</v>
      </c>
      <c r="D109" s="483"/>
      <c r="E109" s="483"/>
      <c r="F109" s="138" t="s">
        <v>67</v>
      </c>
      <c r="G109" s="195" t="s">
        <v>889</v>
      </c>
      <c r="H109" s="123"/>
      <c r="I109" s="286"/>
      <c r="J109" s="140"/>
      <c r="K109" s="124"/>
      <c r="L109" s="287"/>
      <c r="M109" s="176"/>
      <c r="O109" s="98"/>
      <c r="BE109" s="220"/>
      <c r="BF109" s="225"/>
      <c r="BG109" s="226"/>
      <c r="BH109" s="227"/>
      <c r="BI109" s="228"/>
      <c r="BJ109" s="228" t="s">
        <v>362</v>
      </c>
    </row>
    <row r="110" spans="1:62" s="85" customFormat="1" ht="21.6" x14ac:dyDescent="0.3">
      <c r="A110" s="173" t="s">
        <v>126</v>
      </c>
      <c r="B110" s="137" t="s">
        <v>372</v>
      </c>
      <c r="C110" s="483" t="s">
        <v>373</v>
      </c>
      <c r="D110" s="483"/>
      <c r="E110" s="483"/>
      <c r="F110" s="138" t="s">
        <v>72</v>
      </c>
      <c r="G110" s="195" t="s">
        <v>890</v>
      </c>
      <c r="H110" s="123"/>
      <c r="I110" s="286"/>
      <c r="J110" s="140"/>
      <c r="K110" s="124"/>
      <c r="L110" s="287"/>
      <c r="M110" s="176"/>
      <c r="BE110" s="220"/>
      <c r="BF110" s="225"/>
      <c r="BG110" s="226"/>
      <c r="BH110" s="227"/>
      <c r="BI110" s="228"/>
      <c r="BJ110" s="228" t="s">
        <v>373</v>
      </c>
    </row>
    <row r="111" spans="1:62" s="85" customFormat="1" ht="24.75" customHeight="1" x14ac:dyDescent="0.3">
      <c r="A111" s="497" t="s">
        <v>376</v>
      </c>
      <c r="B111" s="462"/>
      <c r="C111" s="462"/>
      <c r="D111" s="462"/>
      <c r="E111" s="462"/>
      <c r="F111" s="462"/>
      <c r="G111" s="462"/>
      <c r="H111" s="221"/>
      <c r="I111" s="221"/>
      <c r="J111" s="221"/>
      <c r="K111" s="221"/>
      <c r="L111" s="221"/>
      <c r="M111" s="223"/>
      <c r="BE111" s="220"/>
      <c r="BF111" s="225" t="s">
        <v>376</v>
      </c>
      <c r="BG111" s="226"/>
      <c r="BH111" s="227"/>
      <c r="BI111" s="228"/>
      <c r="BJ111" s="228"/>
    </row>
    <row r="112" spans="1:62" s="85" customFormat="1" ht="20.25" customHeight="1" x14ac:dyDescent="0.3">
      <c r="A112" s="470" t="s">
        <v>57</v>
      </c>
      <c r="B112" s="471"/>
      <c r="C112" s="471"/>
      <c r="D112" s="471"/>
      <c r="E112" s="471"/>
      <c r="F112" s="471"/>
      <c r="G112" s="471"/>
      <c r="H112" s="154"/>
      <c r="I112" s="275">
        <f>SUM(I13:I110)</f>
        <v>0</v>
      </c>
      <c r="J112" s="317">
        <f>SUM(J13:J110)</f>
        <v>0</v>
      </c>
      <c r="K112" s="275"/>
      <c r="L112" s="275">
        <f>SUM(L13:L110)</f>
        <v>0</v>
      </c>
      <c r="M112" s="317">
        <f>SUM(M13:M110)</f>
        <v>0</v>
      </c>
    </row>
    <row r="113" spans="1:13" s="145" customFormat="1" ht="20.25" customHeight="1" x14ac:dyDescent="0.3">
      <c r="A113" s="472" t="s">
        <v>5712</v>
      </c>
      <c r="B113" s="473"/>
      <c r="C113" s="473"/>
      <c r="D113" s="473"/>
      <c r="E113" s="473"/>
      <c r="F113" s="473"/>
      <c r="G113" s="473"/>
      <c r="H113" s="160"/>
      <c r="I113" s="463">
        <f>I112+L112</f>
        <v>0</v>
      </c>
      <c r="J113" s="464"/>
      <c r="K113" s="464"/>
      <c r="L113" s="464"/>
      <c r="M113" s="465"/>
    </row>
    <row r="114" spans="1:13" s="145" customFormat="1" ht="20.25" customHeight="1" x14ac:dyDescent="0.3">
      <c r="A114" s="472" t="s">
        <v>5713</v>
      </c>
      <c r="B114" s="473"/>
      <c r="C114" s="473"/>
      <c r="D114" s="473"/>
      <c r="E114" s="473"/>
      <c r="F114" s="473"/>
      <c r="G114" s="473"/>
      <c r="H114" s="160"/>
      <c r="I114" s="498">
        <f>J112+M112</f>
        <v>0</v>
      </c>
      <c r="J114" s="499"/>
      <c r="K114" s="499"/>
      <c r="L114" s="499"/>
      <c r="M114" s="500"/>
    </row>
  </sheetData>
  <autoFilter ref="A10:BS114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3-ИС.КЖ.ВР - Фундаменты опор 1 и 2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</autoFilter>
  <mergeCells count="113">
    <mergeCell ref="A2:M2"/>
    <mergeCell ref="A43:G43"/>
    <mergeCell ref="A11:G11"/>
    <mergeCell ref="C46:E46"/>
    <mergeCell ref="C7:G7"/>
    <mergeCell ref="C22:E22"/>
    <mergeCell ref="A18:G18"/>
    <mergeCell ref="C19:E19"/>
    <mergeCell ref="C83:E83"/>
    <mergeCell ref="C51:E51"/>
    <mergeCell ref="C32:E32"/>
    <mergeCell ref="C9:E9"/>
    <mergeCell ref="C33:E33"/>
    <mergeCell ref="C56:E56"/>
    <mergeCell ref="C72:E72"/>
    <mergeCell ref="C73:E73"/>
    <mergeCell ref="C52:E52"/>
    <mergeCell ref="C54:E54"/>
    <mergeCell ref="A61:G61"/>
    <mergeCell ref="C47:E47"/>
    <mergeCell ref="C70:E70"/>
    <mergeCell ref="C60:E60"/>
    <mergeCell ref="C65:E65"/>
    <mergeCell ref="C62:E62"/>
    <mergeCell ref="I113:M113"/>
    <mergeCell ref="A114:G114"/>
    <mergeCell ref="A6:M6"/>
    <mergeCell ref="C68:E68"/>
    <mergeCell ref="A3:M3"/>
    <mergeCell ref="A82:G82"/>
    <mergeCell ref="C105:E105"/>
    <mergeCell ref="C93:E93"/>
    <mergeCell ref="C92:E92"/>
    <mergeCell ref="C94:E94"/>
    <mergeCell ref="C103:E103"/>
    <mergeCell ref="C41:E41"/>
    <mergeCell ref="C31:E31"/>
    <mergeCell ref="A16:G16"/>
    <mergeCell ref="C40:E40"/>
    <mergeCell ref="A34:G34"/>
    <mergeCell ref="A12:G12"/>
    <mergeCell ref="A26:G26"/>
    <mergeCell ref="C10:E10"/>
    <mergeCell ref="A5:M5"/>
    <mergeCell ref="A91:G91"/>
    <mergeCell ref="C79:E79"/>
    <mergeCell ref="C96:E96"/>
    <mergeCell ref="C35:E35"/>
    <mergeCell ref="I114:M114"/>
    <mergeCell ref="C89:E89"/>
    <mergeCell ref="A97:G97"/>
    <mergeCell ref="C28:E28"/>
    <mergeCell ref="A14:G14"/>
    <mergeCell ref="C13:E13"/>
    <mergeCell ref="C17:E17"/>
    <mergeCell ref="C20:E20"/>
    <mergeCell ref="C27:E27"/>
    <mergeCell ref="A55:G55"/>
    <mergeCell ref="C75:E75"/>
    <mergeCell ref="C84:E84"/>
    <mergeCell ref="A104:G104"/>
    <mergeCell ref="C109:E109"/>
    <mergeCell ref="C64:E64"/>
    <mergeCell ref="A113:G113"/>
    <mergeCell ref="C95:E95"/>
    <mergeCell ref="C107:E107"/>
    <mergeCell ref="C102:E102"/>
    <mergeCell ref="C100:E100"/>
    <mergeCell ref="C101:E101"/>
    <mergeCell ref="C99:E99"/>
    <mergeCell ref="A50:G50"/>
    <mergeCell ref="C98:E98"/>
    <mergeCell ref="C106:E106"/>
    <mergeCell ref="C15:E15"/>
    <mergeCell ref="A42:G42"/>
    <mergeCell ref="C57:E57"/>
    <mergeCell ref="A112:G112"/>
    <mergeCell ref="C85:E85"/>
    <mergeCell ref="C49:E49"/>
    <mergeCell ref="A25:G25"/>
    <mergeCell ref="A111:G111"/>
    <mergeCell ref="C108:E108"/>
    <mergeCell ref="C76:E76"/>
    <mergeCell ref="A90:G90"/>
    <mergeCell ref="C67:E67"/>
    <mergeCell ref="C24:E24"/>
    <mergeCell ref="C66:E66"/>
    <mergeCell ref="C71:E71"/>
    <mergeCell ref="C80:E80"/>
    <mergeCell ref="C21:E21"/>
    <mergeCell ref="C45:E45"/>
    <mergeCell ref="A78:G78"/>
    <mergeCell ref="C110:E110"/>
    <mergeCell ref="C23:E23"/>
    <mergeCell ref="C69:E69"/>
    <mergeCell ref="C74:E74"/>
    <mergeCell ref="C58:E58"/>
    <mergeCell ref="C59:E59"/>
    <mergeCell ref="C30:E30"/>
    <mergeCell ref="C53:E53"/>
    <mergeCell ref="A44:G44"/>
    <mergeCell ref="C29:E29"/>
    <mergeCell ref="C48:E48"/>
    <mergeCell ref="C88:E88"/>
    <mergeCell ref="C36:E36"/>
    <mergeCell ref="C81:E81"/>
    <mergeCell ref="C63:E63"/>
    <mergeCell ref="C38:E38"/>
    <mergeCell ref="C37:E37"/>
    <mergeCell ref="C39:E39"/>
    <mergeCell ref="C86:E86"/>
    <mergeCell ref="C87:E87"/>
    <mergeCell ref="C77:E77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orientation="landscape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265"/>
  <sheetViews>
    <sheetView workbookViewId="0">
      <selection activeCell="I265" sqref="I265:M265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32.109375" style="80" customWidth="1"/>
    <col min="6" max="7" width="10.6640625" style="80" customWidth="1"/>
    <col min="8" max="13" width="16.33203125" style="81" customWidth="1"/>
    <col min="14" max="14" width="10.6640625" style="80" customWidth="1"/>
    <col min="15" max="15" width="15.109375" style="80" customWidth="1"/>
    <col min="16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5547</v>
      </c>
      <c r="B1" s="87"/>
      <c r="C1" s="87"/>
      <c r="D1" s="87"/>
      <c r="E1" s="87"/>
      <c r="F1" s="87"/>
      <c r="G1" s="87"/>
      <c r="H1" s="81"/>
      <c r="I1" s="81"/>
      <c r="J1" s="81"/>
      <c r="K1" s="260"/>
      <c r="L1" s="260"/>
      <c r="M1" s="81"/>
    </row>
    <row r="2" spans="1:59" s="85" customFormat="1" ht="14.4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481" t="s">
        <v>245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AF4" s="200" t="s">
        <v>245</v>
      </c>
      <c r="AG4" s="200" t="s">
        <v>1</v>
      </c>
      <c r="AH4" s="200" t="s">
        <v>1</v>
      </c>
      <c r="AI4" s="200" t="s">
        <v>1</v>
      </c>
      <c r="AJ4" s="200" t="s">
        <v>1</v>
      </c>
      <c r="AK4" s="200" t="s">
        <v>1</v>
      </c>
      <c r="AL4" s="200" t="s">
        <v>1</v>
      </c>
      <c r="AM4" s="200" t="s">
        <v>1</v>
      </c>
      <c r="AN4" s="200" t="s">
        <v>1</v>
      </c>
      <c r="AO4" s="200" t="s">
        <v>1</v>
      </c>
      <c r="AP4" s="200" t="s">
        <v>1</v>
      </c>
      <c r="AQ4" s="200" t="s">
        <v>1</v>
      </c>
      <c r="AR4" s="200" t="s">
        <v>1</v>
      </c>
      <c r="AS4" s="200" t="s">
        <v>1</v>
      </c>
      <c r="AT4" s="200" t="s">
        <v>1</v>
      </c>
    </row>
    <row r="5" spans="1:59" s="85" customFormat="1" ht="15.75" customHeight="1" x14ac:dyDescent="0.3">
      <c r="A5" s="467" t="s">
        <v>4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59" s="85" customFormat="1" ht="14.4" x14ac:dyDescent="0.3">
      <c r="A6" s="87"/>
      <c r="B6" s="91" t="s">
        <v>5</v>
      </c>
      <c r="C6" s="468" t="s">
        <v>246</v>
      </c>
      <c r="D6" s="468"/>
      <c r="E6" s="468"/>
      <c r="F6" s="468"/>
      <c r="G6" s="468"/>
      <c r="H6" s="92"/>
      <c r="I6" s="92"/>
      <c r="J6" s="204"/>
      <c r="K6" s="204"/>
      <c r="L6" s="204"/>
      <c r="M6" s="204"/>
    </row>
    <row r="7" spans="1:59" s="85" customFormat="1" ht="14.4" x14ac:dyDescent="0.3">
      <c r="A7" s="97"/>
      <c r="H7" s="98"/>
      <c r="I7" s="98"/>
      <c r="J7" s="98"/>
      <c r="K7" s="98"/>
      <c r="L7" s="98"/>
      <c r="M7" s="98"/>
    </row>
    <row r="8" spans="1:59" s="85" customFormat="1" ht="36" customHeight="1" x14ac:dyDescent="0.3">
      <c r="A8" s="102" t="s">
        <v>7</v>
      </c>
      <c r="B8" s="103" t="s">
        <v>8</v>
      </c>
      <c r="C8" s="475" t="s">
        <v>9</v>
      </c>
      <c r="D8" s="476"/>
      <c r="E8" s="477"/>
      <c r="F8" s="104" t="s">
        <v>10</v>
      </c>
      <c r="G8" s="105" t="s">
        <v>11</v>
      </c>
      <c r="H8" s="106" t="s">
        <v>5706</v>
      </c>
      <c r="I8" s="106" t="s">
        <v>5707</v>
      </c>
      <c r="J8" s="107" t="s">
        <v>5710</v>
      </c>
      <c r="K8" s="106" t="s">
        <v>5708</v>
      </c>
      <c r="L8" s="108" t="s">
        <v>5709</v>
      </c>
      <c r="M8" s="109" t="s">
        <v>5711</v>
      </c>
    </row>
    <row r="9" spans="1:59" s="85" customFormat="1" ht="14.4" x14ac:dyDescent="0.3">
      <c r="A9" s="110">
        <v>1</v>
      </c>
      <c r="B9" s="279">
        <v>2</v>
      </c>
      <c r="C9" s="486">
        <v>3</v>
      </c>
      <c r="D9" s="487"/>
      <c r="E9" s="488"/>
      <c r="F9" s="112">
        <v>4</v>
      </c>
      <c r="G9" s="279">
        <v>5</v>
      </c>
      <c r="H9" s="207">
        <v>6</v>
      </c>
      <c r="I9" s="208" t="s">
        <v>47</v>
      </c>
      <c r="J9" s="271">
        <v>8</v>
      </c>
      <c r="K9" s="272">
        <v>9</v>
      </c>
      <c r="L9" s="273">
        <v>10</v>
      </c>
      <c r="M9" s="274">
        <v>11</v>
      </c>
    </row>
    <row r="10" spans="1:59" s="85" customFormat="1" ht="15" customHeight="1" x14ac:dyDescent="0.3">
      <c r="A10" s="493" t="s">
        <v>247</v>
      </c>
      <c r="B10" s="494"/>
      <c r="C10" s="494"/>
      <c r="D10" s="494"/>
      <c r="E10" s="494"/>
      <c r="F10" s="494"/>
      <c r="G10" s="494"/>
      <c r="H10" s="191"/>
      <c r="I10" s="191"/>
      <c r="J10" s="191"/>
      <c r="K10" s="191"/>
      <c r="L10" s="191"/>
      <c r="M10" s="193"/>
      <c r="BE10" s="220" t="s">
        <v>247</v>
      </c>
    </row>
    <row r="11" spans="1:59" s="85" customFormat="1" ht="15" customHeight="1" x14ac:dyDescent="0.3">
      <c r="A11" s="497" t="s">
        <v>248</v>
      </c>
      <c r="B11" s="462"/>
      <c r="C11" s="462"/>
      <c r="D11" s="462"/>
      <c r="E11" s="462"/>
      <c r="F11" s="462"/>
      <c r="G11" s="462"/>
      <c r="H11" s="221"/>
      <c r="I11" s="221"/>
      <c r="J11" s="221"/>
      <c r="K11" s="221"/>
      <c r="L11" s="221"/>
      <c r="M11" s="223"/>
      <c r="BE11" s="220"/>
      <c r="BF11" s="225" t="s">
        <v>248</v>
      </c>
    </row>
    <row r="12" spans="1:59" s="85" customFormat="1" ht="52.2" x14ac:dyDescent="0.3">
      <c r="A12" s="121" t="s">
        <v>15</v>
      </c>
      <c r="B12" s="120" t="s">
        <v>220</v>
      </c>
      <c r="C12" s="466" t="s">
        <v>221</v>
      </c>
      <c r="D12" s="466"/>
      <c r="E12" s="466"/>
      <c r="F12" s="121" t="s">
        <v>43</v>
      </c>
      <c r="G12" s="144">
        <v>3.8999999999999998E-3</v>
      </c>
      <c r="H12" s="123"/>
      <c r="I12" s="123"/>
      <c r="J12" s="124"/>
      <c r="K12" s="265"/>
      <c r="L12" s="265"/>
      <c r="M12" s="124"/>
      <c r="BE12" s="220"/>
      <c r="BF12" s="225"/>
      <c r="BG12" s="226" t="s">
        <v>221</v>
      </c>
    </row>
    <row r="13" spans="1:59" s="85" customFormat="1" ht="14.4" x14ac:dyDescent="0.3">
      <c r="A13" s="497" t="s">
        <v>249</v>
      </c>
      <c r="B13" s="462"/>
      <c r="C13" s="462"/>
      <c r="D13" s="462"/>
      <c r="E13" s="462"/>
      <c r="F13" s="462"/>
      <c r="G13" s="462"/>
      <c r="H13" s="221"/>
      <c r="I13" s="221"/>
      <c r="J13" s="221"/>
      <c r="K13" s="221"/>
      <c r="L13" s="221"/>
      <c r="M13" s="223"/>
      <c r="BE13" s="220"/>
      <c r="BF13" s="225" t="s">
        <v>249</v>
      </c>
      <c r="BG13" s="226"/>
    </row>
    <row r="14" spans="1:59" s="85" customFormat="1" ht="42" x14ac:dyDescent="0.3">
      <c r="A14" s="121" t="s">
        <v>20</v>
      </c>
      <c r="B14" s="120" t="s">
        <v>48</v>
      </c>
      <c r="C14" s="466" t="s">
        <v>49</v>
      </c>
      <c r="D14" s="466"/>
      <c r="E14" s="466"/>
      <c r="F14" s="121" t="s">
        <v>50</v>
      </c>
      <c r="G14" s="135">
        <v>3.8</v>
      </c>
      <c r="H14" s="123"/>
      <c r="I14" s="123"/>
      <c r="J14" s="124"/>
      <c r="K14" s="265"/>
      <c r="L14" s="265"/>
      <c r="M14" s="124"/>
      <c r="BE14" s="220"/>
      <c r="BF14" s="225"/>
      <c r="BG14" s="226" t="s">
        <v>49</v>
      </c>
    </row>
    <row r="15" spans="1:59" s="85" customFormat="1" ht="15" customHeight="1" x14ac:dyDescent="0.3">
      <c r="A15" s="497" t="s">
        <v>250</v>
      </c>
      <c r="B15" s="462"/>
      <c r="C15" s="462"/>
      <c r="D15" s="462"/>
      <c r="E15" s="462"/>
      <c r="F15" s="462"/>
      <c r="G15" s="462"/>
      <c r="H15" s="221"/>
      <c r="I15" s="221"/>
      <c r="J15" s="221"/>
      <c r="K15" s="221"/>
      <c r="L15" s="221"/>
      <c r="M15" s="223"/>
      <c r="BE15" s="220"/>
      <c r="BF15" s="225" t="s">
        <v>250</v>
      </c>
      <c r="BG15" s="226"/>
    </row>
    <row r="16" spans="1:59" s="85" customFormat="1" ht="42" x14ac:dyDescent="0.3">
      <c r="A16" s="121" t="s">
        <v>22</v>
      </c>
      <c r="B16" s="120" t="s">
        <v>251</v>
      </c>
      <c r="C16" s="466" t="s">
        <v>252</v>
      </c>
      <c r="D16" s="466"/>
      <c r="E16" s="466"/>
      <c r="F16" s="121" t="s">
        <v>50</v>
      </c>
      <c r="G16" s="134">
        <v>2</v>
      </c>
      <c r="H16" s="123"/>
      <c r="I16" s="123"/>
      <c r="J16" s="124"/>
      <c r="K16" s="265"/>
      <c r="L16" s="265"/>
      <c r="M16" s="124"/>
      <c r="BE16" s="220"/>
      <c r="BF16" s="225"/>
      <c r="BG16" s="226" t="s">
        <v>252</v>
      </c>
    </row>
    <row r="17" spans="1:62" s="85" customFormat="1" ht="15" customHeight="1" x14ac:dyDescent="0.3">
      <c r="A17" s="497" t="s">
        <v>253</v>
      </c>
      <c r="B17" s="462"/>
      <c r="C17" s="462"/>
      <c r="D17" s="462"/>
      <c r="E17" s="462"/>
      <c r="F17" s="462"/>
      <c r="G17" s="462"/>
      <c r="H17" s="221"/>
      <c r="I17" s="221"/>
      <c r="J17" s="221"/>
      <c r="K17" s="221"/>
      <c r="L17" s="221"/>
      <c r="M17" s="223"/>
      <c r="BE17" s="220"/>
      <c r="BF17" s="225" t="s">
        <v>253</v>
      </c>
      <c r="BG17" s="226"/>
    </row>
    <row r="18" spans="1:62" s="85" customFormat="1" ht="52.2" x14ac:dyDescent="0.3">
      <c r="A18" s="121" t="s">
        <v>27</v>
      </c>
      <c r="B18" s="120" t="s">
        <v>220</v>
      </c>
      <c r="C18" s="466" t="s">
        <v>221</v>
      </c>
      <c r="D18" s="466"/>
      <c r="E18" s="466"/>
      <c r="F18" s="121" t="s">
        <v>43</v>
      </c>
      <c r="G18" s="122">
        <v>1E-3</v>
      </c>
      <c r="H18" s="123"/>
      <c r="I18" s="123"/>
      <c r="J18" s="124"/>
      <c r="K18" s="265"/>
      <c r="L18" s="265"/>
      <c r="M18" s="124"/>
      <c r="BE18" s="220"/>
      <c r="BF18" s="225"/>
      <c r="BG18" s="226" t="s">
        <v>221</v>
      </c>
    </row>
    <row r="19" spans="1:62" s="85" customFormat="1" ht="42" x14ac:dyDescent="0.3">
      <c r="A19" s="121" t="s">
        <v>35</v>
      </c>
      <c r="B19" s="120" t="s">
        <v>251</v>
      </c>
      <c r="C19" s="466" t="s">
        <v>252</v>
      </c>
      <c r="D19" s="466"/>
      <c r="E19" s="466"/>
      <c r="F19" s="121" t="s">
        <v>50</v>
      </c>
      <c r="G19" s="134">
        <v>2</v>
      </c>
      <c r="H19" s="123"/>
      <c r="I19" s="123"/>
      <c r="J19" s="124"/>
      <c r="K19" s="265"/>
      <c r="L19" s="265"/>
      <c r="M19" s="124"/>
      <c r="BE19" s="220"/>
      <c r="BF19" s="225"/>
      <c r="BG19" s="226" t="s">
        <v>252</v>
      </c>
    </row>
    <row r="20" spans="1:62" s="85" customFormat="1" ht="42" x14ac:dyDescent="0.3">
      <c r="A20" s="121" t="s">
        <v>40</v>
      </c>
      <c r="B20" s="120" t="s">
        <v>254</v>
      </c>
      <c r="C20" s="466" t="s">
        <v>255</v>
      </c>
      <c r="D20" s="466"/>
      <c r="E20" s="466"/>
      <c r="F20" s="121" t="s">
        <v>43</v>
      </c>
      <c r="G20" s="122">
        <v>1E-3</v>
      </c>
      <c r="H20" s="123"/>
      <c r="I20" s="123"/>
      <c r="J20" s="124"/>
      <c r="K20" s="265"/>
      <c r="L20" s="265"/>
      <c r="M20" s="124"/>
      <c r="BE20" s="220"/>
      <c r="BF20" s="225"/>
      <c r="BG20" s="226" t="s">
        <v>255</v>
      </c>
    </row>
    <row r="21" spans="1:62" s="85" customFormat="1" ht="15" customHeight="1" x14ac:dyDescent="0.3">
      <c r="A21" s="495" t="s">
        <v>256</v>
      </c>
      <c r="B21" s="496"/>
      <c r="C21" s="496"/>
      <c r="D21" s="496"/>
      <c r="E21" s="496"/>
      <c r="F21" s="496"/>
      <c r="G21" s="496"/>
      <c r="H21" s="191"/>
      <c r="I21" s="191"/>
      <c r="J21" s="191"/>
      <c r="K21" s="191"/>
      <c r="L21" s="191"/>
      <c r="M21" s="193"/>
      <c r="BE21" s="220" t="s">
        <v>256</v>
      </c>
      <c r="BF21" s="225"/>
      <c r="BG21" s="226"/>
    </row>
    <row r="22" spans="1:62" s="85" customFormat="1" ht="15" customHeight="1" x14ac:dyDescent="0.3">
      <c r="A22" s="497" t="s">
        <v>257</v>
      </c>
      <c r="B22" s="462"/>
      <c r="C22" s="462"/>
      <c r="D22" s="462"/>
      <c r="E22" s="462"/>
      <c r="F22" s="462"/>
      <c r="G22" s="462"/>
      <c r="H22" s="221"/>
      <c r="I22" s="221"/>
      <c r="J22" s="221"/>
      <c r="K22" s="221"/>
      <c r="L22" s="221"/>
      <c r="M22" s="223"/>
      <c r="BE22" s="220"/>
      <c r="BF22" s="225" t="s">
        <v>257</v>
      </c>
      <c r="BG22" s="226"/>
    </row>
    <row r="23" spans="1:62" s="85" customFormat="1" ht="21.6" x14ac:dyDescent="0.3">
      <c r="A23" s="121" t="s">
        <v>47</v>
      </c>
      <c r="B23" s="120" t="s">
        <v>258</v>
      </c>
      <c r="C23" s="466" t="s">
        <v>259</v>
      </c>
      <c r="D23" s="466"/>
      <c r="E23" s="466"/>
      <c r="F23" s="121" t="s">
        <v>46</v>
      </c>
      <c r="G23" s="153">
        <v>1.78</v>
      </c>
      <c r="H23" s="123"/>
      <c r="I23" s="123"/>
      <c r="J23" s="124"/>
      <c r="K23" s="265"/>
      <c r="L23" s="265"/>
      <c r="M23" s="124"/>
      <c r="BE23" s="220"/>
      <c r="BF23" s="225"/>
      <c r="BG23" s="226" t="s">
        <v>259</v>
      </c>
    </row>
    <row r="24" spans="1:62" s="85" customFormat="1" ht="20.399999999999999" x14ac:dyDescent="0.3">
      <c r="A24" s="173"/>
      <c r="B24" s="137" t="s">
        <v>151</v>
      </c>
      <c r="C24" s="483" t="s">
        <v>152</v>
      </c>
      <c r="D24" s="483"/>
      <c r="E24" s="483"/>
      <c r="F24" s="138" t="s">
        <v>46</v>
      </c>
      <c r="G24" s="195" t="s">
        <v>260</v>
      </c>
      <c r="H24" s="175"/>
      <c r="I24" s="175"/>
      <c r="J24" s="140"/>
      <c r="K24" s="140"/>
      <c r="L24" s="140"/>
      <c r="M24" s="176"/>
      <c r="BE24" s="220"/>
      <c r="BF24" s="225"/>
      <c r="BG24" s="226"/>
      <c r="BH24" s="228" t="s">
        <v>152</v>
      </c>
    </row>
    <row r="25" spans="1:62" s="85" customFormat="1" ht="20.399999999999999" hidden="1" x14ac:dyDescent="0.3">
      <c r="A25" s="178" t="s">
        <v>140</v>
      </c>
      <c r="B25" s="179" t="s">
        <v>76</v>
      </c>
      <c r="C25" s="489" t="s">
        <v>261</v>
      </c>
      <c r="D25" s="489"/>
      <c r="E25" s="489"/>
      <c r="F25" s="231" t="s">
        <v>46</v>
      </c>
      <c r="G25" s="181" t="s">
        <v>262</v>
      </c>
      <c r="H25" s="182"/>
      <c r="I25" s="182"/>
      <c r="J25" s="183"/>
      <c r="K25" s="183"/>
      <c r="L25" s="183"/>
      <c r="M25" s="185"/>
      <c r="BE25" s="220"/>
      <c r="BF25" s="225"/>
      <c r="BG25" s="226"/>
      <c r="BH25" s="228"/>
      <c r="BI25" s="227" t="s">
        <v>261</v>
      </c>
    </row>
    <row r="26" spans="1:62" s="85" customFormat="1" ht="20.399999999999999" x14ac:dyDescent="0.3">
      <c r="A26" s="173" t="s">
        <v>126</v>
      </c>
      <c r="B26" s="137" t="s">
        <v>263</v>
      </c>
      <c r="C26" s="483" t="s">
        <v>264</v>
      </c>
      <c r="D26" s="483"/>
      <c r="E26" s="483"/>
      <c r="F26" s="138" t="s">
        <v>46</v>
      </c>
      <c r="G26" s="195" t="s">
        <v>262</v>
      </c>
      <c r="H26" s="175"/>
      <c r="I26" s="175"/>
      <c r="J26" s="140"/>
      <c r="K26" s="140"/>
      <c r="L26" s="140"/>
      <c r="M26" s="176"/>
      <c r="BE26" s="220"/>
      <c r="BF26" s="225"/>
      <c r="BG26" s="226"/>
      <c r="BH26" s="228"/>
      <c r="BI26" s="227"/>
      <c r="BJ26" s="228" t="s">
        <v>264</v>
      </c>
    </row>
    <row r="27" spans="1:62" s="85" customFormat="1" ht="15" customHeight="1" x14ac:dyDescent="0.3">
      <c r="A27" s="497" t="s">
        <v>265</v>
      </c>
      <c r="B27" s="462"/>
      <c r="C27" s="462"/>
      <c r="D27" s="462"/>
      <c r="E27" s="462"/>
      <c r="F27" s="462"/>
      <c r="G27" s="462"/>
      <c r="H27" s="221"/>
      <c r="I27" s="221"/>
      <c r="J27" s="221"/>
      <c r="K27" s="221"/>
      <c r="L27" s="221"/>
      <c r="M27" s="223"/>
      <c r="BE27" s="220"/>
      <c r="BF27" s="225" t="s">
        <v>265</v>
      </c>
      <c r="BG27" s="226"/>
      <c r="BH27" s="228"/>
      <c r="BI27" s="227"/>
      <c r="BJ27" s="228"/>
    </row>
    <row r="28" spans="1:62" s="85" customFormat="1" ht="14.4" x14ac:dyDescent="0.3">
      <c r="A28" s="121" t="s">
        <v>52</v>
      </c>
      <c r="B28" s="120" t="s">
        <v>149</v>
      </c>
      <c r="C28" s="466" t="s">
        <v>150</v>
      </c>
      <c r="D28" s="466"/>
      <c r="E28" s="466"/>
      <c r="F28" s="121" t="s">
        <v>122</v>
      </c>
      <c r="G28" s="144">
        <v>4.7999999999999996E-3</v>
      </c>
      <c r="H28" s="123"/>
      <c r="I28" s="123"/>
      <c r="J28" s="124"/>
      <c r="K28" s="265"/>
      <c r="L28" s="265"/>
      <c r="M28" s="124"/>
      <c r="BE28" s="220"/>
      <c r="BF28" s="225"/>
      <c r="BG28" s="226" t="s">
        <v>150</v>
      </c>
      <c r="BH28" s="228"/>
      <c r="BI28" s="227"/>
      <c r="BJ28" s="228"/>
    </row>
    <row r="29" spans="1:62" s="85" customFormat="1" ht="20.399999999999999" x14ac:dyDescent="0.3">
      <c r="A29" s="173"/>
      <c r="B29" s="137" t="s">
        <v>151</v>
      </c>
      <c r="C29" s="483" t="s">
        <v>152</v>
      </c>
      <c r="D29" s="483"/>
      <c r="E29" s="483"/>
      <c r="F29" s="138" t="s">
        <v>46</v>
      </c>
      <c r="G29" s="195" t="s">
        <v>266</v>
      </c>
      <c r="H29" s="175"/>
      <c r="I29" s="175"/>
      <c r="J29" s="140"/>
      <c r="K29" s="140"/>
      <c r="L29" s="140"/>
      <c r="M29" s="176"/>
      <c r="BE29" s="220"/>
      <c r="BF29" s="225"/>
      <c r="BG29" s="226"/>
      <c r="BH29" s="228" t="s">
        <v>152</v>
      </c>
      <c r="BI29" s="227"/>
      <c r="BJ29" s="228"/>
    </row>
    <row r="30" spans="1:62" s="85" customFormat="1" ht="20.399999999999999" x14ac:dyDescent="0.3">
      <c r="A30" s="173"/>
      <c r="B30" s="137" t="s">
        <v>153</v>
      </c>
      <c r="C30" s="483" t="s">
        <v>154</v>
      </c>
      <c r="D30" s="483"/>
      <c r="E30" s="483"/>
      <c r="F30" s="138" t="s">
        <v>155</v>
      </c>
      <c r="G30" s="195" t="s">
        <v>267</v>
      </c>
      <c r="H30" s="175"/>
      <c r="I30" s="175"/>
      <c r="J30" s="140"/>
      <c r="K30" s="140"/>
      <c r="L30" s="140"/>
      <c r="M30" s="176"/>
      <c r="BE30" s="220"/>
      <c r="BF30" s="225"/>
      <c r="BG30" s="226"/>
      <c r="BH30" s="228" t="s">
        <v>154</v>
      </c>
      <c r="BI30" s="227"/>
      <c r="BJ30" s="228"/>
    </row>
    <row r="31" spans="1:62" s="85" customFormat="1" ht="20.399999999999999" hidden="1" x14ac:dyDescent="0.3">
      <c r="A31" s="178" t="s">
        <v>140</v>
      </c>
      <c r="B31" s="179" t="s">
        <v>156</v>
      </c>
      <c r="C31" s="489" t="s">
        <v>157</v>
      </c>
      <c r="D31" s="489"/>
      <c r="E31" s="489"/>
      <c r="F31" s="231" t="s">
        <v>46</v>
      </c>
      <c r="G31" s="181" t="s">
        <v>268</v>
      </c>
      <c r="H31" s="182"/>
      <c r="I31" s="182"/>
      <c r="J31" s="183"/>
      <c r="K31" s="183"/>
      <c r="L31" s="183"/>
      <c r="M31" s="185"/>
      <c r="BE31" s="220"/>
      <c r="BF31" s="225"/>
      <c r="BG31" s="226"/>
      <c r="BH31" s="228"/>
      <c r="BI31" s="227" t="s">
        <v>157</v>
      </c>
      <c r="BJ31" s="228"/>
    </row>
    <row r="32" spans="1:62" s="85" customFormat="1" ht="21.6" x14ac:dyDescent="0.3">
      <c r="A32" s="173" t="s">
        <v>126</v>
      </c>
      <c r="B32" s="137" t="s">
        <v>158</v>
      </c>
      <c r="C32" s="483" t="s">
        <v>159</v>
      </c>
      <c r="D32" s="483"/>
      <c r="E32" s="483"/>
      <c r="F32" s="138" t="s">
        <v>46</v>
      </c>
      <c r="G32" s="195" t="s">
        <v>268</v>
      </c>
      <c r="H32" s="175"/>
      <c r="I32" s="175"/>
      <c r="J32" s="140"/>
      <c r="K32" s="140"/>
      <c r="L32" s="140"/>
      <c r="M32" s="176"/>
      <c r="BE32" s="220"/>
      <c r="BF32" s="225"/>
      <c r="BG32" s="226"/>
      <c r="BH32" s="228"/>
      <c r="BI32" s="227"/>
      <c r="BJ32" s="228" t="s">
        <v>159</v>
      </c>
    </row>
    <row r="33" spans="1:62" s="85" customFormat="1" ht="15" customHeight="1" x14ac:dyDescent="0.3">
      <c r="A33" s="497" t="s">
        <v>269</v>
      </c>
      <c r="B33" s="462"/>
      <c r="C33" s="462"/>
      <c r="D33" s="462"/>
      <c r="E33" s="462"/>
      <c r="F33" s="462"/>
      <c r="G33" s="462"/>
      <c r="H33" s="221"/>
      <c r="I33" s="221"/>
      <c r="J33" s="221"/>
      <c r="K33" s="221"/>
      <c r="L33" s="221"/>
      <c r="M33" s="223"/>
      <c r="BE33" s="220"/>
      <c r="BF33" s="225" t="s">
        <v>269</v>
      </c>
      <c r="BG33" s="226"/>
      <c r="BH33" s="228"/>
      <c r="BI33" s="227"/>
      <c r="BJ33" s="228"/>
    </row>
    <row r="34" spans="1:62" s="85" customFormat="1" ht="21.6" x14ac:dyDescent="0.3">
      <c r="A34" s="121" t="s">
        <v>55</v>
      </c>
      <c r="B34" s="120" t="s">
        <v>270</v>
      </c>
      <c r="C34" s="466" t="s">
        <v>271</v>
      </c>
      <c r="D34" s="466"/>
      <c r="E34" s="466"/>
      <c r="F34" s="121" t="s">
        <v>122</v>
      </c>
      <c r="G34" s="144">
        <v>9.5999999999999992E-3</v>
      </c>
      <c r="H34" s="123"/>
      <c r="I34" s="123"/>
      <c r="J34" s="124"/>
      <c r="K34" s="265"/>
      <c r="L34" s="265"/>
      <c r="M34" s="124"/>
      <c r="BE34" s="220"/>
      <c r="BF34" s="225"/>
      <c r="BG34" s="226" t="s">
        <v>271</v>
      </c>
      <c r="BH34" s="228"/>
      <c r="BI34" s="227"/>
      <c r="BJ34" s="228"/>
    </row>
    <row r="35" spans="1:62" s="85" customFormat="1" ht="20.399999999999999" x14ac:dyDescent="0.3">
      <c r="A35" s="173"/>
      <c r="B35" s="137" t="s">
        <v>151</v>
      </c>
      <c r="C35" s="483" t="s">
        <v>152</v>
      </c>
      <c r="D35" s="483"/>
      <c r="E35" s="483"/>
      <c r="F35" s="138" t="s">
        <v>46</v>
      </c>
      <c r="G35" s="195" t="s">
        <v>272</v>
      </c>
      <c r="H35" s="175"/>
      <c r="I35" s="175"/>
      <c r="J35" s="140"/>
      <c r="K35" s="140"/>
      <c r="L35" s="140"/>
      <c r="M35" s="176"/>
      <c r="BE35" s="220"/>
      <c r="BF35" s="225"/>
      <c r="BG35" s="226"/>
      <c r="BH35" s="228" t="s">
        <v>152</v>
      </c>
      <c r="BI35" s="227"/>
      <c r="BJ35" s="228"/>
    </row>
    <row r="36" spans="1:62" s="85" customFormat="1" ht="20.399999999999999" x14ac:dyDescent="0.3">
      <c r="A36" s="173"/>
      <c r="B36" s="137" t="s">
        <v>153</v>
      </c>
      <c r="C36" s="483" t="s">
        <v>154</v>
      </c>
      <c r="D36" s="483"/>
      <c r="E36" s="483"/>
      <c r="F36" s="138" t="s">
        <v>155</v>
      </c>
      <c r="G36" s="195" t="s">
        <v>273</v>
      </c>
      <c r="H36" s="175"/>
      <c r="I36" s="175"/>
      <c r="J36" s="140"/>
      <c r="K36" s="140"/>
      <c r="L36" s="140"/>
      <c r="M36" s="176"/>
      <c r="BE36" s="220"/>
      <c r="BF36" s="225"/>
      <c r="BG36" s="226"/>
      <c r="BH36" s="228" t="s">
        <v>154</v>
      </c>
      <c r="BI36" s="227"/>
      <c r="BJ36" s="228"/>
    </row>
    <row r="37" spans="1:62" s="85" customFormat="1" ht="20.399999999999999" x14ac:dyDescent="0.3">
      <c r="A37" s="173"/>
      <c r="B37" s="137" t="s">
        <v>274</v>
      </c>
      <c r="C37" s="483" t="s">
        <v>275</v>
      </c>
      <c r="D37" s="483"/>
      <c r="E37" s="483"/>
      <c r="F37" s="138" t="s">
        <v>67</v>
      </c>
      <c r="G37" s="195" t="s">
        <v>276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8" t="s">
        <v>275</v>
      </c>
      <c r="BI37" s="227"/>
      <c r="BJ37" s="228"/>
    </row>
    <row r="38" spans="1:62" s="85" customFormat="1" ht="20.399999999999999" x14ac:dyDescent="0.3">
      <c r="A38" s="173"/>
      <c r="B38" s="137" t="s">
        <v>73</v>
      </c>
      <c r="C38" s="483" t="s">
        <v>74</v>
      </c>
      <c r="D38" s="483"/>
      <c r="E38" s="483"/>
      <c r="F38" s="138" t="s">
        <v>67</v>
      </c>
      <c r="G38" s="195" t="s">
        <v>277</v>
      </c>
      <c r="H38" s="175"/>
      <c r="I38" s="175"/>
      <c r="J38" s="140"/>
      <c r="K38" s="140"/>
      <c r="L38" s="140"/>
      <c r="M38" s="176"/>
      <c r="BE38" s="220"/>
      <c r="BF38" s="225"/>
      <c r="BG38" s="226"/>
      <c r="BH38" s="228" t="s">
        <v>74</v>
      </c>
      <c r="BI38" s="227"/>
      <c r="BJ38" s="228"/>
    </row>
    <row r="39" spans="1:62" s="85" customFormat="1" ht="21.6" x14ac:dyDescent="0.3">
      <c r="A39" s="173"/>
      <c r="B39" s="137" t="s">
        <v>278</v>
      </c>
      <c r="C39" s="483" t="s">
        <v>279</v>
      </c>
      <c r="D39" s="483"/>
      <c r="E39" s="483"/>
      <c r="F39" s="138" t="s">
        <v>67</v>
      </c>
      <c r="G39" s="195" t="s">
        <v>280</v>
      </c>
      <c r="H39" s="175"/>
      <c r="I39" s="175"/>
      <c r="J39" s="140"/>
      <c r="K39" s="140"/>
      <c r="L39" s="140"/>
      <c r="M39" s="176"/>
      <c r="BE39" s="220"/>
      <c r="BF39" s="225"/>
      <c r="BG39" s="226"/>
      <c r="BH39" s="228" t="s">
        <v>279</v>
      </c>
      <c r="BI39" s="227"/>
      <c r="BJ39" s="228"/>
    </row>
    <row r="40" spans="1:62" s="85" customFormat="1" ht="20.399999999999999" hidden="1" x14ac:dyDescent="0.3">
      <c r="A40" s="178" t="s">
        <v>140</v>
      </c>
      <c r="B40" s="179" t="s">
        <v>156</v>
      </c>
      <c r="C40" s="489" t="s">
        <v>157</v>
      </c>
      <c r="D40" s="489"/>
      <c r="E40" s="489"/>
      <c r="F40" s="231" t="s">
        <v>46</v>
      </c>
      <c r="G40" s="181" t="s">
        <v>281</v>
      </c>
      <c r="H40" s="182"/>
      <c r="I40" s="182"/>
      <c r="J40" s="183"/>
      <c r="K40" s="183"/>
      <c r="L40" s="183"/>
      <c r="M40" s="185"/>
      <c r="BE40" s="220"/>
      <c r="BF40" s="225"/>
      <c r="BG40" s="226"/>
      <c r="BH40" s="228"/>
      <c r="BI40" s="227" t="s">
        <v>157</v>
      </c>
      <c r="BJ40" s="228"/>
    </row>
    <row r="41" spans="1:62" s="85" customFormat="1" ht="21.6" x14ac:dyDescent="0.3">
      <c r="A41" s="173"/>
      <c r="B41" s="137" t="s">
        <v>282</v>
      </c>
      <c r="C41" s="483" t="s">
        <v>283</v>
      </c>
      <c r="D41" s="483"/>
      <c r="E41" s="483"/>
      <c r="F41" s="138" t="s">
        <v>67</v>
      </c>
      <c r="G41" s="195" t="s">
        <v>284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8" t="s">
        <v>283</v>
      </c>
      <c r="BI41" s="227"/>
      <c r="BJ41" s="228"/>
    </row>
    <row r="42" spans="1:62" s="85" customFormat="1" ht="20.399999999999999" hidden="1" x14ac:dyDescent="0.3">
      <c r="A42" s="178" t="s">
        <v>140</v>
      </c>
      <c r="B42" s="179" t="s">
        <v>285</v>
      </c>
      <c r="C42" s="489" t="s">
        <v>286</v>
      </c>
      <c r="D42" s="489"/>
      <c r="E42" s="489"/>
      <c r="F42" s="231" t="s">
        <v>67</v>
      </c>
      <c r="G42" s="181" t="s">
        <v>287</v>
      </c>
      <c r="H42" s="182"/>
      <c r="I42" s="182"/>
      <c r="J42" s="183"/>
      <c r="K42" s="183"/>
      <c r="L42" s="183"/>
      <c r="M42" s="185"/>
      <c r="BE42" s="220"/>
      <c r="BF42" s="225"/>
      <c r="BG42" s="226"/>
      <c r="BH42" s="228"/>
      <c r="BI42" s="227" t="s">
        <v>286</v>
      </c>
      <c r="BJ42" s="228"/>
    </row>
    <row r="43" spans="1:62" s="85" customFormat="1" ht="31.8" x14ac:dyDescent="0.3">
      <c r="A43" s="173"/>
      <c r="B43" s="137" t="s">
        <v>288</v>
      </c>
      <c r="C43" s="483" t="s">
        <v>289</v>
      </c>
      <c r="D43" s="483"/>
      <c r="E43" s="483"/>
      <c r="F43" s="138" t="s">
        <v>46</v>
      </c>
      <c r="G43" s="195" t="s">
        <v>290</v>
      </c>
      <c r="H43" s="175"/>
      <c r="I43" s="175"/>
      <c r="J43" s="140"/>
      <c r="K43" s="140"/>
      <c r="L43" s="140"/>
      <c r="M43" s="176"/>
      <c r="BE43" s="220"/>
      <c r="BF43" s="225"/>
      <c r="BG43" s="226"/>
      <c r="BH43" s="228" t="s">
        <v>289</v>
      </c>
      <c r="BI43" s="227"/>
      <c r="BJ43" s="228"/>
    </row>
    <row r="44" spans="1:62" s="85" customFormat="1" ht="20.399999999999999" x14ac:dyDescent="0.3">
      <c r="A44" s="173"/>
      <c r="B44" s="137" t="s">
        <v>291</v>
      </c>
      <c r="C44" s="483" t="s">
        <v>292</v>
      </c>
      <c r="D44" s="483"/>
      <c r="E44" s="483"/>
      <c r="F44" s="138" t="s">
        <v>155</v>
      </c>
      <c r="G44" s="195" t="s">
        <v>293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8" t="s">
        <v>292</v>
      </c>
      <c r="BI44" s="227"/>
      <c r="BJ44" s="228"/>
    </row>
    <row r="45" spans="1:62" s="85" customFormat="1" ht="31.8" x14ac:dyDescent="0.3">
      <c r="A45" s="173" t="s">
        <v>126</v>
      </c>
      <c r="B45" s="137" t="s">
        <v>294</v>
      </c>
      <c r="C45" s="483" t="s">
        <v>295</v>
      </c>
      <c r="D45" s="483"/>
      <c r="E45" s="483"/>
      <c r="F45" s="138" t="s">
        <v>67</v>
      </c>
      <c r="G45" s="195" t="s">
        <v>296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8"/>
      <c r="BI45" s="227"/>
      <c r="BJ45" s="228" t="s">
        <v>295</v>
      </c>
    </row>
    <row r="46" spans="1:62" s="85" customFormat="1" ht="31.8" x14ac:dyDescent="0.3">
      <c r="A46" s="173" t="s">
        <v>126</v>
      </c>
      <c r="B46" s="137" t="s">
        <v>297</v>
      </c>
      <c r="C46" s="483" t="s">
        <v>298</v>
      </c>
      <c r="D46" s="483"/>
      <c r="E46" s="483"/>
      <c r="F46" s="138" t="s">
        <v>67</v>
      </c>
      <c r="G46" s="195" t="s">
        <v>299</v>
      </c>
      <c r="H46" s="175"/>
      <c r="I46" s="175"/>
      <c r="J46" s="140"/>
      <c r="K46" s="140"/>
      <c r="L46" s="140"/>
      <c r="M46" s="176"/>
      <c r="BE46" s="220"/>
      <c r="BF46" s="225"/>
      <c r="BG46" s="226"/>
      <c r="BH46" s="228"/>
      <c r="BI46" s="227"/>
      <c r="BJ46" s="228" t="s">
        <v>298</v>
      </c>
    </row>
    <row r="47" spans="1:62" s="85" customFormat="1" ht="21.6" x14ac:dyDescent="0.3">
      <c r="A47" s="173" t="s">
        <v>126</v>
      </c>
      <c r="B47" s="137" t="s">
        <v>300</v>
      </c>
      <c r="C47" s="483" t="s">
        <v>301</v>
      </c>
      <c r="D47" s="483"/>
      <c r="E47" s="483"/>
      <c r="F47" s="138" t="s">
        <v>67</v>
      </c>
      <c r="G47" s="195" t="s">
        <v>299</v>
      </c>
      <c r="H47" s="175"/>
      <c r="I47" s="175"/>
      <c r="J47" s="140"/>
      <c r="K47" s="140"/>
      <c r="L47" s="140"/>
      <c r="M47" s="176"/>
      <c r="BE47" s="220"/>
      <c r="BF47" s="225"/>
      <c r="BG47" s="226"/>
      <c r="BH47" s="228"/>
      <c r="BI47" s="227"/>
      <c r="BJ47" s="228" t="s">
        <v>301</v>
      </c>
    </row>
    <row r="48" spans="1:62" s="85" customFormat="1" ht="21.6" x14ac:dyDescent="0.3">
      <c r="A48" s="173" t="s">
        <v>126</v>
      </c>
      <c r="B48" s="137" t="s">
        <v>302</v>
      </c>
      <c r="C48" s="483" t="s">
        <v>303</v>
      </c>
      <c r="D48" s="483"/>
      <c r="E48" s="483"/>
      <c r="F48" s="138" t="s">
        <v>46</v>
      </c>
      <c r="G48" s="195" t="s">
        <v>281</v>
      </c>
      <c r="H48" s="175"/>
      <c r="I48" s="175"/>
      <c r="J48" s="140"/>
      <c r="K48" s="140"/>
      <c r="L48" s="140"/>
      <c r="M48" s="176"/>
      <c r="BE48" s="220"/>
      <c r="BF48" s="225"/>
      <c r="BG48" s="226"/>
      <c r="BH48" s="228"/>
      <c r="BI48" s="227"/>
      <c r="BJ48" s="228" t="s">
        <v>303</v>
      </c>
    </row>
    <row r="49" spans="1:62" s="85" customFormat="1" ht="31.8" x14ac:dyDescent="0.3">
      <c r="A49" s="173" t="s">
        <v>126</v>
      </c>
      <c r="B49" s="137" t="s">
        <v>304</v>
      </c>
      <c r="C49" s="483" t="s">
        <v>305</v>
      </c>
      <c r="D49" s="483"/>
      <c r="E49" s="483"/>
      <c r="F49" s="138" t="s">
        <v>67</v>
      </c>
      <c r="G49" s="195" t="s">
        <v>299</v>
      </c>
      <c r="H49" s="175"/>
      <c r="I49" s="175"/>
      <c r="J49" s="140"/>
      <c r="K49" s="140"/>
      <c r="L49" s="140"/>
      <c r="M49" s="176"/>
      <c r="BE49" s="220"/>
      <c r="BF49" s="225"/>
      <c r="BG49" s="226"/>
      <c r="BH49" s="228"/>
      <c r="BI49" s="227"/>
      <c r="BJ49" s="228" t="s">
        <v>305</v>
      </c>
    </row>
    <row r="50" spans="1:62" s="85" customFormat="1" ht="42" x14ac:dyDescent="0.3">
      <c r="A50" s="121" t="s">
        <v>56</v>
      </c>
      <c r="B50" s="120" t="s">
        <v>306</v>
      </c>
      <c r="C50" s="466" t="s">
        <v>307</v>
      </c>
      <c r="D50" s="466"/>
      <c r="E50" s="466"/>
      <c r="F50" s="121" t="s">
        <v>308</v>
      </c>
      <c r="G50" s="153">
        <v>0.96</v>
      </c>
      <c r="H50" s="123"/>
      <c r="I50" s="123"/>
      <c r="J50" s="124"/>
      <c r="K50" s="265"/>
      <c r="L50" s="265"/>
      <c r="M50" s="124"/>
      <c r="BE50" s="220"/>
      <c r="BF50" s="225"/>
      <c r="BG50" s="226" t="s">
        <v>307</v>
      </c>
      <c r="BH50" s="228"/>
      <c r="BI50" s="227"/>
      <c r="BJ50" s="228"/>
    </row>
    <row r="51" spans="1:62" s="85" customFormat="1" ht="15" customHeight="1" x14ac:dyDescent="0.3">
      <c r="A51" s="497" t="s">
        <v>309</v>
      </c>
      <c r="B51" s="462"/>
      <c r="C51" s="462"/>
      <c r="D51" s="462"/>
      <c r="E51" s="462"/>
      <c r="F51" s="462"/>
      <c r="G51" s="462"/>
      <c r="H51" s="221"/>
      <c r="I51" s="221"/>
      <c r="J51" s="221"/>
      <c r="K51" s="221"/>
      <c r="L51" s="221"/>
      <c r="M51" s="223"/>
      <c r="BE51" s="220"/>
      <c r="BF51" s="225" t="s">
        <v>309</v>
      </c>
      <c r="BG51" s="226"/>
      <c r="BH51" s="228"/>
      <c r="BI51" s="227"/>
      <c r="BJ51" s="228"/>
    </row>
    <row r="52" spans="1:62" s="85" customFormat="1" ht="21.6" x14ac:dyDescent="0.3">
      <c r="A52" s="121" t="s">
        <v>163</v>
      </c>
      <c r="B52" s="120" t="s">
        <v>270</v>
      </c>
      <c r="C52" s="466" t="s">
        <v>271</v>
      </c>
      <c r="D52" s="466"/>
      <c r="E52" s="466"/>
      <c r="F52" s="121" t="s">
        <v>122</v>
      </c>
      <c r="G52" s="122">
        <v>1.2E-2</v>
      </c>
      <c r="H52" s="123"/>
      <c r="I52" s="123"/>
      <c r="J52" s="124"/>
      <c r="K52" s="265"/>
      <c r="L52" s="265"/>
      <c r="M52" s="124"/>
      <c r="BE52" s="220"/>
      <c r="BF52" s="225"/>
      <c r="BG52" s="226" t="s">
        <v>271</v>
      </c>
      <c r="BH52" s="228"/>
      <c r="BI52" s="227"/>
      <c r="BJ52" s="228"/>
    </row>
    <row r="53" spans="1:62" s="85" customFormat="1" ht="20.399999999999999" x14ac:dyDescent="0.3">
      <c r="A53" s="173"/>
      <c r="B53" s="137" t="s">
        <v>151</v>
      </c>
      <c r="C53" s="483" t="s">
        <v>152</v>
      </c>
      <c r="D53" s="483"/>
      <c r="E53" s="483"/>
      <c r="F53" s="138" t="s">
        <v>46</v>
      </c>
      <c r="G53" s="195" t="s">
        <v>310</v>
      </c>
      <c r="H53" s="175"/>
      <c r="I53" s="175"/>
      <c r="J53" s="140"/>
      <c r="K53" s="140"/>
      <c r="L53" s="140"/>
      <c r="M53" s="176"/>
      <c r="BE53" s="220"/>
      <c r="BF53" s="225"/>
      <c r="BG53" s="226"/>
      <c r="BH53" s="228" t="s">
        <v>152</v>
      </c>
      <c r="BI53" s="227"/>
      <c r="BJ53" s="228"/>
    </row>
    <row r="54" spans="1:62" s="85" customFormat="1" ht="20.399999999999999" x14ac:dyDescent="0.3">
      <c r="A54" s="173"/>
      <c r="B54" s="137" t="s">
        <v>153</v>
      </c>
      <c r="C54" s="483" t="s">
        <v>154</v>
      </c>
      <c r="D54" s="483"/>
      <c r="E54" s="483"/>
      <c r="F54" s="138" t="s">
        <v>155</v>
      </c>
      <c r="G54" s="195" t="s">
        <v>311</v>
      </c>
      <c r="H54" s="175"/>
      <c r="I54" s="175"/>
      <c r="J54" s="140"/>
      <c r="K54" s="140"/>
      <c r="L54" s="140"/>
      <c r="M54" s="176"/>
      <c r="BE54" s="220"/>
      <c r="BF54" s="225"/>
      <c r="BG54" s="226"/>
      <c r="BH54" s="228" t="s">
        <v>154</v>
      </c>
      <c r="BI54" s="227"/>
      <c r="BJ54" s="228"/>
    </row>
    <row r="55" spans="1:62" s="85" customFormat="1" ht="20.399999999999999" x14ac:dyDescent="0.3">
      <c r="A55" s="173"/>
      <c r="B55" s="137" t="s">
        <v>274</v>
      </c>
      <c r="C55" s="483" t="s">
        <v>275</v>
      </c>
      <c r="D55" s="483"/>
      <c r="E55" s="483"/>
      <c r="F55" s="138" t="s">
        <v>67</v>
      </c>
      <c r="G55" s="195" t="s">
        <v>312</v>
      </c>
      <c r="H55" s="175"/>
      <c r="I55" s="175"/>
      <c r="J55" s="140"/>
      <c r="K55" s="140"/>
      <c r="L55" s="140"/>
      <c r="M55" s="176"/>
      <c r="BE55" s="220"/>
      <c r="BF55" s="225"/>
      <c r="BG55" s="226"/>
      <c r="BH55" s="228" t="s">
        <v>275</v>
      </c>
      <c r="BI55" s="227"/>
      <c r="BJ55" s="228"/>
    </row>
    <row r="56" spans="1:62" s="85" customFormat="1" ht="20.399999999999999" x14ac:dyDescent="0.3">
      <c r="A56" s="173"/>
      <c r="B56" s="137" t="s">
        <v>73</v>
      </c>
      <c r="C56" s="483" t="s">
        <v>74</v>
      </c>
      <c r="D56" s="483"/>
      <c r="E56" s="483"/>
      <c r="F56" s="138" t="s">
        <v>67</v>
      </c>
      <c r="G56" s="195" t="s">
        <v>313</v>
      </c>
      <c r="H56" s="175"/>
      <c r="I56" s="175"/>
      <c r="J56" s="140"/>
      <c r="K56" s="140"/>
      <c r="L56" s="140"/>
      <c r="M56" s="176"/>
      <c r="BE56" s="220"/>
      <c r="BF56" s="225"/>
      <c r="BG56" s="226"/>
      <c r="BH56" s="228" t="s">
        <v>74</v>
      </c>
      <c r="BI56" s="227"/>
      <c r="BJ56" s="228"/>
    </row>
    <row r="57" spans="1:62" s="85" customFormat="1" ht="21.6" x14ac:dyDescent="0.3">
      <c r="A57" s="173"/>
      <c r="B57" s="137" t="s">
        <v>278</v>
      </c>
      <c r="C57" s="483" t="s">
        <v>279</v>
      </c>
      <c r="D57" s="483"/>
      <c r="E57" s="483"/>
      <c r="F57" s="138" t="s">
        <v>67</v>
      </c>
      <c r="G57" s="195" t="s">
        <v>314</v>
      </c>
      <c r="H57" s="175"/>
      <c r="I57" s="175"/>
      <c r="J57" s="140"/>
      <c r="K57" s="140"/>
      <c r="L57" s="140"/>
      <c r="M57" s="176"/>
      <c r="BE57" s="220"/>
      <c r="BF57" s="225"/>
      <c r="BG57" s="226"/>
      <c r="BH57" s="228" t="s">
        <v>279</v>
      </c>
      <c r="BI57" s="227"/>
      <c r="BJ57" s="228"/>
    </row>
    <row r="58" spans="1:62" s="85" customFormat="1" ht="20.399999999999999" hidden="1" x14ac:dyDescent="0.3">
      <c r="A58" s="178" t="s">
        <v>140</v>
      </c>
      <c r="B58" s="179" t="s">
        <v>156</v>
      </c>
      <c r="C58" s="489" t="s">
        <v>157</v>
      </c>
      <c r="D58" s="489"/>
      <c r="E58" s="489"/>
      <c r="F58" s="231" t="s">
        <v>46</v>
      </c>
      <c r="G58" s="181" t="s">
        <v>315</v>
      </c>
      <c r="H58" s="182"/>
      <c r="I58" s="182"/>
      <c r="J58" s="183"/>
      <c r="K58" s="183"/>
      <c r="L58" s="183"/>
      <c r="M58" s="185"/>
      <c r="BE58" s="220"/>
      <c r="BF58" s="225"/>
      <c r="BG58" s="226"/>
      <c r="BH58" s="228"/>
      <c r="BI58" s="227" t="s">
        <v>157</v>
      </c>
      <c r="BJ58" s="228"/>
    </row>
    <row r="59" spans="1:62" s="85" customFormat="1" ht="21.6" x14ac:dyDescent="0.3">
      <c r="A59" s="173"/>
      <c r="B59" s="137" t="s">
        <v>282</v>
      </c>
      <c r="C59" s="483" t="s">
        <v>283</v>
      </c>
      <c r="D59" s="483"/>
      <c r="E59" s="483"/>
      <c r="F59" s="138" t="s">
        <v>67</v>
      </c>
      <c r="G59" s="195" t="s">
        <v>316</v>
      </c>
      <c r="H59" s="175"/>
      <c r="I59" s="175"/>
      <c r="J59" s="140"/>
      <c r="K59" s="140"/>
      <c r="L59" s="140"/>
      <c r="M59" s="176"/>
      <c r="BE59" s="220"/>
      <c r="BF59" s="225"/>
      <c r="BG59" s="226"/>
      <c r="BH59" s="228" t="s">
        <v>283</v>
      </c>
      <c r="BI59" s="227"/>
      <c r="BJ59" s="228"/>
    </row>
    <row r="60" spans="1:62" s="85" customFormat="1" ht="20.399999999999999" hidden="1" x14ac:dyDescent="0.3">
      <c r="A60" s="178" t="s">
        <v>140</v>
      </c>
      <c r="B60" s="179" t="s">
        <v>285</v>
      </c>
      <c r="C60" s="489" t="s">
        <v>286</v>
      </c>
      <c r="D60" s="489"/>
      <c r="E60" s="489"/>
      <c r="F60" s="231" t="s">
        <v>67</v>
      </c>
      <c r="G60" s="181" t="s">
        <v>317</v>
      </c>
      <c r="H60" s="182"/>
      <c r="I60" s="182"/>
      <c r="J60" s="183"/>
      <c r="K60" s="183"/>
      <c r="L60" s="183"/>
      <c r="M60" s="185"/>
      <c r="BE60" s="220"/>
      <c r="BF60" s="225"/>
      <c r="BG60" s="226"/>
      <c r="BH60" s="228"/>
      <c r="BI60" s="227" t="s">
        <v>286</v>
      </c>
      <c r="BJ60" s="228"/>
    </row>
    <row r="61" spans="1:62" s="85" customFormat="1" ht="31.8" x14ac:dyDescent="0.3">
      <c r="A61" s="173"/>
      <c r="B61" s="137" t="s">
        <v>288</v>
      </c>
      <c r="C61" s="483" t="s">
        <v>289</v>
      </c>
      <c r="D61" s="483"/>
      <c r="E61" s="483"/>
      <c r="F61" s="138" t="s">
        <v>46</v>
      </c>
      <c r="G61" s="195" t="s">
        <v>318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8" t="s">
        <v>289</v>
      </c>
      <c r="BI61" s="227"/>
      <c r="BJ61" s="228"/>
    </row>
    <row r="62" spans="1:62" s="85" customFormat="1" ht="20.399999999999999" x14ac:dyDescent="0.3">
      <c r="A62" s="173"/>
      <c r="B62" s="137" t="s">
        <v>291</v>
      </c>
      <c r="C62" s="483" t="s">
        <v>292</v>
      </c>
      <c r="D62" s="483"/>
      <c r="E62" s="483"/>
      <c r="F62" s="138" t="s">
        <v>155</v>
      </c>
      <c r="G62" s="195" t="s">
        <v>319</v>
      </c>
      <c r="H62" s="175"/>
      <c r="I62" s="175"/>
      <c r="J62" s="140"/>
      <c r="K62" s="140"/>
      <c r="L62" s="140"/>
      <c r="M62" s="176"/>
      <c r="BE62" s="220"/>
      <c r="BF62" s="225"/>
      <c r="BG62" s="226"/>
      <c r="BH62" s="228" t="s">
        <v>292</v>
      </c>
      <c r="BI62" s="227"/>
      <c r="BJ62" s="228"/>
    </row>
    <row r="63" spans="1:62" s="85" customFormat="1" ht="42" x14ac:dyDescent="0.3">
      <c r="A63" s="121" t="s">
        <v>166</v>
      </c>
      <c r="B63" s="120" t="s">
        <v>320</v>
      </c>
      <c r="C63" s="466" t="s">
        <v>307</v>
      </c>
      <c r="D63" s="466"/>
      <c r="E63" s="466"/>
      <c r="F63" s="121" t="s">
        <v>308</v>
      </c>
      <c r="G63" s="135">
        <v>1.2</v>
      </c>
      <c r="H63" s="123"/>
      <c r="I63" s="123"/>
      <c r="J63" s="124"/>
      <c r="K63" s="265"/>
      <c r="L63" s="265"/>
      <c r="M63" s="124"/>
      <c r="BE63" s="220"/>
      <c r="BF63" s="225"/>
      <c r="BG63" s="226" t="s">
        <v>307</v>
      </c>
      <c r="BH63" s="228"/>
      <c r="BI63" s="227"/>
      <c r="BJ63" s="228"/>
    </row>
    <row r="64" spans="1:62" s="85" customFormat="1" ht="21.6" x14ac:dyDescent="0.3">
      <c r="A64" s="121" t="s">
        <v>167</v>
      </c>
      <c r="B64" s="120" t="s">
        <v>321</v>
      </c>
      <c r="C64" s="466" t="s">
        <v>322</v>
      </c>
      <c r="D64" s="466"/>
      <c r="E64" s="466"/>
      <c r="F64" s="121" t="s">
        <v>46</v>
      </c>
      <c r="G64" s="122">
        <v>1.218</v>
      </c>
      <c r="H64" s="123"/>
      <c r="I64" s="123"/>
      <c r="J64" s="124"/>
      <c r="K64" s="265"/>
      <c r="L64" s="265"/>
      <c r="M64" s="124"/>
      <c r="BE64" s="220"/>
      <c r="BF64" s="225"/>
      <c r="BG64" s="226" t="s">
        <v>322</v>
      </c>
      <c r="BH64" s="228"/>
      <c r="BI64" s="227"/>
      <c r="BJ64" s="228"/>
    </row>
    <row r="65" spans="1:62" s="85" customFormat="1" ht="31.8" x14ac:dyDescent="0.3">
      <c r="A65" s="121" t="s">
        <v>170</v>
      </c>
      <c r="B65" s="120" t="s">
        <v>304</v>
      </c>
      <c r="C65" s="466" t="s">
        <v>305</v>
      </c>
      <c r="D65" s="466"/>
      <c r="E65" s="466"/>
      <c r="F65" s="121" t="s">
        <v>67</v>
      </c>
      <c r="G65" s="153">
        <v>0.14000000000000001</v>
      </c>
      <c r="H65" s="123"/>
      <c r="I65" s="123"/>
      <c r="J65" s="124"/>
      <c r="K65" s="265"/>
      <c r="L65" s="265"/>
      <c r="M65" s="124"/>
      <c r="BE65" s="220"/>
      <c r="BF65" s="225"/>
      <c r="BG65" s="226" t="s">
        <v>305</v>
      </c>
      <c r="BH65" s="228"/>
      <c r="BI65" s="227"/>
      <c r="BJ65" s="228"/>
    </row>
    <row r="66" spans="1:62" s="85" customFormat="1" ht="15" customHeight="1" x14ac:dyDescent="0.3">
      <c r="A66" s="497" t="s">
        <v>323</v>
      </c>
      <c r="B66" s="462"/>
      <c r="C66" s="462"/>
      <c r="D66" s="462"/>
      <c r="E66" s="462"/>
      <c r="F66" s="462"/>
      <c r="G66" s="462"/>
      <c r="H66" s="221"/>
      <c r="I66" s="221"/>
      <c r="J66" s="221"/>
      <c r="K66" s="221"/>
      <c r="L66" s="221"/>
      <c r="M66" s="223"/>
      <c r="BE66" s="220"/>
      <c r="BF66" s="225" t="s">
        <v>323</v>
      </c>
      <c r="BG66" s="226"/>
      <c r="BH66" s="228"/>
      <c r="BI66" s="227"/>
      <c r="BJ66" s="228"/>
    </row>
    <row r="67" spans="1:62" s="85" customFormat="1" ht="42" x14ac:dyDescent="0.3">
      <c r="A67" s="121" t="s">
        <v>173</v>
      </c>
      <c r="B67" s="120" t="s">
        <v>324</v>
      </c>
      <c r="C67" s="466" t="s">
        <v>325</v>
      </c>
      <c r="D67" s="466"/>
      <c r="E67" s="466"/>
      <c r="F67" s="121" t="s">
        <v>326</v>
      </c>
      <c r="G67" s="122">
        <v>5.3999999999999999E-2</v>
      </c>
      <c r="H67" s="123"/>
      <c r="I67" s="123"/>
      <c r="J67" s="124"/>
      <c r="K67" s="265"/>
      <c r="L67" s="265"/>
      <c r="M67" s="124"/>
      <c r="BE67" s="220"/>
      <c r="BF67" s="225"/>
      <c r="BG67" s="226" t="s">
        <v>325</v>
      </c>
      <c r="BH67" s="228"/>
      <c r="BI67" s="227"/>
      <c r="BJ67" s="228"/>
    </row>
    <row r="68" spans="1:62" s="85" customFormat="1" ht="20.399999999999999" hidden="1" x14ac:dyDescent="0.3">
      <c r="A68" s="178" t="s">
        <v>140</v>
      </c>
      <c r="B68" s="179" t="s">
        <v>327</v>
      </c>
      <c r="C68" s="489" t="s">
        <v>328</v>
      </c>
      <c r="D68" s="489"/>
      <c r="E68" s="489"/>
      <c r="F68" s="231" t="s">
        <v>67</v>
      </c>
      <c r="G68" s="181" t="s">
        <v>329</v>
      </c>
      <c r="H68" s="182"/>
      <c r="I68" s="182"/>
      <c r="J68" s="183"/>
      <c r="K68" s="183"/>
      <c r="L68" s="183"/>
      <c r="M68" s="185"/>
      <c r="BE68" s="220"/>
      <c r="BF68" s="225"/>
      <c r="BG68" s="226"/>
      <c r="BH68" s="228"/>
      <c r="BI68" s="227" t="s">
        <v>328</v>
      </c>
      <c r="BJ68" s="228"/>
    </row>
    <row r="69" spans="1:62" s="85" customFormat="1" ht="20.399999999999999" hidden="1" x14ac:dyDescent="0.3">
      <c r="A69" s="178" t="s">
        <v>140</v>
      </c>
      <c r="B69" s="179" t="s">
        <v>330</v>
      </c>
      <c r="C69" s="489" t="s">
        <v>331</v>
      </c>
      <c r="D69" s="489"/>
      <c r="E69" s="489"/>
      <c r="F69" s="231" t="s">
        <v>67</v>
      </c>
      <c r="G69" s="181" t="s">
        <v>332</v>
      </c>
      <c r="H69" s="182"/>
      <c r="I69" s="182"/>
      <c r="J69" s="183"/>
      <c r="K69" s="183"/>
      <c r="L69" s="183"/>
      <c r="M69" s="185"/>
      <c r="BE69" s="220"/>
      <c r="BF69" s="225"/>
      <c r="BG69" s="226"/>
      <c r="BH69" s="228"/>
      <c r="BI69" s="227" t="s">
        <v>331</v>
      </c>
      <c r="BJ69" s="228"/>
    </row>
    <row r="70" spans="1:62" s="85" customFormat="1" ht="20.399999999999999" x14ac:dyDescent="0.3">
      <c r="A70" s="173"/>
      <c r="B70" s="137" t="s">
        <v>333</v>
      </c>
      <c r="C70" s="483" t="s">
        <v>334</v>
      </c>
      <c r="D70" s="483"/>
      <c r="E70" s="483"/>
      <c r="F70" s="138" t="s">
        <v>67</v>
      </c>
      <c r="G70" s="195" t="s">
        <v>335</v>
      </c>
      <c r="H70" s="175"/>
      <c r="I70" s="175"/>
      <c r="J70" s="140"/>
      <c r="K70" s="140"/>
      <c r="L70" s="140"/>
      <c r="M70" s="176"/>
      <c r="BE70" s="220"/>
      <c r="BF70" s="225"/>
      <c r="BG70" s="226"/>
      <c r="BH70" s="228" t="s">
        <v>334</v>
      </c>
      <c r="BI70" s="227"/>
      <c r="BJ70" s="228"/>
    </row>
    <row r="71" spans="1:62" s="85" customFormat="1" ht="20.399999999999999" x14ac:dyDescent="0.3">
      <c r="A71" s="173"/>
      <c r="B71" s="137" t="s">
        <v>336</v>
      </c>
      <c r="C71" s="483" t="s">
        <v>337</v>
      </c>
      <c r="D71" s="483"/>
      <c r="E71" s="483"/>
      <c r="F71" s="138" t="s">
        <v>72</v>
      </c>
      <c r="G71" s="195" t="s">
        <v>338</v>
      </c>
      <c r="H71" s="175"/>
      <c r="I71" s="175"/>
      <c r="J71" s="140"/>
      <c r="K71" s="140"/>
      <c r="L71" s="140"/>
      <c r="M71" s="176"/>
      <c r="BE71" s="220"/>
      <c r="BF71" s="225"/>
      <c r="BG71" s="226"/>
      <c r="BH71" s="228" t="s">
        <v>337</v>
      </c>
      <c r="BI71" s="227"/>
      <c r="BJ71" s="228"/>
    </row>
    <row r="72" spans="1:62" s="85" customFormat="1" ht="20.399999999999999" x14ac:dyDescent="0.3">
      <c r="A72" s="173" t="s">
        <v>126</v>
      </c>
      <c r="B72" s="137" t="s">
        <v>339</v>
      </c>
      <c r="C72" s="483" t="s">
        <v>340</v>
      </c>
      <c r="D72" s="483"/>
      <c r="E72" s="483"/>
      <c r="F72" s="138" t="s">
        <v>67</v>
      </c>
      <c r="G72" s="195" t="s">
        <v>332</v>
      </c>
      <c r="H72" s="175"/>
      <c r="I72" s="175"/>
      <c r="J72" s="140"/>
      <c r="K72" s="140"/>
      <c r="L72" s="140"/>
      <c r="M72" s="176"/>
      <c r="BE72" s="220"/>
      <c r="BF72" s="225"/>
      <c r="BG72" s="226"/>
      <c r="BH72" s="228"/>
      <c r="BI72" s="227"/>
      <c r="BJ72" s="228" t="s">
        <v>340</v>
      </c>
    </row>
    <row r="73" spans="1:62" s="85" customFormat="1" ht="20.399999999999999" x14ac:dyDescent="0.3">
      <c r="A73" s="173" t="s">
        <v>126</v>
      </c>
      <c r="B73" s="137" t="s">
        <v>341</v>
      </c>
      <c r="C73" s="483" t="s">
        <v>342</v>
      </c>
      <c r="D73" s="483"/>
      <c r="E73" s="483"/>
      <c r="F73" s="138" t="s">
        <v>67</v>
      </c>
      <c r="G73" s="195" t="s">
        <v>329</v>
      </c>
      <c r="H73" s="175"/>
      <c r="I73" s="175"/>
      <c r="J73" s="140"/>
      <c r="K73" s="140"/>
      <c r="L73" s="140"/>
      <c r="M73" s="176"/>
      <c r="BE73" s="220"/>
      <c r="BF73" s="225"/>
      <c r="BG73" s="226"/>
      <c r="BH73" s="228"/>
      <c r="BI73" s="227"/>
      <c r="BJ73" s="228" t="s">
        <v>342</v>
      </c>
    </row>
    <row r="74" spans="1:62" s="85" customFormat="1" ht="15" customHeight="1" x14ac:dyDescent="0.3">
      <c r="A74" s="497" t="s">
        <v>343</v>
      </c>
      <c r="B74" s="462"/>
      <c r="C74" s="462"/>
      <c r="D74" s="462"/>
      <c r="E74" s="462"/>
      <c r="F74" s="462"/>
      <c r="G74" s="462"/>
      <c r="H74" s="221"/>
      <c r="I74" s="221"/>
      <c r="J74" s="221"/>
      <c r="K74" s="221"/>
      <c r="L74" s="221"/>
      <c r="M74" s="223"/>
      <c r="BE74" s="220"/>
      <c r="BF74" s="225" t="s">
        <v>343</v>
      </c>
      <c r="BG74" s="226"/>
      <c r="BH74" s="228"/>
      <c r="BI74" s="227"/>
      <c r="BJ74" s="228"/>
    </row>
    <row r="75" spans="1:62" s="85" customFormat="1" ht="15" customHeight="1" x14ac:dyDescent="0.3">
      <c r="A75" s="497" t="s">
        <v>344</v>
      </c>
      <c r="B75" s="462"/>
      <c r="C75" s="462"/>
      <c r="D75" s="462"/>
      <c r="E75" s="462"/>
      <c r="F75" s="462"/>
      <c r="G75" s="462"/>
      <c r="H75" s="221"/>
      <c r="I75" s="221"/>
      <c r="J75" s="221"/>
      <c r="K75" s="221"/>
      <c r="L75" s="221"/>
      <c r="M75" s="223"/>
      <c r="BE75" s="220"/>
      <c r="BF75" s="225" t="s">
        <v>344</v>
      </c>
      <c r="BG75" s="226"/>
      <c r="BH75" s="228"/>
      <c r="BI75" s="227"/>
      <c r="BJ75" s="228"/>
    </row>
    <row r="76" spans="1:62" s="85" customFormat="1" ht="21.6" x14ac:dyDescent="0.3">
      <c r="A76" s="121" t="s">
        <v>174</v>
      </c>
      <c r="B76" s="120" t="s">
        <v>345</v>
      </c>
      <c r="C76" s="466" t="s">
        <v>346</v>
      </c>
      <c r="D76" s="466"/>
      <c r="E76" s="466"/>
      <c r="F76" s="121" t="s">
        <v>326</v>
      </c>
      <c r="G76" s="122">
        <v>5.3999999999999999E-2</v>
      </c>
      <c r="H76" s="123"/>
      <c r="I76" s="123"/>
      <c r="J76" s="124"/>
      <c r="K76" s="265"/>
      <c r="L76" s="265"/>
      <c r="M76" s="124"/>
      <c r="BE76" s="220"/>
      <c r="BF76" s="225"/>
      <c r="BG76" s="226" t="s">
        <v>346</v>
      </c>
      <c r="BH76" s="228"/>
      <c r="BI76" s="227"/>
      <c r="BJ76" s="228"/>
    </row>
    <row r="77" spans="1:62" s="85" customFormat="1" ht="20.399999999999999" x14ac:dyDescent="0.3">
      <c r="A77" s="173"/>
      <c r="B77" s="137" t="s">
        <v>347</v>
      </c>
      <c r="C77" s="483" t="s">
        <v>348</v>
      </c>
      <c r="D77" s="483"/>
      <c r="E77" s="483"/>
      <c r="F77" s="138" t="s">
        <v>67</v>
      </c>
      <c r="G77" s="195" t="s">
        <v>349</v>
      </c>
      <c r="H77" s="175"/>
      <c r="I77" s="175"/>
      <c r="J77" s="140"/>
      <c r="K77" s="140"/>
      <c r="L77" s="140"/>
      <c r="M77" s="176"/>
      <c r="BE77" s="220"/>
      <c r="BF77" s="225"/>
      <c r="BG77" s="226"/>
      <c r="BH77" s="228" t="s">
        <v>348</v>
      </c>
      <c r="BI77" s="227"/>
      <c r="BJ77" s="228"/>
    </row>
    <row r="78" spans="1:62" s="85" customFormat="1" ht="20.399999999999999" x14ac:dyDescent="0.3">
      <c r="A78" s="173"/>
      <c r="B78" s="137" t="s">
        <v>350</v>
      </c>
      <c r="C78" s="483" t="s">
        <v>351</v>
      </c>
      <c r="D78" s="483"/>
      <c r="E78" s="483"/>
      <c r="F78" s="138" t="s">
        <v>72</v>
      </c>
      <c r="G78" s="195" t="s">
        <v>352</v>
      </c>
      <c r="H78" s="175"/>
      <c r="I78" s="175"/>
      <c r="J78" s="140"/>
      <c r="K78" s="140"/>
      <c r="L78" s="140"/>
      <c r="M78" s="176"/>
      <c r="BE78" s="220"/>
      <c r="BF78" s="225"/>
      <c r="BG78" s="226"/>
      <c r="BH78" s="228" t="s">
        <v>351</v>
      </c>
      <c r="BI78" s="227"/>
      <c r="BJ78" s="228"/>
    </row>
    <row r="79" spans="1:62" s="85" customFormat="1" ht="20.399999999999999" x14ac:dyDescent="0.3">
      <c r="A79" s="173" t="s">
        <v>126</v>
      </c>
      <c r="B79" s="137" t="s">
        <v>353</v>
      </c>
      <c r="C79" s="483" t="s">
        <v>348</v>
      </c>
      <c r="D79" s="483"/>
      <c r="E79" s="483"/>
      <c r="F79" s="138" t="s">
        <v>67</v>
      </c>
      <c r="G79" s="195" t="s">
        <v>354</v>
      </c>
      <c r="H79" s="175"/>
      <c r="I79" s="175"/>
      <c r="J79" s="140"/>
      <c r="K79" s="140"/>
      <c r="L79" s="140"/>
      <c r="M79" s="176"/>
      <c r="BE79" s="220"/>
      <c r="BF79" s="225"/>
      <c r="BG79" s="226"/>
      <c r="BH79" s="228"/>
      <c r="BI79" s="227"/>
      <c r="BJ79" s="228" t="s">
        <v>348</v>
      </c>
    </row>
    <row r="80" spans="1:62" s="85" customFormat="1" ht="20.399999999999999" x14ac:dyDescent="0.3">
      <c r="A80" s="173" t="s">
        <v>126</v>
      </c>
      <c r="B80" s="137" t="s">
        <v>355</v>
      </c>
      <c r="C80" s="483" t="s">
        <v>356</v>
      </c>
      <c r="D80" s="483"/>
      <c r="E80" s="483"/>
      <c r="F80" s="138" t="s">
        <v>72</v>
      </c>
      <c r="G80" s="195" t="s">
        <v>357</v>
      </c>
      <c r="H80" s="175"/>
      <c r="I80" s="175"/>
      <c r="J80" s="140"/>
      <c r="K80" s="140"/>
      <c r="L80" s="140"/>
      <c r="M80" s="176"/>
      <c r="BE80" s="220"/>
      <c r="BF80" s="225"/>
      <c r="BG80" s="226"/>
      <c r="BH80" s="228"/>
      <c r="BI80" s="227"/>
      <c r="BJ80" s="228" t="s">
        <v>356</v>
      </c>
    </row>
    <row r="81" spans="1:62" s="85" customFormat="1" ht="15" customHeight="1" x14ac:dyDescent="0.3">
      <c r="A81" s="497" t="s">
        <v>358</v>
      </c>
      <c r="B81" s="462"/>
      <c r="C81" s="462"/>
      <c r="D81" s="462"/>
      <c r="E81" s="462"/>
      <c r="F81" s="462"/>
      <c r="G81" s="462"/>
      <c r="H81" s="221"/>
      <c r="I81" s="221"/>
      <c r="J81" s="221"/>
      <c r="K81" s="221"/>
      <c r="L81" s="221"/>
      <c r="M81" s="223"/>
      <c r="BE81" s="220"/>
      <c r="BF81" s="225" t="s">
        <v>358</v>
      </c>
      <c r="BG81" s="226"/>
      <c r="BH81" s="228"/>
      <c r="BI81" s="227"/>
      <c r="BJ81" s="228"/>
    </row>
    <row r="82" spans="1:62" s="85" customFormat="1" ht="31.8" x14ac:dyDescent="0.3">
      <c r="A82" s="121" t="s">
        <v>177</v>
      </c>
      <c r="B82" s="120" t="s">
        <v>359</v>
      </c>
      <c r="C82" s="466" t="s">
        <v>360</v>
      </c>
      <c r="D82" s="466"/>
      <c r="E82" s="466"/>
      <c r="F82" s="121" t="s">
        <v>326</v>
      </c>
      <c r="G82" s="122">
        <v>5.3999999999999999E-2</v>
      </c>
      <c r="H82" s="123"/>
      <c r="I82" s="123"/>
      <c r="J82" s="124"/>
      <c r="K82" s="265"/>
      <c r="L82" s="265"/>
      <c r="M82" s="124"/>
      <c r="BE82" s="220"/>
      <c r="BF82" s="225"/>
      <c r="BG82" s="226" t="s">
        <v>360</v>
      </c>
      <c r="BH82" s="228"/>
      <c r="BI82" s="227"/>
      <c r="BJ82" s="228"/>
    </row>
    <row r="83" spans="1:62" s="85" customFormat="1" ht="20.399999999999999" x14ac:dyDescent="0.3">
      <c r="A83" s="173"/>
      <c r="B83" s="137" t="s">
        <v>361</v>
      </c>
      <c r="C83" s="483" t="s">
        <v>362</v>
      </c>
      <c r="D83" s="483"/>
      <c r="E83" s="483"/>
      <c r="F83" s="138" t="s">
        <v>67</v>
      </c>
      <c r="G83" s="195" t="s">
        <v>363</v>
      </c>
      <c r="H83" s="175"/>
      <c r="I83" s="175"/>
      <c r="J83" s="140"/>
      <c r="K83" s="140"/>
      <c r="L83" s="140"/>
      <c r="M83" s="176"/>
      <c r="BE83" s="220"/>
      <c r="BF83" s="225"/>
      <c r="BG83" s="226"/>
      <c r="BH83" s="228" t="s">
        <v>362</v>
      </c>
      <c r="BI83" s="227"/>
      <c r="BJ83" s="228"/>
    </row>
    <row r="84" spans="1:62" s="85" customFormat="1" ht="20.399999999999999" x14ac:dyDescent="0.3">
      <c r="A84" s="173"/>
      <c r="B84" s="137" t="s">
        <v>364</v>
      </c>
      <c r="C84" s="483" t="s">
        <v>365</v>
      </c>
      <c r="D84" s="483"/>
      <c r="E84" s="483"/>
      <c r="F84" s="138" t="s">
        <v>67</v>
      </c>
      <c r="G84" s="195" t="s">
        <v>366</v>
      </c>
      <c r="H84" s="175"/>
      <c r="I84" s="175"/>
      <c r="J84" s="140"/>
      <c r="K84" s="140"/>
      <c r="L84" s="140"/>
      <c r="M84" s="176"/>
      <c r="BE84" s="220"/>
      <c r="BF84" s="225"/>
      <c r="BG84" s="226"/>
      <c r="BH84" s="228" t="s">
        <v>365</v>
      </c>
      <c r="BI84" s="227"/>
      <c r="BJ84" s="228"/>
    </row>
    <row r="85" spans="1:62" s="85" customFormat="1" ht="20.399999999999999" x14ac:dyDescent="0.3">
      <c r="A85" s="173"/>
      <c r="B85" s="137" t="s">
        <v>367</v>
      </c>
      <c r="C85" s="483" t="s">
        <v>368</v>
      </c>
      <c r="D85" s="483"/>
      <c r="E85" s="483"/>
      <c r="F85" s="138" t="s">
        <v>72</v>
      </c>
      <c r="G85" s="195" t="s">
        <v>369</v>
      </c>
      <c r="H85" s="175"/>
      <c r="I85" s="175"/>
      <c r="J85" s="140"/>
      <c r="K85" s="140"/>
      <c r="L85" s="140"/>
      <c r="M85" s="176"/>
      <c r="BE85" s="220"/>
      <c r="BF85" s="225"/>
      <c r="BG85" s="226"/>
      <c r="BH85" s="228" t="s">
        <v>368</v>
      </c>
      <c r="BI85" s="227"/>
      <c r="BJ85" s="228"/>
    </row>
    <row r="86" spans="1:62" s="85" customFormat="1" ht="20.399999999999999" x14ac:dyDescent="0.3">
      <c r="A86" s="173" t="s">
        <v>126</v>
      </c>
      <c r="B86" s="137" t="s">
        <v>370</v>
      </c>
      <c r="C86" s="483" t="s">
        <v>362</v>
      </c>
      <c r="D86" s="483"/>
      <c r="E86" s="483"/>
      <c r="F86" s="138" t="s">
        <v>67</v>
      </c>
      <c r="G86" s="195" t="s">
        <v>371</v>
      </c>
      <c r="H86" s="175"/>
      <c r="I86" s="175"/>
      <c r="J86" s="140"/>
      <c r="K86" s="140"/>
      <c r="L86" s="140"/>
      <c r="M86" s="176"/>
      <c r="BE86" s="220"/>
      <c r="BF86" s="225"/>
      <c r="BG86" s="226"/>
      <c r="BH86" s="228"/>
      <c r="BI86" s="227"/>
      <c r="BJ86" s="228" t="s">
        <v>362</v>
      </c>
    </row>
    <row r="87" spans="1:62" s="85" customFormat="1" ht="21.6" x14ac:dyDescent="0.3">
      <c r="A87" s="173" t="s">
        <v>126</v>
      </c>
      <c r="B87" s="137" t="s">
        <v>372</v>
      </c>
      <c r="C87" s="483" t="s">
        <v>373</v>
      </c>
      <c r="D87" s="483"/>
      <c r="E87" s="483"/>
      <c r="F87" s="138" t="s">
        <v>72</v>
      </c>
      <c r="G87" s="195" t="s">
        <v>374</v>
      </c>
      <c r="H87" s="175"/>
      <c r="I87" s="175"/>
      <c r="J87" s="140"/>
      <c r="K87" s="140"/>
      <c r="L87" s="140"/>
      <c r="M87" s="176"/>
      <c r="BE87" s="220"/>
      <c r="BF87" s="225"/>
      <c r="BG87" s="226"/>
      <c r="BH87" s="228"/>
      <c r="BI87" s="227"/>
      <c r="BJ87" s="228" t="s">
        <v>373</v>
      </c>
    </row>
    <row r="88" spans="1:62" s="85" customFormat="1" ht="15" customHeight="1" x14ac:dyDescent="0.3">
      <c r="A88" s="497" t="s">
        <v>375</v>
      </c>
      <c r="B88" s="462"/>
      <c r="C88" s="462"/>
      <c r="D88" s="462"/>
      <c r="E88" s="462"/>
      <c r="F88" s="462"/>
      <c r="G88" s="462"/>
      <c r="H88" s="221"/>
      <c r="I88" s="221"/>
      <c r="J88" s="221"/>
      <c r="K88" s="221"/>
      <c r="L88" s="221"/>
      <c r="M88" s="223"/>
      <c r="BE88" s="220"/>
      <c r="BF88" s="225" t="s">
        <v>375</v>
      </c>
      <c r="BG88" s="226"/>
      <c r="BH88" s="228"/>
      <c r="BI88" s="227"/>
      <c r="BJ88" s="228"/>
    </row>
    <row r="89" spans="1:62" s="85" customFormat="1" ht="31.8" x14ac:dyDescent="0.3">
      <c r="A89" s="121" t="s">
        <v>179</v>
      </c>
      <c r="B89" s="120" t="s">
        <v>359</v>
      </c>
      <c r="C89" s="466" t="s">
        <v>360</v>
      </c>
      <c r="D89" s="466"/>
      <c r="E89" s="466"/>
      <c r="F89" s="121" t="s">
        <v>326</v>
      </c>
      <c r="G89" s="122">
        <v>5.3999999999999999E-2</v>
      </c>
      <c r="H89" s="123"/>
      <c r="I89" s="123"/>
      <c r="J89" s="124"/>
      <c r="K89" s="265"/>
      <c r="L89" s="265"/>
      <c r="M89" s="124"/>
      <c r="BE89" s="220"/>
      <c r="BF89" s="225"/>
      <c r="BG89" s="226" t="s">
        <v>360</v>
      </c>
      <c r="BH89" s="228"/>
      <c r="BI89" s="227"/>
      <c r="BJ89" s="228"/>
    </row>
    <row r="90" spans="1:62" s="85" customFormat="1" ht="20.399999999999999" x14ac:dyDescent="0.3">
      <c r="A90" s="173"/>
      <c r="B90" s="137" t="s">
        <v>361</v>
      </c>
      <c r="C90" s="483" t="s">
        <v>362</v>
      </c>
      <c r="D90" s="483"/>
      <c r="E90" s="483"/>
      <c r="F90" s="138" t="s">
        <v>67</v>
      </c>
      <c r="G90" s="195" t="s">
        <v>363</v>
      </c>
      <c r="H90" s="175"/>
      <c r="I90" s="175"/>
      <c r="J90" s="140"/>
      <c r="K90" s="140"/>
      <c r="L90" s="140"/>
      <c r="M90" s="176"/>
      <c r="BE90" s="220"/>
      <c r="BF90" s="225"/>
      <c r="BG90" s="226"/>
      <c r="BH90" s="228" t="s">
        <v>362</v>
      </c>
      <c r="BI90" s="227"/>
      <c r="BJ90" s="228"/>
    </row>
    <row r="91" spans="1:62" s="85" customFormat="1" ht="20.399999999999999" x14ac:dyDescent="0.3">
      <c r="A91" s="173"/>
      <c r="B91" s="137" t="s">
        <v>364</v>
      </c>
      <c r="C91" s="483" t="s">
        <v>365</v>
      </c>
      <c r="D91" s="483"/>
      <c r="E91" s="483"/>
      <c r="F91" s="138" t="s">
        <v>67</v>
      </c>
      <c r="G91" s="195" t="s">
        <v>366</v>
      </c>
      <c r="H91" s="175"/>
      <c r="I91" s="175"/>
      <c r="J91" s="140"/>
      <c r="K91" s="140"/>
      <c r="L91" s="140"/>
      <c r="M91" s="176"/>
      <c r="BE91" s="220"/>
      <c r="BF91" s="225"/>
      <c r="BG91" s="226"/>
      <c r="BH91" s="228" t="s">
        <v>365</v>
      </c>
      <c r="BI91" s="227"/>
      <c r="BJ91" s="228"/>
    </row>
    <row r="92" spans="1:62" s="85" customFormat="1" ht="20.399999999999999" x14ac:dyDescent="0.3">
      <c r="A92" s="173"/>
      <c r="B92" s="137" t="s">
        <v>367</v>
      </c>
      <c r="C92" s="483" t="s">
        <v>368</v>
      </c>
      <c r="D92" s="483"/>
      <c r="E92" s="483"/>
      <c r="F92" s="138" t="s">
        <v>72</v>
      </c>
      <c r="G92" s="195" t="s">
        <v>369</v>
      </c>
      <c r="H92" s="175"/>
      <c r="I92" s="175"/>
      <c r="J92" s="140"/>
      <c r="K92" s="140"/>
      <c r="L92" s="140"/>
      <c r="M92" s="176"/>
      <c r="BE92" s="220"/>
      <c r="BF92" s="225"/>
      <c r="BG92" s="226"/>
      <c r="BH92" s="228" t="s">
        <v>368</v>
      </c>
      <c r="BI92" s="227"/>
      <c r="BJ92" s="228"/>
    </row>
    <row r="93" spans="1:62" s="85" customFormat="1" ht="20.399999999999999" x14ac:dyDescent="0.3">
      <c r="A93" s="173" t="s">
        <v>126</v>
      </c>
      <c r="B93" s="137" t="s">
        <v>370</v>
      </c>
      <c r="C93" s="483" t="s">
        <v>362</v>
      </c>
      <c r="D93" s="483"/>
      <c r="E93" s="483"/>
      <c r="F93" s="138" t="s">
        <v>67</v>
      </c>
      <c r="G93" s="195" t="s">
        <v>371</v>
      </c>
      <c r="H93" s="175"/>
      <c r="I93" s="175"/>
      <c r="J93" s="140"/>
      <c r="K93" s="140"/>
      <c r="L93" s="140"/>
      <c r="M93" s="176"/>
      <c r="BE93" s="220"/>
      <c r="BF93" s="225"/>
      <c r="BG93" s="226"/>
      <c r="BH93" s="228"/>
      <c r="BI93" s="227"/>
      <c r="BJ93" s="228" t="s">
        <v>362</v>
      </c>
    </row>
    <row r="94" spans="1:62" s="85" customFormat="1" ht="21.6" x14ac:dyDescent="0.3">
      <c r="A94" s="173" t="s">
        <v>126</v>
      </c>
      <c r="B94" s="137" t="s">
        <v>372</v>
      </c>
      <c r="C94" s="483" t="s">
        <v>373</v>
      </c>
      <c r="D94" s="483"/>
      <c r="E94" s="483"/>
      <c r="F94" s="138" t="s">
        <v>72</v>
      </c>
      <c r="G94" s="195" t="s">
        <v>374</v>
      </c>
      <c r="H94" s="175"/>
      <c r="I94" s="175"/>
      <c r="J94" s="140"/>
      <c r="K94" s="140"/>
      <c r="L94" s="140"/>
      <c r="M94" s="176"/>
      <c r="BE94" s="220"/>
      <c r="BF94" s="225"/>
      <c r="BG94" s="226"/>
      <c r="BH94" s="228"/>
      <c r="BI94" s="227"/>
      <c r="BJ94" s="228" t="s">
        <v>373</v>
      </c>
    </row>
    <row r="95" spans="1:62" s="85" customFormat="1" ht="24.75" customHeight="1" x14ac:dyDescent="0.3">
      <c r="A95" s="497" t="s">
        <v>376</v>
      </c>
      <c r="B95" s="462"/>
      <c r="C95" s="462"/>
      <c r="D95" s="462"/>
      <c r="E95" s="462"/>
      <c r="F95" s="462"/>
      <c r="G95" s="462"/>
      <c r="H95" s="221"/>
      <c r="I95" s="221"/>
      <c r="J95" s="221"/>
      <c r="K95" s="221"/>
      <c r="L95" s="221"/>
      <c r="M95" s="223"/>
      <c r="BE95" s="220"/>
      <c r="BF95" s="225" t="s">
        <v>376</v>
      </c>
      <c r="BG95" s="226"/>
      <c r="BH95" s="228"/>
      <c r="BI95" s="227"/>
      <c r="BJ95" s="228"/>
    </row>
    <row r="96" spans="1:62" s="85" customFormat="1" ht="15" customHeight="1" x14ac:dyDescent="0.3">
      <c r="A96" s="495" t="s">
        <v>377</v>
      </c>
      <c r="B96" s="496"/>
      <c r="C96" s="496"/>
      <c r="D96" s="496"/>
      <c r="E96" s="496"/>
      <c r="F96" s="496"/>
      <c r="G96" s="496"/>
      <c r="H96" s="191"/>
      <c r="I96" s="191"/>
      <c r="J96" s="191"/>
      <c r="K96" s="191"/>
      <c r="L96" s="191"/>
      <c r="M96" s="193"/>
      <c r="BE96" s="220" t="s">
        <v>377</v>
      </c>
      <c r="BF96" s="225"/>
      <c r="BG96" s="226"/>
      <c r="BH96" s="228"/>
      <c r="BI96" s="227"/>
      <c r="BJ96" s="228"/>
    </row>
    <row r="97" spans="1:62" s="85" customFormat="1" ht="30" customHeight="1" x14ac:dyDescent="0.3">
      <c r="A97" s="497" t="s">
        <v>378</v>
      </c>
      <c r="B97" s="462"/>
      <c r="C97" s="462"/>
      <c r="D97" s="462"/>
      <c r="E97" s="462"/>
      <c r="F97" s="462"/>
      <c r="G97" s="462"/>
      <c r="H97" s="221"/>
      <c r="I97" s="221"/>
      <c r="J97" s="221"/>
      <c r="K97" s="221"/>
      <c r="L97" s="221"/>
      <c r="M97" s="223"/>
      <c r="BE97" s="220"/>
      <c r="BF97" s="225" t="s">
        <v>378</v>
      </c>
      <c r="BG97" s="226"/>
      <c r="BH97" s="228"/>
      <c r="BI97" s="227"/>
      <c r="BJ97" s="228"/>
    </row>
    <row r="98" spans="1:62" s="85" customFormat="1" ht="21.6" x14ac:dyDescent="0.3">
      <c r="A98" s="121" t="s">
        <v>183</v>
      </c>
      <c r="B98" s="120" t="s">
        <v>379</v>
      </c>
      <c r="C98" s="466" t="s">
        <v>380</v>
      </c>
      <c r="D98" s="466"/>
      <c r="E98" s="466"/>
      <c r="F98" s="121" t="s">
        <v>67</v>
      </c>
      <c r="G98" s="153">
        <v>14.48</v>
      </c>
      <c r="H98" s="123"/>
      <c r="I98" s="123"/>
      <c r="J98" s="124"/>
      <c r="K98" s="265"/>
      <c r="L98" s="265"/>
      <c r="M98" s="124"/>
      <c r="BE98" s="220"/>
      <c r="BF98" s="225"/>
      <c r="BG98" s="226" t="s">
        <v>380</v>
      </c>
      <c r="BH98" s="228"/>
      <c r="BI98" s="227"/>
      <c r="BJ98" s="228"/>
    </row>
    <row r="99" spans="1:62" s="85" customFormat="1" ht="20.399999999999999" x14ac:dyDescent="0.3">
      <c r="A99" s="173"/>
      <c r="B99" s="137" t="s">
        <v>381</v>
      </c>
      <c r="C99" s="483" t="s">
        <v>382</v>
      </c>
      <c r="D99" s="483"/>
      <c r="E99" s="483"/>
      <c r="F99" s="138" t="s">
        <v>46</v>
      </c>
      <c r="G99" s="195" t="s">
        <v>383</v>
      </c>
      <c r="H99" s="175"/>
      <c r="I99" s="175"/>
      <c r="J99" s="140"/>
      <c r="K99" s="140"/>
      <c r="L99" s="140"/>
      <c r="M99" s="176"/>
      <c r="BE99" s="220"/>
      <c r="BF99" s="225"/>
      <c r="BG99" s="226"/>
      <c r="BH99" s="228" t="s">
        <v>382</v>
      </c>
      <c r="BI99" s="227"/>
      <c r="BJ99" s="228"/>
    </row>
    <row r="100" spans="1:62" s="85" customFormat="1" ht="20.399999999999999" x14ac:dyDescent="0.3">
      <c r="A100" s="173"/>
      <c r="B100" s="137" t="s">
        <v>384</v>
      </c>
      <c r="C100" s="483" t="s">
        <v>385</v>
      </c>
      <c r="D100" s="483"/>
      <c r="E100" s="483"/>
      <c r="F100" s="138" t="s">
        <v>72</v>
      </c>
      <c r="G100" s="195" t="s">
        <v>386</v>
      </c>
      <c r="H100" s="175"/>
      <c r="I100" s="175"/>
      <c r="J100" s="140"/>
      <c r="K100" s="140"/>
      <c r="L100" s="140"/>
      <c r="M100" s="176"/>
      <c r="BE100" s="220"/>
      <c r="BF100" s="225"/>
      <c r="BG100" s="226"/>
      <c r="BH100" s="228" t="s">
        <v>385</v>
      </c>
      <c r="BI100" s="227"/>
      <c r="BJ100" s="228"/>
    </row>
    <row r="101" spans="1:62" s="85" customFormat="1" ht="20.399999999999999" x14ac:dyDescent="0.3">
      <c r="A101" s="173"/>
      <c r="B101" s="137" t="s">
        <v>274</v>
      </c>
      <c r="C101" s="483" t="s">
        <v>275</v>
      </c>
      <c r="D101" s="483"/>
      <c r="E101" s="483"/>
      <c r="F101" s="138" t="s">
        <v>67</v>
      </c>
      <c r="G101" s="195" t="s">
        <v>387</v>
      </c>
      <c r="H101" s="175"/>
      <c r="I101" s="175"/>
      <c r="J101" s="140"/>
      <c r="K101" s="140"/>
      <c r="L101" s="140"/>
      <c r="M101" s="176"/>
      <c r="BE101" s="220"/>
      <c r="BF101" s="225"/>
      <c r="BG101" s="226"/>
      <c r="BH101" s="228" t="s">
        <v>275</v>
      </c>
      <c r="BI101" s="227"/>
      <c r="BJ101" s="228"/>
    </row>
    <row r="102" spans="1:62" s="85" customFormat="1" ht="20.399999999999999" x14ac:dyDescent="0.3">
      <c r="A102" s="173"/>
      <c r="B102" s="137" t="s">
        <v>388</v>
      </c>
      <c r="C102" s="483" t="s">
        <v>389</v>
      </c>
      <c r="D102" s="483"/>
      <c r="E102" s="483"/>
      <c r="F102" s="138" t="s">
        <v>72</v>
      </c>
      <c r="G102" s="195" t="s">
        <v>390</v>
      </c>
      <c r="H102" s="175"/>
      <c r="I102" s="175"/>
      <c r="J102" s="140"/>
      <c r="K102" s="140"/>
      <c r="L102" s="140"/>
      <c r="M102" s="176"/>
      <c r="BE102" s="220"/>
      <c r="BF102" s="225"/>
      <c r="BG102" s="226"/>
      <c r="BH102" s="228" t="s">
        <v>389</v>
      </c>
      <c r="BI102" s="227"/>
      <c r="BJ102" s="228"/>
    </row>
    <row r="103" spans="1:62" s="85" customFormat="1" ht="20.399999999999999" x14ac:dyDescent="0.3">
      <c r="A103" s="173"/>
      <c r="B103" s="137" t="s">
        <v>73</v>
      </c>
      <c r="C103" s="483" t="s">
        <v>74</v>
      </c>
      <c r="D103" s="483"/>
      <c r="E103" s="483"/>
      <c r="F103" s="138" t="s">
        <v>67</v>
      </c>
      <c r="G103" s="195" t="s">
        <v>391</v>
      </c>
      <c r="H103" s="175"/>
      <c r="I103" s="175"/>
      <c r="J103" s="140"/>
      <c r="K103" s="140"/>
      <c r="L103" s="140"/>
      <c r="M103" s="176"/>
      <c r="BE103" s="220"/>
      <c r="BF103" s="225"/>
      <c r="BG103" s="226"/>
      <c r="BH103" s="228" t="s">
        <v>74</v>
      </c>
      <c r="BI103" s="227"/>
      <c r="BJ103" s="228"/>
    </row>
    <row r="104" spans="1:62" s="85" customFormat="1" ht="20.399999999999999" x14ac:dyDescent="0.3">
      <c r="A104" s="173"/>
      <c r="B104" s="137" t="s">
        <v>392</v>
      </c>
      <c r="C104" s="483" t="s">
        <v>393</v>
      </c>
      <c r="D104" s="483"/>
      <c r="E104" s="483"/>
      <c r="F104" s="138" t="s">
        <v>67</v>
      </c>
      <c r="G104" s="195" t="s">
        <v>394</v>
      </c>
      <c r="H104" s="175"/>
      <c r="I104" s="175"/>
      <c r="J104" s="140"/>
      <c r="K104" s="140"/>
      <c r="L104" s="140"/>
      <c r="M104" s="176"/>
      <c r="BE104" s="220"/>
      <c r="BF104" s="225"/>
      <c r="BG104" s="226"/>
      <c r="BH104" s="228" t="s">
        <v>393</v>
      </c>
      <c r="BI104" s="227"/>
      <c r="BJ104" s="228"/>
    </row>
    <row r="105" spans="1:62" s="85" customFormat="1" ht="20.399999999999999" hidden="1" x14ac:dyDescent="0.3">
      <c r="A105" s="178" t="s">
        <v>140</v>
      </c>
      <c r="B105" s="179" t="s">
        <v>395</v>
      </c>
      <c r="C105" s="489" t="s">
        <v>396</v>
      </c>
      <c r="D105" s="489"/>
      <c r="E105" s="489"/>
      <c r="F105" s="231" t="s">
        <v>67</v>
      </c>
      <c r="G105" s="181" t="s">
        <v>397</v>
      </c>
      <c r="H105" s="182"/>
      <c r="I105" s="182"/>
      <c r="J105" s="183"/>
      <c r="K105" s="183"/>
      <c r="L105" s="183"/>
      <c r="M105" s="185"/>
      <c r="BE105" s="220"/>
      <c r="BF105" s="225"/>
      <c r="BG105" s="226"/>
      <c r="BH105" s="228"/>
      <c r="BI105" s="227" t="s">
        <v>396</v>
      </c>
      <c r="BJ105" s="228"/>
    </row>
    <row r="106" spans="1:62" s="85" customFormat="1" ht="31.8" x14ac:dyDescent="0.3">
      <c r="A106" s="173"/>
      <c r="B106" s="137" t="s">
        <v>398</v>
      </c>
      <c r="C106" s="483" t="s">
        <v>399</v>
      </c>
      <c r="D106" s="483"/>
      <c r="E106" s="483"/>
      <c r="F106" s="138" t="s">
        <v>67</v>
      </c>
      <c r="G106" s="195" t="s">
        <v>400</v>
      </c>
      <c r="H106" s="175"/>
      <c r="I106" s="175"/>
      <c r="J106" s="140"/>
      <c r="K106" s="140"/>
      <c r="L106" s="140"/>
      <c r="M106" s="176"/>
      <c r="BE106" s="220"/>
      <c r="BF106" s="225"/>
      <c r="BG106" s="226"/>
      <c r="BH106" s="228" t="s">
        <v>399</v>
      </c>
      <c r="BI106" s="227"/>
      <c r="BJ106" s="228"/>
    </row>
    <row r="107" spans="1:62" s="85" customFormat="1" ht="42" x14ac:dyDescent="0.3">
      <c r="A107" s="173"/>
      <c r="B107" s="137" t="s">
        <v>401</v>
      </c>
      <c r="C107" s="483" t="s">
        <v>402</v>
      </c>
      <c r="D107" s="483"/>
      <c r="E107" s="483"/>
      <c r="F107" s="138" t="s">
        <v>403</v>
      </c>
      <c r="G107" s="195" t="s">
        <v>404</v>
      </c>
      <c r="H107" s="175"/>
      <c r="I107" s="175"/>
      <c r="J107" s="140"/>
      <c r="K107" s="140"/>
      <c r="L107" s="140"/>
      <c r="M107" s="176"/>
      <c r="BE107" s="220"/>
      <c r="BF107" s="225"/>
      <c r="BG107" s="226"/>
      <c r="BH107" s="228" t="s">
        <v>402</v>
      </c>
      <c r="BI107" s="227"/>
      <c r="BJ107" s="228"/>
    </row>
    <row r="108" spans="1:62" s="85" customFormat="1" ht="21.6" x14ac:dyDescent="0.3">
      <c r="A108" s="173"/>
      <c r="B108" s="137" t="s">
        <v>282</v>
      </c>
      <c r="C108" s="483" t="s">
        <v>283</v>
      </c>
      <c r="D108" s="483"/>
      <c r="E108" s="483"/>
      <c r="F108" s="138" t="s">
        <v>67</v>
      </c>
      <c r="G108" s="195" t="s">
        <v>405</v>
      </c>
      <c r="H108" s="175"/>
      <c r="I108" s="175"/>
      <c r="J108" s="140"/>
      <c r="K108" s="140"/>
      <c r="L108" s="140"/>
      <c r="M108" s="176"/>
      <c r="BE108" s="220"/>
      <c r="BF108" s="225"/>
      <c r="BG108" s="226"/>
      <c r="BH108" s="228" t="s">
        <v>283</v>
      </c>
      <c r="BI108" s="227"/>
      <c r="BJ108" s="228"/>
    </row>
    <row r="109" spans="1:62" s="85" customFormat="1" ht="20.399999999999999" x14ac:dyDescent="0.3">
      <c r="A109" s="173"/>
      <c r="B109" s="137" t="s">
        <v>406</v>
      </c>
      <c r="C109" s="483" t="s">
        <v>407</v>
      </c>
      <c r="D109" s="483"/>
      <c r="E109" s="483"/>
      <c r="F109" s="138" t="s">
        <v>67</v>
      </c>
      <c r="G109" s="195" t="s">
        <v>408</v>
      </c>
      <c r="H109" s="175"/>
      <c r="I109" s="175"/>
      <c r="J109" s="140"/>
      <c r="K109" s="140"/>
      <c r="L109" s="140"/>
      <c r="M109" s="176"/>
      <c r="BE109" s="220"/>
      <c r="BF109" s="225"/>
      <c r="BG109" s="226"/>
      <c r="BH109" s="228" t="s">
        <v>407</v>
      </c>
      <c r="BI109" s="227"/>
      <c r="BJ109" s="228"/>
    </row>
    <row r="110" spans="1:62" s="85" customFormat="1" ht="21.6" x14ac:dyDescent="0.3">
      <c r="A110" s="173"/>
      <c r="B110" s="137" t="s">
        <v>409</v>
      </c>
      <c r="C110" s="483" t="s">
        <v>410</v>
      </c>
      <c r="D110" s="483"/>
      <c r="E110" s="483"/>
      <c r="F110" s="138" t="s">
        <v>46</v>
      </c>
      <c r="G110" s="195" t="s">
        <v>411</v>
      </c>
      <c r="H110" s="175"/>
      <c r="I110" s="175"/>
      <c r="J110" s="140"/>
      <c r="K110" s="140"/>
      <c r="L110" s="140"/>
      <c r="M110" s="176"/>
      <c r="BE110" s="220"/>
      <c r="BF110" s="225"/>
      <c r="BG110" s="226"/>
      <c r="BH110" s="228" t="s">
        <v>410</v>
      </c>
      <c r="BI110" s="227"/>
      <c r="BJ110" s="228"/>
    </row>
    <row r="111" spans="1:62" s="85" customFormat="1" ht="20.399999999999999" x14ac:dyDescent="0.3">
      <c r="A111" s="173"/>
      <c r="B111" s="137" t="s">
        <v>412</v>
      </c>
      <c r="C111" s="483" t="s">
        <v>413</v>
      </c>
      <c r="D111" s="483"/>
      <c r="E111" s="483"/>
      <c r="F111" s="138" t="s">
        <v>67</v>
      </c>
      <c r="G111" s="195" t="s">
        <v>414</v>
      </c>
      <c r="H111" s="175"/>
      <c r="I111" s="175"/>
      <c r="J111" s="140"/>
      <c r="K111" s="140"/>
      <c r="L111" s="140"/>
      <c r="M111" s="176"/>
      <c r="BE111" s="220"/>
      <c r="BF111" s="225"/>
      <c r="BG111" s="226"/>
      <c r="BH111" s="228" t="s">
        <v>413</v>
      </c>
      <c r="BI111" s="227"/>
      <c r="BJ111" s="228"/>
    </row>
    <row r="112" spans="1:62" s="85" customFormat="1" ht="20.399999999999999" x14ac:dyDescent="0.3">
      <c r="A112" s="173"/>
      <c r="B112" s="137" t="s">
        <v>367</v>
      </c>
      <c r="C112" s="483" t="s">
        <v>368</v>
      </c>
      <c r="D112" s="483"/>
      <c r="E112" s="483"/>
      <c r="F112" s="138" t="s">
        <v>72</v>
      </c>
      <c r="G112" s="195" t="s">
        <v>415</v>
      </c>
      <c r="H112" s="175"/>
      <c r="I112" s="175"/>
      <c r="J112" s="140"/>
      <c r="K112" s="140"/>
      <c r="L112" s="140"/>
      <c r="M112" s="176"/>
      <c r="BE112" s="220"/>
      <c r="BF112" s="225"/>
      <c r="BG112" s="226"/>
      <c r="BH112" s="228" t="s">
        <v>368</v>
      </c>
      <c r="BI112" s="227"/>
      <c r="BJ112" s="228"/>
    </row>
    <row r="113" spans="1:62" s="85" customFormat="1" ht="21.6" x14ac:dyDescent="0.3">
      <c r="A113" s="121" t="s">
        <v>189</v>
      </c>
      <c r="B113" s="120" t="s">
        <v>416</v>
      </c>
      <c r="C113" s="466" t="s">
        <v>417</v>
      </c>
      <c r="D113" s="466"/>
      <c r="E113" s="466"/>
      <c r="F113" s="121" t="s">
        <v>67</v>
      </c>
      <c r="G113" s="122">
        <v>15.928000000000001</v>
      </c>
      <c r="H113" s="123"/>
      <c r="I113" s="123"/>
      <c r="J113" s="124"/>
      <c r="K113" s="265"/>
      <c r="L113" s="265"/>
      <c r="M113" s="124"/>
      <c r="BE113" s="220"/>
      <c r="BF113" s="225"/>
      <c r="BG113" s="226" t="s">
        <v>417</v>
      </c>
      <c r="BH113" s="228"/>
      <c r="BI113" s="227"/>
      <c r="BJ113" s="228"/>
    </row>
    <row r="114" spans="1:62" s="85" customFormat="1" ht="15" customHeight="1" x14ac:dyDescent="0.3">
      <c r="A114" s="497" t="s">
        <v>418</v>
      </c>
      <c r="B114" s="462"/>
      <c r="C114" s="462"/>
      <c r="D114" s="462"/>
      <c r="E114" s="462"/>
      <c r="F114" s="462"/>
      <c r="G114" s="462"/>
      <c r="H114" s="221"/>
      <c r="I114" s="221"/>
      <c r="J114" s="221"/>
      <c r="K114" s="221"/>
      <c r="L114" s="221"/>
      <c r="M114" s="223"/>
      <c r="BE114" s="220"/>
      <c r="BF114" s="225" t="s">
        <v>418</v>
      </c>
      <c r="BG114" s="226"/>
      <c r="BH114" s="228"/>
      <c r="BI114" s="227"/>
      <c r="BJ114" s="228"/>
    </row>
    <row r="115" spans="1:62" s="85" customFormat="1" ht="42" x14ac:dyDescent="0.3">
      <c r="A115" s="121" t="s">
        <v>193</v>
      </c>
      <c r="B115" s="120" t="s">
        <v>419</v>
      </c>
      <c r="C115" s="466" t="s">
        <v>420</v>
      </c>
      <c r="D115" s="466"/>
      <c r="E115" s="466"/>
      <c r="F115" s="121" t="s">
        <v>46</v>
      </c>
      <c r="G115" s="135">
        <v>0.1</v>
      </c>
      <c r="H115" s="123"/>
      <c r="I115" s="123"/>
      <c r="J115" s="124"/>
      <c r="K115" s="265"/>
      <c r="L115" s="265"/>
      <c r="M115" s="124"/>
      <c r="BE115" s="220"/>
      <c r="BF115" s="225"/>
      <c r="BG115" s="226" t="s">
        <v>420</v>
      </c>
      <c r="BH115" s="228"/>
      <c r="BI115" s="227"/>
      <c r="BJ115" s="228"/>
    </row>
    <row r="116" spans="1:62" s="85" customFormat="1" ht="62.4" x14ac:dyDescent="0.3">
      <c r="A116" s="121" t="s">
        <v>195</v>
      </c>
      <c r="B116" s="120" t="s">
        <v>421</v>
      </c>
      <c r="C116" s="466" t="s">
        <v>422</v>
      </c>
      <c r="D116" s="466"/>
      <c r="E116" s="466"/>
      <c r="F116" s="121" t="s">
        <v>326</v>
      </c>
      <c r="G116" s="153">
        <v>0.05</v>
      </c>
      <c r="H116" s="123"/>
      <c r="I116" s="123"/>
      <c r="J116" s="124"/>
      <c r="K116" s="265"/>
      <c r="L116" s="265"/>
      <c r="M116" s="124"/>
      <c r="BE116" s="220"/>
      <c r="BF116" s="225"/>
      <c r="BG116" s="226" t="s">
        <v>422</v>
      </c>
      <c r="BH116" s="228"/>
      <c r="BI116" s="227"/>
      <c r="BJ116" s="228"/>
    </row>
    <row r="117" spans="1:62" s="85" customFormat="1" ht="20.399999999999999" hidden="1" x14ac:dyDescent="0.3">
      <c r="A117" s="178" t="s">
        <v>75</v>
      </c>
      <c r="B117" s="179" t="s">
        <v>151</v>
      </c>
      <c r="C117" s="489" t="s">
        <v>152</v>
      </c>
      <c r="D117" s="489"/>
      <c r="E117" s="489"/>
      <c r="F117" s="231" t="s">
        <v>46</v>
      </c>
      <c r="G117" s="181" t="s">
        <v>33</v>
      </c>
      <c r="H117" s="182"/>
      <c r="I117" s="182"/>
      <c r="J117" s="183"/>
      <c r="K117" s="183"/>
      <c r="L117" s="183"/>
      <c r="M117" s="185"/>
      <c r="BE117" s="220"/>
      <c r="BF117" s="225"/>
      <c r="BG117" s="226"/>
      <c r="BH117" s="228"/>
      <c r="BI117" s="227" t="s">
        <v>152</v>
      </c>
      <c r="BJ117" s="228"/>
    </row>
    <row r="118" spans="1:62" s="85" customFormat="1" ht="20.399999999999999" hidden="1" x14ac:dyDescent="0.3">
      <c r="A118" s="178" t="s">
        <v>75</v>
      </c>
      <c r="B118" s="179" t="s">
        <v>423</v>
      </c>
      <c r="C118" s="489" t="s">
        <v>424</v>
      </c>
      <c r="D118" s="489"/>
      <c r="E118" s="489"/>
      <c r="F118" s="231" t="s">
        <v>72</v>
      </c>
      <c r="G118" s="181" t="s">
        <v>33</v>
      </c>
      <c r="H118" s="182"/>
      <c r="I118" s="182"/>
      <c r="J118" s="183"/>
      <c r="K118" s="183"/>
      <c r="L118" s="183"/>
      <c r="M118" s="185"/>
      <c r="BE118" s="220"/>
      <c r="BF118" s="225"/>
      <c r="BG118" s="226"/>
      <c r="BH118" s="228"/>
      <c r="BI118" s="227" t="s">
        <v>424</v>
      </c>
      <c r="BJ118" s="228"/>
    </row>
    <row r="119" spans="1:62" s="85" customFormat="1" ht="31.8" hidden="1" x14ac:dyDescent="0.3">
      <c r="A119" s="178" t="s">
        <v>75</v>
      </c>
      <c r="B119" s="179" t="s">
        <v>425</v>
      </c>
      <c r="C119" s="489" t="s">
        <v>426</v>
      </c>
      <c r="D119" s="489"/>
      <c r="E119" s="489"/>
      <c r="F119" s="231" t="s">
        <v>427</v>
      </c>
      <c r="G119" s="181" t="s">
        <v>33</v>
      </c>
      <c r="H119" s="182"/>
      <c r="I119" s="182"/>
      <c r="J119" s="183"/>
      <c r="K119" s="183"/>
      <c r="L119" s="183"/>
      <c r="M119" s="185"/>
      <c r="BE119" s="220"/>
      <c r="BF119" s="225"/>
      <c r="BG119" s="226"/>
      <c r="BH119" s="228"/>
      <c r="BI119" s="227" t="s">
        <v>426</v>
      </c>
      <c r="BJ119" s="228"/>
    </row>
    <row r="120" spans="1:62" s="85" customFormat="1" ht="31.8" x14ac:dyDescent="0.3">
      <c r="A120" s="173" t="s">
        <v>126</v>
      </c>
      <c r="B120" s="137" t="s">
        <v>428</v>
      </c>
      <c r="C120" s="483" t="s">
        <v>429</v>
      </c>
      <c r="D120" s="483"/>
      <c r="E120" s="483"/>
      <c r="F120" s="138" t="s">
        <v>72</v>
      </c>
      <c r="G120" s="195" t="s">
        <v>430</v>
      </c>
      <c r="H120" s="175"/>
      <c r="I120" s="175"/>
      <c r="J120" s="140"/>
      <c r="K120" s="140"/>
      <c r="L120" s="140"/>
      <c r="M120" s="176"/>
      <c r="BE120" s="220"/>
      <c r="BF120" s="225"/>
      <c r="BG120" s="226"/>
      <c r="BH120" s="228"/>
      <c r="BI120" s="227"/>
      <c r="BJ120" s="228" t="s">
        <v>429</v>
      </c>
    </row>
    <row r="121" spans="1:62" s="85" customFormat="1" ht="20.399999999999999" x14ac:dyDescent="0.3">
      <c r="A121" s="173" t="s">
        <v>126</v>
      </c>
      <c r="B121" s="137" t="s">
        <v>431</v>
      </c>
      <c r="C121" s="483" t="s">
        <v>152</v>
      </c>
      <c r="D121" s="483"/>
      <c r="E121" s="483"/>
      <c r="F121" s="138" t="s">
        <v>46</v>
      </c>
      <c r="G121" s="195" t="s">
        <v>432</v>
      </c>
      <c r="H121" s="175"/>
      <c r="I121" s="175"/>
      <c r="J121" s="140"/>
      <c r="K121" s="140"/>
      <c r="L121" s="140"/>
      <c r="M121" s="176"/>
      <c r="BE121" s="220"/>
      <c r="BF121" s="225"/>
      <c r="BG121" s="226"/>
      <c r="BH121" s="228"/>
      <c r="BI121" s="227"/>
      <c r="BJ121" s="228" t="s">
        <v>152</v>
      </c>
    </row>
    <row r="122" spans="1:62" s="85" customFormat="1" ht="15" customHeight="1" x14ac:dyDescent="0.3">
      <c r="A122" s="497" t="s">
        <v>433</v>
      </c>
      <c r="B122" s="462"/>
      <c r="C122" s="462"/>
      <c r="D122" s="462"/>
      <c r="E122" s="462"/>
      <c r="F122" s="462"/>
      <c r="G122" s="462"/>
      <c r="H122" s="221"/>
      <c r="I122" s="221"/>
      <c r="J122" s="221"/>
      <c r="K122" s="221"/>
      <c r="L122" s="221"/>
      <c r="M122" s="223"/>
      <c r="BE122" s="220"/>
      <c r="BF122" s="225" t="s">
        <v>433</v>
      </c>
      <c r="BG122" s="226"/>
      <c r="BH122" s="228"/>
      <c r="BI122" s="227"/>
      <c r="BJ122" s="228"/>
    </row>
    <row r="123" spans="1:62" s="85" customFormat="1" ht="14.4" x14ac:dyDescent="0.3">
      <c r="A123" s="121" t="s">
        <v>198</v>
      </c>
      <c r="B123" s="120" t="s">
        <v>434</v>
      </c>
      <c r="C123" s="466" t="s">
        <v>435</v>
      </c>
      <c r="D123" s="466"/>
      <c r="E123" s="466"/>
      <c r="F123" s="121" t="s">
        <v>139</v>
      </c>
      <c r="G123" s="153">
        <v>0.32</v>
      </c>
      <c r="H123" s="123"/>
      <c r="I123" s="123"/>
      <c r="J123" s="124"/>
      <c r="K123" s="265"/>
      <c r="L123" s="265"/>
      <c r="M123" s="124"/>
      <c r="BE123" s="220"/>
      <c r="BF123" s="225"/>
      <c r="BG123" s="226" t="s">
        <v>435</v>
      </c>
      <c r="BH123" s="228"/>
      <c r="BI123" s="227"/>
      <c r="BJ123" s="228"/>
    </row>
    <row r="124" spans="1:62" s="85" customFormat="1" ht="20.399999999999999" hidden="1" x14ac:dyDescent="0.3">
      <c r="A124" s="178" t="s">
        <v>140</v>
      </c>
      <c r="B124" s="179" t="s">
        <v>436</v>
      </c>
      <c r="C124" s="489" t="s">
        <v>437</v>
      </c>
      <c r="D124" s="489"/>
      <c r="E124" s="489"/>
      <c r="F124" s="231" t="s">
        <v>38</v>
      </c>
      <c r="G124" s="181" t="s">
        <v>438</v>
      </c>
      <c r="H124" s="182"/>
      <c r="I124" s="182"/>
      <c r="J124" s="183"/>
      <c r="K124" s="183"/>
      <c r="L124" s="183"/>
      <c r="M124" s="185"/>
      <c r="BE124" s="220"/>
      <c r="BF124" s="225"/>
      <c r="BG124" s="226"/>
      <c r="BH124" s="228"/>
      <c r="BI124" s="227" t="s">
        <v>437</v>
      </c>
      <c r="BJ124" s="228"/>
    </row>
    <row r="125" spans="1:62" s="85" customFormat="1" ht="20.399999999999999" x14ac:dyDescent="0.3">
      <c r="A125" s="173"/>
      <c r="B125" s="137" t="s">
        <v>439</v>
      </c>
      <c r="C125" s="483" t="s">
        <v>440</v>
      </c>
      <c r="D125" s="483"/>
      <c r="E125" s="483"/>
      <c r="F125" s="138" t="s">
        <v>139</v>
      </c>
      <c r="G125" s="195" t="s">
        <v>441</v>
      </c>
      <c r="H125" s="175"/>
      <c r="I125" s="175"/>
      <c r="J125" s="140"/>
      <c r="K125" s="140"/>
      <c r="L125" s="140"/>
      <c r="M125" s="176"/>
      <c r="BE125" s="220"/>
      <c r="BF125" s="225"/>
      <c r="BG125" s="226"/>
      <c r="BH125" s="228" t="s">
        <v>440</v>
      </c>
      <c r="BI125" s="227"/>
      <c r="BJ125" s="228"/>
    </row>
    <row r="126" spans="1:62" s="85" customFormat="1" ht="20.399999999999999" hidden="1" x14ac:dyDescent="0.3">
      <c r="A126" s="178" t="s">
        <v>75</v>
      </c>
      <c r="B126" s="179" t="s">
        <v>442</v>
      </c>
      <c r="C126" s="489" t="s">
        <v>443</v>
      </c>
      <c r="D126" s="489"/>
      <c r="E126" s="489"/>
      <c r="F126" s="231" t="s">
        <v>38</v>
      </c>
      <c r="G126" s="181" t="s">
        <v>33</v>
      </c>
      <c r="H126" s="182"/>
      <c r="I126" s="182"/>
      <c r="J126" s="183"/>
      <c r="K126" s="183"/>
      <c r="L126" s="183"/>
      <c r="M126" s="185"/>
      <c r="BE126" s="220"/>
      <c r="BF126" s="225"/>
      <c r="BG126" s="226"/>
      <c r="BH126" s="228"/>
      <c r="BI126" s="227" t="s">
        <v>443</v>
      </c>
      <c r="BJ126" s="228"/>
    </row>
    <row r="127" spans="1:62" s="85" customFormat="1" ht="31.8" x14ac:dyDescent="0.3">
      <c r="A127" s="173" t="s">
        <v>126</v>
      </c>
      <c r="B127" s="137" t="s">
        <v>444</v>
      </c>
      <c r="C127" s="483" t="s">
        <v>445</v>
      </c>
      <c r="D127" s="483"/>
      <c r="E127" s="483"/>
      <c r="F127" s="138" t="s">
        <v>38</v>
      </c>
      <c r="G127" s="195" t="s">
        <v>438</v>
      </c>
      <c r="H127" s="175"/>
      <c r="I127" s="175"/>
      <c r="J127" s="140"/>
      <c r="K127" s="140"/>
      <c r="L127" s="140"/>
      <c r="M127" s="176"/>
      <c r="BE127" s="220"/>
      <c r="BF127" s="225"/>
      <c r="BG127" s="226"/>
      <c r="BH127" s="228"/>
      <c r="BI127" s="227"/>
      <c r="BJ127" s="228" t="s">
        <v>445</v>
      </c>
    </row>
    <row r="128" spans="1:62" s="85" customFormat="1" ht="42" x14ac:dyDescent="0.3">
      <c r="A128" s="173" t="s">
        <v>126</v>
      </c>
      <c r="B128" s="137" t="s">
        <v>446</v>
      </c>
      <c r="C128" s="483" t="s">
        <v>447</v>
      </c>
      <c r="D128" s="483"/>
      <c r="E128" s="483"/>
      <c r="F128" s="138" t="s">
        <v>38</v>
      </c>
      <c r="G128" s="195" t="s">
        <v>438</v>
      </c>
      <c r="H128" s="175"/>
      <c r="I128" s="175"/>
      <c r="J128" s="140"/>
      <c r="K128" s="140"/>
      <c r="L128" s="140"/>
      <c r="M128" s="176"/>
      <c r="BE128" s="220"/>
      <c r="BF128" s="225"/>
      <c r="BG128" s="226"/>
      <c r="BH128" s="228"/>
      <c r="BI128" s="227"/>
      <c r="BJ128" s="228" t="s">
        <v>447</v>
      </c>
    </row>
    <row r="129" spans="1:62" s="85" customFormat="1" ht="24.75" customHeight="1" x14ac:dyDescent="0.3">
      <c r="A129" s="497" t="s">
        <v>448</v>
      </c>
      <c r="B129" s="462"/>
      <c r="C129" s="462"/>
      <c r="D129" s="462"/>
      <c r="E129" s="462"/>
      <c r="F129" s="462"/>
      <c r="G129" s="462"/>
      <c r="H129" s="221"/>
      <c r="I129" s="221"/>
      <c r="J129" s="221"/>
      <c r="K129" s="221"/>
      <c r="L129" s="221"/>
      <c r="M129" s="223"/>
      <c r="BE129" s="220"/>
      <c r="BF129" s="225" t="s">
        <v>448</v>
      </c>
      <c r="BG129" s="226"/>
      <c r="BH129" s="228"/>
      <c r="BI129" s="227"/>
      <c r="BJ129" s="228"/>
    </row>
    <row r="130" spans="1:62" s="85" customFormat="1" ht="21.6" x14ac:dyDescent="0.3">
      <c r="A130" s="121" t="s">
        <v>216</v>
      </c>
      <c r="B130" s="120" t="s">
        <v>449</v>
      </c>
      <c r="C130" s="466" t="s">
        <v>450</v>
      </c>
      <c r="D130" s="466"/>
      <c r="E130" s="466"/>
      <c r="F130" s="121" t="s">
        <v>326</v>
      </c>
      <c r="G130" s="135">
        <v>1.5</v>
      </c>
      <c r="H130" s="123"/>
      <c r="I130" s="123"/>
      <c r="J130" s="124"/>
      <c r="K130" s="265"/>
      <c r="L130" s="265"/>
      <c r="M130" s="124"/>
      <c r="BE130" s="220"/>
      <c r="BF130" s="225"/>
      <c r="BG130" s="226" t="s">
        <v>450</v>
      </c>
      <c r="BH130" s="228"/>
      <c r="BI130" s="227"/>
      <c r="BJ130" s="228"/>
    </row>
    <row r="131" spans="1:62" s="85" customFormat="1" ht="31.8" x14ac:dyDescent="0.3">
      <c r="A131" s="173"/>
      <c r="B131" s="137" t="s">
        <v>451</v>
      </c>
      <c r="C131" s="483" t="s">
        <v>452</v>
      </c>
      <c r="D131" s="483"/>
      <c r="E131" s="483"/>
      <c r="F131" s="138" t="s">
        <v>67</v>
      </c>
      <c r="G131" s="195" t="s">
        <v>453</v>
      </c>
      <c r="H131" s="175"/>
      <c r="I131" s="175"/>
      <c r="J131" s="140"/>
      <c r="K131" s="140"/>
      <c r="L131" s="140"/>
      <c r="M131" s="176"/>
      <c r="BE131" s="220"/>
      <c r="BF131" s="225"/>
      <c r="BG131" s="226"/>
      <c r="BH131" s="228" t="s">
        <v>452</v>
      </c>
      <c r="BI131" s="227"/>
      <c r="BJ131" s="228"/>
    </row>
    <row r="132" spans="1:62" s="85" customFormat="1" ht="20.399999999999999" x14ac:dyDescent="0.3">
      <c r="A132" s="173"/>
      <c r="B132" s="137" t="s">
        <v>367</v>
      </c>
      <c r="C132" s="483" t="s">
        <v>368</v>
      </c>
      <c r="D132" s="483"/>
      <c r="E132" s="483"/>
      <c r="F132" s="138" t="s">
        <v>72</v>
      </c>
      <c r="G132" s="195" t="s">
        <v>454</v>
      </c>
      <c r="H132" s="175"/>
      <c r="I132" s="175"/>
      <c r="J132" s="140"/>
      <c r="K132" s="140"/>
      <c r="L132" s="140"/>
      <c r="M132" s="176"/>
      <c r="BE132" s="220"/>
      <c r="BF132" s="225"/>
      <c r="BG132" s="226"/>
      <c r="BH132" s="228" t="s">
        <v>368</v>
      </c>
      <c r="BI132" s="227"/>
      <c r="BJ132" s="228"/>
    </row>
    <row r="133" spans="1:62" s="85" customFormat="1" ht="31.8" x14ac:dyDescent="0.3">
      <c r="A133" s="173" t="s">
        <v>126</v>
      </c>
      <c r="B133" s="137" t="s">
        <v>455</v>
      </c>
      <c r="C133" s="483" t="s">
        <v>452</v>
      </c>
      <c r="D133" s="483"/>
      <c r="E133" s="483"/>
      <c r="F133" s="138" t="s">
        <v>67</v>
      </c>
      <c r="G133" s="195" t="s">
        <v>456</v>
      </c>
      <c r="H133" s="175"/>
      <c r="I133" s="175"/>
      <c r="J133" s="140"/>
      <c r="K133" s="140"/>
      <c r="L133" s="140"/>
      <c r="M133" s="176"/>
      <c r="BE133" s="220"/>
      <c r="BF133" s="225"/>
      <c r="BG133" s="226"/>
      <c r="BH133" s="228"/>
      <c r="BI133" s="227"/>
      <c r="BJ133" s="228" t="s">
        <v>452</v>
      </c>
    </row>
    <row r="134" spans="1:62" s="85" customFormat="1" ht="21.6" x14ac:dyDescent="0.3">
      <c r="A134" s="173" t="s">
        <v>126</v>
      </c>
      <c r="B134" s="137" t="s">
        <v>457</v>
      </c>
      <c r="C134" s="483" t="s">
        <v>458</v>
      </c>
      <c r="D134" s="483"/>
      <c r="E134" s="483"/>
      <c r="F134" s="138" t="s">
        <v>72</v>
      </c>
      <c r="G134" s="195" t="s">
        <v>459</v>
      </c>
      <c r="H134" s="175"/>
      <c r="I134" s="175"/>
      <c r="J134" s="140"/>
      <c r="K134" s="140"/>
      <c r="L134" s="140"/>
      <c r="M134" s="176"/>
      <c r="BE134" s="220"/>
      <c r="BF134" s="225"/>
      <c r="BG134" s="226"/>
      <c r="BH134" s="228"/>
      <c r="BI134" s="227"/>
      <c r="BJ134" s="228" t="s">
        <v>458</v>
      </c>
    </row>
    <row r="135" spans="1:62" s="85" customFormat="1" ht="15" customHeight="1" x14ac:dyDescent="0.3">
      <c r="A135" s="497" t="s">
        <v>460</v>
      </c>
      <c r="B135" s="462"/>
      <c r="C135" s="462"/>
      <c r="D135" s="462"/>
      <c r="E135" s="462"/>
      <c r="F135" s="462"/>
      <c r="G135" s="462"/>
      <c r="H135" s="221"/>
      <c r="I135" s="221"/>
      <c r="J135" s="221"/>
      <c r="K135" s="221"/>
      <c r="L135" s="221"/>
      <c r="M135" s="223"/>
      <c r="BE135" s="220"/>
      <c r="BF135" s="225" t="s">
        <v>460</v>
      </c>
      <c r="BG135" s="226"/>
      <c r="BH135" s="228"/>
      <c r="BI135" s="227"/>
      <c r="BJ135" s="228"/>
    </row>
    <row r="136" spans="1:62" s="85" customFormat="1" ht="21.6" x14ac:dyDescent="0.3">
      <c r="A136" s="121" t="s">
        <v>219</v>
      </c>
      <c r="B136" s="120" t="s">
        <v>461</v>
      </c>
      <c r="C136" s="466" t="s">
        <v>462</v>
      </c>
      <c r="D136" s="466"/>
      <c r="E136" s="466"/>
      <c r="F136" s="121" t="s">
        <v>155</v>
      </c>
      <c r="G136" s="134">
        <v>15</v>
      </c>
      <c r="H136" s="123"/>
      <c r="I136" s="123"/>
      <c r="J136" s="124"/>
      <c r="K136" s="265"/>
      <c r="L136" s="265"/>
      <c r="M136" s="124"/>
      <c r="BE136" s="220"/>
      <c r="BF136" s="225"/>
      <c r="BG136" s="226" t="s">
        <v>462</v>
      </c>
      <c r="BH136" s="228"/>
      <c r="BI136" s="227"/>
      <c r="BJ136" s="228"/>
    </row>
    <row r="137" spans="1:62" s="85" customFormat="1" ht="20.399999999999999" hidden="1" x14ac:dyDescent="0.3">
      <c r="A137" s="178" t="s">
        <v>140</v>
      </c>
      <c r="B137" s="179" t="s">
        <v>463</v>
      </c>
      <c r="C137" s="489" t="s">
        <v>464</v>
      </c>
      <c r="D137" s="489"/>
      <c r="E137" s="489"/>
      <c r="F137" s="231" t="s">
        <v>72</v>
      </c>
      <c r="G137" s="181" t="s">
        <v>465</v>
      </c>
      <c r="H137" s="182"/>
      <c r="I137" s="182"/>
      <c r="J137" s="183"/>
      <c r="K137" s="183"/>
      <c r="L137" s="183"/>
      <c r="M137" s="185"/>
      <c r="BE137" s="220"/>
      <c r="BF137" s="225"/>
      <c r="BG137" s="226"/>
      <c r="BH137" s="228"/>
      <c r="BI137" s="227" t="s">
        <v>464</v>
      </c>
      <c r="BJ137" s="228"/>
    </row>
    <row r="138" spans="1:62" s="85" customFormat="1" ht="20.399999999999999" x14ac:dyDescent="0.3">
      <c r="A138" s="173" t="s">
        <v>126</v>
      </c>
      <c r="B138" s="137" t="s">
        <v>466</v>
      </c>
      <c r="C138" s="483" t="s">
        <v>464</v>
      </c>
      <c r="D138" s="483"/>
      <c r="E138" s="483"/>
      <c r="F138" s="138" t="s">
        <v>67</v>
      </c>
      <c r="G138" s="195" t="s">
        <v>467</v>
      </c>
      <c r="H138" s="175"/>
      <c r="I138" s="175"/>
      <c r="J138" s="140"/>
      <c r="K138" s="140"/>
      <c r="L138" s="140"/>
      <c r="M138" s="176"/>
      <c r="BE138" s="220"/>
      <c r="BF138" s="225"/>
      <c r="BG138" s="226"/>
      <c r="BH138" s="228"/>
      <c r="BI138" s="227"/>
      <c r="BJ138" s="228" t="s">
        <v>464</v>
      </c>
    </row>
    <row r="139" spans="1:62" s="85" customFormat="1" ht="31.8" x14ac:dyDescent="0.3">
      <c r="A139" s="121" t="s">
        <v>222</v>
      </c>
      <c r="B139" s="120" t="s">
        <v>468</v>
      </c>
      <c r="C139" s="466" t="s">
        <v>469</v>
      </c>
      <c r="D139" s="466"/>
      <c r="E139" s="466"/>
      <c r="F139" s="121" t="s">
        <v>326</v>
      </c>
      <c r="G139" s="153">
        <v>0.15</v>
      </c>
      <c r="H139" s="123"/>
      <c r="I139" s="123"/>
      <c r="J139" s="124"/>
      <c r="K139" s="265"/>
      <c r="L139" s="265"/>
      <c r="M139" s="124"/>
      <c r="BE139" s="220"/>
      <c r="BF139" s="225"/>
      <c r="BG139" s="226" t="s">
        <v>469</v>
      </c>
      <c r="BH139" s="228"/>
      <c r="BI139" s="227"/>
      <c r="BJ139" s="228"/>
    </row>
    <row r="140" spans="1:62" s="85" customFormat="1" ht="20.399999999999999" x14ac:dyDescent="0.3">
      <c r="A140" s="173"/>
      <c r="B140" s="137" t="s">
        <v>336</v>
      </c>
      <c r="C140" s="483" t="s">
        <v>337</v>
      </c>
      <c r="D140" s="483"/>
      <c r="E140" s="483"/>
      <c r="F140" s="138" t="s">
        <v>72</v>
      </c>
      <c r="G140" s="195" t="s">
        <v>470</v>
      </c>
      <c r="H140" s="175"/>
      <c r="I140" s="175"/>
      <c r="J140" s="140"/>
      <c r="K140" s="140"/>
      <c r="L140" s="140"/>
      <c r="M140" s="176"/>
      <c r="BE140" s="220"/>
      <c r="BF140" s="225"/>
      <c r="BG140" s="226"/>
      <c r="BH140" s="228" t="s">
        <v>337</v>
      </c>
      <c r="BI140" s="227"/>
      <c r="BJ140" s="228"/>
    </row>
    <row r="141" spans="1:62" s="85" customFormat="1" ht="20.399999999999999" x14ac:dyDescent="0.3">
      <c r="A141" s="173"/>
      <c r="B141" s="137" t="s">
        <v>350</v>
      </c>
      <c r="C141" s="483" t="s">
        <v>351</v>
      </c>
      <c r="D141" s="483"/>
      <c r="E141" s="483"/>
      <c r="F141" s="138" t="s">
        <v>72</v>
      </c>
      <c r="G141" s="195" t="s">
        <v>471</v>
      </c>
      <c r="H141" s="175"/>
      <c r="I141" s="175"/>
      <c r="J141" s="140"/>
      <c r="K141" s="140"/>
      <c r="L141" s="140"/>
      <c r="M141" s="176"/>
      <c r="BE141" s="220"/>
      <c r="BF141" s="225"/>
      <c r="BG141" s="226"/>
      <c r="BH141" s="228" t="s">
        <v>351</v>
      </c>
      <c r="BI141" s="227"/>
      <c r="BJ141" s="228"/>
    </row>
    <row r="142" spans="1:62" s="85" customFormat="1" ht="15" customHeight="1" x14ac:dyDescent="0.3">
      <c r="A142" s="497" t="s">
        <v>472</v>
      </c>
      <c r="B142" s="462"/>
      <c r="C142" s="462"/>
      <c r="D142" s="462"/>
      <c r="E142" s="462"/>
      <c r="F142" s="462"/>
      <c r="G142" s="462"/>
      <c r="H142" s="221"/>
      <c r="I142" s="221"/>
      <c r="J142" s="221"/>
      <c r="K142" s="221"/>
      <c r="L142" s="221"/>
      <c r="M142" s="223"/>
      <c r="BE142" s="220"/>
      <c r="BF142" s="225" t="s">
        <v>472</v>
      </c>
      <c r="BG142" s="226"/>
      <c r="BH142" s="228"/>
      <c r="BI142" s="227"/>
      <c r="BJ142" s="228"/>
    </row>
    <row r="143" spans="1:62" s="85" customFormat="1" ht="14.4" x14ac:dyDescent="0.3">
      <c r="A143" s="121" t="s">
        <v>224</v>
      </c>
      <c r="B143" s="120" t="s">
        <v>473</v>
      </c>
      <c r="C143" s="466" t="s">
        <v>474</v>
      </c>
      <c r="D143" s="466"/>
      <c r="E143" s="466"/>
      <c r="F143" s="121" t="s">
        <v>155</v>
      </c>
      <c r="G143" s="134">
        <v>15</v>
      </c>
      <c r="H143" s="123"/>
      <c r="I143" s="123"/>
      <c r="J143" s="124"/>
      <c r="K143" s="265"/>
      <c r="L143" s="265"/>
      <c r="M143" s="124"/>
      <c r="BE143" s="220"/>
      <c r="BF143" s="225"/>
      <c r="BG143" s="226" t="s">
        <v>474</v>
      </c>
      <c r="BH143" s="228"/>
      <c r="BI143" s="227"/>
      <c r="BJ143" s="228"/>
    </row>
    <row r="144" spans="1:62" s="85" customFormat="1" ht="24.75" customHeight="1" x14ac:dyDescent="0.3">
      <c r="A144" s="497" t="s">
        <v>475</v>
      </c>
      <c r="B144" s="462"/>
      <c r="C144" s="462"/>
      <c r="D144" s="462"/>
      <c r="E144" s="462"/>
      <c r="F144" s="462"/>
      <c r="G144" s="462"/>
      <c r="H144" s="221"/>
      <c r="I144" s="221"/>
      <c r="J144" s="221"/>
      <c r="K144" s="221"/>
      <c r="L144" s="221"/>
      <c r="M144" s="223"/>
      <c r="BE144" s="220"/>
      <c r="BF144" s="225" t="s">
        <v>475</v>
      </c>
      <c r="BG144" s="226"/>
      <c r="BH144" s="228"/>
      <c r="BI144" s="227"/>
      <c r="BJ144" s="228"/>
    </row>
    <row r="145" spans="1:62" s="85" customFormat="1" ht="21.6" x14ac:dyDescent="0.3">
      <c r="A145" s="121" t="s">
        <v>227</v>
      </c>
      <c r="B145" s="120" t="s">
        <v>449</v>
      </c>
      <c r="C145" s="466" t="s">
        <v>450</v>
      </c>
      <c r="D145" s="466"/>
      <c r="E145" s="466"/>
      <c r="F145" s="121" t="s">
        <v>326</v>
      </c>
      <c r="G145" s="153">
        <v>0.15</v>
      </c>
      <c r="H145" s="123"/>
      <c r="I145" s="123"/>
      <c r="J145" s="124"/>
      <c r="K145" s="265"/>
      <c r="L145" s="265"/>
      <c r="M145" s="124"/>
      <c r="BE145" s="220"/>
      <c r="BF145" s="225"/>
      <c r="BG145" s="226" t="s">
        <v>450</v>
      </c>
      <c r="BH145" s="228"/>
      <c r="BI145" s="227"/>
      <c r="BJ145" s="228"/>
    </row>
    <row r="146" spans="1:62" s="85" customFormat="1" ht="31.8" x14ac:dyDescent="0.3">
      <c r="A146" s="173"/>
      <c r="B146" s="137" t="s">
        <v>451</v>
      </c>
      <c r="C146" s="483" t="s">
        <v>452</v>
      </c>
      <c r="D146" s="483"/>
      <c r="E146" s="483"/>
      <c r="F146" s="138" t="s">
        <v>67</v>
      </c>
      <c r="G146" s="195" t="s">
        <v>476</v>
      </c>
      <c r="H146" s="175"/>
      <c r="I146" s="175"/>
      <c r="J146" s="140"/>
      <c r="K146" s="140"/>
      <c r="L146" s="140"/>
      <c r="M146" s="176"/>
      <c r="BE146" s="220"/>
      <c r="BF146" s="225"/>
      <c r="BG146" s="226"/>
      <c r="BH146" s="228" t="s">
        <v>452</v>
      </c>
      <c r="BI146" s="227"/>
      <c r="BJ146" s="228"/>
    </row>
    <row r="147" spans="1:62" s="85" customFormat="1" ht="20.399999999999999" x14ac:dyDescent="0.3">
      <c r="A147" s="173"/>
      <c r="B147" s="137" t="s">
        <v>367</v>
      </c>
      <c r="C147" s="483" t="s">
        <v>368</v>
      </c>
      <c r="D147" s="483"/>
      <c r="E147" s="483"/>
      <c r="F147" s="138" t="s">
        <v>72</v>
      </c>
      <c r="G147" s="195" t="s">
        <v>477</v>
      </c>
      <c r="H147" s="175"/>
      <c r="I147" s="175"/>
      <c r="J147" s="140"/>
      <c r="K147" s="140"/>
      <c r="L147" s="140"/>
      <c r="M147" s="176"/>
      <c r="BE147" s="220"/>
      <c r="BF147" s="225"/>
      <c r="BG147" s="226"/>
      <c r="BH147" s="228" t="s">
        <v>368</v>
      </c>
      <c r="BI147" s="227"/>
      <c r="BJ147" s="228"/>
    </row>
    <row r="148" spans="1:62" s="85" customFormat="1" ht="31.8" x14ac:dyDescent="0.3">
      <c r="A148" s="173" t="s">
        <v>126</v>
      </c>
      <c r="B148" s="137" t="s">
        <v>455</v>
      </c>
      <c r="C148" s="483" t="s">
        <v>452</v>
      </c>
      <c r="D148" s="483"/>
      <c r="E148" s="483"/>
      <c r="F148" s="138" t="s">
        <v>67</v>
      </c>
      <c r="G148" s="195" t="s">
        <v>478</v>
      </c>
      <c r="H148" s="175"/>
      <c r="I148" s="175"/>
      <c r="J148" s="140"/>
      <c r="K148" s="140"/>
      <c r="L148" s="140"/>
      <c r="M148" s="176"/>
      <c r="BE148" s="220"/>
      <c r="BF148" s="225"/>
      <c r="BG148" s="226"/>
      <c r="BH148" s="228"/>
      <c r="BI148" s="227"/>
      <c r="BJ148" s="228" t="s">
        <v>452</v>
      </c>
    </row>
    <row r="149" spans="1:62" s="85" customFormat="1" ht="21.6" x14ac:dyDescent="0.3">
      <c r="A149" s="173" t="s">
        <v>126</v>
      </c>
      <c r="B149" s="137" t="s">
        <v>457</v>
      </c>
      <c r="C149" s="483" t="s">
        <v>458</v>
      </c>
      <c r="D149" s="483"/>
      <c r="E149" s="483"/>
      <c r="F149" s="138" t="s">
        <v>72</v>
      </c>
      <c r="G149" s="195" t="s">
        <v>471</v>
      </c>
      <c r="H149" s="175"/>
      <c r="I149" s="175"/>
      <c r="J149" s="140"/>
      <c r="K149" s="140"/>
      <c r="L149" s="140"/>
      <c r="M149" s="176"/>
      <c r="BE149" s="220"/>
      <c r="BF149" s="225"/>
      <c r="BG149" s="226"/>
      <c r="BH149" s="228"/>
      <c r="BI149" s="227"/>
      <c r="BJ149" s="228" t="s">
        <v>458</v>
      </c>
    </row>
    <row r="150" spans="1:62" s="85" customFormat="1" ht="15" customHeight="1" x14ac:dyDescent="0.3">
      <c r="A150" s="497" t="s">
        <v>479</v>
      </c>
      <c r="B150" s="462"/>
      <c r="C150" s="462"/>
      <c r="D150" s="462"/>
      <c r="E150" s="462"/>
      <c r="F150" s="462"/>
      <c r="G150" s="462"/>
      <c r="H150" s="221"/>
      <c r="I150" s="221"/>
      <c r="J150" s="221"/>
      <c r="K150" s="221"/>
      <c r="L150" s="221"/>
      <c r="M150" s="223"/>
      <c r="BE150" s="220"/>
      <c r="BF150" s="225" t="s">
        <v>479</v>
      </c>
      <c r="BG150" s="226"/>
      <c r="BH150" s="228"/>
      <c r="BI150" s="227"/>
      <c r="BJ150" s="228"/>
    </row>
    <row r="151" spans="1:62" s="85" customFormat="1" ht="31.8" x14ac:dyDescent="0.3">
      <c r="A151" s="121" t="s">
        <v>230</v>
      </c>
      <c r="B151" s="120" t="s">
        <v>468</v>
      </c>
      <c r="C151" s="466" t="s">
        <v>469</v>
      </c>
      <c r="D151" s="466"/>
      <c r="E151" s="466"/>
      <c r="F151" s="121" t="s">
        <v>326</v>
      </c>
      <c r="G151" s="135">
        <v>1.5</v>
      </c>
      <c r="H151" s="123"/>
      <c r="I151" s="123"/>
      <c r="J151" s="124"/>
      <c r="K151" s="265"/>
      <c r="L151" s="265"/>
      <c r="M151" s="124"/>
      <c r="BE151" s="220"/>
      <c r="BF151" s="225"/>
      <c r="BG151" s="226" t="s">
        <v>469</v>
      </c>
      <c r="BH151" s="228"/>
      <c r="BI151" s="227"/>
      <c r="BJ151" s="228"/>
    </row>
    <row r="152" spans="1:62" s="85" customFormat="1" ht="20.399999999999999" x14ac:dyDescent="0.3">
      <c r="A152" s="173"/>
      <c r="B152" s="137" t="s">
        <v>336</v>
      </c>
      <c r="C152" s="483" t="s">
        <v>337</v>
      </c>
      <c r="D152" s="483"/>
      <c r="E152" s="483"/>
      <c r="F152" s="138" t="s">
        <v>72</v>
      </c>
      <c r="G152" s="195" t="s">
        <v>480</v>
      </c>
      <c r="H152" s="175"/>
      <c r="I152" s="175"/>
      <c r="J152" s="140"/>
      <c r="K152" s="140"/>
      <c r="L152" s="140"/>
      <c r="M152" s="176"/>
      <c r="BE152" s="220"/>
      <c r="BF152" s="225"/>
      <c r="BG152" s="226"/>
      <c r="BH152" s="228" t="s">
        <v>337</v>
      </c>
      <c r="BI152" s="227"/>
      <c r="BJ152" s="228"/>
    </row>
    <row r="153" spans="1:62" s="85" customFormat="1" ht="20.399999999999999" x14ac:dyDescent="0.3">
      <c r="A153" s="173"/>
      <c r="B153" s="137" t="s">
        <v>350</v>
      </c>
      <c r="C153" s="483" t="s">
        <v>351</v>
      </c>
      <c r="D153" s="483"/>
      <c r="E153" s="483"/>
      <c r="F153" s="138" t="s">
        <v>72</v>
      </c>
      <c r="G153" s="195" t="s">
        <v>459</v>
      </c>
      <c r="H153" s="175"/>
      <c r="I153" s="175"/>
      <c r="J153" s="140"/>
      <c r="K153" s="140"/>
      <c r="L153" s="140"/>
      <c r="M153" s="176"/>
      <c r="BE153" s="220"/>
      <c r="BF153" s="225"/>
      <c r="BG153" s="226"/>
      <c r="BH153" s="228" t="s">
        <v>351</v>
      </c>
      <c r="BI153" s="227"/>
      <c r="BJ153" s="228"/>
    </row>
    <row r="154" spans="1:62" s="85" customFormat="1" ht="15" customHeight="1" x14ac:dyDescent="0.3">
      <c r="A154" s="497" t="s">
        <v>481</v>
      </c>
      <c r="B154" s="462"/>
      <c r="C154" s="462"/>
      <c r="D154" s="462"/>
      <c r="E154" s="462"/>
      <c r="F154" s="462"/>
      <c r="G154" s="462"/>
      <c r="H154" s="221"/>
      <c r="I154" s="221"/>
      <c r="J154" s="221"/>
      <c r="K154" s="221"/>
      <c r="L154" s="221"/>
      <c r="M154" s="223"/>
      <c r="BE154" s="220"/>
      <c r="BF154" s="225" t="s">
        <v>481</v>
      </c>
      <c r="BG154" s="226"/>
      <c r="BH154" s="228"/>
      <c r="BI154" s="227"/>
      <c r="BJ154" s="228"/>
    </row>
    <row r="155" spans="1:62" s="85" customFormat="1" ht="15" customHeight="1" x14ac:dyDescent="0.3">
      <c r="A155" s="497" t="s">
        <v>482</v>
      </c>
      <c r="B155" s="462"/>
      <c r="C155" s="462"/>
      <c r="D155" s="462"/>
      <c r="E155" s="462"/>
      <c r="F155" s="462"/>
      <c r="G155" s="462"/>
      <c r="H155" s="221"/>
      <c r="I155" s="221"/>
      <c r="J155" s="221"/>
      <c r="K155" s="221"/>
      <c r="L155" s="221"/>
      <c r="M155" s="223"/>
      <c r="BE155" s="220"/>
      <c r="BF155" s="225" t="s">
        <v>482</v>
      </c>
      <c r="BG155" s="226"/>
      <c r="BH155" s="228"/>
      <c r="BI155" s="227"/>
      <c r="BJ155" s="228"/>
    </row>
    <row r="156" spans="1:62" s="85" customFormat="1" ht="42" x14ac:dyDescent="0.3">
      <c r="A156" s="121" t="s">
        <v>232</v>
      </c>
      <c r="B156" s="120" t="s">
        <v>483</v>
      </c>
      <c r="C156" s="466" t="s">
        <v>484</v>
      </c>
      <c r="D156" s="466"/>
      <c r="E156" s="466"/>
      <c r="F156" s="121" t="s">
        <v>326</v>
      </c>
      <c r="G156" s="135">
        <v>1.5</v>
      </c>
      <c r="H156" s="123"/>
      <c r="I156" s="123"/>
      <c r="J156" s="124"/>
      <c r="K156" s="265"/>
      <c r="L156" s="265"/>
      <c r="M156" s="124"/>
      <c r="BE156" s="220"/>
      <c r="BF156" s="225"/>
      <c r="BG156" s="226" t="s">
        <v>484</v>
      </c>
      <c r="BH156" s="228"/>
      <c r="BI156" s="227"/>
      <c r="BJ156" s="228"/>
    </row>
    <row r="157" spans="1:62" s="85" customFormat="1" ht="42" x14ac:dyDescent="0.3">
      <c r="A157" s="173"/>
      <c r="B157" s="137" t="s">
        <v>485</v>
      </c>
      <c r="C157" s="483" t="s">
        <v>486</v>
      </c>
      <c r="D157" s="483"/>
      <c r="E157" s="483"/>
      <c r="F157" s="138" t="s">
        <v>72</v>
      </c>
      <c r="G157" s="195" t="s">
        <v>487</v>
      </c>
      <c r="H157" s="175"/>
      <c r="I157" s="175"/>
      <c r="J157" s="140"/>
      <c r="K157" s="140"/>
      <c r="L157" s="140"/>
      <c r="M157" s="176"/>
      <c r="BE157" s="220"/>
      <c r="BF157" s="225"/>
      <c r="BG157" s="226"/>
      <c r="BH157" s="228" t="s">
        <v>486</v>
      </c>
      <c r="BI157" s="227"/>
      <c r="BJ157" s="228"/>
    </row>
    <row r="158" spans="1:62" s="85" customFormat="1" ht="20.399999999999999" x14ac:dyDescent="0.3">
      <c r="A158" s="173"/>
      <c r="B158" s="137" t="s">
        <v>367</v>
      </c>
      <c r="C158" s="483" t="s">
        <v>368</v>
      </c>
      <c r="D158" s="483"/>
      <c r="E158" s="483"/>
      <c r="F158" s="138" t="s">
        <v>72</v>
      </c>
      <c r="G158" s="195" t="s">
        <v>488</v>
      </c>
      <c r="H158" s="175"/>
      <c r="I158" s="175"/>
      <c r="J158" s="140"/>
      <c r="K158" s="140"/>
      <c r="L158" s="140"/>
      <c r="M158" s="176"/>
      <c r="BE158" s="220"/>
      <c r="BF158" s="225"/>
      <c r="BG158" s="226"/>
      <c r="BH158" s="228" t="s">
        <v>368</v>
      </c>
      <c r="BI158" s="227"/>
      <c r="BJ158" s="228"/>
    </row>
    <row r="159" spans="1:62" s="85" customFormat="1" ht="42" x14ac:dyDescent="0.3">
      <c r="A159" s="173" t="s">
        <v>126</v>
      </c>
      <c r="B159" s="137" t="s">
        <v>489</v>
      </c>
      <c r="C159" s="483" t="s">
        <v>486</v>
      </c>
      <c r="D159" s="483"/>
      <c r="E159" s="483"/>
      <c r="F159" s="138" t="s">
        <v>72</v>
      </c>
      <c r="G159" s="195" t="s">
        <v>490</v>
      </c>
      <c r="H159" s="175"/>
      <c r="I159" s="175"/>
      <c r="J159" s="140"/>
      <c r="K159" s="140"/>
      <c r="L159" s="140"/>
      <c r="M159" s="176"/>
      <c r="BE159" s="220"/>
      <c r="BF159" s="225"/>
      <c r="BG159" s="226"/>
      <c r="BH159" s="228"/>
      <c r="BI159" s="227"/>
      <c r="BJ159" s="228" t="s">
        <v>486</v>
      </c>
    </row>
    <row r="160" spans="1:62" s="85" customFormat="1" ht="20.399999999999999" x14ac:dyDescent="0.3">
      <c r="A160" s="173" t="s">
        <v>126</v>
      </c>
      <c r="B160" s="137" t="s">
        <v>491</v>
      </c>
      <c r="C160" s="483" t="s">
        <v>492</v>
      </c>
      <c r="D160" s="483"/>
      <c r="E160" s="483"/>
      <c r="F160" s="138" t="s">
        <v>72</v>
      </c>
      <c r="G160" s="195" t="s">
        <v>493</v>
      </c>
      <c r="H160" s="175"/>
      <c r="I160" s="175"/>
      <c r="J160" s="140"/>
      <c r="K160" s="140"/>
      <c r="L160" s="140"/>
      <c r="M160" s="176"/>
      <c r="BE160" s="220"/>
      <c r="BF160" s="225"/>
      <c r="BG160" s="226"/>
      <c r="BH160" s="228"/>
      <c r="BI160" s="227"/>
      <c r="BJ160" s="228" t="s">
        <v>492</v>
      </c>
    </row>
    <row r="161" spans="1:62" s="85" customFormat="1" ht="15" customHeight="1" x14ac:dyDescent="0.3">
      <c r="A161" s="497" t="s">
        <v>494</v>
      </c>
      <c r="B161" s="462"/>
      <c r="C161" s="462"/>
      <c r="D161" s="462"/>
      <c r="E161" s="462"/>
      <c r="F161" s="462"/>
      <c r="G161" s="462"/>
      <c r="H161" s="221"/>
      <c r="I161" s="221"/>
      <c r="J161" s="221"/>
      <c r="K161" s="221"/>
      <c r="L161" s="221"/>
      <c r="M161" s="223"/>
      <c r="BE161" s="220"/>
      <c r="BF161" s="225" t="s">
        <v>494</v>
      </c>
      <c r="BG161" s="226"/>
      <c r="BH161" s="228"/>
      <c r="BI161" s="227"/>
      <c r="BJ161" s="228"/>
    </row>
    <row r="162" spans="1:62" s="85" customFormat="1" ht="42" x14ac:dyDescent="0.3">
      <c r="A162" s="121" t="s">
        <v>234</v>
      </c>
      <c r="B162" s="120" t="s">
        <v>483</v>
      </c>
      <c r="C162" s="466" t="s">
        <v>484</v>
      </c>
      <c r="D162" s="466"/>
      <c r="E162" s="466"/>
      <c r="F162" s="121" t="s">
        <v>326</v>
      </c>
      <c r="G162" s="135">
        <v>1.5</v>
      </c>
      <c r="H162" s="123"/>
      <c r="I162" s="123"/>
      <c r="J162" s="124"/>
      <c r="K162" s="265"/>
      <c r="L162" s="265"/>
      <c r="M162" s="124"/>
      <c r="BE162" s="220"/>
      <c r="BF162" s="225"/>
      <c r="BG162" s="226" t="s">
        <v>484</v>
      </c>
      <c r="BH162" s="228"/>
      <c r="BI162" s="227"/>
      <c r="BJ162" s="228"/>
    </row>
    <row r="163" spans="1:62" s="85" customFormat="1" ht="42" x14ac:dyDescent="0.3">
      <c r="A163" s="173"/>
      <c r="B163" s="137" t="s">
        <v>485</v>
      </c>
      <c r="C163" s="483" t="s">
        <v>486</v>
      </c>
      <c r="D163" s="483"/>
      <c r="E163" s="483"/>
      <c r="F163" s="138" t="s">
        <v>72</v>
      </c>
      <c r="G163" s="195" t="s">
        <v>487</v>
      </c>
      <c r="H163" s="175"/>
      <c r="I163" s="175"/>
      <c r="J163" s="140"/>
      <c r="K163" s="140"/>
      <c r="L163" s="140"/>
      <c r="M163" s="176"/>
      <c r="BE163" s="220"/>
      <c r="BF163" s="225"/>
      <c r="BG163" s="226"/>
      <c r="BH163" s="228" t="s">
        <v>486</v>
      </c>
      <c r="BI163" s="227"/>
      <c r="BJ163" s="228"/>
    </row>
    <row r="164" spans="1:62" s="85" customFormat="1" ht="20.399999999999999" x14ac:dyDescent="0.3">
      <c r="A164" s="173"/>
      <c r="B164" s="137" t="s">
        <v>367</v>
      </c>
      <c r="C164" s="483" t="s">
        <v>368</v>
      </c>
      <c r="D164" s="483"/>
      <c r="E164" s="483"/>
      <c r="F164" s="138" t="s">
        <v>72</v>
      </c>
      <c r="G164" s="195" t="s">
        <v>488</v>
      </c>
      <c r="H164" s="175"/>
      <c r="I164" s="175"/>
      <c r="J164" s="140"/>
      <c r="K164" s="140"/>
      <c r="L164" s="140"/>
      <c r="M164" s="176"/>
      <c r="BE164" s="220"/>
      <c r="BF164" s="225"/>
      <c r="BG164" s="226"/>
      <c r="BH164" s="228" t="s">
        <v>368</v>
      </c>
      <c r="BI164" s="227"/>
      <c r="BJ164" s="228"/>
    </row>
    <row r="165" spans="1:62" s="85" customFormat="1" ht="42" x14ac:dyDescent="0.3">
      <c r="A165" s="173" t="s">
        <v>126</v>
      </c>
      <c r="B165" s="137" t="s">
        <v>489</v>
      </c>
      <c r="C165" s="483" t="s">
        <v>486</v>
      </c>
      <c r="D165" s="483"/>
      <c r="E165" s="483"/>
      <c r="F165" s="138" t="s">
        <v>72</v>
      </c>
      <c r="G165" s="195" t="s">
        <v>490</v>
      </c>
      <c r="H165" s="175"/>
      <c r="I165" s="175"/>
      <c r="J165" s="140"/>
      <c r="K165" s="140"/>
      <c r="L165" s="140"/>
      <c r="M165" s="176"/>
      <c r="BE165" s="220"/>
      <c r="BF165" s="225"/>
      <c r="BG165" s="226"/>
      <c r="BH165" s="228"/>
      <c r="BI165" s="227"/>
      <c r="BJ165" s="228" t="s">
        <v>486</v>
      </c>
    </row>
    <row r="166" spans="1:62" s="85" customFormat="1" ht="20.399999999999999" x14ac:dyDescent="0.3">
      <c r="A166" s="173" t="s">
        <v>126</v>
      </c>
      <c r="B166" s="137" t="s">
        <v>491</v>
      </c>
      <c r="C166" s="483" t="s">
        <v>492</v>
      </c>
      <c r="D166" s="483"/>
      <c r="E166" s="483"/>
      <c r="F166" s="138" t="s">
        <v>72</v>
      </c>
      <c r="G166" s="195" t="s">
        <v>493</v>
      </c>
      <c r="H166" s="175"/>
      <c r="I166" s="175"/>
      <c r="J166" s="140"/>
      <c r="K166" s="140"/>
      <c r="L166" s="140"/>
      <c r="M166" s="176"/>
      <c r="BE166" s="220"/>
      <c r="BF166" s="225"/>
      <c r="BG166" s="226"/>
      <c r="BH166" s="228"/>
      <c r="BI166" s="227"/>
      <c r="BJ166" s="228" t="s">
        <v>492</v>
      </c>
    </row>
    <row r="167" spans="1:62" s="85" customFormat="1" ht="15" customHeight="1" x14ac:dyDescent="0.3">
      <c r="A167" s="497" t="s">
        <v>495</v>
      </c>
      <c r="B167" s="462"/>
      <c r="C167" s="462"/>
      <c r="D167" s="462"/>
      <c r="E167" s="462"/>
      <c r="F167" s="462"/>
      <c r="G167" s="462"/>
      <c r="H167" s="221"/>
      <c r="I167" s="221"/>
      <c r="J167" s="221"/>
      <c r="K167" s="221"/>
      <c r="L167" s="221"/>
      <c r="M167" s="223"/>
      <c r="BE167" s="220"/>
      <c r="BF167" s="225" t="s">
        <v>495</v>
      </c>
      <c r="BG167" s="226"/>
      <c r="BH167" s="228"/>
      <c r="BI167" s="227"/>
      <c r="BJ167" s="228"/>
    </row>
    <row r="168" spans="1:62" s="85" customFormat="1" ht="15" customHeight="1" x14ac:dyDescent="0.3">
      <c r="A168" s="497" t="s">
        <v>496</v>
      </c>
      <c r="B168" s="462"/>
      <c r="C168" s="462"/>
      <c r="D168" s="462"/>
      <c r="E168" s="462"/>
      <c r="F168" s="462"/>
      <c r="G168" s="462"/>
      <c r="H168" s="221"/>
      <c r="I168" s="221"/>
      <c r="J168" s="221"/>
      <c r="K168" s="221"/>
      <c r="L168" s="221"/>
      <c r="M168" s="223"/>
      <c r="BE168" s="220"/>
      <c r="BF168" s="225" t="s">
        <v>496</v>
      </c>
      <c r="BG168" s="226"/>
      <c r="BH168" s="228"/>
      <c r="BI168" s="227"/>
      <c r="BJ168" s="228"/>
    </row>
    <row r="169" spans="1:62" s="85" customFormat="1" ht="21.6" x14ac:dyDescent="0.3">
      <c r="A169" s="121" t="s">
        <v>240</v>
      </c>
      <c r="B169" s="120" t="s">
        <v>497</v>
      </c>
      <c r="C169" s="466" t="s">
        <v>498</v>
      </c>
      <c r="D169" s="466"/>
      <c r="E169" s="466"/>
      <c r="F169" s="121" t="s">
        <v>67</v>
      </c>
      <c r="G169" s="153">
        <v>3.88</v>
      </c>
      <c r="H169" s="123"/>
      <c r="I169" s="123"/>
      <c r="J169" s="124"/>
      <c r="K169" s="265"/>
      <c r="L169" s="265"/>
      <c r="M169" s="124"/>
      <c r="BE169" s="220"/>
      <c r="BF169" s="225"/>
      <c r="BG169" s="226" t="s">
        <v>498</v>
      </c>
      <c r="BH169" s="228"/>
      <c r="BI169" s="227"/>
      <c r="BJ169" s="228"/>
    </row>
    <row r="170" spans="1:62" s="85" customFormat="1" ht="20.399999999999999" x14ac:dyDescent="0.3">
      <c r="A170" s="173"/>
      <c r="B170" s="137" t="s">
        <v>381</v>
      </c>
      <c r="C170" s="483" t="s">
        <v>382</v>
      </c>
      <c r="D170" s="483"/>
      <c r="E170" s="483"/>
      <c r="F170" s="138" t="s">
        <v>46</v>
      </c>
      <c r="G170" s="195" t="s">
        <v>499</v>
      </c>
      <c r="H170" s="175"/>
      <c r="I170" s="175"/>
      <c r="J170" s="140"/>
      <c r="K170" s="140"/>
      <c r="L170" s="140"/>
      <c r="M170" s="176"/>
      <c r="BE170" s="220"/>
      <c r="BF170" s="225"/>
      <c r="BG170" s="226"/>
      <c r="BH170" s="228" t="s">
        <v>382</v>
      </c>
      <c r="BI170" s="227"/>
      <c r="BJ170" s="228"/>
    </row>
    <row r="171" spans="1:62" s="85" customFormat="1" ht="20.399999999999999" x14ac:dyDescent="0.3">
      <c r="A171" s="173"/>
      <c r="B171" s="137" t="s">
        <v>384</v>
      </c>
      <c r="C171" s="483" t="s">
        <v>385</v>
      </c>
      <c r="D171" s="483"/>
      <c r="E171" s="483"/>
      <c r="F171" s="138" t="s">
        <v>72</v>
      </c>
      <c r="G171" s="195" t="s">
        <v>500</v>
      </c>
      <c r="H171" s="175"/>
      <c r="I171" s="175"/>
      <c r="J171" s="140"/>
      <c r="K171" s="140"/>
      <c r="L171" s="140"/>
      <c r="M171" s="176"/>
      <c r="BE171" s="220"/>
      <c r="BF171" s="225"/>
      <c r="BG171" s="226"/>
      <c r="BH171" s="228" t="s">
        <v>385</v>
      </c>
      <c r="BI171" s="227"/>
      <c r="BJ171" s="228"/>
    </row>
    <row r="172" spans="1:62" s="85" customFormat="1" ht="20.399999999999999" x14ac:dyDescent="0.3">
      <c r="A172" s="173"/>
      <c r="B172" s="137" t="s">
        <v>501</v>
      </c>
      <c r="C172" s="483" t="s">
        <v>502</v>
      </c>
      <c r="D172" s="483"/>
      <c r="E172" s="483"/>
      <c r="F172" s="138" t="s">
        <v>72</v>
      </c>
      <c r="G172" s="195" t="s">
        <v>503</v>
      </c>
      <c r="H172" s="175"/>
      <c r="I172" s="175"/>
      <c r="J172" s="140"/>
      <c r="K172" s="140"/>
      <c r="L172" s="140"/>
      <c r="M172" s="176"/>
      <c r="BE172" s="220"/>
      <c r="BF172" s="225"/>
      <c r="BG172" s="226"/>
      <c r="BH172" s="228" t="s">
        <v>502</v>
      </c>
      <c r="BI172" s="227"/>
      <c r="BJ172" s="228"/>
    </row>
    <row r="173" spans="1:62" s="85" customFormat="1" ht="20.399999999999999" hidden="1" x14ac:dyDescent="0.3">
      <c r="A173" s="178" t="s">
        <v>75</v>
      </c>
      <c r="B173" s="179" t="s">
        <v>388</v>
      </c>
      <c r="C173" s="489" t="s">
        <v>389</v>
      </c>
      <c r="D173" s="489"/>
      <c r="E173" s="489"/>
      <c r="F173" s="231" t="s">
        <v>72</v>
      </c>
      <c r="G173" s="181" t="s">
        <v>33</v>
      </c>
      <c r="H173" s="182"/>
      <c r="I173" s="182"/>
      <c r="J173" s="183"/>
      <c r="K173" s="183"/>
      <c r="L173" s="183"/>
      <c r="M173" s="185"/>
      <c r="BE173" s="220"/>
      <c r="BF173" s="225"/>
      <c r="BG173" s="226"/>
      <c r="BH173" s="228"/>
      <c r="BI173" s="227" t="s">
        <v>389</v>
      </c>
      <c r="BJ173" s="228"/>
    </row>
    <row r="174" spans="1:62" s="85" customFormat="1" ht="20.399999999999999" x14ac:dyDescent="0.3">
      <c r="A174" s="173"/>
      <c r="B174" s="137" t="s">
        <v>73</v>
      </c>
      <c r="C174" s="483" t="s">
        <v>74</v>
      </c>
      <c r="D174" s="483"/>
      <c r="E174" s="483"/>
      <c r="F174" s="138" t="s">
        <v>67</v>
      </c>
      <c r="G174" s="195" t="s">
        <v>504</v>
      </c>
      <c r="H174" s="175"/>
      <c r="I174" s="175"/>
      <c r="J174" s="140"/>
      <c r="K174" s="140"/>
      <c r="L174" s="140"/>
      <c r="M174" s="176"/>
      <c r="BE174" s="220"/>
      <c r="BF174" s="225"/>
      <c r="BG174" s="226"/>
      <c r="BH174" s="228" t="s">
        <v>74</v>
      </c>
      <c r="BI174" s="227"/>
      <c r="BJ174" s="228"/>
    </row>
    <row r="175" spans="1:62" s="85" customFormat="1" ht="20.399999999999999" x14ac:dyDescent="0.3">
      <c r="A175" s="173"/>
      <c r="B175" s="137" t="s">
        <v>392</v>
      </c>
      <c r="C175" s="483" t="s">
        <v>393</v>
      </c>
      <c r="D175" s="483"/>
      <c r="E175" s="483"/>
      <c r="F175" s="138" t="s">
        <v>67</v>
      </c>
      <c r="G175" s="195" t="s">
        <v>505</v>
      </c>
      <c r="H175" s="175"/>
      <c r="I175" s="175"/>
      <c r="J175" s="140"/>
      <c r="K175" s="140"/>
      <c r="L175" s="140"/>
      <c r="M175" s="176"/>
      <c r="BE175" s="220"/>
      <c r="BF175" s="225"/>
      <c r="BG175" s="226"/>
      <c r="BH175" s="228" t="s">
        <v>393</v>
      </c>
      <c r="BI175" s="227"/>
      <c r="BJ175" s="228"/>
    </row>
    <row r="176" spans="1:62" s="85" customFormat="1" ht="20.399999999999999" hidden="1" x14ac:dyDescent="0.3">
      <c r="A176" s="178" t="s">
        <v>140</v>
      </c>
      <c r="B176" s="179" t="s">
        <v>506</v>
      </c>
      <c r="C176" s="489" t="s">
        <v>507</v>
      </c>
      <c r="D176" s="489"/>
      <c r="E176" s="489"/>
      <c r="F176" s="231" t="s">
        <v>67</v>
      </c>
      <c r="G176" s="181" t="s">
        <v>508</v>
      </c>
      <c r="H176" s="182"/>
      <c r="I176" s="182"/>
      <c r="J176" s="183"/>
      <c r="K176" s="183"/>
      <c r="L176" s="183"/>
      <c r="M176" s="185"/>
      <c r="BE176" s="220"/>
      <c r="BF176" s="225"/>
      <c r="BG176" s="226"/>
      <c r="BH176" s="228"/>
      <c r="BI176" s="227" t="s">
        <v>507</v>
      </c>
      <c r="BJ176" s="228"/>
    </row>
    <row r="177" spans="1:62" s="85" customFormat="1" ht="42" x14ac:dyDescent="0.3">
      <c r="A177" s="173"/>
      <c r="B177" s="137" t="s">
        <v>509</v>
      </c>
      <c r="C177" s="483" t="s">
        <v>510</v>
      </c>
      <c r="D177" s="483"/>
      <c r="E177" s="483"/>
      <c r="F177" s="138" t="s">
        <v>67</v>
      </c>
      <c r="G177" s="195" t="s">
        <v>511</v>
      </c>
      <c r="H177" s="175"/>
      <c r="I177" s="175"/>
      <c r="J177" s="140"/>
      <c r="K177" s="140"/>
      <c r="L177" s="140"/>
      <c r="M177" s="176"/>
      <c r="BE177" s="220"/>
      <c r="BF177" s="225"/>
      <c r="BG177" s="226"/>
      <c r="BH177" s="228" t="s">
        <v>510</v>
      </c>
      <c r="BI177" s="227"/>
      <c r="BJ177" s="228"/>
    </row>
    <row r="178" spans="1:62" s="85" customFormat="1" ht="42" x14ac:dyDescent="0.3">
      <c r="A178" s="173"/>
      <c r="B178" s="137" t="s">
        <v>401</v>
      </c>
      <c r="C178" s="483" t="s">
        <v>402</v>
      </c>
      <c r="D178" s="483"/>
      <c r="E178" s="483"/>
      <c r="F178" s="138" t="s">
        <v>403</v>
      </c>
      <c r="G178" s="195" t="s">
        <v>512</v>
      </c>
      <c r="H178" s="175"/>
      <c r="I178" s="175"/>
      <c r="J178" s="140"/>
      <c r="K178" s="140"/>
      <c r="L178" s="140"/>
      <c r="M178" s="176"/>
      <c r="BE178" s="220"/>
      <c r="BF178" s="225"/>
      <c r="BG178" s="226"/>
      <c r="BH178" s="228" t="s">
        <v>402</v>
      </c>
      <c r="BI178" s="227"/>
      <c r="BJ178" s="228"/>
    </row>
    <row r="179" spans="1:62" s="85" customFormat="1" ht="21.6" x14ac:dyDescent="0.3">
      <c r="A179" s="173"/>
      <c r="B179" s="137" t="s">
        <v>282</v>
      </c>
      <c r="C179" s="483" t="s">
        <v>283</v>
      </c>
      <c r="D179" s="483"/>
      <c r="E179" s="483"/>
      <c r="F179" s="138" t="s">
        <v>67</v>
      </c>
      <c r="G179" s="195" t="s">
        <v>513</v>
      </c>
      <c r="H179" s="175"/>
      <c r="I179" s="175"/>
      <c r="J179" s="140"/>
      <c r="K179" s="140"/>
      <c r="L179" s="140"/>
      <c r="M179" s="176"/>
      <c r="BE179" s="220"/>
      <c r="BF179" s="225"/>
      <c r="BG179" s="226"/>
      <c r="BH179" s="228" t="s">
        <v>283</v>
      </c>
      <c r="BI179" s="227"/>
      <c r="BJ179" s="228"/>
    </row>
    <row r="180" spans="1:62" s="85" customFormat="1" ht="20.399999999999999" x14ac:dyDescent="0.3">
      <c r="A180" s="173"/>
      <c r="B180" s="137" t="s">
        <v>406</v>
      </c>
      <c r="C180" s="483" t="s">
        <v>407</v>
      </c>
      <c r="D180" s="483"/>
      <c r="E180" s="483"/>
      <c r="F180" s="138" t="s">
        <v>67</v>
      </c>
      <c r="G180" s="195" t="s">
        <v>514</v>
      </c>
      <c r="H180" s="175"/>
      <c r="I180" s="175"/>
      <c r="J180" s="140"/>
      <c r="K180" s="140"/>
      <c r="L180" s="140"/>
      <c r="M180" s="176"/>
      <c r="BE180" s="220"/>
      <c r="BF180" s="225"/>
      <c r="BG180" s="226"/>
      <c r="BH180" s="228" t="s">
        <v>407</v>
      </c>
      <c r="BI180" s="227"/>
      <c r="BJ180" s="228"/>
    </row>
    <row r="181" spans="1:62" s="85" customFormat="1" ht="21.6" x14ac:dyDescent="0.3">
      <c r="A181" s="173"/>
      <c r="B181" s="137" t="s">
        <v>409</v>
      </c>
      <c r="C181" s="483" t="s">
        <v>410</v>
      </c>
      <c r="D181" s="483"/>
      <c r="E181" s="483"/>
      <c r="F181" s="138" t="s">
        <v>46</v>
      </c>
      <c r="G181" s="195" t="s">
        <v>515</v>
      </c>
      <c r="H181" s="175"/>
      <c r="I181" s="175"/>
      <c r="J181" s="140"/>
      <c r="K181" s="140"/>
      <c r="L181" s="140"/>
      <c r="M181" s="176"/>
      <c r="BE181" s="220"/>
      <c r="BF181" s="225"/>
      <c r="BG181" s="226"/>
      <c r="BH181" s="228" t="s">
        <v>410</v>
      </c>
      <c r="BI181" s="227"/>
      <c r="BJ181" s="228"/>
    </row>
    <row r="182" spans="1:62" s="85" customFormat="1" ht="20.399999999999999" x14ac:dyDescent="0.3">
      <c r="A182" s="173"/>
      <c r="B182" s="137" t="s">
        <v>412</v>
      </c>
      <c r="C182" s="483" t="s">
        <v>413</v>
      </c>
      <c r="D182" s="483"/>
      <c r="E182" s="483"/>
      <c r="F182" s="138" t="s">
        <v>67</v>
      </c>
      <c r="G182" s="195" t="s">
        <v>516</v>
      </c>
      <c r="H182" s="175"/>
      <c r="I182" s="175"/>
      <c r="J182" s="140"/>
      <c r="K182" s="140"/>
      <c r="L182" s="140"/>
      <c r="M182" s="176"/>
      <c r="BE182" s="220"/>
      <c r="BF182" s="225"/>
      <c r="BG182" s="226"/>
      <c r="BH182" s="228" t="s">
        <v>413</v>
      </c>
      <c r="BI182" s="227"/>
      <c r="BJ182" s="228"/>
    </row>
    <row r="183" spans="1:62" s="85" customFormat="1" ht="20.399999999999999" x14ac:dyDescent="0.3">
      <c r="A183" s="173"/>
      <c r="B183" s="137" t="s">
        <v>367</v>
      </c>
      <c r="C183" s="483" t="s">
        <v>368</v>
      </c>
      <c r="D183" s="483"/>
      <c r="E183" s="483"/>
      <c r="F183" s="138" t="s">
        <v>72</v>
      </c>
      <c r="G183" s="195" t="s">
        <v>517</v>
      </c>
      <c r="H183" s="175"/>
      <c r="I183" s="175"/>
      <c r="J183" s="140"/>
      <c r="K183" s="140"/>
      <c r="L183" s="140"/>
      <c r="M183" s="176"/>
      <c r="BE183" s="220"/>
      <c r="BF183" s="225"/>
      <c r="BG183" s="226"/>
      <c r="BH183" s="228" t="s">
        <v>368</v>
      </c>
      <c r="BI183" s="227"/>
      <c r="BJ183" s="228"/>
    </row>
    <row r="184" spans="1:62" s="85" customFormat="1" ht="21.6" x14ac:dyDescent="0.3">
      <c r="A184" s="173" t="s">
        <v>126</v>
      </c>
      <c r="B184" s="137" t="s">
        <v>518</v>
      </c>
      <c r="C184" s="483" t="s">
        <v>116</v>
      </c>
      <c r="D184" s="483"/>
      <c r="E184" s="483"/>
      <c r="F184" s="138" t="s">
        <v>67</v>
      </c>
      <c r="G184" s="195" t="s">
        <v>508</v>
      </c>
      <c r="H184" s="175"/>
      <c r="I184" s="175"/>
      <c r="J184" s="140"/>
      <c r="K184" s="140"/>
      <c r="L184" s="140"/>
      <c r="M184" s="176"/>
      <c r="BE184" s="220"/>
      <c r="BF184" s="225"/>
      <c r="BG184" s="226"/>
      <c r="BH184" s="228"/>
      <c r="BI184" s="227"/>
      <c r="BJ184" s="228" t="s">
        <v>116</v>
      </c>
    </row>
    <row r="185" spans="1:62" s="85" customFormat="1" ht="15" customHeight="1" x14ac:dyDescent="0.3">
      <c r="A185" s="497" t="s">
        <v>433</v>
      </c>
      <c r="B185" s="462"/>
      <c r="C185" s="462"/>
      <c r="D185" s="462"/>
      <c r="E185" s="462"/>
      <c r="F185" s="462"/>
      <c r="G185" s="462"/>
      <c r="H185" s="221"/>
      <c r="I185" s="221"/>
      <c r="J185" s="221"/>
      <c r="K185" s="221"/>
      <c r="L185" s="221"/>
      <c r="M185" s="223"/>
      <c r="BE185" s="220"/>
      <c r="BF185" s="225" t="s">
        <v>433</v>
      </c>
      <c r="BG185" s="226"/>
      <c r="BH185" s="228"/>
      <c r="BI185" s="227"/>
      <c r="BJ185" s="228"/>
    </row>
    <row r="186" spans="1:62" s="85" customFormat="1" ht="14.4" x14ac:dyDescent="0.3">
      <c r="A186" s="121" t="s">
        <v>241</v>
      </c>
      <c r="B186" s="120" t="s">
        <v>434</v>
      </c>
      <c r="C186" s="466" t="s">
        <v>435</v>
      </c>
      <c r="D186" s="466"/>
      <c r="E186" s="466"/>
      <c r="F186" s="121" t="s">
        <v>139</v>
      </c>
      <c r="G186" s="135">
        <v>0.4</v>
      </c>
      <c r="H186" s="123"/>
      <c r="I186" s="123"/>
      <c r="J186" s="124"/>
      <c r="K186" s="265"/>
      <c r="L186" s="265"/>
      <c r="M186" s="124"/>
      <c r="BE186" s="220"/>
      <c r="BF186" s="225"/>
      <c r="BG186" s="226" t="s">
        <v>435</v>
      </c>
      <c r="BH186" s="228"/>
      <c r="BI186" s="227"/>
      <c r="BJ186" s="228"/>
    </row>
    <row r="187" spans="1:62" s="85" customFormat="1" ht="20.399999999999999" hidden="1" x14ac:dyDescent="0.3">
      <c r="A187" s="178" t="s">
        <v>140</v>
      </c>
      <c r="B187" s="179" t="s">
        <v>436</v>
      </c>
      <c r="C187" s="489" t="s">
        <v>437</v>
      </c>
      <c r="D187" s="489"/>
      <c r="E187" s="489"/>
      <c r="F187" s="231" t="s">
        <v>38</v>
      </c>
      <c r="G187" s="181" t="s">
        <v>519</v>
      </c>
      <c r="H187" s="182"/>
      <c r="I187" s="182"/>
      <c r="J187" s="183"/>
      <c r="K187" s="183"/>
      <c r="L187" s="183"/>
      <c r="M187" s="185"/>
      <c r="BE187" s="220"/>
      <c r="BF187" s="225"/>
      <c r="BG187" s="226"/>
      <c r="BH187" s="228"/>
      <c r="BI187" s="227" t="s">
        <v>437</v>
      </c>
      <c r="BJ187" s="228"/>
    </row>
    <row r="188" spans="1:62" s="85" customFormat="1" ht="20.399999999999999" x14ac:dyDescent="0.3">
      <c r="A188" s="173"/>
      <c r="B188" s="137" t="s">
        <v>439</v>
      </c>
      <c r="C188" s="483" t="s">
        <v>440</v>
      </c>
      <c r="D188" s="483"/>
      <c r="E188" s="483"/>
      <c r="F188" s="138" t="s">
        <v>139</v>
      </c>
      <c r="G188" s="195" t="s">
        <v>520</v>
      </c>
      <c r="H188" s="175"/>
      <c r="I188" s="175"/>
      <c r="J188" s="140"/>
      <c r="K188" s="140"/>
      <c r="L188" s="140"/>
      <c r="M188" s="176"/>
      <c r="BE188" s="220"/>
      <c r="BF188" s="225"/>
      <c r="BG188" s="226"/>
      <c r="BH188" s="228" t="s">
        <v>440</v>
      </c>
      <c r="BI188" s="227"/>
      <c r="BJ188" s="228"/>
    </row>
    <row r="189" spans="1:62" s="85" customFormat="1" ht="20.399999999999999" hidden="1" x14ac:dyDescent="0.3">
      <c r="A189" s="178" t="s">
        <v>75</v>
      </c>
      <c r="B189" s="179" t="s">
        <v>442</v>
      </c>
      <c r="C189" s="489" t="s">
        <v>443</v>
      </c>
      <c r="D189" s="489"/>
      <c r="E189" s="489"/>
      <c r="F189" s="231" t="s">
        <v>38</v>
      </c>
      <c r="G189" s="181" t="s">
        <v>33</v>
      </c>
      <c r="H189" s="182"/>
      <c r="I189" s="182"/>
      <c r="J189" s="183"/>
      <c r="K189" s="183"/>
      <c r="L189" s="183"/>
      <c r="M189" s="185"/>
      <c r="BE189" s="220"/>
      <c r="BF189" s="225"/>
      <c r="BG189" s="226"/>
      <c r="BH189" s="228"/>
      <c r="BI189" s="227" t="s">
        <v>443</v>
      </c>
      <c r="BJ189" s="228"/>
    </row>
    <row r="190" spans="1:62" s="85" customFormat="1" ht="31.8" x14ac:dyDescent="0.3">
      <c r="A190" s="173" t="s">
        <v>126</v>
      </c>
      <c r="B190" s="137" t="s">
        <v>444</v>
      </c>
      <c r="C190" s="483" t="s">
        <v>445</v>
      </c>
      <c r="D190" s="483"/>
      <c r="E190" s="483"/>
      <c r="F190" s="138" t="s">
        <v>38</v>
      </c>
      <c r="G190" s="195" t="s">
        <v>519</v>
      </c>
      <c r="H190" s="175"/>
      <c r="I190" s="175"/>
      <c r="J190" s="140"/>
      <c r="K190" s="140"/>
      <c r="L190" s="140"/>
      <c r="M190" s="176"/>
      <c r="BE190" s="220"/>
      <c r="BF190" s="225"/>
      <c r="BG190" s="226"/>
      <c r="BH190" s="228"/>
      <c r="BI190" s="227"/>
      <c r="BJ190" s="228" t="s">
        <v>445</v>
      </c>
    </row>
    <row r="191" spans="1:62" s="85" customFormat="1" ht="42" x14ac:dyDescent="0.3">
      <c r="A191" s="173" t="s">
        <v>126</v>
      </c>
      <c r="B191" s="137" t="s">
        <v>446</v>
      </c>
      <c r="C191" s="483" t="s">
        <v>447</v>
      </c>
      <c r="D191" s="483"/>
      <c r="E191" s="483"/>
      <c r="F191" s="138" t="s">
        <v>38</v>
      </c>
      <c r="G191" s="195" t="s">
        <v>519</v>
      </c>
      <c r="H191" s="175"/>
      <c r="I191" s="175"/>
      <c r="J191" s="140"/>
      <c r="K191" s="140"/>
      <c r="L191" s="140"/>
      <c r="M191" s="176"/>
      <c r="BE191" s="220"/>
      <c r="BF191" s="225"/>
      <c r="BG191" s="226"/>
      <c r="BH191" s="228"/>
      <c r="BI191" s="227"/>
      <c r="BJ191" s="228" t="s">
        <v>447</v>
      </c>
    </row>
    <row r="192" spans="1:62" s="85" customFormat="1" ht="24.75" customHeight="1" x14ac:dyDescent="0.3">
      <c r="A192" s="497" t="s">
        <v>521</v>
      </c>
      <c r="B192" s="462"/>
      <c r="C192" s="462"/>
      <c r="D192" s="462"/>
      <c r="E192" s="462"/>
      <c r="F192" s="462"/>
      <c r="G192" s="462"/>
      <c r="H192" s="221"/>
      <c r="I192" s="221"/>
      <c r="J192" s="221"/>
      <c r="K192" s="221"/>
      <c r="L192" s="221"/>
      <c r="M192" s="223"/>
      <c r="BE192" s="220"/>
      <c r="BF192" s="225" t="s">
        <v>521</v>
      </c>
      <c r="BG192" s="226"/>
      <c r="BH192" s="228"/>
      <c r="BI192" s="227"/>
      <c r="BJ192" s="228"/>
    </row>
    <row r="193" spans="1:62" s="85" customFormat="1" ht="21.6" x14ac:dyDescent="0.3">
      <c r="A193" s="121" t="s">
        <v>243</v>
      </c>
      <c r="B193" s="120" t="s">
        <v>449</v>
      </c>
      <c r="C193" s="466" t="s">
        <v>450</v>
      </c>
      <c r="D193" s="466"/>
      <c r="E193" s="466"/>
      <c r="F193" s="121" t="s">
        <v>326</v>
      </c>
      <c r="G193" s="135">
        <v>0.4</v>
      </c>
      <c r="H193" s="123"/>
      <c r="I193" s="123"/>
      <c r="J193" s="124"/>
      <c r="K193" s="265"/>
      <c r="L193" s="265"/>
      <c r="M193" s="124"/>
      <c r="BE193" s="220"/>
      <c r="BF193" s="225"/>
      <c r="BG193" s="226" t="s">
        <v>450</v>
      </c>
      <c r="BH193" s="228"/>
      <c r="BI193" s="227"/>
      <c r="BJ193" s="228"/>
    </row>
    <row r="194" spans="1:62" s="85" customFormat="1" ht="31.8" x14ac:dyDescent="0.3">
      <c r="A194" s="173"/>
      <c r="B194" s="137" t="s">
        <v>451</v>
      </c>
      <c r="C194" s="483" t="s">
        <v>452</v>
      </c>
      <c r="D194" s="483"/>
      <c r="E194" s="483"/>
      <c r="F194" s="138" t="s">
        <v>67</v>
      </c>
      <c r="G194" s="195" t="s">
        <v>522</v>
      </c>
      <c r="H194" s="175"/>
      <c r="I194" s="175"/>
      <c r="J194" s="140"/>
      <c r="K194" s="140"/>
      <c r="L194" s="140"/>
      <c r="M194" s="176"/>
      <c r="BE194" s="220"/>
      <c r="BF194" s="225"/>
      <c r="BG194" s="226"/>
      <c r="BH194" s="228" t="s">
        <v>452</v>
      </c>
      <c r="BI194" s="227"/>
      <c r="BJ194" s="228"/>
    </row>
    <row r="195" spans="1:62" s="85" customFormat="1" ht="20.399999999999999" x14ac:dyDescent="0.3">
      <c r="A195" s="173"/>
      <c r="B195" s="137" t="s">
        <v>367</v>
      </c>
      <c r="C195" s="483" t="s">
        <v>368</v>
      </c>
      <c r="D195" s="483"/>
      <c r="E195" s="483"/>
      <c r="F195" s="138" t="s">
        <v>72</v>
      </c>
      <c r="G195" s="195" t="s">
        <v>523</v>
      </c>
      <c r="H195" s="175"/>
      <c r="I195" s="175"/>
      <c r="J195" s="140"/>
      <c r="K195" s="140"/>
      <c r="L195" s="140"/>
      <c r="M195" s="176"/>
      <c r="BE195" s="220"/>
      <c r="BF195" s="225"/>
      <c r="BG195" s="226"/>
      <c r="BH195" s="228" t="s">
        <v>368</v>
      </c>
      <c r="BI195" s="227"/>
      <c r="BJ195" s="228"/>
    </row>
    <row r="196" spans="1:62" s="85" customFormat="1" ht="31.8" x14ac:dyDescent="0.3">
      <c r="A196" s="173" t="s">
        <v>126</v>
      </c>
      <c r="B196" s="137" t="s">
        <v>455</v>
      </c>
      <c r="C196" s="483" t="s">
        <v>452</v>
      </c>
      <c r="D196" s="483"/>
      <c r="E196" s="483"/>
      <c r="F196" s="138" t="s">
        <v>67</v>
      </c>
      <c r="G196" s="195" t="s">
        <v>524</v>
      </c>
      <c r="H196" s="175"/>
      <c r="I196" s="175"/>
      <c r="J196" s="140"/>
      <c r="K196" s="140"/>
      <c r="L196" s="140"/>
      <c r="M196" s="176"/>
      <c r="BE196" s="220"/>
      <c r="BF196" s="225"/>
      <c r="BG196" s="226"/>
      <c r="BH196" s="228"/>
      <c r="BI196" s="227"/>
      <c r="BJ196" s="228" t="s">
        <v>452</v>
      </c>
    </row>
    <row r="197" spans="1:62" s="85" customFormat="1" ht="21.6" x14ac:dyDescent="0.3">
      <c r="A197" s="173" t="s">
        <v>126</v>
      </c>
      <c r="B197" s="137" t="s">
        <v>457</v>
      </c>
      <c r="C197" s="483" t="s">
        <v>458</v>
      </c>
      <c r="D197" s="483"/>
      <c r="E197" s="483"/>
      <c r="F197" s="138" t="s">
        <v>72</v>
      </c>
      <c r="G197" s="195" t="s">
        <v>525</v>
      </c>
      <c r="H197" s="175"/>
      <c r="I197" s="175"/>
      <c r="J197" s="140"/>
      <c r="K197" s="140"/>
      <c r="L197" s="140"/>
      <c r="M197" s="176"/>
      <c r="BE197" s="220"/>
      <c r="BF197" s="225"/>
      <c r="BG197" s="226"/>
      <c r="BH197" s="228"/>
      <c r="BI197" s="227"/>
      <c r="BJ197" s="228" t="s">
        <v>458</v>
      </c>
    </row>
    <row r="198" spans="1:62" s="85" customFormat="1" ht="15" customHeight="1" x14ac:dyDescent="0.3">
      <c r="A198" s="497" t="s">
        <v>460</v>
      </c>
      <c r="B198" s="462"/>
      <c r="C198" s="462"/>
      <c r="D198" s="462"/>
      <c r="E198" s="462"/>
      <c r="F198" s="462"/>
      <c r="G198" s="462"/>
      <c r="H198" s="221"/>
      <c r="I198" s="221"/>
      <c r="J198" s="221"/>
      <c r="K198" s="221"/>
      <c r="L198" s="221"/>
      <c r="M198" s="223"/>
      <c r="BE198" s="220"/>
      <c r="BF198" s="225" t="s">
        <v>460</v>
      </c>
      <c r="BG198" s="226"/>
      <c r="BH198" s="228"/>
      <c r="BI198" s="227"/>
      <c r="BJ198" s="228"/>
    </row>
    <row r="199" spans="1:62" s="85" customFormat="1" ht="21.6" x14ac:dyDescent="0.3">
      <c r="A199" s="121" t="s">
        <v>244</v>
      </c>
      <c r="B199" s="120" t="s">
        <v>461</v>
      </c>
      <c r="C199" s="466" t="s">
        <v>462</v>
      </c>
      <c r="D199" s="466"/>
      <c r="E199" s="466"/>
      <c r="F199" s="121" t="s">
        <v>155</v>
      </c>
      <c r="G199" s="134">
        <v>4</v>
      </c>
      <c r="H199" s="123"/>
      <c r="I199" s="123"/>
      <c r="J199" s="124"/>
      <c r="K199" s="265"/>
      <c r="L199" s="265"/>
      <c r="M199" s="124"/>
      <c r="BE199" s="220"/>
      <c r="BF199" s="225"/>
      <c r="BG199" s="226" t="s">
        <v>462</v>
      </c>
      <c r="BH199" s="228"/>
      <c r="BI199" s="227"/>
      <c r="BJ199" s="228"/>
    </row>
    <row r="200" spans="1:62" s="85" customFormat="1" ht="20.399999999999999" hidden="1" x14ac:dyDescent="0.3">
      <c r="A200" s="178" t="s">
        <v>140</v>
      </c>
      <c r="B200" s="179" t="s">
        <v>463</v>
      </c>
      <c r="C200" s="489" t="s">
        <v>464</v>
      </c>
      <c r="D200" s="489"/>
      <c r="E200" s="489"/>
      <c r="F200" s="231" t="s">
        <v>72</v>
      </c>
      <c r="G200" s="181" t="s">
        <v>526</v>
      </c>
      <c r="H200" s="182"/>
      <c r="I200" s="182"/>
      <c r="J200" s="183"/>
      <c r="K200" s="183"/>
      <c r="L200" s="183"/>
      <c r="M200" s="185"/>
      <c r="BE200" s="220"/>
      <c r="BF200" s="225"/>
      <c r="BG200" s="226"/>
      <c r="BH200" s="228"/>
      <c r="BI200" s="227" t="s">
        <v>464</v>
      </c>
      <c r="BJ200" s="228"/>
    </row>
    <row r="201" spans="1:62" s="85" customFormat="1" ht="20.399999999999999" x14ac:dyDescent="0.3">
      <c r="A201" s="173" t="s">
        <v>126</v>
      </c>
      <c r="B201" s="137" t="s">
        <v>466</v>
      </c>
      <c r="C201" s="483" t="s">
        <v>464</v>
      </c>
      <c r="D201" s="483"/>
      <c r="E201" s="483"/>
      <c r="F201" s="138" t="s">
        <v>67</v>
      </c>
      <c r="G201" s="195" t="s">
        <v>527</v>
      </c>
      <c r="H201" s="175"/>
      <c r="I201" s="175"/>
      <c r="J201" s="140"/>
      <c r="K201" s="140"/>
      <c r="L201" s="140"/>
      <c r="M201" s="176"/>
      <c r="BE201" s="220"/>
      <c r="BF201" s="225"/>
      <c r="BG201" s="226"/>
      <c r="BH201" s="228"/>
      <c r="BI201" s="227"/>
      <c r="BJ201" s="228" t="s">
        <v>464</v>
      </c>
    </row>
    <row r="202" spans="1:62" s="85" customFormat="1" ht="15" customHeight="1" x14ac:dyDescent="0.3">
      <c r="A202" s="497" t="s">
        <v>472</v>
      </c>
      <c r="B202" s="462"/>
      <c r="C202" s="462"/>
      <c r="D202" s="462"/>
      <c r="E202" s="462"/>
      <c r="F202" s="462"/>
      <c r="G202" s="462"/>
      <c r="H202" s="221"/>
      <c r="I202" s="221"/>
      <c r="J202" s="221"/>
      <c r="K202" s="221"/>
      <c r="L202" s="221"/>
      <c r="M202" s="223"/>
      <c r="BE202" s="220"/>
      <c r="BF202" s="225" t="s">
        <v>472</v>
      </c>
      <c r="BG202" s="226"/>
      <c r="BH202" s="228"/>
      <c r="BI202" s="227"/>
      <c r="BJ202" s="228"/>
    </row>
    <row r="203" spans="1:62" s="85" customFormat="1" ht="14.4" x14ac:dyDescent="0.3">
      <c r="A203" s="121" t="s">
        <v>528</v>
      </c>
      <c r="B203" s="120" t="s">
        <v>473</v>
      </c>
      <c r="C203" s="466" t="s">
        <v>474</v>
      </c>
      <c r="D203" s="466"/>
      <c r="E203" s="466"/>
      <c r="F203" s="121" t="s">
        <v>155</v>
      </c>
      <c r="G203" s="134">
        <v>4</v>
      </c>
      <c r="H203" s="123"/>
      <c r="I203" s="123"/>
      <c r="J203" s="124"/>
      <c r="K203" s="265"/>
      <c r="L203" s="265"/>
      <c r="M203" s="124"/>
      <c r="BE203" s="220"/>
      <c r="BF203" s="225"/>
      <c r="BG203" s="226" t="s">
        <v>474</v>
      </c>
      <c r="BH203" s="228"/>
      <c r="BI203" s="227"/>
      <c r="BJ203" s="228"/>
    </row>
    <row r="204" spans="1:62" s="85" customFormat="1" ht="24.75" customHeight="1" x14ac:dyDescent="0.3">
      <c r="A204" s="497" t="s">
        <v>529</v>
      </c>
      <c r="B204" s="462"/>
      <c r="C204" s="462"/>
      <c r="D204" s="462"/>
      <c r="E204" s="462"/>
      <c r="F204" s="462"/>
      <c r="G204" s="462"/>
      <c r="H204" s="221"/>
      <c r="I204" s="221"/>
      <c r="J204" s="221"/>
      <c r="K204" s="221"/>
      <c r="L204" s="221"/>
      <c r="M204" s="223"/>
      <c r="BE204" s="220"/>
      <c r="BF204" s="225" t="s">
        <v>529</v>
      </c>
      <c r="BG204" s="226"/>
      <c r="BH204" s="228"/>
      <c r="BI204" s="227"/>
      <c r="BJ204" s="228"/>
    </row>
    <row r="205" spans="1:62" s="85" customFormat="1" ht="21.6" x14ac:dyDescent="0.3">
      <c r="A205" s="121" t="s">
        <v>530</v>
      </c>
      <c r="B205" s="120" t="s">
        <v>449</v>
      </c>
      <c r="C205" s="466" t="s">
        <v>450</v>
      </c>
      <c r="D205" s="466"/>
      <c r="E205" s="466"/>
      <c r="F205" s="121" t="s">
        <v>326</v>
      </c>
      <c r="G205" s="153">
        <v>0.04</v>
      </c>
      <c r="H205" s="123"/>
      <c r="I205" s="123"/>
      <c r="J205" s="124"/>
      <c r="K205" s="265"/>
      <c r="L205" s="265"/>
      <c r="M205" s="124"/>
      <c r="BE205" s="220"/>
      <c r="BF205" s="225"/>
      <c r="BG205" s="226" t="s">
        <v>450</v>
      </c>
      <c r="BH205" s="228"/>
      <c r="BI205" s="227"/>
      <c r="BJ205" s="228"/>
    </row>
    <row r="206" spans="1:62" s="85" customFormat="1" ht="31.8" x14ac:dyDescent="0.3">
      <c r="A206" s="173"/>
      <c r="B206" s="137" t="s">
        <v>451</v>
      </c>
      <c r="C206" s="483" t="s">
        <v>452</v>
      </c>
      <c r="D206" s="483"/>
      <c r="E206" s="483"/>
      <c r="F206" s="138" t="s">
        <v>67</v>
      </c>
      <c r="G206" s="195" t="s">
        <v>531</v>
      </c>
      <c r="H206" s="175"/>
      <c r="I206" s="175"/>
      <c r="J206" s="140"/>
      <c r="K206" s="140"/>
      <c r="L206" s="140"/>
      <c r="M206" s="176"/>
      <c r="BE206" s="220"/>
      <c r="BF206" s="225"/>
      <c r="BG206" s="226"/>
      <c r="BH206" s="228" t="s">
        <v>452</v>
      </c>
      <c r="BI206" s="227"/>
      <c r="BJ206" s="228"/>
    </row>
    <row r="207" spans="1:62" s="85" customFormat="1" ht="20.399999999999999" x14ac:dyDescent="0.3">
      <c r="A207" s="173"/>
      <c r="B207" s="137" t="s">
        <v>367</v>
      </c>
      <c r="C207" s="483" t="s">
        <v>368</v>
      </c>
      <c r="D207" s="483"/>
      <c r="E207" s="483"/>
      <c r="F207" s="138" t="s">
        <v>72</v>
      </c>
      <c r="G207" s="195" t="s">
        <v>532</v>
      </c>
      <c r="H207" s="175"/>
      <c r="I207" s="175"/>
      <c r="J207" s="140"/>
      <c r="K207" s="140"/>
      <c r="L207" s="140"/>
      <c r="M207" s="176"/>
      <c r="BE207" s="220"/>
      <c r="BF207" s="225"/>
      <c r="BG207" s="226"/>
      <c r="BH207" s="228" t="s">
        <v>368</v>
      </c>
      <c r="BI207" s="227"/>
      <c r="BJ207" s="228"/>
    </row>
    <row r="208" spans="1:62" s="85" customFormat="1" ht="31.8" x14ac:dyDescent="0.3">
      <c r="A208" s="173" t="s">
        <v>126</v>
      </c>
      <c r="B208" s="137" t="s">
        <v>455</v>
      </c>
      <c r="C208" s="483" t="s">
        <v>452</v>
      </c>
      <c r="D208" s="483"/>
      <c r="E208" s="483"/>
      <c r="F208" s="138" t="s">
        <v>67</v>
      </c>
      <c r="G208" s="195" t="s">
        <v>533</v>
      </c>
      <c r="H208" s="175"/>
      <c r="I208" s="175"/>
      <c r="J208" s="140"/>
      <c r="K208" s="140"/>
      <c r="L208" s="140"/>
      <c r="M208" s="176"/>
      <c r="BE208" s="220"/>
      <c r="BF208" s="225"/>
      <c r="BG208" s="226"/>
      <c r="BH208" s="228"/>
      <c r="BI208" s="227"/>
      <c r="BJ208" s="228" t="s">
        <v>452</v>
      </c>
    </row>
    <row r="209" spans="1:62" s="85" customFormat="1" ht="21.6" x14ac:dyDescent="0.3">
      <c r="A209" s="173" t="s">
        <v>126</v>
      </c>
      <c r="B209" s="137" t="s">
        <v>457</v>
      </c>
      <c r="C209" s="483" t="s">
        <v>458</v>
      </c>
      <c r="D209" s="483"/>
      <c r="E209" s="483"/>
      <c r="F209" s="138" t="s">
        <v>72</v>
      </c>
      <c r="G209" s="195" t="s">
        <v>534</v>
      </c>
      <c r="H209" s="175"/>
      <c r="I209" s="175"/>
      <c r="J209" s="140"/>
      <c r="K209" s="140"/>
      <c r="L209" s="140"/>
      <c r="M209" s="176"/>
      <c r="BE209" s="220"/>
      <c r="BF209" s="225"/>
      <c r="BG209" s="226"/>
      <c r="BH209" s="228"/>
      <c r="BI209" s="227"/>
      <c r="BJ209" s="228" t="s">
        <v>458</v>
      </c>
    </row>
    <row r="210" spans="1:62" s="85" customFormat="1" ht="15" customHeight="1" x14ac:dyDescent="0.3">
      <c r="A210" s="497" t="s">
        <v>535</v>
      </c>
      <c r="B210" s="462"/>
      <c r="C210" s="462"/>
      <c r="D210" s="462"/>
      <c r="E210" s="462"/>
      <c r="F210" s="462"/>
      <c r="G210" s="462"/>
      <c r="H210" s="221"/>
      <c r="I210" s="221"/>
      <c r="J210" s="221"/>
      <c r="K210" s="221"/>
      <c r="L210" s="221"/>
      <c r="M210" s="223"/>
      <c r="BE210" s="220"/>
      <c r="BF210" s="225" t="s">
        <v>535</v>
      </c>
      <c r="BG210" s="226"/>
      <c r="BH210" s="228"/>
      <c r="BI210" s="227"/>
      <c r="BJ210" s="228"/>
    </row>
    <row r="211" spans="1:62" s="85" customFormat="1" ht="31.8" x14ac:dyDescent="0.3">
      <c r="A211" s="121" t="s">
        <v>536</v>
      </c>
      <c r="B211" s="120" t="s">
        <v>468</v>
      </c>
      <c r="C211" s="466" t="s">
        <v>469</v>
      </c>
      <c r="D211" s="466"/>
      <c r="E211" s="466"/>
      <c r="F211" s="121" t="s">
        <v>326</v>
      </c>
      <c r="G211" s="135">
        <v>0.4</v>
      </c>
      <c r="H211" s="123"/>
      <c r="I211" s="123"/>
      <c r="J211" s="124"/>
      <c r="K211" s="265"/>
      <c r="L211" s="265"/>
      <c r="M211" s="124"/>
      <c r="BE211" s="220"/>
      <c r="BF211" s="225"/>
      <c r="BG211" s="226" t="s">
        <v>469</v>
      </c>
      <c r="BH211" s="228"/>
      <c r="BI211" s="227"/>
      <c r="BJ211" s="228"/>
    </row>
    <row r="212" spans="1:62" s="85" customFormat="1" ht="20.399999999999999" x14ac:dyDescent="0.3">
      <c r="A212" s="173"/>
      <c r="B212" s="137" t="s">
        <v>336</v>
      </c>
      <c r="C212" s="483" t="s">
        <v>337</v>
      </c>
      <c r="D212" s="483"/>
      <c r="E212" s="483"/>
      <c r="F212" s="138" t="s">
        <v>72</v>
      </c>
      <c r="G212" s="195" t="s">
        <v>537</v>
      </c>
      <c r="H212" s="175"/>
      <c r="I212" s="175"/>
      <c r="J212" s="140"/>
      <c r="K212" s="140"/>
      <c r="L212" s="140"/>
      <c r="M212" s="176"/>
      <c r="BE212" s="220"/>
      <c r="BF212" s="225"/>
      <c r="BG212" s="226"/>
      <c r="BH212" s="228" t="s">
        <v>337</v>
      </c>
      <c r="BI212" s="227"/>
      <c r="BJ212" s="228"/>
    </row>
    <row r="213" spans="1:62" s="85" customFormat="1" ht="20.399999999999999" x14ac:dyDescent="0.3">
      <c r="A213" s="173"/>
      <c r="B213" s="137" t="s">
        <v>350</v>
      </c>
      <c r="C213" s="483" t="s">
        <v>351</v>
      </c>
      <c r="D213" s="483"/>
      <c r="E213" s="483"/>
      <c r="F213" s="138" t="s">
        <v>72</v>
      </c>
      <c r="G213" s="195" t="s">
        <v>525</v>
      </c>
      <c r="H213" s="175"/>
      <c r="I213" s="175"/>
      <c r="J213" s="140"/>
      <c r="K213" s="140"/>
      <c r="L213" s="140"/>
      <c r="M213" s="176"/>
      <c r="BE213" s="220"/>
      <c r="BF213" s="225"/>
      <c r="BG213" s="226"/>
      <c r="BH213" s="228" t="s">
        <v>351</v>
      </c>
      <c r="BI213" s="227"/>
      <c r="BJ213" s="228"/>
    </row>
    <row r="214" spans="1:62" s="85" customFormat="1" ht="15" customHeight="1" x14ac:dyDescent="0.3">
      <c r="A214" s="497" t="s">
        <v>538</v>
      </c>
      <c r="B214" s="462"/>
      <c r="C214" s="462"/>
      <c r="D214" s="462"/>
      <c r="E214" s="462"/>
      <c r="F214" s="462"/>
      <c r="G214" s="462"/>
      <c r="H214" s="221"/>
      <c r="I214" s="221"/>
      <c r="J214" s="221"/>
      <c r="K214" s="221"/>
      <c r="L214" s="221"/>
      <c r="M214" s="223"/>
      <c r="BE214" s="220"/>
      <c r="BF214" s="225" t="s">
        <v>538</v>
      </c>
      <c r="BG214" s="226"/>
      <c r="BH214" s="228"/>
      <c r="BI214" s="227"/>
      <c r="BJ214" s="228"/>
    </row>
    <row r="215" spans="1:62" s="85" customFormat="1" ht="15" customHeight="1" x14ac:dyDescent="0.3">
      <c r="A215" s="497" t="s">
        <v>482</v>
      </c>
      <c r="B215" s="462"/>
      <c r="C215" s="462"/>
      <c r="D215" s="462"/>
      <c r="E215" s="462"/>
      <c r="F215" s="462"/>
      <c r="G215" s="462"/>
      <c r="H215" s="221"/>
      <c r="I215" s="221"/>
      <c r="J215" s="221"/>
      <c r="K215" s="221"/>
      <c r="L215" s="221"/>
      <c r="M215" s="223"/>
      <c r="BE215" s="220"/>
      <c r="BF215" s="225" t="s">
        <v>482</v>
      </c>
      <c r="BG215" s="226"/>
      <c r="BH215" s="228"/>
      <c r="BI215" s="227"/>
      <c r="BJ215" s="228"/>
    </row>
    <row r="216" spans="1:62" s="85" customFormat="1" ht="42" x14ac:dyDescent="0.3">
      <c r="A216" s="121" t="s">
        <v>539</v>
      </c>
      <c r="B216" s="120" t="s">
        <v>483</v>
      </c>
      <c r="C216" s="466" t="s">
        <v>484</v>
      </c>
      <c r="D216" s="466"/>
      <c r="E216" s="466"/>
      <c r="F216" s="121" t="s">
        <v>326</v>
      </c>
      <c r="G216" s="135">
        <v>0.4</v>
      </c>
      <c r="H216" s="123"/>
      <c r="I216" s="123"/>
      <c r="J216" s="124"/>
      <c r="K216" s="265"/>
      <c r="L216" s="265"/>
      <c r="M216" s="124"/>
      <c r="BE216" s="220"/>
      <c r="BF216" s="225"/>
      <c r="BG216" s="226" t="s">
        <v>484</v>
      </c>
      <c r="BH216" s="228"/>
      <c r="BI216" s="227"/>
      <c r="BJ216" s="228"/>
    </row>
    <row r="217" spans="1:62" s="85" customFormat="1" ht="42" x14ac:dyDescent="0.3">
      <c r="A217" s="173"/>
      <c r="B217" s="137" t="s">
        <v>485</v>
      </c>
      <c r="C217" s="483" t="s">
        <v>486</v>
      </c>
      <c r="D217" s="483"/>
      <c r="E217" s="483"/>
      <c r="F217" s="138" t="s">
        <v>72</v>
      </c>
      <c r="G217" s="195" t="s">
        <v>540</v>
      </c>
      <c r="H217" s="175"/>
      <c r="I217" s="175"/>
      <c r="J217" s="140"/>
      <c r="K217" s="140"/>
      <c r="L217" s="140"/>
      <c r="M217" s="176"/>
      <c r="BE217" s="220"/>
      <c r="BF217" s="225"/>
      <c r="BG217" s="226"/>
      <c r="BH217" s="228" t="s">
        <v>486</v>
      </c>
      <c r="BI217" s="227"/>
      <c r="BJ217" s="228"/>
    </row>
    <row r="218" spans="1:62" s="85" customFormat="1" ht="20.399999999999999" x14ac:dyDescent="0.3">
      <c r="A218" s="173"/>
      <c r="B218" s="137" t="s">
        <v>367</v>
      </c>
      <c r="C218" s="483" t="s">
        <v>368</v>
      </c>
      <c r="D218" s="483"/>
      <c r="E218" s="483"/>
      <c r="F218" s="138" t="s">
        <v>72</v>
      </c>
      <c r="G218" s="195" t="s">
        <v>541</v>
      </c>
      <c r="H218" s="175"/>
      <c r="I218" s="175"/>
      <c r="J218" s="140"/>
      <c r="K218" s="140"/>
      <c r="L218" s="140"/>
      <c r="M218" s="176"/>
      <c r="BE218" s="220"/>
      <c r="BF218" s="225"/>
      <c r="BG218" s="226"/>
      <c r="BH218" s="228" t="s">
        <v>368</v>
      </c>
      <c r="BI218" s="227"/>
      <c r="BJ218" s="228"/>
    </row>
    <row r="219" spans="1:62" s="85" customFormat="1" ht="42" x14ac:dyDescent="0.3">
      <c r="A219" s="173" t="s">
        <v>126</v>
      </c>
      <c r="B219" s="137" t="s">
        <v>489</v>
      </c>
      <c r="C219" s="483" t="s">
        <v>486</v>
      </c>
      <c r="D219" s="483"/>
      <c r="E219" s="483"/>
      <c r="F219" s="138" t="s">
        <v>72</v>
      </c>
      <c r="G219" s="195" t="s">
        <v>542</v>
      </c>
      <c r="H219" s="175"/>
      <c r="I219" s="175"/>
      <c r="J219" s="140"/>
      <c r="K219" s="140"/>
      <c r="L219" s="140"/>
      <c r="M219" s="176"/>
      <c r="BE219" s="220"/>
      <c r="BF219" s="225"/>
      <c r="BG219" s="226"/>
      <c r="BH219" s="228"/>
      <c r="BI219" s="227"/>
      <c r="BJ219" s="228" t="s">
        <v>486</v>
      </c>
    </row>
    <row r="220" spans="1:62" s="85" customFormat="1" ht="20.399999999999999" x14ac:dyDescent="0.3">
      <c r="A220" s="173" t="s">
        <v>126</v>
      </c>
      <c r="B220" s="137" t="s">
        <v>491</v>
      </c>
      <c r="C220" s="483" t="s">
        <v>492</v>
      </c>
      <c r="D220" s="483"/>
      <c r="E220" s="483"/>
      <c r="F220" s="138" t="s">
        <v>72</v>
      </c>
      <c r="G220" s="195" t="s">
        <v>543</v>
      </c>
      <c r="H220" s="175"/>
      <c r="I220" s="175"/>
      <c r="J220" s="140"/>
      <c r="K220" s="140"/>
      <c r="L220" s="140"/>
      <c r="M220" s="176"/>
      <c r="BE220" s="220"/>
      <c r="BF220" s="225"/>
      <c r="BG220" s="226"/>
      <c r="BH220" s="228"/>
      <c r="BI220" s="227"/>
      <c r="BJ220" s="228" t="s">
        <v>492</v>
      </c>
    </row>
    <row r="221" spans="1:62" s="85" customFormat="1" ht="15" customHeight="1" x14ac:dyDescent="0.3">
      <c r="A221" s="497" t="s">
        <v>494</v>
      </c>
      <c r="B221" s="462"/>
      <c r="C221" s="462"/>
      <c r="D221" s="462"/>
      <c r="E221" s="462"/>
      <c r="F221" s="462"/>
      <c r="G221" s="462"/>
      <c r="H221" s="221"/>
      <c r="I221" s="221"/>
      <c r="J221" s="221"/>
      <c r="K221" s="221"/>
      <c r="L221" s="221"/>
      <c r="M221" s="223"/>
      <c r="BE221" s="220"/>
      <c r="BF221" s="225" t="s">
        <v>494</v>
      </c>
      <c r="BG221" s="226"/>
      <c r="BH221" s="228"/>
      <c r="BI221" s="227"/>
      <c r="BJ221" s="228"/>
    </row>
    <row r="222" spans="1:62" s="85" customFormat="1" ht="42" x14ac:dyDescent="0.3">
      <c r="A222" s="121" t="s">
        <v>544</v>
      </c>
      <c r="B222" s="120" t="s">
        <v>483</v>
      </c>
      <c r="C222" s="466" t="s">
        <v>484</v>
      </c>
      <c r="D222" s="466"/>
      <c r="E222" s="466"/>
      <c r="F222" s="121" t="s">
        <v>326</v>
      </c>
      <c r="G222" s="135">
        <v>0.4</v>
      </c>
      <c r="H222" s="123"/>
      <c r="I222" s="123"/>
      <c r="J222" s="124"/>
      <c r="K222" s="265"/>
      <c r="L222" s="265"/>
      <c r="M222" s="124"/>
      <c r="BE222" s="220"/>
      <c r="BF222" s="225"/>
      <c r="BG222" s="226" t="s">
        <v>484</v>
      </c>
      <c r="BH222" s="228"/>
      <c r="BI222" s="227"/>
      <c r="BJ222" s="228"/>
    </row>
    <row r="223" spans="1:62" s="85" customFormat="1" ht="42" x14ac:dyDescent="0.3">
      <c r="A223" s="173"/>
      <c r="B223" s="137" t="s">
        <v>485</v>
      </c>
      <c r="C223" s="483" t="s">
        <v>486</v>
      </c>
      <c r="D223" s="483"/>
      <c r="E223" s="483"/>
      <c r="F223" s="138" t="s">
        <v>72</v>
      </c>
      <c r="G223" s="195" t="s">
        <v>540</v>
      </c>
      <c r="H223" s="175"/>
      <c r="I223" s="175"/>
      <c r="J223" s="140"/>
      <c r="K223" s="140"/>
      <c r="L223" s="140"/>
      <c r="M223" s="176"/>
      <c r="BE223" s="220"/>
      <c r="BF223" s="225"/>
      <c r="BG223" s="226"/>
      <c r="BH223" s="228" t="s">
        <v>486</v>
      </c>
      <c r="BI223" s="227"/>
      <c r="BJ223" s="228"/>
    </row>
    <row r="224" spans="1:62" s="85" customFormat="1" ht="20.399999999999999" x14ac:dyDescent="0.3">
      <c r="A224" s="173"/>
      <c r="B224" s="137" t="s">
        <v>367</v>
      </c>
      <c r="C224" s="483" t="s">
        <v>368</v>
      </c>
      <c r="D224" s="483"/>
      <c r="E224" s="483"/>
      <c r="F224" s="138" t="s">
        <v>72</v>
      </c>
      <c r="G224" s="195" t="s">
        <v>541</v>
      </c>
      <c r="H224" s="175"/>
      <c r="I224" s="175"/>
      <c r="J224" s="140"/>
      <c r="K224" s="140"/>
      <c r="L224" s="140"/>
      <c r="M224" s="176"/>
      <c r="BE224" s="220"/>
      <c r="BF224" s="225"/>
      <c r="BG224" s="226"/>
      <c r="BH224" s="228" t="s">
        <v>368</v>
      </c>
      <c r="BI224" s="227"/>
      <c r="BJ224" s="228"/>
    </row>
    <row r="225" spans="1:62" s="85" customFormat="1" ht="42" x14ac:dyDescent="0.3">
      <c r="A225" s="173" t="s">
        <v>126</v>
      </c>
      <c r="B225" s="137" t="s">
        <v>489</v>
      </c>
      <c r="C225" s="483" t="s">
        <v>486</v>
      </c>
      <c r="D225" s="483"/>
      <c r="E225" s="483"/>
      <c r="F225" s="138" t="s">
        <v>72</v>
      </c>
      <c r="G225" s="195" t="s">
        <v>542</v>
      </c>
      <c r="H225" s="175"/>
      <c r="I225" s="175"/>
      <c r="J225" s="140"/>
      <c r="K225" s="140"/>
      <c r="L225" s="140"/>
      <c r="M225" s="176"/>
      <c r="BE225" s="220"/>
      <c r="BF225" s="225"/>
      <c r="BG225" s="226"/>
      <c r="BH225" s="228"/>
      <c r="BI225" s="227"/>
      <c r="BJ225" s="228" t="s">
        <v>486</v>
      </c>
    </row>
    <row r="226" spans="1:62" s="85" customFormat="1" ht="20.399999999999999" x14ac:dyDescent="0.3">
      <c r="A226" s="173" t="s">
        <v>126</v>
      </c>
      <c r="B226" s="137" t="s">
        <v>491</v>
      </c>
      <c r="C226" s="483" t="s">
        <v>492</v>
      </c>
      <c r="D226" s="483"/>
      <c r="E226" s="483"/>
      <c r="F226" s="138" t="s">
        <v>72</v>
      </c>
      <c r="G226" s="195" t="s">
        <v>543</v>
      </c>
      <c r="H226" s="175"/>
      <c r="I226" s="175"/>
      <c r="J226" s="140"/>
      <c r="K226" s="140"/>
      <c r="L226" s="140"/>
      <c r="M226" s="176"/>
      <c r="BE226" s="220"/>
      <c r="BF226" s="225"/>
      <c r="BG226" s="226"/>
      <c r="BH226" s="228"/>
      <c r="BI226" s="227"/>
      <c r="BJ226" s="228" t="s">
        <v>492</v>
      </c>
    </row>
    <row r="227" spans="1:62" s="85" customFormat="1" ht="15" customHeight="1" x14ac:dyDescent="0.3">
      <c r="A227" s="497" t="s">
        <v>495</v>
      </c>
      <c r="B227" s="462"/>
      <c r="C227" s="462"/>
      <c r="D227" s="462"/>
      <c r="E227" s="462"/>
      <c r="F227" s="462"/>
      <c r="G227" s="462"/>
      <c r="H227" s="221"/>
      <c r="I227" s="221"/>
      <c r="J227" s="221"/>
      <c r="K227" s="221"/>
      <c r="L227" s="221"/>
      <c r="M227" s="223"/>
      <c r="BE227" s="220"/>
      <c r="BF227" s="225" t="s">
        <v>495</v>
      </c>
      <c r="BG227" s="226"/>
      <c r="BH227" s="228"/>
      <c r="BI227" s="227"/>
      <c r="BJ227" s="228"/>
    </row>
    <row r="228" spans="1:62" s="85" customFormat="1" ht="15" customHeight="1" x14ac:dyDescent="0.3">
      <c r="A228" s="497" t="s">
        <v>545</v>
      </c>
      <c r="B228" s="462"/>
      <c r="C228" s="462"/>
      <c r="D228" s="462"/>
      <c r="E228" s="462"/>
      <c r="F228" s="462"/>
      <c r="G228" s="462"/>
      <c r="H228" s="221"/>
      <c r="I228" s="221"/>
      <c r="J228" s="221"/>
      <c r="K228" s="221"/>
      <c r="L228" s="221"/>
      <c r="M228" s="223"/>
      <c r="BE228" s="220"/>
      <c r="BF228" s="225" t="s">
        <v>545</v>
      </c>
      <c r="BG228" s="226"/>
      <c r="BH228" s="228"/>
      <c r="BI228" s="227"/>
      <c r="BJ228" s="228"/>
    </row>
    <row r="229" spans="1:62" s="85" customFormat="1" ht="31.8" x14ac:dyDescent="0.3">
      <c r="A229" s="121" t="s">
        <v>546</v>
      </c>
      <c r="B229" s="120" t="s">
        <v>547</v>
      </c>
      <c r="C229" s="466" t="s">
        <v>548</v>
      </c>
      <c r="D229" s="466"/>
      <c r="E229" s="466"/>
      <c r="F229" s="121" t="s">
        <v>67</v>
      </c>
      <c r="G229" s="122">
        <v>0.20399999999999999</v>
      </c>
      <c r="H229" s="123"/>
      <c r="I229" s="123"/>
      <c r="J229" s="124"/>
      <c r="K229" s="265"/>
      <c r="L229" s="265"/>
      <c r="M229" s="124"/>
      <c r="BE229" s="220"/>
      <c r="BF229" s="225"/>
      <c r="BG229" s="226" t="s">
        <v>548</v>
      </c>
      <c r="BH229" s="228"/>
      <c r="BI229" s="227"/>
      <c r="BJ229" s="228"/>
    </row>
    <row r="230" spans="1:62" s="85" customFormat="1" ht="20.399999999999999" x14ac:dyDescent="0.3">
      <c r="A230" s="173"/>
      <c r="B230" s="137" t="s">
        <v>381</v>
      </c>
      <c r="C230" s="483" t="s">
        <v>382</v>
      </c>
      <c r="D230" s="483"/>
      <c r="E230" s="483"/>
      <c r="F230" s="138" t="s">
        <v>46</v>
      </c>
      <c r="G230" s="195" t="s">
        <v>549</v>
      </c>
      <c r="H230" s="175"/>
      <c r="I230" s="175"/>
      <c r="J230" s="140"/>
      <c r="K230" s="140"/>
      <c r="L230" s="140"/>
      <c r="M230" s="176"/>
      <c r="BE230" s="220"/>
      <c r="BF230" s="225"/>
      <c r="BG230" s="226"/>
      <c r="BH230" s="228" t="s">
        <v>382</v>
      </c>
      <c r="BI230" s="227"/>
      <c r="BJ230" s="228"/>
    </row>
    <row r="231" spans="1:62" s="85" customFormat="1" ht="20.399999999999999" x14ac:dyDescent="0.3">
      <c r="A231" s="173"/>
      <c r="B231" s="137" t="s">
        <v>384</v>
      </c>
      <c r="C231" s="483" t="s">
        <v>385</v>
      </c>
      <c r="D231" s="483"/>
      <c r="E231" s="483"/>
      <c r="F231" s="138" t="s">
        <v>72</v>
      </c>
      <c r="G231" s="195" t="s">
        <v>550</v>
      </c>
      <c r="H231" s="175"/>
      <c r="I231" s="175"/>
      <c r="J231" s="140"/>
      <c r="K231" s="140"/>
      <c r="L231" s="140"/>
      <c r="M231" s="176"/>
      <c r="BE231" s="220"/>
      <c r="BF231" s="225"/>
      <c r="BG231" s="226"/>
      <c r="BH231" s="228" t="s">
        <v>385</v>
      </c>
      <c r="BI231" s="227"/>
      <c r="BJ231" s="228"/>
    </row>
    <row r="232" spans="1:62" s="85" customFormat="1" ht="20.399999999999999" x14ac:dyDescent="0.3">
      <c r="A232" s="173"/>
      <c r="B232" s="137" t="s">
        <v>501</v>
      </c>
      <c r="C232" s="483" t="s">
        <v>502</v>
      </c>
      <c r="D232" s="483"/>
      <c r="E232" s="483"/>
      <c r="F232" s="138" t="s">
        <v>72</v>
      </c>
      <c r="G232" s="195" t="s">
        <v>551</v>
      </c>
      <c r="H232" s="175"/>
      <c r="I232" s="175"/>
      <c r="J232" s="140"/>
      <c r="K232" s="140"/>
      <c r="L232" s="140"/>
      <c r="M232" s="176"/>
      <c r="BE232" s="220"/>
      <c r="BF232" s="225"/>
      <c r="BG232" s="226"/>
      <c r="BH232" s="228" t="s">
        <v>502</v>
      </c>
      <c r="BI232" s="227"/>
      <c r="BJ232" s="228"/>
    </row>
    <row r="233" spans="1:62" s="85" customFormat="1" ht="20.399999999999999" hidden="1" x14ac:dyDescent="0.3">
      <c r="A233" s="178" t="s">
        <v>75</v>
      </c>
      <c r="B233" s="179" t="s">
        <v>388</v>
      </c>
      <c r="C233" s="489" t="s">
        <v>389</v>
      </c>
      <c r="D233" s="489"/>
      <c r="E233" s="489"/>
      <c r="F233" s="231" t="s">
        <v>72</v>
      </c>
      <c r="G233" s="181" t="s">
        <v>33</v>
      </c>
      <c r="H233" s="182"/>
      <c r="I233" s="182"/>
      <c r="J233" s="183"/>
      <c r="K233" s="183"/>
      <c r="L233" s="183"/>
      <c r="M233" s="185"/>
      <c r="BE233" s="220"/>
      <c r="BF233" s="225"/>
      <c r="BG233" s="226"/>
      <c r="BH233" s="228"/>
      <c r="BI233" s="227" t="s">
        <v>389</v>
      </c>
      <c r="BJ233" s="228"/>
    </row>
    <row r="234" spans="1:62" s="85" customFormat="1" ht="20.399999999999999" x14ac:dyDescent="0.3">
      <c r="A234" s="173"/>
      <c r="B234" s="137" t="s">
        <v>73</v>
      </c>
      <c r="C234" s="483" t="s">
        <v>74</v>
      </c>
      <c r="D234" s="483"/>
      <c r="E234" s="483"/>
      <c r="F234" s="138" t="s">
        <v>67</v>
      </c>
      <c r="G234" s="195" t="s">
        <v>552</v>
      </c>
      <c r="H234" s="175"/>
      <c r="I234" s="175"/>
      <c r="J234" s="140"/>
      <c r="K234" s="140"/>
      <c r="L234" s="140"/>
      <c r="M234" s="176"/>
      <c r="BE234" s="220"/>
      <c r="BF234" s="225"/>
      <c r="BG234" s="226"/>
      <c r="BH234" s="228" t="s">
        <v>74</v>
      </c>
      <c r="BI234" s="227"/>
      <c r="BJ234" s="228"/>
    </row>
    <row r="235" spans="1:62" s="85" customFormat="1" ht="20.399999999999999" x14ac:dyDescent="0.3">
      <c r="A235" s="173"/>
      <c r="B235" s="137" t="s">
        <v>392</v>
      </c>
      <c r="C235" s="483" t="s">
        <v>393</v>
      </c>
      <c r="D235" s="483"/>
      <c r="E235" s="483"/>
      <c r="F235" s="138" t="s">
        <v>67</v>
      </c>
      <c r="G235" s="195" t="s">
        <v>553</v>
      </c>
      <c r="H235" s="175"/>
      <c r="I235" s="175"/>
      <c r="J235" s="140"/>
      <c r="K235" s="140"/>
      <c r="L235" s="140"/>
      <c r="M235" s="176"/>
      <c r="BE235" s="220"/>
      <c r="BF235" s="225"/>
      <c r="BG235" s="226"/>
      <c r="BH235" s="228" t="s">
        <v>393</v>
      </c>
      <c r="BI235" s="227"/>
      <c r="BJ235" s="228"/>
    </row>
    <row r="236" spans="1:62" s="85" customFormat="1" ht="20.399999999999999" hidden="1" x14ac:dyDescent="0.3">
      <c r="A236" s="178" t="s">
        <v>140</v>
      </c>
      <c r="B236" s="179" t="s">
        <v>506</v>
      </c>
      <c r="C236" s="489" t="s">
        <v>554</v>
      </c>
      <c r="D236" s="489"/>
      <c r="E236" s="489"/>
      <c r="F236" s="231" t="s">
        <v>67</v>
      </c>
      <c r="G236" s="181" t="s">
        <v>555</v>
      </c>
      <c r="H236" s="182"/>
      <c r="I236" s="182"/>
      <c r="J236" s="183"/>
      <c r="K236" s="183"/>
      <c r="L236" s="183"/>
      <c r="M236" s="185"/>
      <c r="BE236" s="220"/>
      <c r="BF236" s="225"/>
      <c r="BG236" s="226"/>
      <c r="BH236" s="228"/>
      <c r="BI236" s="227" t="s">
        <v>554</v>
      </c>
      <c r="BJ236" s="228"/>
    </row>
    <row r="237" spans="1:62" s="85" customFormat="1" ht="42" x14ac:dyDescent="0.3">
      <c r="A237" s="173"/>
      <c r="B237" s="137" t="s">
        <v>509</v>
      </c>
      <c r="C237" s="483" t="s">
        <v>510</v>
      </c>
      <c r="D237" s="483"/>
      <c r="E237" s="483"/>
      <c r="F237" s="138" t="s">
        <v>67</v>
      </c>
      <c r="G237" s="195" t="s">
        <v>556</v>
      </c>
      <c r="H237" s="175"/>
      <c r="I237" s="175"/>
      <c r="J237" s="140"/>
      <c r="K237" s="140"/>
      <c r="L237" s="140"/>
      <c r="M237" s="176"/>
      <c r="BE237" s="220"/>
      <c r="BF237" s="225"/>
      <c r="BG237" s="226"/>
      <c r="BH237" s="228" t="s">
        <v>510</v>
      </c>
      <c r="BI237" s="227"/>
      <c r="BJ237" s="228"/>
    </row>
    <row r="238" spans="1:62" s="85" customFormat="1" ht="42" x14ac:dyDescent="0.3">
      <c r="A238" s="173"/>
      <c r="B238" s="137" t="s">
        <v>401</v>
      </c>
      <c r="C238" s="483" t="s">
        <v>402</v>
      </c>
      <c r="D238" s="483"/>
      <c r="E238" s="483"/>
      <c r="F238" s="138" t="s">
        <v>403</v>
      </c>
      <c r="G238" s="195" t="s">
        <v>557</v>
      </c>
      <c r="H238" s="175"/>
      <c r="I238" s="175"/>
      <c r="J238" s="140"/>
      <c r="K238" s="140"/>
      <c r="L238" s="140"/>
      <c r="M238" s="176"/>
      <c r="BE238" s="220"/>
      <c r="BF238" s="225"/>
      <c r="BG238" s="226"/>
      <c r="BH238" s="228" t="s">
        <v>402</v>
      </c>
      <c r="BI238" s="227"/>
      <c r="BJ238" s="228"/>
    </row>
    <row r="239" spans="1:62" s="85" customFormat="1" ht="21.6" x14ac:dyDescent="0.3">
      <c r="A239" s="173"/>
      <c r="B239" s="137" t="s">
        <v>282</v>
      </c>
      <c r="C239" s="483" t="s">
        <v>283</v>
      </c>
      <c r="D239" s="483"/>
      <c r="E239" s="483"/>
      <c r="F239" s="138" t="s">
        <v>67</v>
      </c>
      <c r="G239" s="195" t="s">
        <v>558</v>
      </c>
      <c r="H239" s="175"/>
      <c r="I239" s="175"/>
      <c r="J239" s="140"/>
      <c r="K239" s="140"/>
      <c r="L239" s="140"/>
      <c r="M239" s="176"/>
      <c r="BE239" s="220"/>
      <c r="BF239" s="225"/>
      <c r="BG239" s="226"/>
      <c r="BH239" s="228" t="s">
        <v>283</v>
      </c>
      <c r="BI239" s="227"/>
      <c r="BJ239" s="228"/>
    </row>
    <row r="240" spans="1:62" s="85" customFormat="1" ht="20.399999999999999" x14ac:dyDescent="0.3">
      <c r="A240" s="173"/>
      <c r="B240" s="137" t="s">
        <v>406</v>
      </c>
      <c r="C240" s="483" t="s">
        <v>407</v>
      </c>
      <c r="D240" s="483"/>
      <c r="E240" s="483"/>
      <c r="F240" s="138" t="s">
        <v>67</v>
      </c>
      <c r="G240" s="195" t="s">
        <v>559</v>
      </c>
      <c r="H240" s="175"/>
      <c r="I240" s="175"/>
      <c r="J240" s="140"/>
      <c r="K240" s="140"/>
      <c r="L240" s="140"/>
      <c r="M240" s="176"/>
      <c r="BE240" s="220"/>
      <c r="BF240" s="225"/>
      <c r="BG240" s="226"/>
      <c r="BH240" s="228" t="s">
        <v>407</v>
      </c>
      <c r="BI240" s="227"/>
      <c r="BJ240" s="228"/>
    </row>
    <row r="241" spans="1:62" s="85" customFormat="1" ht="21.6" x14ac:dyDescent="0.3">
      <c r="A241" s="173"/>
      <c r="B241" s="137" t="s">
        <v>409</v>
      </c>
      <c r="C241" s="483" t="s">
        <v>410</v>
      </c>
      <c r="D241" s="483"/>
      <c r="E241" s="483"/>
      <c r="F241" s="138" t="s">
        <v>46</v>
      </c>
      <c r="G241" s="195" t="s">
        <v>560</v>
      </c>
      <c r="H241" s="175"/>
      <c r="I241" s="175"/>
      <c r="J241" s="140"/>
      <c r="K241" s="140"/>
      <c r="L241" s="140"/>
      <c r="M241" s="176"/>
      <c r="BE241" s="220"/>
      <c r="BF241" s="225"/>
      <c r="BG241" s="226"/>
      <c r="BH241" s="228" t="s">
        <v>410</v>
      </c>
      <c r="BI241" s="227"/>
      <c r="BJ241" s="228"/>
    </row>
    <row r="242" spans="1:62" s="85" customFormat="1" ht="20.399999999999999" x14ac:dyDescent="0.3">
      <c r="A242" s="173"/>
      <c r="B242" s="137" t="s">
        <v>412</v>
      </c>
      <c r="C242" s="483" t="s">
        <v>413</v>
      </c>
      <c r="D242" s="483"/>
      <c r="E242" s="483"/>
      <c r="F242" s="138" t="s">
        <v>67</v>
      </c>
      <c r="G242" s="195" t="s">
        <v>561</v>
      </c>
      <c r="H242" s="175"/>
      <c r="I242" s="175"/>
      <c r="J242" s="140"/>
      <c r="K242" s="140"/>
      <c r="L242" s="140"/>
      <c r="M242" s="176"/>
      <c r="BE242" s="220"/>
      <c r="BF242" s="225"/>
      <c r="BG242" s="226"/>
      <c r="BH242" s="228" t="s">
        <v>413</v>
      </c>
      <c r="BI242" s="227"/>
      <c r="BJ242" s="228"/>
    </row>
    <row r="243" spans="1:62" s="85" customFormat="1" ht="20.399999999999999" x14ac:dyDescent="0.3">
      <c r="A243" s="173"/>
      <c r="B243" s="137" t="s">
        <v>367</v>
      </c>
      <c r="C243" s="483" t="s">
        <v>368</v>
      </c>
      <c r="D243" s="483"/>
      <c r="E243" s="483"/>
      <c r="F243" s="138" t="s">
        <v>72</v>
      </c>
      <c r="G243" s="195" t="s">
        <v>562</v>
      </c>
      <c r="H243" s="175"/>
      <c r="I243" s="175"/>
      <c r="J243" s="140"/>
      <c r="K243" s="140"/>
      <c r="L243" s="140"/>
      <c r="M243" s="176"/>
      <c r="BE243" s="220"/>
      <c r="BF243" s="225"/>
      <c r="BG243" s="226"/>
      <c r="BH243" s="228" t="s">
        <v>368</v>
      </c>
      <c r="BI243" s="227"/>
      <c r="BJ243" s="228"/>
    </row>
    <row r="244" spans="1:62" s="85" customFormat="1" ht="42" x14ac:dyDescent="0.3">
      <c r="A244" s="173" t="s">
        <v>126</v>
      </c>
      <c r="B244" s="137" t="s">
        <v>563</v>
      </c>
      <c r="C244" s="483" t="s">
        <v>564</v>
      </c>
      <c r="D244" s="483"/>
      <c r="E244" s="483"/>
      <c r="F244" s="138" t="s">
        <v>155</v>
      </c>
      <c r="G244" s="195" t="s">
        <v>565</v>
      </c>
      <c r="H244" s="175"/>
      <c r="I244" s="175"/>
      <c r="J244" s="140"/>
      <c r="K244" s="140"/>
      <c r="L244" s="140"/>
      <c r="M244" s="176"/>
      <c r="BE244" s="220"/>
      <c r="BF244" s="225"/>
      <c r="BG244" s="226"/>
      <c r="BH244" s="228"/>
      <c r="BI244" s="227"/>
      <c r="BJ244" s="228" t="s">
        <v>564</v>
      </c>
    </row>
    <row r="245" spans="1:62" s="85" customFormat="1" ht="15" customHeight="1" x14ac:dyDescent="0.3">
      <c r="A245" s="497" t="s">
        <v>566</v>
      </c>
      <c r="B245" s="462"/>
      <c r="C245" s="462"/>
      <c r="D245" s="462"/>
      <c r="E245" s="462"/>
      <c r="F245" s="462"/>
      <c r="G245" s="462"/>
      <c r="H245" s="221"/>
      <c r="I245" s="221"/>
      <c r="J245" s="221"/>
      <c r="K245" s="221"/>
      <c r="L245" s="221"/>
      <c r="M245" s="223"/>
      <c r="BE245" s="220"/>
      <c r="BF245" s="225" t="s">
        <v>566</v>
      </c>
      <c r="BG245" s="226"/>
      <c r="BH245" s="228"/>
      <c r="BI245" s="227"/>
      <c r="BJ245" s="228"/>
    </row>
    <row r="246" spans="1:62" s="85" customFormat="1" ht="21.6" x14ac:dyDescent="0.3">
      <c r="A246" s="121" t="s">
        <v>567</v>
      </c>
      <c r="B246" s="120" t="s">
        <v>497</v>
      </c>
      <c r="C246" s="466" t="s">
        <v>498</v>
      </c>
      <c r="D246" s="466"/>
      <c r="E246" s="466"/>
      <c r="F246" s="121" t="s">
        <v>67</v>
      </c>
      <c r="G246" s="122">
        <v>0.38500000000000001</v>
      </c>
      <c r="H246" s="123"/>
      <c r="I246" s="123"/>
      <c r="J246" s="124"/>
      <c r="K246" s="265"/>
      <c r="L246" s="265"/>
      <c r="M246" s="124"/>
      <c r="BE246" s="220"/>
      <c r="BF246" s="225"/>
      <c r="BG246" s="226" t="s">
        <v>498</v>
      </c>
      <c r="BH246" s="228"/>
      <c r="BI246" s="227"/>
      <c r="BJ246" s="228"/>
    </row>
    <row r="247" spans="1:62" s="85" customFormat="1" ht="20.399999999999999" x14ac:dyDescent="0.3">
      <c r="A247" s="173"/>
      <c r="B247" s="137" t="s">
        <v>381</v>
      </c>
      <c r="C247" s="483" t="s">
        <v>382</v>
      </c>
      <c r="D247" s="483"/>
      <c r="E247" s="483"/>
      <c r="F247" s="138" t="s">
        <v>46</v>
      </c>
      <c r="G247" s="195" t="s">
        <v>568</v>
      </c>
      <c r="H247" s="175"/>
      <c r="I247" s="175"/>
      <c r="J247" s="140"/>
      <c r="K247" s="140"/>
      <c r="L247" s="140"/>
      <c r="M247" s="176"/>
      <c r="BE247" s="220"/>
      <c r="BF247" s="225"/>
      <c r="BG247" s="226"/>
      <c r="BH247" s="228" t="s">
        <v>382</v>
      </c>
      <c r="BI247" s="227"/>
      <c r="BJ247" s="228"/>
    </row>
    <row r="248" spans="1:62" s="85" customFormat="1" ht="20.399999999999999" x14ac:dyDescent="0.3">
      <c r="A248" s="173"/>
      <c r="B248" s="137" t="s">
        <v>384</v>
      </c>
      <c r="C248" s="483" t="s">
        <v>385</v>
      </c>
      <c r="D248" s="483"/>
      <c r="E248" s="483"/>
      <c r="F248" s="138" t="s">
        <v>72</v>
      </c>
      <c r="G248" s="195" t="s">
        <v>569</v>
      </c>
      <c r="H248" s="175"/>
      <c r="I248" s="175"/>
      <c r="J248" s="140"/>
      <c r="K248" s="140"/>
      <c r="L248" s="140"/>
      <c r="M248" s="176"/>
      <c r="BE248" s="220"/>
      <c r="BF248" s="225"/>
      <c r="BG248" s="226"/>
      <c r="BH248" s="228" t="s">
        <v>385</v>
      </c>
      <c r="BI248" s="227"/>
      <c r="BJ248" s="228"/>
    </row>
    <row r="249" spans="1:62" s="85" customFormat="1" ht="20.399999999999999" x14ac:dyDescent="0.3">
      <c r="A249" s="173"/>
      <c r="B249" s="137" t="s">
        <v>501</v>
      </c>
      <c r="C249" s="483" t="s">
        <v>502</v>
      </c>
      <c r="D249" s="483"/>
      <c r="E249" s="483"/>
      <c r="F249" s="138" t="s">
        <v>72</v>
      </c>
      <c r="G249" s="195" t="s">
        <v>570</v>
      </c>
      <c r="H249" s="175"/>
      <c r="I249" s="175"/>
      <c r="J249" s="140"/>
      <c r="K249" s="140"/>
      <c r="L249" s="140"/>
      <c r="M249" s="176"/>
      <c r="BE249" s="220"/>
      <c r="BF249" s="225"/>
      <c r="BG249" s="226"/>
      <c r="BH249" s="228" t="s">
        <v>502</v>
      </c>
      <c r="BI249" s="227"/>
      <c r="BJ249" s="228"/>
    </row>
    <row r="250" spans="1:62" s="85" customFormat="1" ht="20.399999999999999" hidden="1" x14ac:dyDescent="0.3">
      <c r="A250" s="178" t="s">
        <v>75</v>
      </c>
      <c r="B250" s="179" t="s">
        <v>388</v>
      </c>
      <c r="C250" s="489" t="s">
        <v>389</v>
      </c>
      <c r="D250" s="489"/>
      <c r="E250" s="489"/>
      <c r="F250" s="231" t="s">
        <v>72</v>
      </c>
      <c r="G250" s="181" t="s">
        <v>33</v>
      </c>
      <c r="H250" s="182"/>
      <c r="I250" s="182"/>
      <c r="J250" s="183"/>
      <c r="K250" s="183"/>
      <c r="L250" s="183"/>
      <c r="M250" s="185"/>
      <c r="BE250" s="220"/>
      <c r="BF250" s="225"/>
      <c r="BG250" s="226"/>
      <c r="BH250" s="228"/>
      <c r="BI250" s="227" t="s">
        <v>389</v>
      </c>
      <c r="BJ250" s="228"/>
    </row>
    <row r="251" spans="1:62" s="85" customFormat="1" ht="20.399999999999999" x14ac:dyDescent="0.3">
      <c r="A251" s="173"/>
      <c r="B251" s="137" t="s">
        <v>73</v>
      </c>
      <c r="C251" s="483" t="s">
        <v>74</v>
      </c>
      <c r="D251" s="483"/>
      <c r="E251" s="483"/>
      <c r="F251" s="138" t="s">
        <v>67</v>
      </c>
      <c r="G251" s="195" t="s">
        <v>571</v>
      </c>
      <c r="H251" s="175"/>
      <c r="I251" s="175"/>
      <c r="J251" s="140"/>
      <c r="K251" s="140"/>
      <c r="L251" s="140"/>
      <c r="M251" s="176"/>
      <c r="BE251" s="220"/>
      <c r="BF251" s="225"/>
      <c r="BG251" s="226"/>
      <c r="BH251" s="228" t="s">
        <v>74</v>
      </c>
      <c r="BI251" s="227"/>
      <c r="BJ251" s="228"/>
    </row>
    <row r="252" spans="1:62" s="85" customFormat="1" ht="20.399999999999999" x14ac:dyDescent="0.3">
      <c r="A252" s="173"/>
      <c r="B252" s="137" t="s">
        <v>392</v>
      </c>
      <c r="C252" s="483" t="s">
        <v>393</v>
      </c>
      <c r="D252" s="483"/>
      <c r="E252" s="483"/>
      <c r="F252" s="138" t="s">
        <v>67</v>
      </c>
      <c r="G252" s="195" t="s">
        <v>572</v>
      </c>
      <c r="H252" s="175"/>
      <c r="I252" s="175"/>
      <c r="J252" s="140"/>
      <c r="K252" s="140"/>
      <c r="L252" s="140"/>
      <c r="M252" s="176"/>
      <c r="BE252" s="220"/>
      <c r="BF252" s="225"/>
      <c r="BG252" s="226"/>
      <c r="BH252" s="228" t="s">
        <v>393</v>
      </c>
      <c r="BI252" s="227"/>
      <c r="BJ252" s="228"/>
    </row>
    <row r="253" spans="1:62" s="85" customFormat="1" ht="20.399999999999999" hidden="1" x14ac:dyDescent="0.3">
      <c r="A253" s="178" t="s">
        <v>140</v>
      </c>
      <c r="B253" s="179" t="s">
        <v>506</v>
      </c>
      <c r="C253" s="489" t="s">
        <v>507</v>
      </c>
      <c r="D253" s="489"/>
      <c r="E253" s="489"/>
      <c r="F253" s="231" t="s">
        <v>67</v>
      </c>
      <c r="G253" s="181" t="s">
        <v>573</v>
      </c>
      <c r="H253" s="182"/>
      <c r="I253" s="182"/>
      <c r="J253" s="183"/>
      <c r="K253" s="183"/>
      <c r="L253" s="183"/>
      <c r="M253" s="185"/>
      <c r="BE253" s="220"/>
      <c r="BF253" s="225"/>
      <c r="BG253" s="226"/>
      <c r="BH253" s="228"/>
      <c r="BI253" s="227" t="s">
        <v>507</v>
      </c>
      <c r="BJ253" s="228"/>
    </row>
    <row r="254" spans="1:62" s="85" customFormat="1" ht="42" x14ac:dyDescent="0.3">
      <c r="A254" s="173"/>
      <c r="B254" s="137" t="s">
        <v>509</v>
      </c>
      <c r="C254" s="483" t="s">
        <v>510</v>
      </c>
      <c r="D254" s="483"/>
      <c r="E254" s="483"/>
      <c r="F254" s="138" t="s">
        <v>67</v>
      </c>
      <c r="G254" s="195" t="s">
        <v>574</v>
      </c>
      <c r="H254" s="175"/>
      <c r="I254" s="175"/>
      <c r="J254" s="140"/>
      <c r="K254" s="140"/>
      <c r="L254" s="140"/>
      <c r="M254" s="176"/>
      <c r="BE254" s="220"/>
      <c r="BF254" s="225"/>
      <c r="BG254" s="226"/>
      <c r="BH254" s="228" t="s">
        <v>510</v>
      </c>
      <c r="BI254" s="227"/>
      <c r="BJ254" s="228"/>
    </row>
    <row r="255" spans="1:62" s="85" customFormat="1" ht="42" x14ac:dyDescent="0.3">
      <c r="A255" s="173"/>
      <c r="B255" s="137" t="s">
        <v>401</v>
      </c>
      <c r="C255" s="483" t="s">
        <v>402</v>
      </c>
      <c r="D255" s="483"/>
      <c r="E255" s="483"/>
      <c r="F255" s="138" t="s">
        <v>403</v>
      </c>
      <c r="G255" s="195" t="s">
        <v>575</v>
      </c>
      <c r="H255" s="175"/>
      <c r="I255" s="175"/>
      <c r="J255" s="140"/>
      <c r="K255" s="140"/>
      <c r="L255" s="140"/>
      <c r="M255" s="176"/>
      <c r="BE255" s="220"/>
      <c r="BF255" s="225"/>
      <c r="BG255" s="226"/>
      <c r="BH255" s="228" t="s">
        <v>402</v>
      </c>
      <c r="BI255" s="227"/>
      <c r="BJ255" s="228"/>
    </row>
    <row r="256" spans="1:62" s="85" customFormat="1" ht="21.6" x14ac:dyDescent="0.3">
      <c r="A256" s="173"/>
      <c r="B256" s="137" t="s">
        <v>282</v>
      </c>
      <c r="C256" s="483" t="s">
        <v>283</v>
      </c>
      <c r="D256" s="483"/>
      <c r="E256" s="483"/>
      <c r="F256" s="138" t="s">
        <v>67</v>
      </c>
      <c r="G256" s="195" t="s">
        <v>576</v>
      </c>
      <c r="H256" s="175"/>
      <c r="I256" s="175"/>
      <c r="J256" s="140"/>
      <c r="K256" s="140"/>
      <c r="L256" s="140"/>
      <c r="M256" s="176"/>
      <c r="BE256" s="220"/>
      <c r="BF256" s="225"/>
      <c r="BG256" s="226"/>
      <c r="BH256" s="228" t="s">
        <v>283</v>
      </c>
      <c r="BI256" s="227"/>
      <c r="BJ256" s="228"/>
    </row>
    <row r="257" spans="1:62" s="85" customFormat="1" ht="20.399999999999999" x14ac:dyDescent="0.3">
      <c r="A257" s="173"/>
      <c r="B257" s="137" t="s">
        <v>406</v>
      </c>
      <c r="C257" s="483" t="s">
        <v>407</v>
      </c>
      <c r="D257" s="483"/>
      <c r="E257" s="483"/>
      <c r="F257" s="138" t="s">
        <v>67</v>
      </c>
      <c r="G257" s="195" t="s">
        <v>577</v>
      </c>
      <c r="H257" s="175"/>
      <c r="I257" s="175"/>
      <c r="J257" s="140"/>
      <c r="K257" s="140"/>
      <c r="L257" s="140"/>
      <c r="M257" s="176"/>
      <c r="BE257" s="220"/>
      <c r="BF257" s="225"/>
      <c r="BG257" s="226"/>
      <c r="BH257" s="228" t="s">
        <v>407</v>
      </c>
      <c r="BI257" s="227"/>
      <c r="BJ257" s="228"/>
    </row>
    <row r="258" spans="1:62" s="85" customFormat="1" ht="21.6" x14ac:dyDescent="0.3">
      <c r="A258" s="173"/>
      <c r="B258" s="137" t="s">
        <v>409</v>
      </c>
      <c r="C258" s="483" t="s">
        <v>410</v>
      </c>
      <c r="D258" s="483"/>
      <c r="E258" s="483"/>
      <c r="F258" s="138" t="s">
        <v>46</v>
      </c>
      <c r="G258" s="195" t="s">
        <v>578</v>
      </c>
      <c r="H258" s="175"/>
      <c r="I258" s="175"/>
      <c r="J258" s="140"/>
      <c r="K258" s="140"/>
      <c r="L258" s="140"/>
      <c r="M258" s="176"/>
      <c r="BE258" s="220"/>
      <c r="BF258" s="225"/>
      <c r="BG258" s="226"/>
      <c r="BH258" s="228" t="s">
        <v>410</v>
      </c>
      <c r="BI258" s="227"/>
      <c r="BJ258" s="228"/>
    </row>
    <row r="259" spans="1:62" s="85" customFormat="1" ht="20.399999999999999" x14ac:dyDescent="0.3">
      <c r="A259" s="173"/>
      <c r="B259" s="137" t="s">
        <v>412</v>
      </c>
      <c r="C259" s="483" t="s">
        <v>413</v>
      </c>
      <c r="D259" s="483"/>
      <c r="E259" s="483"/>
      <c r="F259" s="138" t="s">
        <v>67</v>
      </c>
      <c r="G259" s="195" t="s">
        <v>579</v>
      </c>
      <c r="H259" s="175"/>
      <c r="I259" s="175"/>
      <c r="J259" s="140"/>
      <c r="K259" s="140"/>
      <c r="L259" s="140"/>
      <c r="M259" s="176"/>
      <c r="BE259" s="220"/>
      <c r="BF259" s="225"/>
      <c r="BG259" s="226"/>
      <c r="BH259" s="228" t="s">
        <v>413</v>
      </c>
      <c r="BI259" s="227"/>
      <c r="BJ259" s="228"/>
    </row>
    <row r="260" spans="1:62" s="85" customFormat="1" ht="20.399999999999999" x14ac:dyDescent="0.3">
      <c r="A260" s="173"/>
      <c r="B260" s="137" t="s">
        <v>367</v>
      </c>
      <c r="C260" s="483" t="s">
        <v>368</v>
      </c>
      <c r="D260" s="483"/>
      <c r="E260" s="483"/>
      <c r="F260" s="138" t="s">
        <v>72</v>
      </c>
      <c r="G260" s="195" t="s">
        <v>580</v>
      </c>
      <c r="H260" s="175"/>
      <c r="I260" s="175"/>
      <c r="J260" s="140"/>
      <c r="K260" s="140"/>
      <c r="L260" s="140"/>
      <c r="M260" s="176"/>
      <c r="BE260" s="220"/>
      <c r="BF260" s="225"/>
      <c r="BG260" s="226"/>
      <c r="BH260" s="228" t="s">
        <v>368</v>
      </c>
      <c r="BI260" s="227"/>
      <c r="BJ260" s="228"/>
    </row>
    <row r="261" spans="1:62" s="85" customFormat="1" ht="21.6" x14ac:dyDescent="0.3">
      <c r="A261" s="121" t="s">
        <v>581</v>
      </c>
      <c r="B261" s="120" t="s">
        <v>518</v>
      </c>
      <c r="C261" s="466" t="s">
        <v>116</v>
      </c>
      <c r="D261" s="466"/>
      <c r="E261" s="466"/>
      <c r="F261" s="121" t="s">
        <v>67</v>
      </c>
      <c r="G261" s="122">
        <v>0.38500000000000001</v>
      </c>
      <c r="H261" s="123"/>
      <c r="I261" s="123"/>
      <c r="J261" s="124"/>
      <c r="K261" s="265"/>
      <c r="L261" s="265"/>
      <c r="M261" s="124"/>
      <c r="BE261" s="220"/>
      <c r="BF261" s="225"/>
      <c r="BG261" s="226" t="s">
        <v>116</v>
      </c>
      <c r="BH261" s="228"/>
      <c r="BI261" s="227"/>
      <c r="BJ261" s="228"/>
    </row>
    <row r="262" spans="1:62" s="85" customFormat="1" ht="14.4" x14ac:dyDescent="0.3">
      <c r="A262" s="121" t="s">
        <v>582</v>
      </c>
      <c r="B262" s="120" t="s">
        <v>583</v>
      </c>
      <c r="C262" s="466" t="s">
        <v>584</v>
      </c>
      <c r="D262" s="466"/>
      <c r="E262" s="466"/>
      <c r="F262" s="121" t="s">
        <v>67</v>
      </c>
      <c r="G262" s="122">
        <v>2.3E-2</v>
      </c>
      <c r="H262" s="123"/>
      <c r="I262" s="123"/>
      <c r="J262" s="124"/>
      <c r="K262" s="265"/>
      <c r="L262" s="265"/>
      <c r="M262" s="124"/>
      <c r="O262" s="98"/>
      <c r="BE262" s="220"/>
      <c r="BF262" s="225"/>
      <c r="BG262" s="226" t="s">
        <v>584</v>
      </c>
      <c r="BH262" s="228"/>
      <c r="BI262" s="227"/>
      <c r="BJ262" s="228"/>
    </row>
    <row r="263" spans="1:62" s="85" customFormat="1" ht="20.25" customHeight="1" x14ac:dyDescent="0.3">
      <c r="A263" s="470" t="s">
        <v>57</v>
      </c>
      <c r="B263" s="471"/>
      <c r="C263" s="471"/>
      <c r="D263" s="471"/>
      <c r="E263" s="471"/>
      <c r="F263" s="471"/>
      <c r="G263" s="471"/>
      <c r="H263" s="154"/>
      <c r="I263" s="282">
        <f>SUM(I11:I262)</f>
        <v>0</v>
      </c>
      <c r="J263" s="156">
        <f>SUM(J11:J262)</f>
        <v>0</v>
      </c>
      <c r="K263" s="157"/>
      <c r="L263" s="157">
        <f>SUM(L11:L262)</f>
        <v>0</v>
      </c>
      <c r="M263" s="156">
        <f>SUM(M11:M262)</f>
        <v>0</v>
      </c>
    </row>
    <row r="264" spans="1:62" s="145" customFormat="1" ht="20.25" customHeight="1" x14ac:dyDescent="0.3">
      <c r="A264" s="472" t="s">
        <v>5712</v>
      </c>
      <c r="B264" s="473"/>
      <c r="C264" s="473"/>
      <c r="D264" s="473"/>
      <c r="E264" s="473"/>
      <c r="F264" s="473"/>
      <c r="G264" s="473"/>
      <c r="H264" s="160"/>
      <c r="I264" s="463">
        <f>I263+L263</f>
        <v>0</v>
      </c>
      <c r="J264" s="464"/>
      <c r="K264" s="464"/>
      <c r="L264" s="464"/>
      <c r="M264" s="465"/>
    </row>
    <row r="265" spans="1:62" s="145" customFormat="1" ht="20.25" customHeight="1" x14ac:dyDescent="0.3">
      <c r="A265" s="472" t="s">
        <v>5713</v>
      </c>
      <c r="B265" s="473"/>
      <c r="C265" s="473"/>
      <c r="D265" s="473"/>
      <c r="E265" s="473"/>
      <c r="F265" s="473"/>
      <c r="G265" s="473"/>
      <c r="H265" s="160"/>
      <c r="I265" s="498">
        <f>J263+M263</f>
        <v>0</v>
      </c>
      <c r="J265" s="499"/>
      <c r="K265" s="499"/>
      <c r="L265" s="499"/>
      <c r="M265" s="500"/>
    </row>
  </sheetData>
  <autoFilter ref="A9:BS265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"/>
        <filter val="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"/>
        <filter val="Д"/>
        <filter val="Изготовление, транспортировка и монтаж металлоконструкций лестничных сходов из стали С235 по ГОСТ 27772-2015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еспыливание и обезжиривание поверхностей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лакокрасочными материалами Хемпель или аналог:"/>
        <filter val="Окраска металлоконструкций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3.1, 3.2, 4.1, 4.2. Земляные работы - 1146-3-ИС.КЖ.ВР"/>
        <filter val="Раздел 2. Лестничные сходы - 1146-3-ИС.КЖ.ВР"/>
        <filter val="Раздел 3. 1146-3-ИС.КМ2.ВР"/>
        <filter val="Разработка котлована экскаватором емкостью ковша 0,65 м³ в грунтах I группы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ных блоков в основании лестничного схода в деревометаллической опалубке:"/>
        <filter val="Устройство монолитных фундаментов в деревометаллической опалубке"/>
      </filters>
    </filterColumn>
  </autoFilter>
  <mergeCells count="265">
    <mergeCell ref="A13:G13"/>
    <mergeCell ref="C126:E126"/>
    <mergeCell ref="A15:G15"/>
    <mergeCell ref="C211:E211"/>
    <mergeCell ref="C102:E102"/>
    <mergeCell ref="A214:G214"/>
    <mergeCell ref="A21:G21"/>
    <mergeCell ref="C205:E205"/>
    <mergeCell ref="C104:E104"/>
    <mergeCell ref="C132:E132"/>
    <mergeCell ref="C194:E194"/>
    <mergeCell ref="C195:E195"/>
    <mergeCell ref="A33:G33"/>
    <mergeCell ref="C40:E40"/>
    <mergeCell ref="C34:E34"/>
    <mergeCell ref="C43:E43"/>
    <mergeCell ref="C37:E37"/>
    <mergeCell ref="C36:E36"/>
    <mergeCell ref="C120:E120"/>
    <mergeCell ref="C110:E110"/>
    <mergeCell ref="C89:E89"/>
    <mergeCell ref="C127:E127"/>
    <mergeCell ref="A142:G142"/>
    <mergeCell ref="A144:G144"/>
    <mergeCell ref="C163:E163"/>
    <mergeCell ref="C67:E67"/>
    <mergeCell ref="C176:E176"/>
    <mergeCell ref="C86:E86"/>
    <mergeCell ref="A155:G155"/>
    <mergeCell ref="C109:E109"/>
    <mergeCell ref="C123:E123"/>
    <mergeCell ref="C148:E148"/>
    <mergeCell ref="A154:G154"/>
    <mergeCell ref="C73:E73"/>
    <mergeCell ref="A75:G75"/>
    <mergeCell ref="C112:E112"/>
    <mergeCell ref="A122:G122"/>
    <mergeCell ref="A97:G97"/>
    <mergeCell ref="C94:E94"/>
    <mergeCell ref="C118:E118"/>
    <mergeCell ref="C108:E108"/>
    <mergeCell ref="C141:E141"/>
    <mergeCell ref="C103:E103"/>
    <mergeCell ref="A135:G135"/>
    <mergeCell ref="C12:E12"/>
    <mergeCell ref="C240:E240"/>
    <mergeCell ref="C252:E252"/>
    <mergeCell ref="C183:E183"/>
    <mergeCell ref="C184:E184"/>
    <mergeCell ref="C216:E216"/>
    <mergeCell ref="C224:E224"/>
    <mergeCell ref="C242:E242"/>
    <mergeCell ref="C229:E229"/>
    <mergeCell ref="C28:E28"/>
    <mergeCell ref="C82:E82"/>
    <mergeCell ref="C32:E32"/>
    <mergeCell ref="A22:G22"/>
    <mergeCell ref="C237:E237"/>
    <mergeCell ref="C157:E157"/>
    <mergeCell ref="A215:G215"/>
    <mergeCell ref="A129:G129"/>
    <mergeCell ref="C93:E93"/>
    <mergeCell ref="C41:E41"/>
    <mergeCell ref="C116:E116"/>
    <mergeCell ref="C115:E115"/>
    <mergeCell ref="C249:E249"/>
    <mergeCell ref="C152:E152"/>
    <mergeCell ref="C172:E172"/>
    <mergeCell ref="A263:G263"/>
    <mergeCell ref="A265:G265"/>
    <mergeCell ref="A264:G264"/>
    <mergeCell ref="I265:M265"/>
    <mergeCell ref="I264:M264"/>
    <mergeCell ref="C14:E14"/>
    <mergeCell ref="C219:E219"/>
    <mergeCell ref="A192:G192"/>
    <mergeCell ref="C246:E246"/>
    <mergeCell ref="C223:E223"/>
    <mergeCell ref="C222:E222"/>
    <mergeCell ref="C235:E235"/>
    <mergeCell ref="C218:E218"/>
    <mergeCell ref="C165:E165"/>
    <mergeCell ref="C38:E38"/>
    <mergeCell ref="C201:E201"/>
    <mergeCell ref="C98:E98"/>
    <mergeCell ref="C61:E61"/>
    <mergeCell ref="C130:E130"/>
    <mergeCell ref="A88:G88"/>
    <mergeCell ref="C84:E84"/>
    <mergeCell ref="C92:E92"/>
    <mergeCell ref="C100:E100"/>
    <mergeCell ref="C70:E70"/>
    <mergeCell ref="C258:E258"/>
    <mergeCell ref="C175:E175"/>
    <mergeCell ref="C262:E262"/>
    <mergeCell ref="C259:E259"/>
    <mergeCell ref="C261:E261"/>
    <mergeCell ref="C260:E260"/>
    <mergeCell ref="C257:E257"/>
    <mergeCell ref="C49:E49"/>
    <mergeCell ref="C145:E145"/>
    <mergeCell ref="C173:E173"/>
    <mergeCell ref="C244:E244"/>
    <mergeCell ref="C206:E206"/>
    <mergeCell ref="C232:E232"/>
    <mergeCell ref="C243:E243"/>
    <mergeCell ref="C238:E238"/>
    <mergeCell ref="C239:E239"/>
    <mergeCell ref="C138:E138"/>
    <mergeCell ref="C158:E158"/>
    <mergeCell ref="C54:E54"/>
    <mergeCell ref="C60:E60"/>
    <mergeCell ref="C146:E146"/>
    <mergeCell ref="C147:E147"/>
    <mergeCell ref="C254:E254"/>
    <mergeCell ref="A150:G150"/>
    <mergeCell ref="C251:E251"/>
    <mergeCell ref="C8:E8"/>
    <mergeCell ref="C6:G6"/>
    <mergeCell ref="C124:E124"/>
    <mergeCell ref="C241:E241"/>
    <mergeCell ref="C156:E156"/>
    <mergeCell ref="C19:E19"/>
    <mergeCell ref="C131:E131"/>
    <mergeCell ref="C55:E55"/>
    <mergeCell ref="C174:E174"/>
    <mergeCell ref="C225:E225"/>
    <mergeCell ref="C143:E143"/>
    <mergeCell ref="C151:E151"/>
    <mergeCell ref="C47:E47"/>
    <mergeCell ref="C153:E153"/>
    <mergeCell ref="C166:E166"/>
    <mergeCell ref="C31:E31"/>
    <mergeCell ref="C42:E42"/>
    <mergeCell ref="C113:E113"/>
    <mergeCell ref="C119:E119"/>
    <mergeCell ref="C125:E125"/>
    <mergeCell ref="C128:E128"/>
    <mergeCell ref="C50:E50"/>
    <mergeCell ref="C44:E44"/>
    <mergeCell ref="C253:E253"/>
    <mergeCell ref="C190:E190"/>
    <mergeCell ref="C199:E199"/>
    <mergeCell ref="C9:E9"/>
    <mergeCell ref="C117:E117"/>
    <mergeCell ref="C255:E255"/>
    <mergeCell ref="C209:E209"/>
    <mergeCell ref="C111:E111"/>
    <mergeCell ref="C46:E46"/>
    <mergeCell ref="C63:E63"/>
    <mergeCell ref="C65:E65"/>
    <mergeCell ref="C77:E77"/>
    <mergeCell ref="C71:E71"/>
    <mergeCell ref="C85:E85"/>
    <mergeCell ref="C140:E140"/>
    <mergeCell ref="C121:E121"/>
    <mergeCell ref="C29:E29"/>
    <mergeCell ref="C35:E35"/>
    <mergeCell ref="C24:E24"/>
    <mergeCell ref="C23:E23"/>
    <mergeCell ref="C26:E26"/>
    <mergeCell ref="C30:E30"/>
    <mergeCell ref="C25:E25"/>
    <mergeCell ref="C178:E178"/>
    <mergeCell ref="C48:E48"/>
    <mergeCell ref="C256:E256"/>
    <mergeCell ref="C186:E186"/>
    <mergeCell ref="C162:E162"/>
    <mergeCell ref="C208:E208"/>
    <mergeCell ref="C247:E247"/>
    <mergeCell ref="C226:E226"/>
    <mergeCell ref="C231:E231"/>
    <mergeCell ref="C236:E236"/>
    <mergeCell ref="C213:E213"/>
    <mergeCell ref="C220:E220"/>
    <mergeCell ref="C170:E170"/>
    <mergeCell ref="A210:G210"/>
    <mergeCell ref="C233:E233"/>
    <mergeCell ref="C250:E250"/>
    <mergeCell ref="A204:G204"/>
    <mergeCell ref="A168:G168"/>
    <mergeCell ref="A167:G167"/>
    <mergeCell ref="A202:G202"/>
    <mergeCell ref="C217:E217"/>
    <mergeCell ref="A221:G221"/>
    <mergeCell ref="C169:E169"/>
    <mergeCell ref="C57:E57"/>
    <mergeCell ref="C101:E101"/>
    <mergeCell ref="C59:E59"/>
    <mergeCell ref="C76:E76"/>
    <mergeCell ref="C105:E105"/>
    <mergeCell ref="C68:E68"/>
    <mergeCell ref="C56:E56"/>
    <mergeCell ref="C58:E58"/>
    <mergeCell ref="C83:E83"/>
    <mergeCell ref="C107:E107"/>
    <mergeCell ref="C133:E133"/>
    <mergeCell ref="C62:E62"/>
    <mergeCell ref="C248:E248"/>
    <mergeCell ref="C230:E230"/>
    <mergeCell ref="C191:E191"/>
    <mergeCell ref="A245:G245"/>
    <mergeCell ref="C177:E177"/>
    <mergeCell ref="C200:E200"/>
    <mergeCell ref="C187:E187"/>
    <mergeCell ref="C203:E203"/>
    <mergeCell ref="C212:E212"/>
    <mergeCell ref="C196:E196"/>
    <mergeCell ref="C197:E197"/>
    <mergeCell ref="C234:E234"/>
    <mergeCell ref="A185:G185"/>
    <mergeCell ref="A228:G228"/>
    <mergeCell ref="A227:G227"/>
    <mergeCell ref="C193:E193"/>
    <mergeCell ref="C207:E207"/>
    <mergeCell ref="A198:G198"/>
    <mergeCell ref="C189:E189"/>
    <mergeCell ref="C16:E16"/>
    <mergeCell ref="C18:E18"/>
    <mergeCell ref="C188:E188"/>
    <mergeCell ref="C99:E99"/>
    <mergeCell ref="A81:G81"/>
    <mergeCell ref="C64:E64"/>
    <mergeCell ref="A96:G96"/>
    <mergeCell ref="C137:E137"/>
    <mergeCell ref="C53:E53"/>
    <mergeCell ref="C134:E134"/>
    <mergeCell ref="C149:E149"/>
    <mergeCell ref="C160:E160"/>
    <mergeCell ref="C87:E87"/>
    <mergeCell ref="A27:G27"/>
    <mergeCell ref="A66:G66"/>
    <mergeCell ref="C78:E78"/>
    <mergeCell ref="C39:E39"/>
    <mergeCell ref="C91:E91"/>
    <mergeCell ref="C79:E79"/>
    <mergeCell ref="C139:E139"/>
    <mergeCell ref="C90:E90"/>
    <mergeCell ref="A161:G161"/>
    <mergeCell ref="C45:E45"/>
    <mergeCell ref="C52:E52"/>
    <mergeCell ref="A3:M3"/>
    <mergeCell ref="A4:M4"/>
    <mergeCell ref="A5:M5"/>
    <mergeCell ref="A2:M2"/>
    <mergeCell ref="C159:E159"/>
    <mergeCell ref="C182:E182"/>
    <mergeCell ref="C171:E171"/>
    <mergeCell ref="C181:E181"/>
    <mergeCell ref="C180:E180"/>
    <mergeCell ref="C164:E164"/>
    <mergeCell ref="C179:E179"/>
    <mergeCell ref="A95:G95"/>
    <mergeCell ref="C69:E69"/>
    <mergeCell ref="A114:G114"/>
    <mergeCell ref="C136:E136"/>
    <mergeCell ref="C72:E72"/>
    <mergeCell ref="A74:G74"/>
    <mergeCell ref="A51:G51"/>
    <mergeCell ref="A11:G11"/>
    <mergeCell ref="C80:E80"/>
    <mergeCell ref="A10:G10"/>
    <mergeCell ref="A17:G17"/>
    <mergeCell ref="C20:E20"/>
    <mergeCell ref="C106:E106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orientation="landscape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2060"/>
    <pageSetUpPr fitToPage="1"/>
  </sheetPr>
  <dimension ref="A1:BM102"/>
  <sheetViews>
    <sheetView workbookViewId="0">
      <selection activeCell="I102" sqref="I102:M102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13.33203125" style="80" customWidth="1"/>
    <col min="6" max="7" width="10.6640625" style="80" customWidth="1"/>
    <col min="8" max="13" width="17.5546875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60" s="85" customFormat="1" ht="14.4" x14ac:dyDescent="0.3">
      <c r="A1" s="86" t="s">
        <v>5557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60" s="85" customFormat="1" ht="28.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4.4" x14ac:dyDescent="0.3">
      <c r="A4" s="481" t="s">
        <v>967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AF4" s="200" t="s">
        <v>967</v>
      </c>
      <c r="AG4" s="200" t="s">
        <v>1</v>
      </c>
      <c r="AH4" s="200" t="s">
        <v>1</v>
      </c>
      <c r="AI4" s="200" t="s">
        <v>1</v>
      </c>
      <c r="AJ4" s="200" t="s">
        <v>1</v>
      </c>
      <c r="AK4" s="200" t="s">
        <v>1</v>
      </c>
      <c r="AL4" s="200" t="s">
        <v>1</v>
      </c>
      <c r="AM4" s="200" t="s">
        <v>1</v>
      </c>
      <c r="AN4" s="200" t="s">
        <v>1</v>
      </c>
      <c r="AO4" s="200" t="s">
        <v>1</v>
      </c>
      <c r="AP4" s="200" t="s">
        <v>1</v>
      </c>
      <c r="AQ4" s="200" t="s">
        <v>1</v>
      </c>
      <c r="AR4" s="200" t="s">
        <v>1</v>
      </c>
      <c r="AS4" s="200" t="s">
        <v>1</v>
      </c>
      <c r="AT4" s="200" t="s">
        <v>1</v>
      </c>
    </row>
    <row r="5" spans="1:60" s="85" customFormat="1" ht="15.75" customHeight="1" x14ac:dyDescent="0.3">
      <c r="A5" s="467" t="s">
        <v>4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60" s="85" customFormat="1" ht="14.4" x14ac:dyDescent="0.3">
      <c r="A6" s="87"/>
      <c r="B6" s="91" t="s">
        <v>5</v>
      </c>
      <c r="C6" s="468" t="s">
        <v>968</v>
      </c>
      <c r="D6" s="468"/>
      <c r="E6" s="468"/>
      <c r="F6" s="468"/>
      <c r="G6" s="468"/>
      <c r="H6" s="161"/>
      <c r="I6" s="269"/>
      <c r="J6" s="93"/>
      <c r="K6" s="93"/>
      <c r="L6" s="93"/>
      <c r="M6" s="93"/>
    </row>
    <row r="7" spans="1:60" s="85" customFormat="1" ht="14.4" x14ac:dyDescent="0.3">
      <c r="A7" s="97"/>
    </row>
    <row r="8" spans="1:60" s="85" customFormat="1" ht="36" customHeight="1" x14ac:dyDescent="0.3">
      <c r="A8" s="102" t="s">
        <v>7</v>
      </c>
      <c r="B8" s="103" t="s">
        <v>8</v>
      </c>
      <c r="C8" s="475" t="s">
        <v>9</v>
      </c>
      <c r="D8" s="476"/>
      <c r="E8" s="477"/>
      <c r="F8" s="104" t="s">
        <v>10</v>
      </c>
      <c r="G8" s="105" t="s">
        <v>11</v>
      </c>
      <c r="H8" s="106" t="s">
        <v>5706</v>
      </c>
      <c r="I8" s="106" t="s">
        <v>5707</v>
      </c>
      <c r="J8" s="107" t="s">
        <v>5710</v>
      </c>
      <c r="K8" s="106" t="s">
        <v>5708</v>
      </c>
      <c r="L8" s="108" t="s">
        <v>5709</v>
      </c>
      <c r="M8" s="109" t="s">
        <v>5711</v>
      </c>
    </row>
    <row r="9" spans="1:60" s="85" customFormat="1" ht="14.4" x14ac:dyDescent="0.3">
      <c r="A9" s="110">
        <v>1</v>
      </c>
      <c r="B9" s="279">
        <v>2</v>
      </c>
      <c r="C9" s="486">
        <v>3</v>
      </c>
      <c r="D9" s="487"/>
      <c r="E9" s="488"/>
      <c r="F9" s="112">
        <v>4</v>
      </c>
      <c r="G9" s="279">
        <v>5</v>
      </c>
      <c r="H9" s="207">
        <v>6</v>
      </c>
      <c r="I9" s="208" t="s">
        <v>47</v>
      </c>
      <c r="J9" s="271">
        <v>8</v>
      </c>
      <c r="K9" s="272">
        <v>9</v>
      </c>
      <c r="L9" s="273">
        <v>10</v>
      </c>
      <c r="M9" s="274">
        <v>11</v>
      </c>
    </row>
    <row r="10" spans="1:60" s="85" customFormat="1" ht="15" customHeight="1" x14ac:dyDescent="0.3">
      <c r="A10" s="495" t="s">
        <v>969</v>
      </c>
      <c r="B10" s="496"/>
      <c r="C10" s="496"/>
      <c r="D10" s="496"/>
      <c r="E10" s="496"/>
      <c r="F10" s="496"/>
      <c r="G10" s="496"/>
      <c r="H10" s="165"/>
      <c r="I10" s="165"/>
      <c r="J10" s="165"/>
      <c r="K10" s="165"/>
      <c r="L10" s="165"/>
      <c r="M10" s="167"/>
      <c r="BE10" s="220" t="s">
        <v>969</v>
      </c>
    </row>
    <row r="11" spans="1:60" s="85" customFormat="1" ht="31.5" customHeight="1" x14ac:dyDescent="0.3">
      <c r="A11" s="497" t="s">
        <v>970</v>
      </c>
      <c r="B11" s="462"/>
      <c r="C11" s="462"/>
      <c r="D11" s="462"/>
      <c r="E11" s="462"/>
      <c r="F11" s="462"/>
      <c r="G11" s="462"/>
      <c r="H11" s="114"/>
      <c r="I11" s="114"/>
      <c r="J11" s="114"/>
      <c r="K11" s="114"/>
      <c r="L11" s="114"/>
      <c r="M11" s="262"/>
      <c r="BE11" s="220"/>
      <c r="BF11" s="225" t="s">
        <v>970</v>
      </c>
    </row>
    <row r="12" spans="1:60" s="85" customFormat="1" ht="21.6" x14ac:dyDescent="0.3">
      <c r="A12" s="121" t="s">
        <v>15</v>
      </c>
      <c r="B12" s="120" t="s">
        <v>379</v>
      </c>
      <c r="C12" s="528" t="s">
        <v>380</v>
      </c>
      <c r="D12" s="466"/>
      <c r="E12" s="466"/>
      <c r="F12" s="121" t="s">
        <v>67</v>
      </c>
      <c r="G12" s="153">
        <v>23.05</v>
      </c>
      <c r="H12" s="153"/>
      <c r="I12" s="153"/>
      <c r="J12" s="124"/>
      <c r="K12" s="124"/>
      <c r="L12" s="124"/>
      <c r="M12" s="124"/>
      <c r="BE12" s="220"/>
      <c r="BF12" s="225"/>
      <c r="BG12" s="226" t="s">
        <v>380</v>
      </c>
    </row>
    <row r="13" spans="1:60" s="85" customFormat="1" ht="20.399999999999999" x14ac:dyDescent="0.3">
      <c r="A13" s="173"/>
      <c r="B13" s="137" t="s">
        <v>381</v>
      </c>
      <c r="C13" s="483" t="s">
        <v>382</v>
      </c>
      <c r="D13" s="483"/>
      <c r="E13" s="483"/>
      <c r="F13" s="138" t="s">
        <v>46</v>
      </c>
      <c r="G13" s="195" t="s">
        <v>971</v>
      </c>
      <c r="H13" s="195"/>
      <c r="I13" s="195"/>
      <c r="J13" s="140"/>
      <c r="K13" s="140"/>
      <c r="L13" s="140"/>
      <c r="M13" s="176"/>
      <c r="BE13" s="220"/>
      <c r="BF13" s="225"/>
      <c r="BG13" s="226"/>
      <c r="BH13" s="228" t="s">
        <v>382</v>
      </c>
    </row>
    <row r="14" spans="1:60" s="85" customFormat="1" ht="20.399999999999999" x14ac:dyDescent="0.3">
      <c r="A14" s="173"/>
      <c r="B14" s="137" t="s">
        <v>384</v>
      </c>
      <c r="C14" s="483" t="s">
        <v>385</v>
      </c>
      <c r="D14" s="483"/>
      <c r="E14" s="483"/>
      <c r="F14" s="138" t="s">
        <v>72</v>
      </c>
      <c r="G14" s="195" t="s">
        <v>972</v>
      </c>
      <c r="H14" s="195"/>
      <c r="I14" s="195"/>
      <c r="J14" s="140"/>
      <c r="K14" s="140"/>
      <c r="L14" s="140"/>
      <c r="M14" s="176"/>
      <c r="BE14" s="220"/>
      <c r="BF14" s="225"/>
      <c r="BG14" s="226"/>
      <c r="BH14" s="228" t="s">
        <v>385</v>
      </c>
    </row>
    <row r="15" spans="1:60" s="85" customFormat="1" ht="20.399999999999999" x14ac:dyDescent="0.3">
      <c r="A15" s="173"/>
      <c r="B15" s="137" t="s">
        <v>274</v>
      </c>
      <c r="C15" s="483" t="s">
        <v>275</v>
      </c>
      <c r="D15" s="483"/>
      <c r="E15" s="483"/>
      <c r="F15" s="138" t="s">
        <v>67</v>
      </c>
      <c r="G15" s="195" t="s">
        <v>973</v>
      </c>
      <c r="H15" s="195"/>
      <c r="I15" s="195"/>
      <c r="J15" s="140"/>
      <c r="K15" s="140"/>
      <c r="L15" s="140"/>
      <c r="M15" s="176"/>
      <c r="BE15" s="220"/>
      <c r="BF15" s="225"/>
      <c r="BG15" s="226"/>
      <c r="BH15" s="228" t="s">
        <v>275</v>
      </c>
    </row>
    <row r="16" spans="1:60" s="85" customFormat="1" ht="20.399999999999999" x14ac:dyDescent="0.3">
      <c r="A16" s="173"/>
      <c r="B16" s="137" t="s">
        <v>388</v>
      </c>
      <c r="C16" s="483" t="s">
        <v>389</v>
      </c>
      <c r="D16" s="483"/>
      <c r="E16" s="483"/>
      <c r="F16" s="138" t="s">
        <v>72</v>
      </c>
      <c r="G16" s="195" t="s">
        <v>974</v>
      </c>
      <c r="H16" s="195"/>
      <c r="I16" s="195"/>
      <c r="J16" s="140"/>
      <c r="K16" s="140"/>
      <c r="L16" s="140"/>
      <c r="M16" s="176"/>
      <c r="BE16" s="220"/>
      <c r="BF16" s="225"/>
      <c r="BG16" s="226"/>
      <c r="BH16" s="228" t="s">
        <v>389</v>
      </c>
    </row>
    <row r="17" spans="1:62" s="85" customFormat="1" ht="20.399999999999999" x14ac:dyDescent="0.3">
      <c r="A17" s="173"/>
      <c r="B17" s="137" t="s">
        <v>73</v>
      </c>
      <c r="C17" s="483" t="s">
        <v>74</v>
      </c>
      <c r="D17" s="483"/>
      <c r="E17" s="483"/>
      <c r="F17" s="138" t="s">
        <v>67</v>
      </c>
      <c r="G17" s="195" t="s">
        <v>975</v>
      </c>
      <c r="H17" s="195"/>
      <c r="I17" s="195"/>
      <c r="J17" s="140"/>
      <c r="K17" s="140"/>
      <c r="L17" s="140"/>
      <c r="M17" s="176"/>
      <c r="BE17" s="220"/>
      <c r="BF17" s="225"/>
      <c r="BG17" s="226"/>
      <c r="BH17" s="228" t="s">
        <v>74</v>
      </c>
    </row>
    <row r="18" spans="1:62" s="85" customFormat="1" ht="20.399999999999999" x14ac:dyDescent="0.3">
      <c r="A18" s="173"/>
      <c r="B18" s="137" t="s">
        <v>392</v>
      </c>
      <c r="C18" s="483" t="s">
        <v>393</v>
      </c>
      <c r="D18" s="483"/>
      <c r="E18" s="483"/>
      <c r="F18" s="138" t="s">
        <v>67</v>
      </c>
      <c r="G18" s="195" t="s">
        <v>976</v>
      </c>
      <c r="H18" s="195"/>
      <c r="I18" s="195"/>
      <c r="J18" s="140"/>
      <c r="K18" s="140"/>
      <c r="L18" s="140"/>
      <c r="M18" s="176"/>
      <c r="BE18" s="220"/>
      <c r="BF18" s="225"/>
      <c r="BG18" s="226"/>
      <c r="BH18" s="228" t="s">
        <v>393</v>
      </c>
    </row>
    <row r="19" spans="1:62" s="85" customFormat="1" ht="20.399999999999999" hidden="1" x14ac:dyDescent="0.3">
      <c r="A19" s="178" t="s">
        <v>140</v>
      </c>
      <c r="B19" s="179" t="s">
        <v>395</v>
      </c>
      <c r="C19" s="489" t="s">
        <v>396</v>
      </c>
      <c r="D19" s="489"/>
      <c r="E19" s="489"/>
      <c r="F19" s="231" t="s">
        <v>67</v>
      </c>
      <c r="G19" s="181" t="s">
        <v>977</v>
      </c>
      <c r="H19" s="181"/>
      <c r="I19" s="181"/>
      <c r="J19" s="183"/>
      <c r="K19" s="183"/>
      <c r="L19" s="183"/>
      <c r="M19" s="185"/>
      <c r="BE19" s="220"/>
      <c r="BF19" s="225"/>
      <c r="BG19" s="226"/>
      <c r="BH19" s="228"/>
      <c r="BI19" s="227" t="s">
        <v>396</v>
      </c>
    </row>
    <row r="20" spans="1:62" s="85" customFormat="1" ht="31.8" x14ac:dyDescent="0.3">
      <c r="A20" s="173"/>
      <c r="B20" s="137" t="s">
        <v>398</v>
      </c>
      <c r="C20" s="483" t="s">
        <v>399</v>
      </c>
      <c r="D20" s="483"/>
      <c r="E20" s="483"/>
      <c r="F20" s="138" t="s">
        <v>67</v>
      </c>
      <c r="G20" s="195" t="s">
        <v>978</v>
      </c>
      <c r="H20" s="195"/>
      <c r="I20" s="195"/>
      <c r="J20" s="140"/>
      <c r="K20" s="140"/>
      <c r="L20" s="140"/>
      <c r="M20" s="176"/>
      <c r="BE20" s="220"/>
      <c r="BF20" s="225"/>
      <c r="BG20" s="226"/>
      <c r="BH20" s="228" t="s">
        <v>399</v>
      </c>
      <c r="BI20" s="227"/>
    </row>
    <row r="21" spans="1:62" s="85" customFormat="1" ht="42" x14ac:dyDescent="0.3">
      <c r="A21" s="173"/>
      <c r="B21" s="137" t="s">
        <v>401</v>
      </c>
      <c r="C21" s="483" t="s">
        <v>402</v>
      </c>
      <c r="D21" s="483"/>
      <c r="E21" s="483"/>
      <c r="F21" s="138" t="s">
        <v>403</v>
      </c>
      <c r="G21" s="195" t="s">
        <v>979</v>
      </c>
      <c r="H21" s="195"/>
      <c r="I21" s="195"/>
      <c r="J21" s="140"/>
      <c r="K21" s="140"/>
      <c r="L21" s="140"/>
      <c r="M21" s="176"/>
      <c r="BE21" s="220"/>
      <c r="BF21" s="225"/>
      <c r="BG21" s="226"/>
      <c r="BH21" s="228" t="s">
        <v>402</v>
      </c>
      <c r="BI21" s="227"/>
    </row>
    <row r="22" spans="1:62" s="85" customFormat="1" ht="21.6" x14ac:dyDescent="0.3">
      <c r="A22" s="173"/>
      <c r="B22" s="137" t="s">
        <v>282</v>
      </c>
      <c r="C22" s="483" t="s">
        <v>283</v>
      </c>
      <c r="D22" s="483"/>
      <c r="E22" s="483"/>
      <c r="F22" s="138" t="s">
        <v>67</v>
      </c>
      <c r="G22" s="195" t="s">
        <v>980</v>
      </c>
      <c r="H22" s="195"/>
      <c r="I22" s="195"/>
      <c r="J22" s="140"/>
      <c r="K22" s="140"/>
      <c r="L22" s="140"/>
      <c r="M22" s="176"/>
      <c r="BE22" s="220"/>
      <c r="BF22" s="225"/>
      <c r="BG22" s="226"/>
      <c r="BH22" s="228" t="s">
        <v>283</v>
      </c>
      <c r="BI22" s="227"/>
    </row>
    <row r="23" spans="1:62" s="85" customFormat="1" ht="20.399999999999999" x14ac:dyDescent="0.3">
      <c r="A23" s="173"/>
      <c r="B23" s="137" t="s">
        <v>406</v>
      </c>
      <c r="C23" s="483" t="s">
        <v>407</v>
      </c>
      <c r="D23" s="483"/>
      <c r="E23" s="483"/>
      <c r="F23" s="138" t="s">
        <v>67</v>
      </c>
      <c r="G23" s="195" t="s">
        <v>981</v>
      </c>
      <c r="H23" s="195"/>
      <c r="I23" s="195"/>
      <c r="J23" s="140"/>
      <c r="K23" s="140"/>
      <c r="L23" s="140"/>
      <c r="M23" s="176"/>
      <c r="BE23" s="220"/>
      <c r="BF23" s="225"/>
      <c r="BG23" s="226"/>
      <c r="BH23" s="228" t="s">
        <v>407</v>
      </c>
      <c r="BI23" s="227"/>
    </row>
    <row r="24" spans="1:62" s="85" customFormat="1" ht="21.6" x14ac:dyDescent="0.3">
      <c r="A24" s="173"/>
      <c r="B24" s="137" t="s">
        <v>409</v>
      </c>
      <c r="C24" s="483" t="s">
        <v>410</v>
      </c>
      <c r="D24" s="483"/>
      <c r="E24" s="483"/>
      <c r="F24" s="138" t="s">
        <v>46</v>
      </c>
      <c r="G24" s="195" t="s">
        <v>982</v>
      </c>
      <c r="H24" s="195"/>
      <c r="I24" s="195"/>
      <c r="J24" s="140"/>
      <c r="K24" s="140"/>
      <c r="L24" s="140"/>
      <c r="M24" s="176"/>
      <c r="BE24" s="220"/>
      <c r="BF24" s="225"/>
      <c r="BG24" s="226"/>
      <c r="BH24" s="228" t="s">
        <v>410</v>
      </c>
      <c r="BI24" s="227"/>
    </row>
    <row r="25" spans="1:62" s="85" customFormat="1" ht="20.399999999999999" x14ac:dyDescent="0.3">
      <c r="A25" s="173"/>
      <c r="B25" s="137" t="s">
        <v>412</v>
      </c>
      <c r="C25" s="483" t="s">
        <v>413</v>
      </c>
      <c r="D25" s="483"/>
      <c r="E25" s="483"/>
      <c r="F25" s="138" t="s">
        <v>67</v>
      </c>
      <c r="G25" s="195" t="s">
        <v>983</v>
      </c>
      <c r="H25" s="195"/>
      <c r="I25" s="195"/>
      <c r="J25" s="140"/>
      <c r="K25" s="140"/>
      <c r="L25" s="140"/>
      <c r="M25" s="176"/>
      <c r="BE25" s="220"/>
      <c r="BF25" s="225"/>
      <c r="BG25" s="226"/>
      <c r="BH25" s="228" t="s">
        <v>413</v>
      </c>
      <c r="BI25" s="227"/>
    </row>
    <row r="26" spans="1:62" s="85" customFormat="1" ht="20.399999999999999" x14ac:dyDescent="0.3">
      <c r="A26" s="173"/>
      <c r="B26" s="137" t="s">
        <v>367</v>
      </c>
      <c r="C26" s="483" t="s">
        <v>368</v>
      </c>
      <c r="D26" s="483"/>
      <c r="E26" s="483"/>
      <c r="F26" s="138" t="s">
        <v>72</v>
      </c>
      <c r="G26" s="195" t="s">
        <v>984</v>
      </c>
      <c r="H26" s="195"/>
      <c r="I26" s="195"/>
      <c r="J26" s="140"/>
      <c r="K26" s="140"/>
      <c r="L26" s="140"/>
      <c r="M26" s="176"/>
      <c r="BE26" s="220"/>
      <c r="BF26" s="225"/>
      <c r="BG26" s="226"/>
      <c r="BH26" s="228" t="s">
        <v>368</v>
      </c>
      <c r="BI26" s="227"/>
    </row>
    <row r="27" spans="1:62" s="85" customFormat="1" ht="21.6" x14ac:dyDescent="0.3">
      <c r="A27" s="173" t="s">
        <v>126</v>
      </c>
      <c r="B27" s="137" t="s">
        <v>416</v>
      </c>
      <c r="C27" s="483" t="s">
        <v>417</v>
      </c>
      <c r="D27" s="483"/>
      <c r="E27" s="483"/>
      <c r="F27" s="138" t="s">
        <v>67</v>
      </c>
      <c r="G27" s="195" t="s">
        <v>977</v>
      </c>
      <c r="H27" s="195"/>
      <c r="I27" s="195"/>
      <c r="J27" s="140"/>
      <c r="K27" s="140"/>
      <c r="L27" s="140"/>
      <c r="M27" s="176"/>
      <c r="BE27" s="220"/>
      <c r="BF27" s="225"/>
      <c r="BG27" s="226"/>
      <c r="BH27" s="228"/>
      <c r="BI27" s="227"/>
      <c r="BJ27" s="228" t="s">
        <v>417</v>
      </c>
    </row>
    <row r="28" spans="1:62" s="85" customFormat="1" ht="15" customHeight="1" x14ac:dyDescent="0.3">
      <c r="A28" s="497" t="s">
        <v>985</v>
      </c>
      <c r="B28" s="462"/>
      <c r="C28" s="462"/>
      <c r="D28" s="462"/>
      <c r="E28" s="462"/>
      <c r="F28" s="462"/>
      <c r="G28" s="462"/>
      <c r="H28" s="114"/>
      <c r="I28" s="114"/>
      <c r="J28" s="114"/>
      <c r="K28" s="114"/>
      <c r="L28" s="114"/>
      <c r="M28" s="262"/>
      <c r="BE28" s="220"/>
      <c r="BF28" s="225" t="s">
        <v>985</v>
      </c>
      <c r="BG28" s="226"/>
      <c r="BH28" s="228"/>
      <c r="BI28" s="227"/>
      <c r="BJ28" s="228"/>
    </row>
    <row r="29" spans="1:62" s="85" customFormat="1" ht="21.6" x14ac:dyDescent="0.3">
      <c r="A29" s="121" t="s">
        <v>20</v>
      </c>
      <c r="B29" s="120" t="s">
        <v>379</v>
      </c>
      <c r="C29" s="466" t="s">
        <v>380</v>
      </c>
      <c r="D29" s="466"/>
      <c r="E29" s="466"/>
      <c r="F29" s="121" t="s">
        <v>67</v>
      </c>
      <c r="G29" s="153">
        <v>0.26</v>
      </c>
      <c r="H29" s="153"/>
      <c r="I29" s="153"/>
      <c r="J29" s="124"/>
      <c r="K29" s="124"/>
      <c r="L29" s="124"/>
      <c r="M29" s="124"/>
      <c r="BE29" s="220"/>
      <c r="BF29" s="225"/>
      <c r="BG29" s="226" t="s">
        <v>380</v>
      </c>
      <c r="BH29" s="228"/>
      <c r="BI29" s="227"/>
      <c r="BJ29" s="228"/>
    </row>
    <row r="30" spans="1:62" s="85" customFormat="1" ht="20.399999999999999" x14ac:dyDescent="0.3">
      <c r="A30" s="173"/>
      <c r="B30" s="137" t="s">
        <v>381</v>
      </c>
      <c r="C30" s="483" t="s">
        <v>382</v>
      </c>
      <c r="D30" s="483"/>
      <c r="E30" s="483"/>
      <c r="F30" s="138" t="s">
        <v>46</v>
      </c>
      <c r="G30" s="195" t="s">
        <v>986</v>
      </c>
      <c r="H30" s="195"/>
      <c r="I30" s="195"/>
      <c r="J30" s="140"/>
      <c r="K30" s="140"/>
      <c r="L30" s="140"/>
      <c r="M30" s="176"/>
      <c r="BE30" s="220"/>
      <c r="BF30" s="225"/>
      <c r="BG30" s="226"/>
      <c r="BH30" s="228" t="s">
        <v>382</v>
      </c>
      <c r="BI30" s="227"/>
      <c r="BJ30" s="228"/>
    </row>
    <row r="31" spans="1:62" s="85" customFormat="1" ht="20.399999999999999" x14ac:dyDescent="0.3">
      <c r="A31" s="173"/>
      <c r="B31" s="137" t="s">
        <v>384</v>
      </c>
      <c r="C31" s="483" t="s">
        <v>385</v>
      </c>
      <c r="D31" s="483"/>
      <c r="E31" s="483"/>
      <c r="F31" s="138" t="s">
        <v>72</v>
      </c>
      <c r="G31" s="195" t="s">
        <v>987</v>
      </c>
      <c r="H31" s="195"/>
      <c r="I31" s="195"/>
      <c r="J31" s="140"/>
      <c r="K31" s="140"/>
      <c r="L31" s="140"/>
      <c r="M31" s="176"/>
      <c r="BE31" s="220"/>
      <c r="BF31" s="225"/>
      <c r="BG31" s="226"/>
      <c r="BH31" s="228" t="s">
        <v>385</v>
      </c>
      <c r="BI31" s="227"/>
      <c r="BJ31" s="228"/>
    </row>
    <row r="32" spans="1:62" s="85" customFormat="1" ht="20.399999999999999" x14ac:dyDescent="0.3">
      <c r="A32" s="173"/>
      <c r="B32" s="137" t="s">
        <v>274</v>
      </c>
      <c r="C32" s="483" t="s">
        <v>275</v>
      </c>
      <c r="D32" s="483"/>
      <c r="E32" s="483"/>
      <c r="F32" s="138" t="s">
        <v>67</v>
      </c>
      <c r="G32" s="195" t="s">
        <v>988</v>
      </c>
      <c r="H32" s="195"/>
      <c r="I32" s="195"/>
      <c r="J32" s="140"/>
      <c r="K32" s="140"/>
      <c r="L32" s="140"/>
      <c r="M32" s="176"/>
      <c r="BE32" s="220"/>
      <c r="BF32" s="225"/>
      <c r="BG32" s="226"/>
      <c r="BH32" s="228" t="s">
        <v>275</v>
      </c>
      <c r="BI32" s="227"/>
      <c r="BJ32" s="228"/>
    </row>
    <row r="33" spans="1:62" s="85" customFormat="1" ht="20.399999999999999" x14ac:dyDescent="0.3">
      <c r="A33" s="173"/>
      <c r="B33" s="137" t="s">
        <v>388</v>
      </c>
      <c r="C33" s="483" t="s">
        <v>389</v>
      </c>
      <c r="D33" s="483"/>
      <c r="E33" s="483"/>
      <c r="F33" s="138" t="s">
        <v>72</v>
      </c>
      <c r="G33" s="195" t="s">
        <v>989</v>
      </c>
      <c r="H33" s="195"/>
      <c r="I33" s="195"/>
      <c r="J33" s="140"/>
      <c r="K33" s="140"/>
      <c r="L33" s="140"/>
      <c r="M33" s="176"/>
      <c r="BE33" s="220"/>
      <c r="BF33" s="225"/>
      <c r="BG33" s="226"/>
      <c r="BH33" s="228" t="s">
        <v>389</v>
      </c>
      <c r="BI33" s="227"/>
      <c r="BJ33" s="228"/>
    </row>
    <row r="34" spans="1:62" s="85" customFormat="1" ht="20.399999999999999" x14ac:dyDescent="0.3">
      <c r="A34" s="173"/>
      <c r="B34" s="137" t="s">
        <v>73</v>
      </c>
      <c r="C34" s="483" t="s">
        <v>74</v>
      </c>
      <c r="D34" s="483"/>
      <c r="E34" s="483"/>
      <c r="F34" s="138" t="s">
        <v>67</v>
      </c>
      <c r="G34" s="195" t="s">
        <v>990</v>
      </c>
      <c r="H34" s="195"/>
      <c r="I34" s="195"/>
      <c r="J34" s="140"/>
      <c r="K34" s="140"/>
      <c r="L34" s="140"/>
      <c r="M34" s="176"/>
      <c r="BE34" s="220"/>
      <c r="BF34" s="225"/>
      <c r="BG34" s="226"/>
      <c r="BH34" s="228" t="s">
        <v>74</v>
      </c>
      <c r="BI34" s="227"/>
      <c r="BJ34" s="228"/>
    </row>
    <row r="35" spans="1:62" s="85" customFormat="1" ht="20.399999999999999" x14ac:dyDescent="0.3">
      <c r="A35" s="173"/>
      <c r="B35" s="137" t="s">
        <v>392</v>
      </c>
      <c r="C35" s="483" t="s">
        <v>393</v>
      </c>
      <c r="D35" s="483"/>
      <c r="E35" s="483"/>
      <c r="F35" s="138" t="s">
        <v>67</v>
      </c>
      <c r="G35" s="195" t="s">
        <v>991</v>
      </c>
      <c r="H35" s="195"/>
      <c r="I35" s="195"/>
      <c r="J35" s="140"/>
      <c r="K35" s="140"/>
      <c r="L35" s="140"/>
      <c r="M35" s="176"/>
      <c r="BE35" s="220"/>
      <c r="BF35" s="225"/>
      <c r="BG35" s="226"/>
      <c r="BH35" s="228" t="s">
        <v>393</v>
      </c>
      <c r="BI35" s="227"/>
      <c r="BJ35" s="228"/>
    </row>
    <row r="36" spans="1:62" s="85" customFormat="1" ht="20.399999999999999" hidden="1" x14ac:dyDescent="0.3">
      <c r="A36" s="178" t="s">
        <v>140</v>
      </c>
      <c r="B36" s="179" t="s">
        <v>395</v>
      </c>
      <c r="C36" s="489" t="s">
        <v>396</v>
      </c>
      <c r="D36" s="489"/>
      <c r="E36" s="489"/>
      <c r="F36" s="231" t="s">
        <v>67</v>
      </c>
      <c r="G36" s="181" t="s">
        <v>992</v>
      </c>
      <c r="H36" s="181"/>
      <c r="I36" s="181"/>
      <c r="J36" s="183"/>
      <c r="K36" s="183"/>
      <c r="L36" s="183"/>
      <c r="M36" s="185"/>
      <c r="BE36" s="220"/>
      <c r="BF36" s="225"/>
      <c r="BG36" s="226"/>
      <c r="BH36" s="228"/>
      <c r="BI36" s="227" t="s">
        <v>396</v>
      </c>
      <c r="BJ36" s="228"/>
    </row>
    <row r="37" spans="1:62" s="85" customFormat="1" ht="31.8" x14ac:dyDescent="0.3">
      <c r="A37" s="173"/>
      <c r="B37" s="137" t="s">
        <v>398</v>
      </c>
      <c r="C37" s="483" t="s">
        <v>399</v>
      </c>
      <c r="D37" s="483"/>
      <c r="E37" s="483"/>
      <c r="F37" s="138" t="s">
        <v>67</v>
      </c>
      <c r="G37" s="195" t="s">
        <v>993</v>
      </c>
      <c r="H37" s="195"/>
      <c r="I37" s="195"/>
      <c r="J37" s="140"/>
      <c r="K37" s="140"/>
      <c r="L37" s="140"/>
      <c r="M37" s="176"/>
      <c r="BE37" s="220"/>
      <c r="BF37" s="225"/>
      <c r="BG37" s="226"/>
      <c r="BH37" s="228" t="s">
        <v>399</v>
      </c>
      <c r="BI37" s="227"/>
      <c r="BJ37" s="228"/>
    </row>
    <row r="38" spans="1:62" s="85" customFormat="1" ht="42" x14ac:dyDescent="0.3">
      <c r="A38" s="173"/>
      <c r="B38" s="137" t="s">
        <v>401</v>
      </c>
      <c r="C38" s="483" t="s">
        <v>402</v>
      </c>
      <c r="D38" s="483"/>
      <c r="E38" s="483"/>
      <c r="F38" s="138" t="s">
        <v>403</v>
      </c>
      <c r="G38" s="195" t="s">
        <v>994</v>
      </c>
      <c r="H38" s="195"/>
      <c r="I38" s="195"/>
      <c r="J38" s="140"/>
      <c r="K38" s="140"/>
      <c r="L38" s="140"/>
      <c r="M38" s="176"/>
      <c r="BE38" s="220"/>
      <c r="BF38" s="225"/>
      <c r="BG38" s="226"/>
      <c r="BH38" s="228" t="s">
        <v>402</v>
      </c>
      <c r="BI38" s="227"/>
      <c r="BJ38" s="228"/>
    </row>
    <row r="39" spans="1:62" s="85" customFormat="1" ht="21.6" x14ac:dyDescent="0.3">
      <c r="A39" s="173"/>
      <c r="B39" s="137" t="s">
        <v>282</v>
      </c>
      <c r="C39" s="483" t="s">
        <v>283</v>
      </c>
      <c r="D39" s="483"/>
      <c r="E39" s="483"/>
      <c r="F39" s="138" t="s">
        <v>67</v>
      </c>
      <c r="G39" s="195" t="s">
        <v>995</v>
      </c>
      <c r="H39" s="195"/>
      <c r="I39" s="195"/>
      <c r="J39" s="140"/>
      <c r="K39" s="140"/>
      <c r="L39" s="140"/>
      <c r="M39" s="176"/>
      <c r="BE39" s="220"/>
      <c r="BF39" s="225"/>
      <c r="BG39" s="226"/>
      <c r="BH39" s="228" t="s">
        <v>283</v>
      </c>
      <c r="BI39" s="227"/>
      <c r="BJ39" s="228"/>
    </row>
    <row r="40" spans="1:62" s="85" customFormat="1" ht="20.399999999999999" x14ac:dyDescent="0.3">
      <c r="A40" s="173"/>
      <c r="B40" s="137" t="s">
        <v>406</v>
      </c>
      <c r="C40" s="483" t="s">
        <v>407</v>
      </c>
      <c r="D40" s="483"/>
      <c r="E40" s="483"/>
      <c r="F40" s="138" t="s">
        <v>67</v>
      </c>
      <c r="G40" s="195" t="s">
        <v>996</v>
      </c>
      <c r="H40" s="195"/>
      <c r="I40" s="195"/>
      <c r="J40" s="140"/>
      <c r="K40" s="140"/>
      <c r="L40" s="140"/>
      <c r="M40" s="176"/>
      <c r="BE40" s="220"/>
      <c r="BF40" s="225"/>
      <c r="BG40" s="226"/>
      <c r="BH40" s="228" t="s">
        <v>407</v>
      </c>
      <c r="BI40" s="227"/>
      <c r="BJ40" s="228"/>
    </row>
    <row r="41" spans="1:62" s="85" customFormat="1" ht="21.6" x14ac:dyDescent="0.3">
      <c r="A41" s="173"/>
      <c r="B41" s="137" t="s">
        <v>409</v>
      </c>
      <c r="C41" s="483" t="s">
        <v>410</v>
      </c>
      <c r="D41" s="483"/>
      <c r="E41" s="483"/>
      <c r="F41" s="138" t="s">
        <v>46</v>
      </c>
      <c r="G41" s="195" t="s">
        <v>997</v>
      </c>
      <c r="H41" s="195"/>
      <c r="I41" s="195"/>
      <c r="J41" s="140"/>
      <c r="K41" s="140"/>
      <c r="L41" s="140"/>
      <c r="M41" s="176"/>
      <c r="BE41" s="220"/>
      <c r="BF41" s="225"/>
      <c r="BG41" s="226"/>
      <c r="BH41" s="228" t="s">
        <v>410</v>
      </c>
      <c r="BI41" s="227"/>
      <c r="BJ41" s="228"/>
    </row>
    <row r="42" spans="1:62" s="85" customFormat="1" ht="20.399999999999999" x14ac:dyDescent="0.3">
      <c r="A42" s="173"/>
      <c r="B42" s="137" t="s">
        <v>412</v>
      </c>
      <c r="C42" s="483" t="s">
        <v>413</v>
      </c>
      <c r="D42" s="483"/>
      <c r="E42" s="483"/>
      <c r="F42" s="138" t="s">
        <v>67</v>
      </c>
      <c r="G42" s="195" t="s">
        <v>998</v>
      </c>
      <c r="H42" s="195"/>
      <c r="I42" s="195"/>
      <c r="J42" s="140"/>
      <c r="K42" s="140"/>
      <c r="L42" s="140"/>
      <c r="M42" s="176"/>
      <c r="BE42" s="220"/>
      <c r="BF42" s="225"/>
      <c r="BG42" s="226"/>
      <c r="BH42" s="228" t="s">
        <v>413</v>
      </c>
      <c r="BI42" s="227"/>
      <c r="BJ42" s="228"/>
    </row>
    <row r="43" spans="1:62" s="85" customFormat="1" ht="20.399999999999999" x14ac:dyDescent="0.3">
      <c r="A43" s="173"/>
      <c r="B43" s="137" t="s">
        <v>367</v>
      </c>
      <c r="C43" s="483" t="s">
        <v>368</v>
      </c>
      <c r="D43" s="483"/>
      <c r="E43" s="483"/>
      <c r="F43" s="138" t="s">
        <v>72</v>
      </c>
      <c r="G43" s="195" t="s">
        <v>999</v>
      </c>
      <c r="H43" s="195"/>
      <c r="I43" s="195"/>
      <c r="J43" s="140"/>
      <c r="K43" s="140"/>
      <c r="L43" s="140"/>
      <c r="M43" s="176"/>
      <c r="BE43" s="220"/>
      <c r="BF43" s="225"/>
      <c r="BG43" s="226"/>
      <c r="BH43" s="228" t="s">
        <v>368</v>
      </c>
      <c r="BI43" s="227"/>
      <c r="BJ43" s="228"/>
    </row>
    <row r="44" spans="1:62" s="85" customFormat="1" ht="21.6" x14ac:dyDescent="0.3">
      <c r="A44" s="173" t="s">
        <v>126</v>
      </c>
      <c r="B44" s="137" t="s">
        <v>416</v>
      </c>
      <c r="C44" s="483" t="s">
        <v>417</v>
      </c>
      <c r="D44" s="483"/>
      <c r="E44" s="483"/>
      <c r="F44" s="138" t="s">
        <v>67</v>
      </c>
      <c r="G44" s="195" t="s">
        <v>992</v>
      </c>
      <c r="H44" s="195"/>
      <c r="I44" s="195"/>
      <c r="J44" s="140"/>
      <c r="K44" s="140"/>
      <c r="L44" s="140"/>
      <c r="M44" s="176"/>
      <c r="BE44" s="220"/>
      <c r="BF44" s="225"/>
      <c r="BG44" s="226"/>
      <c r="BH44" s="228"/>
      <c r="BI44" s="227"/>
      <c r="BJ44" s="228" t="s">
        <v>417</v>
      </c>
    </row>
    <row r="45" spans="1:62" s="85" customFormat="1" ht="15" customHeight="1" x14ac:dyDescent="0.3">
      <c r="A45" s="497" t="s">
        <v>1000</v>
      </c>
      <c r="B45" s="462"/>
      <c r="C45" s="462"/>
      <c r="D45" s="462"/>
      <c r="E45" s="462"/>
      <c r="F45" s="462"/>
      <c r="G45" s="462"/>
      <c r="H45" s="114"/>
      <c r="I45" s="114"/>
      <c r="J45" s="114"/>
      <c r="K45" s="114"/>
      <c r="L45" s="114"/>
      <c r="M45" s="262"/>
      <c r="BE45" s="220"/>
      <c r="BF45" s="225" t="s">
        <v>1000</v>
      </c>
      <c r="BG45" s="226"/>
      <c r="BH45" s="228"/>
      <c r="BI45" s="227"/>
      <c r="BJ45" s="228"/>
    </row>
    <row r="46" spans="1:62" s="85" customFormat="1" ht="24.75" customHeight="1" x14ac:dyDescent="0.3">
      <c r="A46" s="497" t="s">
        <v>1001</v>
      </c>
      <c r="B46" s="462"/>
      <c r="C46" s="462"/>
      <c r="D46" s="462"/>
      <c r="E46" s="462"/>
      <c r="F46" s="462"/>
      <c r="G46" s="462"/>
      <c r="H46" s="114"/>
      <c r="I46" s="114"/>
      <c r="J46" s="114"/>
      <c r="K46" s="114"/>
      <c r="L46" s="114"/>
      <c r="M46" s="262"/>
      <c r="BE46" s="220"/>
      <c r="BF46" s="225" t="s">
        <v>1001</v>
      </c>
      <c r="BG46" s="226"/>
      <c r="BH46" s="228"/>
      <c r="BI46" s="227"/>
      <c r="BJ46" s="228"/>
    </row>
    <row r="47" spans="1:62" s="85" customFormat="1" ht="31.8" x14ac:dyDescent="0.3">
      <c r="A47" s="121" t="s">
        <v>22</v>
      </c>
      <c r="B47" s="120" t="s">
        <v>547</v>
      </c>
      <c r="C47" s="466" t="s">
        <v>548</v>
      </c>
      <c r="D47" s="466"/>
      <c r="E47" s="466"/>
      <c r="F47" s="121" t="s">
        <v>67</v>
      </c>
      <c r="G47" s="153">
        <v>1.42</v>
      </c>
      <c r="H47" s="153"/>
      <c r="I47" s="153"/>
      <c r="J47" s="124"/>
      <c r="K47" s="124"/>
      <c r="L47" s="124"/>
      <c r="M47" s="124"/>
      <c r="BE47" s="220"/>
      <c r="BF47" s="225"/>
      <c r="BG47" s="226" t="s">
        <v>548</v>
      </c>
      <c r="BH47" s="228"/>
      <c r="BI47" s="227"/>
      <c r="BJ47" s="228"/>
    </row>
    <row r="48" spans="1:62" s="85" customFormat="1" ht="20.399999999999999" x14ac:dyDescent="0.3">
      <c r="A48" s="173"/>
      <c r="B48" s="137" t="s">
        <v>381</v>
      </c>
      <c r="C48" s="483" t="s">
        <v>382</v>
      </c>
      <c r="D48" s="483"/>
      <c r="E48" s="483"/>
      <c r="F48" s="138" t="s">
        <v>46</v>
      </c>
      <c r="G48" s="195" t="s">
        <v>1002</v>
      </c>
      <c r="H48" s="195"/>
      <c r="I48" s="195"/>
      <c r="J48" s="140"/>
      <c r="K48" s="140"/>
      <c r="L48" s="140"/>
      <c r="M48" s="176"/>
      <c r="BE48" s="220"/>
      <c r="BF48" s="225"/>
      <c r="BG48" s="226"/>
      <c r="BH48" s="228" t="s">
        <v>382</v>
      </c>
      <c r="BI48" s="227"/>
      <c r="BJ48" s="228"/>
    </row>
    <row r="49" spans="1:62" s="85" customFormat="1" ht="20.399999999999999" x14ac:dyDescent="0.3">
      <c r="A49" s="173"/>
      <c r="B49" s="137" t="s">
        <v>384</v>
      </c>
      <c r="C49" s="483" t="s">
        <v>385</v>
      </c>
      <c r="D49" s="483"/>
      <c r="E49" s="483"/>
      <c r="F49" s="138" t="s">
        <v>72</v>
      </c>
      <c r="G49" s="195" t="s">
        <v>1003</v>
      </c>
      <c r="H49" s="195"/>
      <c r="I49" s="195"/>
      <c r="J49" s="140"/>
      <c r="K49" s="140"/>
      <c r="L49" s="140"/>
      <c r="M49" s="176"/>
      <c r="BE49" s="220"/>
      <c r="BF49" s="225"/>
      <c r="BG49" s="226"/>
      <c r="BH49" s="228" t="s">
        <v>385</v>
      </c>
      <c r="BI49" s="227"/>
      <c r="BJ49" s="228"/>
    </row>
    <row r="50" spans="1:62" s="85" customFormat="1" ht="20.399999999999999" x14ac:dyDescent="0.3">
      <c r="A50" s="173"/>
      <c r="B50" s="137" t="s">
        <v>501</v>
      </c>
      <c r="C50" s="483" t="s">
        <v>502</v>
      </c>
      <c r="D50" s="483"/>
      <c r="E50" s="483"/>
      <c r="F50" s="138" t="s">
        <v>72</v>
      </c>
      <c r="G50" s="195" t="s">
        <v>1004</v>
      </c>
      <c r="H50" s="195"/>
      <c r="I50" s="195"/>
      <c r="J50" s="140"/>
      <c r="K50" s="140"/>
      <c r="L50" s="140"/>
      <c r="M50" s="176"/>
      <c r="BE50" s="220"/>
      <c r="BF50" s="225"/>
      <c r="BG50" s="226"/>
      <c r="BH50" s="228" t="s">
        <v>502</v>
      </c>
      <c r="BI50" s="227"/>
      <c r="BJ50" s="228"/>
    </row>
    <row r="51" spans="1:62" s="85" customFormat="1" ht="20.399999999999999" hidden="1" x14ac:dyDescent="0.3">
      <c r="A51" s="178" t="s">
        <v>75</v>
      </c>
      <c r="B51" s="179" t="s">
        <v>388</v>
      </c>
      <c r="C51" s="489" t="s">
        <v>389</v>
      </c>
      <c r="D51" s="489"/>
      <c r="E51" s="489"/>
      <c r="F51" s="231" t="s">
        <v>72</v>
      </c>
      <c r="G51" s="181" t="s">
        <v>33</v>
      </c>
      <c r="H51" s="181"/>
      <c r="I51" s="181"/>
      <c r="J51" s="183"/>
      <c r="K51" s="183"/>
      <c r="L51" s="183"/>
      <c r="M51" s="185"/>
      <c r="BE51" s="220"/>
      <c r="BF51" s="225"/>
      <c r="BG51" s="226"/>
      <c r="BH51" s="228"/>
      <c r="BI51" s="227" t="s">
        <v>389</v>
      </c>
      <c r="BJ51" s="228"/>
    </row>
    <row r="52" spans="1:62" s="85" customFormat="1" ht="20.399999999999999" x14ac:dyDescent="0.3">
      <c r="A52" s="173"/>
      <c r="B52" s="137" t="s">
        <v>73</v>
      </c>
      <c r="C52" s="483" t="s">
        <v>74</v>
      </c>
      <c r="D52" s="483"/>
      <c r="E52" s="483"/>
      <c r="F52" s="138" t="s">
        <v>67</v>
      </c>
      <c r="G52" s="195" t="s">
        <v>1005</v>
      </c>
      <c r="H52" s="195"/>
      <c r="I52" s="195"/>
      <c r="J52" s="140"/>
      <c r="K52" s="140"/>
      <c r="L52" s="140"/>
      <c r="M52" s="176"/>
      <c r="BE52" s="220"/>
      <c r="BF52" s="225"/>
      <c r="BG52" s="226"/>
      <c r="BH52" s="228" t="s">
        <v>74</v>
      </c>
      <c r="BI52" s="227"/>
      <c r="BJ52" s="228"/>
    </row>
    <row r="53" spans="1:62" s="85" customFormat="1" ht="20.399999999999999" x14ac:dyDescent="0.3">
      <c r="A53" s="173"/>
      <c r="B53" s="137" t="s">
        <v>392</v>
      </c>
      <c r="C53" s="483" t="s">
        <v>393</v>
      </c>
      <c r="D53" s="483"/>
      <c r="E53" s="483"/>
      <c r="F53" s="138" t="s">
        <v>67</v>
      </c>
      <c r="G53" s="195" t="s">
        <v>1006</v>
      </c>
      <c r="H53" s="195"/>
      <c r="I53" s="195"/>
      <c r="J53" s="140"/>
      <c r="K53" s="140"/>
      <c r="L53" s="140"/>
      <c r="M53" s="176"/>
      <c r="BE53" s="220"/>
      <c r="BF53" s="225"/>
      <c r="BG53" s="226"/>
      <c r="BH53" s="228" t="s">
        <v>393</v>
      </c>
      <c r="BI53" s="227"/>
      <c r="BJ53" s="228"/>
    </row>
    <row r="54" spans="1:62" s="85" customFormat="1" ht="20.399999999999999" hidden="1" x14ac:dyDescent="0.3">
      <c r="A54" s="178" t="s">
        <v>140</v>
      </c>
      <c r="B54" s="179" t="s">
        <v>506</v>
      </c>
      <c r="C54" s="489" t="s">
        <v>554</v>
      </c>
      <c r="D54" s="489"/>
      <c r="E54" s="489"/>
      <c r="F54" s="231" t="s">
        <v>67</v>
      </c>
      <c r="G54" s="181" t="s">
        <v>1007</v>
      </c>
      <c r="H54" s="181"/>
      <c r="I54" s="181"/>
      <c r="J54" s="183"/>
      <c r="K54" s="183"/>
      <c r="L54" s="183"/>
      <c r="M54" s="185"/>
      <c r="BE54" s="220"/>
      <c r="BF54" s="225"/>
      <c r="BG54" s="226"/>
      <c r="BH54" s="228"/>
      <c r="BI54" s="227" t="s">
        <v>554</v>
      </c>
      <c r="BJ54" s="228"/>
    </row>
    <row r="55" spans="1:62" s="85" customFormat="1" ht="42" x14ac:dyDescent="0.3">
      <c r="A55" s="173"/>
      <c r="B55" s="137" t="s">
        <v>509</v>
      </c>
      <c r="C55" s="483" t="s">
        <v>510</v>
      </c>
      <c r="D55" s="483"/>
      <c r="E55" s="483"/>
      <c r="F55" s="138" t="s">
        <v>67</v>
      </c>
      <c r="G55" s="195" t="s">
        <v>1008</v>
      </c>
      <c r="H55" s="195"/>
      <c r="I55" s="195"/>
      <c r="J55" s="140"/>
      <c r="K55" s="140"/>
      <c r="L55" s="140"/>
      <c r="M55" s="176"/>
      <c r="BE55" s="220"/>
      <c r="BF55" s="225"/>
      <c r="BG55" s="226"/>
      <c r="BH55" s="228" t="s">
        <v>510</v>
      </c>
      <c r="BI55" s="227"/>
      <c r="BJ55" s="228"/>
    </row>
    <row r="56" spans="1:62" s="85" customFormat="1" ht="42" x14ac:dyDescent="0.3">
      <c r="A56" s="173"/>
      <c r="B56" s="137" t="s">
        <v>401</v>
      </c>
      <c r="C56" s="483" t="s">
        <v>402</v>
      </c>
      <c r="D56" s="483"/>
      <c r="E56" s="483"/>
      <c r="F56" s="138" t="s">
        <v>403</v>
      </c>
      <c r="G56" s="195" t="s">
        <v>1009</v>
      </c>
      <c r="H56" s="195"/>
      <c r="I56" s="195"/>
      <c r="J56" s="140"/>
      <c r="K56" s="140"/>
      <c r="L56" s="140"/>
      <c r="M56" s="176"/>
      <c r="BE56" s="220"/>
      <c r="BF56" s="225"/>
      <c r="BG56" s="226"/>
      <c r="BH56" s="228" t="s">
        <v>402</v>
      </c>
      <c r="BI56" s="227"/>
      <c r="BJ56" s="228"/>
    </row>
    <row r="57" spans="1:62" s="85" customFormat="1" ht="21.6" x14ac:dyDescent="0.3">
      <c r="A57" s="173"/>
      <c r="B57" s="137" t="s">
        <v>282</v>
      </c>
      <c r="C57" s="483" t="s">
        <v>283</v>
      </c>
      <c r="D57" s="483"/>
      <c r="E57" s="483"/>
      <c r="F57" s="138" t="s">
        <v>67</v>
      </c>
      <c r="G57" s="195" t="s">
        <v>1010</v>
      </c>
      <c r="H57" s="195"/>
      <c r="I57" s="195"/>
      <c r="J57" s="140"/>
      <c r="K57" s="140"/>
      <c r="L57" s="140"/>
      <c r="M57" s="176"/>
      <c r="BE57" s="220"/>
      <c r="BF57" s="225"/>
      <c r="BG57" s="226"/>
      <c r="BH57" s="228" t="s">
        <v>283</v>
      </c>
      <c r="BI57" s="227"/>
      <c r="BJ57" s="228"/>
    </row>
    <row r="58" spans="1:62" s="85" customFormat="1" ht="20.399999999999999" x14ac:dyDescent="0.3">
      <c r="A58" s="173"/>
      <c r="B58" s="137" t="s">
        <v>406</v>
      </c>
      <c r="C58" s="483" t="s">
        <v>407</v>
      </c>
      <c r="D58" s="483"/>
      <c r="E58" s="483"/>
      <c r="F58" s="138" t="s">
        <v>67</v>
      </c>
      <c r="G58" s="195" t="s">
        <v>1011</v>
      </c>
      <c r="H58" s="195"/>
      <c r="I58" s="195"/>
      <c r="J58" s="140"/>
      <c r="K58" s="140"/>
      <c r="L58" s="140"/>
      <c r="M58" s="176"/>
      <c r="BE58" s="220"/>
      <c r="BF58" s="225"/>
      <c r="BG58" s="226"/>
      <c r="BH58" s="228" t="s">
        <v>407</v>
      </c>
      <c r="BI58" s="227"/>
      <c r="BJ58" s="228"/>
    </row>
    <row r="59" spans="1:62" s="85" customFormat="1" ht="21.6" x14ac:dyDescent="0.3">
      <c r="A59" s="173"/>
      <c r="B59" s="137" t="s">
        <v>409</v>
      </c>
      <c r="C59" s="483" t="s">
        <v>410</v>
      </c>
      <c r="D59" s="483"/>
      <c r="E59" s="483"/>
      <c r="F59" s="138" t="s">
        <v>46</v>
      </c>
      <c r="G59" s="195" t="s">
        <v>1012</v>
      </c>
      <c r="H59" s="195"/>
      <c r="I59" s="195"/>
      <c r="J59" s="140"/>
      <c r="K59" s="140"/>
      <c r="L59" s="140"/>
      <c r="M59" s="176"/>
      <c r="BE59" s="220"/>
      <c r="BF59" s="225"/>
      <c r="BG59" s="226"/>
      <c r="BH59" s="228" t="s">
        <v>410</v>
      </c>
      <c r="BI59" s="227"/>
      <c r="BJ59" s="228"/>
    </row>
    <row r="60" spans="1:62" s="85" customFormat="1" ht="20.399999999999999" x14ac:dyDescent="0.3">
      <c r="A60" s="173"/>
      <c r="B60" s="137" t="s">
        <v>412</v>
      </c>
      <c r="C60" s="483" t="s">
        <v>413</v>
      </c>
      <c r="D60" s="483"/>
      <c r="E60" s="483"/>
      <c r="F60" s="138" t="s">
        <v>67</v>
      </c>
      <c r="G60" s="195" t="s">
        <v>1013</v>
      </c>
      <c r="H60" s="195"/>
      <c r="I60" s="195"/>
      <c r="J60" s="140"/>
      <c r="K60" s="140"/>
      <c r="L60" s="140"/>
      <c r="M60" s="176"/>
      <c r="BE60" s="220"/>
      <c r="BF60" s="225"/>
      <c r="BG60" s="226"/>
      <c r="BH60" s="228" t="s">
        <v>413</v>
      </c>
      <c r="BI60" s="227"/>
      <c r="BJ60" s="228"/>
    </row>
    <row r="61" spans="1:62" s="85" customFormat="1" ht="20.399999999999999" x14ac:dyDescent="0.3">
      <c r="A61" s="173"/>
      <c r="B61" s="137" t="s">
        <v>367</v>
      </c>
      <c r="C61" s="483" t="s">
        <v>368</v>
      </c>
      <c r="D61" s="483"/>
      <c r="E61" s="483"/>
      <c r="F61" s="138" t="s">
        <v>72</v>
      </c>
      <c r="G61" s="195" t="s">
        <v>1014</v>
      </c>
      <c r="H61" s="195"/>
      <c r="I61" s="195"/>
      <c r="J61" s="140"/>
      <c r="K61" s="140"/>
      <c r="L61" s="140"/>
      <c r="M61" s="176"/>
      <c r="BE61" s="220"/>
      <c r="BF61" s="225"/>
      <c r="BG61" s="226"/>
      <c r="BH61" s="228" t="s">
        <v>368</v>
      </c>
      <c r="BI61" s="227"/>
      <c r="BJ61" s="228"/>
    </row>
    <row r="62" spans="1:62" s="85" customFormat="1" ht="42" x14ac:dyDescent="0.3">
      <c r="A62" s="121" t="s">
        <v>27</v>
      </c>
      <c r="B62" s="120" t="s">
        <v>563</v>
      </c>
      <c r="C62" s="466" t="s">
        <v>564</v>
      </c>
      <c r="D62" s="466"/>
      <c r="E62" s="466"/>
      <c r="F62" s="121" t="s">
        <v>155</v>
      </c>
      <c r="G62" s="134">
        <v>40</v>
      </c>
      <c r="H62" s="134"/>
      <c r="I62" s="134"/>
      <c r="J62" s="124"/>
      <c r="K62" s="124"/>
      <c r="L62" s="124"/>
      <c r="M62" s="124"/>
      <c r="BE62" s="220"/>
      <c r="BF62" s="225"/>
      <c r="BG62" s="226" t="s">
        <v>564</v>
      </c>
      <c r="BH62" s="228"/>
      <c r="BI62" s="227"/>
      <c r="BJ62" s="228"/>
    </row>
    <row r="63" spans="1:62" s="85" customFormat="1" ht="14.4" x14ac:dyDescent="0.3">
      <c r="A63" s="121" t="s">
        <v>35</v>
      </c>
      <c r="B63" s="120" t="s">
        <v>583</v>
      </c>
      <c r="C63" s="466" t="s">
        <v>584</v>
      </c>
      <c r="D63" s="466"/>
      <c r="E63" s="466"/>
      <c r="F63" s="121" t="s">
        <v>67</v>
      </c>
      <c r="G63" s="135">
        <v>1.1000000000000001</v>
      </c>
      <c r="H63" s="135"/>
      <c r="I63" s="135"/>
      <c r="J63" s="124"/>
      <c r="K63" s="124"/>
      <c r="L63" s="124"/>
      <c r="M63" s="124"/>
      <c r="BE63" s="220"/>
      <c r="BF63" s="225"/>
      <c r="BG63" s="226" t="s">
        <v>584</v>
      </c>
      <c r="BH63" s="228"/>
      <c r="BI63" s="227"/>
      <c r="BJ63" s="228"/>
    </row>
    <row r="64" spans="1:62" s="85" customFormat="1" ht="24.75" customHeight="1" x14ac:dyDescent="0.3">
      <c r="A64" s="497" t="s">
        <v>1015</v>
      </c>
      <c r="B64" s="462"/>
      <c r="C64" s="462"/>
      <c r="D64" s="462"/>
      <c r="E64" s="462"/>
      <c r="F64" s="462"/>
      <c r="G64" s="462"/>
      <c r="H64" s="114"/>
      <c r="I64" s="114"/>
      <c r="J64" s="114"/>
      <c r="K64" s="114"/>
      <c r="L64" s="114"/>
      <c r="M64" s="262"/>
      <c r="BE64" s="220"/>
      <c r="BF64" s="225" t="s">
        <v>1015</v>
      </c>
      <c r="BG64" s="226"/>
      <c r="BH64" s="228"/>
      <c r="BI64" s="227"/>
      <c r="BJ64" s="228"/>
    </row>
    <row r="65" spans="1:62" s="85" customFormat="1" ht="21.6" x14ac:dyDescent="0.3">
      <c r="A65" s="121" t="s">
        <v>40</v>
      </c>
      <c r="B65" s="120" t="s">
        <v>449</v>
      </c>
      <c r="C65" s="466" t="s">
        <v>450</v>
      </c>
      <c r="D65" s="466"/>
      <c r="E65" s="466"/>
      <c r="F65" s="121" t="s">
        <v>326</v>
      </c>
      <c r="G65" s="153">
        <v>3.75</v>
      </c>
      <c r="H65" s="153"/>
      <c r="I65" s="153"/>
      <c r="J65" s="124"/>
      <c r="K65" s="124"/>
      <c r="L65" s="124"/>
      <c r="M65" s="124"/>
      <c r="BE65" s="220"/>
      <c r="BF65" s="225"/>
      <c r="BG65" s="226" t="s">
        <v>450</v>
      </c>
      <c r="BH65" s="228"/>
      <c r="BI65" s="227"/>
      <c r="BJ65" s="228"/>
    </row>
    <row r="66" spans="1:62" s="85" customFormat="1" ht="31.8" x14ac:dyDescent="0.3">
      <c r="A66" s="173"/>
      <c r="B66" s="137" t="s">
        <v>451</v>
      </c>
      <c r="C66" s="483" t="s">
        <v>452</v>
      </c>
      <c r="D66" s="483"/>
      <c r="E66" s="483"/>
      <c r="F66" s="138" t="s">
        <v>67</v>
      </c>
      <c r="G66" s="195" t="s">
        <v>1016</v>
      </c>
      <c r="H66" s="195"/>
      <c r="I66" s="195"/>
      <c r="J66" s="140"/>
      <c r="K66" s="140"/>
      <c r="L66" s="140"/>
      <c r="M66" s="176"/>
      <c r="BE66" s="220"/>
      <c r="BF66" s="225"/>
      <c r="BG66" s="226"/>
      <c r="BH66" s="228" t="s">
        <v>452</v>
      </c>
      <c r="BI66" s="227"/>
      <c r="BJ66" s="228"/>
    </row>
    <row r="67" spans="1:62" s="85" customFormat="1" ht="20.399999999999999" x14ac:dyDescent="0.3">
      <c r="A67" s="173"/>
      <c r="B67" s="137" t="s">
        <v>367</v>
      </c>
      <c r="C67" s="483" t="s">
        <v>368</v>
      </c>
      <c r="D67" s="483"/>
      <c r="E67" s="483"/>
      <c r="F67" s="138" t="s">
        <v>72</v>
      </c>
      <c r="G67" s="195" t="s">
        <v>1017</v>
      </c>
      <c r="H67" s="195"/>
      <c r="I67" s="195"/>
      <c r="J67" s="140"/>
      <c r="K67" s="140"/>
      <c r="L67" s="140"/>
      <c r="M67" s="176"/>
      <c r="BE67" s="220"/>
      <c r="BF67" s="225"/>
      <c r="BG67" s="226"/>
      <c r="BH67" s="228" t="s">
        <v>368</v>
      </c>
      <c r="BI67" s="227"/>
      <c r="BJ67" s="228"/>
    </row>
    <row r="68" spans="1:62" s="85" customFormat="1" ht="31.8" x14ac:dyDescent="0.3">
      <c r="A68" s="173" t="s">
        <v>126</v>
      </c>
      <c r="B68" s="137" t="s">
        <v>455</v>
      </c>
      <c r="C68" s="483" t="s">
        <v>452</v>
      </c>
      <c r="D68" s="483"/>
      <c r="E68" s="483"/>
      <c r="F68" s="138" t="s">
        <v>67</v>
      </c>
      <c r="G68" s="195" t="s">
        <v>1018</v>
      </c>
      <c r="H68" s="195"/>
      <c r="I68" s="195"/>
      <c r="J68" s="140"/>
      <c r="K68" s="140"/>
      <c r="L68" s="140"/>
      <c r="M68" s="176"/>
      <c r="BE68" s="220"/>
      <c r="BF68" s="225"/>
      <c r="BG68" s="226"/>
      <c r="BH68" s="228"/>
      <c r="BI68" s="227"/>
      <c r="BJ68" s="228" t="s">
        <v>452</v>
      </c>
    </row>
    <row r="69" spans="1:62" s="85" customFormat="1" ht="21.6" x14ac:dyDescent="0.3">
      <c r="A69" s="173" t="s">
        <v>126</v>
      </c>
      <c r="B69" s="137" t="s">
        <v>457</v>
      </c>
      <c r="C69" s="483" t="s">
        <v>458</v>
      </c>
      <c r="D69" s="483"/>
      <c r="E69" s="483"/>
      <c r="F69" s="138" t="s">
        <v>72</v>
      </c>
      <c r="G69" s="195" t="s">
        <v>1019</v>
      </c>
      <c r="H69" s="195"/>
      <c r="I69" s="195"/>
      <c r="J69" s="140"/>
      <c r="K69" s="140"/>
      <c r="L69" s="140"/>
      <c r="M69" s="176"/>
      <c r="BE69" s="220"/>
      <c r="BF69" s="225"/>
      <c r="BG69" s="226"/>
      <c r="BH69" s="228"/>
      <c r="BI69" s="227"/>
      <c r="BJ69" s="228" t="s">
        <v>458</v>
      </c>
    </row>
    <row r="70" spans="1:62" s="85" customFormat="1" ht="15" customHeight="1" x14ac:dyDescent="0.3">
      <c r="A70" s="497" t="s">
        <v>1020</v>
      </c>
      <c r="B70" s="462"/>
      <c r="C70" s="462"/>
      <c r="D70" s="462"/>
      <c r="E70" s="462"/>
      <c r="F70" s="462"/>
      <c r="G70" s="462"/>
      <c r="H70" s="114"/>
      <c r="I70" s="114"/>
      <c r="J70" s="114"/>
      <c r="K70" s="114"/>
      <c r="L70" s="114"/>
      <c r="M70" s="262"/>
      <c r="BE70" s="220"/>
      <c r="BF70" s="225" t="s">
        <v>1020</v>
      </c>
      <c r="BG70" s="226"/>
      <c r="BH70" s="228"/>
      <c r="BI70" s="227"/>
      <c r="BJ70" s="228"/>
    </row>
    <row r="71" spans="1:62" s="85" customFormat="1" ht="21.6" x14ac:dyDescent="0.3">
      <c r="A71" s="121" t="s">
        <v>47</v>
      </c>
      <c r="B71" s="120" t="s">
        <v>461</v>
      </c>
      <c r="C71" s="466" t="s">
        <v>462</v>
      </c>
      <c r="D71" s="466"/>
      <c r="E71" s="466"/>
      <c r="F71" s="121" t="s">
        <v>155</v>
      </c>
      <c r="G71" s="134">
        <v>38</v>
      </c>
      <c r="H71" s="134"/>
      <c r="I71" s="134"/>
      <c r="J71" s="124"/>
      <c r="K71" s="124"/>
      <c r="L71" s="124"/>
      <c r="M71" s="124"/>
      <c r="BE71" s="220"/>
      <c r="BF71" s="225"/>
      <c r="BG71" s="226" t="s">
        <v>462</v>
      </c>
      <c r="BH71" s="228"/>
      <c r="BI71" s="227"/>
      <c r="BJ71" s="228"/>
    </row>
    <row r="72" spans="1:62" s="85" customFormat="1" ht="20.399999999999999" hidden="1" x14ac:dyDescent="0.3">
      <c r="A72" s="178" t="s">
        <v>140</v>
      </c>
      <c r="B72" s="179" t="s">
        <v>463</v>
      </c>
      <c r="C72" s="489" t="s">
        <v>464</v>
      </c>
      <c r="D72" s="489"/>
      <c r="E72" s="489"/>
      <c r="F72" s="231" t="s">
        <v>72</v>
      </c>
      <c r="G72" s="181" t="s">
        <v>1021</v>
      </c>
      <c r="H72" s="181"/>
      <c r="I72" s="181"/>
      <c r="J72" s="183"/>
      <c r="K72" s="183"/>
      <c r="L72" s="183"/>
      <c r="M72" s="185"/>
      <c r="BE72" s="220"/>
      <c r="BF72" s="225"/>
      <c r="BG72" s="226"/>
      <c r="BH72" s="228"/>
      <c r="BI72" s="227" t="s">
        <v>464</v>
      </c>
      <c r="BJ72" s="228"/>
    </row>
    <row r="73" spans="1:62" s="85" customFormat="1" ht="20.399999999999999" x14ac:dyDescent="0.3">
      <c r="A73" s="173" t="s">
        <v>126</v>
      </c>
      <c r="B73" s="137" t="s">
        <v>466</v>
      </c>
      <c r="C73" s="483" t="s">
        <v>464</v>
      </c>
      <c r="D73" s="483"/>
      <c r="E73" s="483"/>
      <c r="F73" s="138" t="s">
        <v>67</v>
      </c>
      <c r="G73" s="195" t="s">
        <v>1022</v>
      </c>
      <c r="H73" s="195"/>
      <c r="I73" s="195"/>
      <c r="J73" s="140"/>
      <c r="K73" s="140"/>
      <c r="L73" s="140"/>
      <c r="M73" s="176"/>
      <c r="BE73" s="220"/>
      <c r="BF73" s="225"/>
      <c r="BG73" s="226"/>
      <c r="BH73" s="228"/>
      <c r="BI73" s="227"/>
      <c r="BJ73" s="228" t="s">
        <v>464</v>
      </c>
    </row>
    <row r="74" spans="1:62" s="85" customFormat="1" ht="15" customHeight="1" x14ac:dyDescent="0.3">
      <c r="A74" s="497" t="s">
        <v>1023</v>
      </c>
      <c r="B74" s="462"/>
      <c r="C74" s="462"/>
      <c r="D74" s="462"/>
      <c r="E74" s="462"/>
      <c r="F74" s="462"/>
      <c r="G74" s="462"/>
      <c r="H74" s="114"/>
      <c r="I74" s="114"/>
      <c r="J74" s="114"/>
      <c r="K74" s="114"/>
      <c r="L74" s="114"/>
      <c r="M74" s="262"/>
      <c r="BE74" s="220"/>
      <c r="BF74" s="225" t="s">
        <v>1023</v>
      </c>
      <c r="BG74" s="226"/>
      <c r="BH74" s="228"/>
      <c r="BI74" s="227"/>
      <c r="BJ74" s="228"/>
    </row>
    <row r="75" spans="1:62" s="85" customFormat="1" ht="14.4" x14ac:dyDescent="0.3">
      <c r="A75" s="121" t="s">
        <v>52</v>
      </c>
      <c r="B75" s="120" t="s">
        <v>473</v>
      </c>
      <c r="C75" s="466" t="s">
        <v>474</v>
      </c>
      <c r="D75" s="466"/>
      <c r="E75" s="466"/>
      <c r="F75" s="121" t="s">
        <v>155</v>
      </c>
      <c r="G75" s="134">
        <v>38</v>
      </c>
      <c r="H75" s="134"/>
      <c r="I75" s="134"/>
      <c r="J75" s="124"/>
      <c r="K75" s="124"/>
      <c r="L75" s="124"/>
      <c r="M75" s="124"/>
      <c r="BE75" s="220"/>
      <c r="BF75" s="225"/>
      <c r="BG75" s="226" t="s">
        <v>474</v>
      </c>
      <c r="BH75" s="228"/>
      <c r="BI75" s="227"/>
      <c r="BJ75" s="228"/>
    </row>
    <row r="76" spans="1:62" s="85" customFormat="1" ht="24.75" customHeight="1" x14ac:dyDescent="0.3">
      <c r="A76" s="497" t="s">
        <v>1024</v>
      </c>
      <c r="B76" s="462"/>
      <c r="C76" s="462"/>
      <c r="D76" s="462"/>
      <c r="E76" s="462"/>
      <c r="F76" s="462"/>
      <c r="G76" s="462"/>
      <c r="H76" s="114"/>
      <c r="I76" s="114"/>
      <c r="J76" s="114"/>
      <c r="K76" s="114"/>
      <c r="L76" s="114"/>
      <c r="M76" s="262"/>
      <c r="BE76" s="220"/>
      <c r="BF76" s="225" t="s">
        <v>1024</v>
      </c>
      <c r="BG76" s="226"/>
      <c r="BH76" s="228"/>
      <c r="BI76" s="227"/>
      <c r="BJ76" s="228"/>
    </row>
    <row r="77" spans="1:62" s="85" customFormat="1" ht="21.6" x14ac:dyDescent="0.3">
      <c r="A77" s="121" t="s">
        <v>55</v>
      </c>
      <c r="B77" s="120" t="s">
        <v>449</v>
      </c>
      <c r="C77" s="466" t="s">
        <v>450</v>
      </c>
      <c r="D77" s="466"/>
      <c r="E77" s="466"/>
      <c r="F77" s="121" t="s">
        <v>326</v>
      </c>
      <c r="G77" s="153">
        <v>0.38</v>
      </c>
      <c r="H77" s="153"/>
      <c r="I77" s="153"/>
      <c r="J77" s="124"/>
      <c r="K77" s="124"/>
      <c r="L77" s="124"/>
      <c r="M77" s="124"/>
      <c r="BE77" s="220"/>
      <c r="BF77" s="225"/>
      <c r="BG77" s="226" t="s">
        <v>450</v>
      </c>
      <c r="BH77" s="228"/>
      <c r="BI77" s="227"/>
      <c r="BJ77" s="228"/>
    </row>
    <row r="78" spans="1:62" s="85" customFormat="1" ht="31.8" x14ac:dyDescent="0.3">
      <c r="A78" s="173"/>
      <c r="B78" s="137" t="s">
        <v>451</v>
      </c>
      <c r="C78" s="483" t="s">
        <v>452</v>
      </c>
      <c r="D78" s="483"/>
      <c r="E78" s="483"/>
      <c r="F78" s="138" t="s">
        <v>67</v>
      </c>
      <c r="G78" s="195" t="s">
        <v>1025</v>
      </c>
      <c r="H78" s="195"/>
      <c r="I78" s="195"/>
      <c r="J78" s="140"/>
      <c r="K78" s="140"/>
      <c r="L78" s="140"/>
      <c r="M78" s="176"/>
      <c r="BE78" s="220"/>
      <c r="BF78" s="225"/>
      <c r="BG78" s="226"/>
      <c r="BH78" s="228" t="s">
        <v>452</v>
      </c>
      <c r="BI78" s="227"/>
      <c r="BJ78" s="228"/>
    </row>
    <row r="79" spans="1:62" s="85" customFormat="1" ht="20.399999999999999" x14ac:dyDescent="0.3">
      <c r="A79" s="173"/>
      <c r="B79" s="137" t="s">
        <v>367</v>
      </c>
      <c r="C79" s="483" t="s">
        <v>368</v>
      </c>
      <c r="D79" s="483"/>
      <c r="E79" s="483"/>
      <c r="F79" s="138" t="s">
        <v>72</v>
      </c>
      <c r="G79" s="195" t="s">
        <v>1026</v>
      </c>
      <c r="H79" s="195"/>
      <c r="I79" s="195"/>
      <c r="J79" s="140"/>
      <c r="K79" s="140"/>
      <c r="L79" s="140"/>
      <c r="M79" s="176"/>
      <c r="BE79" s="220"/>
      <c r="BF79" s="225"/>
      <c r="BG79" s="226"/>
      <c r="BH79" s="228" t="s">
        <v>368</v>
      </c>
      <c r="BI79" s="227"/>
      <c r="BJ79" s="228"/>
    </row>
    <row r="80" spans="1:62" s="85" customFormat="1" ht="31.8" x14ac:dyDescent="0.3">
      <c r="A80" s="173" t="s">
        <v>126</v>
      </c>
      <c r="B80" s="137" t="s">
        <v>455</v>
      </c>
      <c r="C80" s="483" t="s">
        <v>452</v>
      </c>
      <c r="D80" s="483"/>
      <c r="E80" s="483"/>
      <c r="F80" s="138" t="s">
        <v>67</v>
      </c>
      <c r="G80" s="195" t="s">
        <v>1027</v>
      </c>
      <c r="H80" s="195"/>
      <c r="I80" s="195"/>
      <c r="J80" s="140"/>
      <c r="K80" s="140"/>
      <c r="L80" s="140"/>
      <c r="M80" s="176"/>
      <c r="BE80" s="220"/>
      <c r="BF80" s="225"/>
      <c r="BG80" s="226"/>
      <c r="BH80" s="228"/>
      <c r="BI80" s="227"/>
      <c r="BJ80" s="228" t="s">
        <v>452</v>
      </c>
    </row>
    <row r="81" spans="1:62" s="85" customFormat="1" ht="21.6" x14ac:dyDescent="0.3">
      <c r="A81" s="173" t="s">
        <v>126</v>
      </c>
      <c r="B81" s="137" t="s">
        <v>457</v>
      </c>
      <c r="C81" s="483" t="s">
        <v>458</v>
      </c>
      <c r="D81" s="483"/>
      <c r="E81" s="483"/>
      <c r="F81" s="138" t="s">
        <v>72</v>
      </c>
      <c r="G81" s="195" t="s">
        <v>1028</v>
      </c>
      <c r="H81" s="195"/>
      <c r="I81" s="195"/>
      <c r="J81" s="140"/>
      <c r="K81" s="140"/>
      <c r="L81" s="140"/>
      <c r="M81" s="176"/>
      <c r="BE81" s="220"/>
      <c r="BF81" s="225"/>
      <c r="BG81" s="226"/>
      <c r="BH81" s="228"/>
      <c r="BI81" s="227"/>
      <c r="BJ81" s="228" t="s">
        <v>458</v>
      </c>
    </row>
    <row r="82" spans="1:62" s="85" customFormat="1" ht="15" customHeight="1" x14ac:dyDescent="0.3">
      <c r="A82" s="497" t="s">
        <v>1029</v>
      </c>
      <c r="B82" s="462"/>
      <c r="C82" s="462"/>
      <c r="D82" s="462"/>
      <c r="E82" s="462"/>
      <c r="F82" s="462"/>
      <c r="G82" s="462"/>
      <c r="H82" s="114"/>
      <c r="I82" s="114"/>
      <c r="J82" s="114"/>
      <c r="K82" s="114"/>
      <c r="L82" s="114"/>
      <c r="M82" s="262"/>
      <c r="BE82" s="220"/>
      <c r="BF82" s="225" t="s">
        <v>1029</v>
      </c>
      <c r="BG82" s="226"/>
      <c r="BH82" s="228"/>
      <c r="BI82" s="227"/>
      <c r="BJ82" s="228"/>
    </row>
    <row r="83" spans="1:62" s="85" customFormat="1" ht="31.8" x14ac:dyDescent="0.3">
      <c r="A83" s="121" t="s">
        <v>56</v>
      </c>
      <c r="B83" s="120" t="s">
        <v>468</v>
      </c>
      <c r="C83" s="466" t="s">
        <v>469</v>
      </c>
      <c r="D83" s="466"/>
      <c r="E83" s="466"/>
      <c r="F83" s="121" t="s">
        <v>326</v>
      </c>
      <c r="G83" s="153">
        <v>3.75</v>
      </c>
      <c r="H83" s="153"/>
      <c r="I83" s="153"/>
      <c r="J83" s="124"/>
      <c r="K83" s="124"/>
      <c r="L83" s="124"/>
      <c r="M83" s="124"/>
      <c r="BE83" s="220"/>
      <c r="BF83" s="225"/>
      <c r="BG83" s="226" t="s">
        <v>469</v>
      </c>
      <c r="BH83" s="228"/>
      <c r="BI83" s="227"/>
      <c r="BJ83" s="228"/>
    </row>
    <row r="84" spans="1:62" s="85" customFormat="1" ht="20.399999999999999" x14ac:dyDescent="0.3">
      <c r="A84" s="173"/>
      <c r="B84" s="137" t="s">
        <v>336</v>
      </c>
      <c r="C84" s="483" t="s">
        <v>337</v>
      </c>
      <c r="D84" s="483"/>
      <c r="E84" s="483"/>
      <c r="F84" s="138" t="s">
        <v>72</v>
      </c>
      <c r="G84" s="195" t="s">
        <v>1030</v>
      </c>
      <c r="H84" s="195"/>
      <c r="I84" s="195"/>
      <c r="J84" s="140"/>
      <c r="K84" s="140"/>
      <c r="L84" s="140"/>
      <c r="M84" s="176"/>
      <c r="BE84" s="220"/>
      <c r="BF84" s="225"/>
      <c r="BG84" s="226"/>
      <c r="BH84" s="228" t="s">
        <v>337</v>
      </c>
      <c r="BI84" s="227"/>
      <c r="BJ84" s="228"/>
    </row>
    <row r="85" spans="1:62" s="85" customFormat="1" ht="20.399999999999999" x14ac:dyDescent="0.3">
      <c r="A85" s="173"/>
      <c r="B85" s="137" t="s">
        <v>350</v>
      </c>
      <c r="C85" s="483" t="s">
        <v>351</v>
      </c>
      <c r="D85" s="483"/>
      <c r="E85" s="483"/>
      <c r="F85" s="138" t="s">
        <v>72</v>
      </c>
      <c r="G85" s="195" t="s">
        <v>1019</v>
      </c>
      <c r="H85" s="195"/>
      <c r="I85" s="195"/>
      <c r="J85" s="140"/>
      <c r="K85" s="140"/>
      <c r="L85" s="140"/>
      <c r="M85" s="176"/>
      <c r="BE85" s="220"/>
      <c r="BF85" s="225"/>
      <c r="BG85" s="226"/>
      <c r="BH85" s="228" t="s">
        <v>351</v>
      </c>
      <c r="BI85" s="227"/>
      <c r="BJ85" s="228"/>
    </row>
    <row r="86" spans="1:62" s="85" customFormat="1" ht="15" customHeight="1" x14ac:dyDescent="0.3">
      <c r="A86" s="497" t="s">
        <v>1031</v>
      </c>
      <c r="B86" s="462"/>
      <c r="C86" s="462"/>
      <c r="D86" s="462"/>
      <c r="E86" s="462"/>
      <c r="F86" s="462"/>
      <c r="G86" s="462"/>
      <c r="H86" s="114"/>
      <c r="I86" s="114"/>
      <c r="J86" s="114"/>
      <c r="K86" s="114"/>
      <c r="L86" s="114"/>
      <c r="M86" s="262"/>
      <c r="BE86" s="220"/>
      <c r="BF86" s="225" t="s">
        <v>1031</v>
      </c>
      <c r="BG86" s="226"/>
      <c r="BH86" s="228"/>
      <c r="BI86" s="227"/>
      <c r="BJ86" s="228"/>
    </row>
    <row r="87" spans="1:62" s="85" customFormat="1" ht="15" customHeight="1" x14ac:dyDescent="0.3">
      <c r="A87" s="497" t="s">
        <v>1032</v>
      </c>
      <c r="B87" s="462"/>
      <c r="C87" s="462"/>
      <c r="D87" s="462"/>
      <c r="E87" s="462"/>
      <c r="F87" s="462"/>
      <c r="G87" s="462"/>
      <c r="H87" s="114"/>
      <c r="I87" s="114"/>
      <c r="J87" s="114"/>
      <c r="K87" s="114"/>
      <c r="L87" s="114"/>
      <c r="M87" s="262"/>
      <c r="BE87" s="220"/>
      <c r="BF87" s="225" t="s">
        <v>1032</v>
      </c>
      <c r="BG87" s="226"/>
      <c r="BH87" s="228"/>
      <c r="BI87" s="227"/>
      <c r="BJ87" s="228"/>
    </row>
    <row r="88" spans="1:62" s="85" customFormat="1" ht="42" x14ac:dyDescent="0.3">
      <c r="A88" s="121" t="s">
        <v>163</v>
      </c>
      <c r="B88" s="120" t="s">
        <v>483</v>
      </c>
      <c r="C88" s="466" t="s">
        <v>484</v>
      </c>
      <c r="D88" s="466"/>
      <c r="E88" s="466"/>
      <c r="F88" s="121" t="s">
        <v>326</v>
      </c>
      <c r="G88" s="153">
        <v>3.75</v>
      </c>
      <c r="H88" s="153"/>
      <c r="I88" s="153"/>
      <c r="J88" s="124"/>
      <c r="K88" s="124"/>
      <c r="L88" s="124"/>
      <c r="M88" s="124"/>
      <c r="BE88" s="220"/>
      <c r="BF88" s="225"/>
      <c r="BG88" s="226" t="s">
        <v>484</v>
      </c>
      <c r="BH88" s="228"/>
      <c r="BI88" s="227"/>
      <c r="BJ88" s="228"/>
    </row>
    <row r="89" spans="1:62" s="85" customFormat="1" ht="42" x14ac:dyDescent="0.3">
      <c r="A89" s="173"/>
      <c r="B89" s="137" t="s">
        <v>485</v>
      </c>
      <c r="C89" s="483" t="s">
        <v>486</v>
      </c>
      <c r="D89" s="483"/>
      <c r="E89" s="483"/>
      <c r="F89" s="138" t="s">
        <v>72</v>
      </c>
      <c r="G89" s="195" t="s">
        <v>1033</v>
      </c>
      <c r="H89" s="195"/>
      <c r="I89" s="195"/>
      <c r="J89" s="140"/>
      <c r="K89" s="140"/>
      <c r="L89" s="140"/>
      <c r="M89" s="176"/>
      <c r="BE89" s="220"/>
      <c r="BF89" s="225"/>
      <c r="BG89" s="226"/>
      <c r="BH89" s="228" t="s">
        <v>486</v>
      </c>
      <c r="BI89" s="227"/>
      <c r="BJ89" s="228"/>
    </row>
    <row r="90" spans="1:62" s="85" customFormat="1" ht="20.399999999999999" x14ac:dyDescent="0.3">
      <c r="A90" s="173"/>
      <c r="B90" s="137" t="s">
        <v>367</v>
      </c>
      <c r="C90" s="483" t="s">
        <v>368</v>
      </c>
      <c r="D90" s="483"/>
      <c r="E90" s="483"/>
      <c r="F90" s="138" t="s">
        <v>72</v>
      </c>
      <c r="G90" s="195" t="s">
        <v>1034</v>
      </c>
      <c r="H90" s="195"/>
      <c r="I90" s="195"/>
      <c r="J90" s="140"/>
      <c r="K90" s="140"/>
      <c r="L90" s="140"/>
      <c r="M90" s="176"/>
      <c r="BE90" s="220"/>
      <c r="BF90" s="225"/>
      <c r="BG90" s="226"/>
      <c r="BH90" s="228" t="s">
        <v>368</v>
      </c>
      <c r="BI90" s="227"/>
      <c r="BJ90" s="228"/>
    </row>
    <row r="91" spans="1:62" s="85" customFormat="1" ht="42" x14ac:dyDescent="0.3">
      <c r="A91" s="173" t="s">
        <v>126</v>
      </c>
      <c r="B91" s="137" t="s">
        <v>489</v>
      </c>
      <c r="C91" s="483" t="s">
        <v>486</v>
      </c>
      <c r="D91" s="483"/>
      <c r="E91" s="483"/>
      <c r="F91" s="138" t="s">
        <v>72</v>
      </c>
      <c r="G91" s="195" t="s">
        <v>1035</v>
      </c>
      <c r="H91" s="195"/>
      <c r="I91" s="195"/>
      <c r="J91" s="140"/>
      <c r="K91" s="140"/>
      <c r="L91" s="140"/>
      <c r="M91" s="176"/>
      <c r="BE91" s="220"/>
      <c r="BF91" s="225"/>
      <c r="BG91" s="226"/>
      <c r="BH91" s="228"/>
      <c r="BI91" s="227"/>
      <c r="BJ91" s="228" t="s">
        <v>486</v>
      </c>
    </row>
    <row r="92" spans="1:62" s="85" customFormat="1" ht="20.399999999999999" x14ac:dyDescent="0.3">
      <c r="A92" s="173" t="s">
        <v>126</v>
      </c>
      <c r="B92" s="137" t="s">
        <v>491</v>
      </c>
      <c r="C92" s="483" t="s">
        <v>492</v>
      </c>
      <c r="D92" s="483"/>
      <c r="E92" s="483"/>
      <c r="F92" s="138" t="s">
        <v>72</v>
      </c>
      <c r="G92" s="195" t="s">
        <v>1036</v>
      </c>
      <c r="H92" s="195"/>
      <c r="I92" s="195"/>
      <c r="J92" s="140"/>
      <c r="K92" s="140"/>
      <c r="L92" s="140"/>
      <c r="M92" s="176"/>
      <c r="BE92" s="220"/>
      <c r="BF92" s="225"/>
      <c r="BG92" s="226"/>
      <c r="BH92" s="228"/>
      <c r="BI92" s="227"/>
      <c r="BJ92" s="228" t="s">
        <v>492</v>
      </c>
    </row>
    <row r="93" spans="1:62" s="85" customFormat="1" ht="15" customHeight="1" x14ac:dyDescent="0.3">
      <c r="A93" s="497" t="s">
        <v>1037</v>
      </c>
      <c r="B93" s="462"/>
      <c r="C93" s="462"/>
      <c r="D93" s="462"/>
      <c r="E93" s="462"/>
      <c r="F93" s="462"/>
      <c r="G93" s="462"/>
      <c r="H93" s="114"/>
      <c r="I93" s="114"/>
      <c r="J93" s="114"/>
      <c r="K93" s="114"/>
      <c r="L93" s="114"/>
      <c r="M93" s="262"/>
      <c r="BE93" s="220"/>
      <c r="BF93" s="225" t="s">
        <v>1037</v>
      </c>
      <c r="BG93" s="226"/>
      <c r="BH93" s="228"/>
      <c r="BI93" s="227"/>
      <c r="BJ93" s="228"/>
    </row>
    <row r="94" spans="1:62" s="85" customFormat="1" ht="42" x14ac:dyDescent="0.3">
      <c r="A94" s="121" t="s">
        <v>166</v>
      </c>
      <c r="B94" s="120" t="s">
        <v>483</v>
      </c>
      <c r="C94" s="466" t="s">
        <v>484</v>
      </c>
      <c r="D94" s="466"/>
      <c r="E94" s="466"/>
      <c r="F94" s="121" t="s">
        <v>326</v>
      </c>
      <c r="G94" s="153">
        <v>3.75</v>
      </c>
      <c r="H94" s="153"/>
      <c r="I94" s="153"/>
      <c r="J94" s="124"/>
      <c r="K94" s="124"/>
      <c r="L94" s="124"/>
      <c r="M94" s="124"/>
      <c r="BE94" s="220"/>
      <c r="BF94" s="225"/>
      <c r="BG94" s="226" t="s">
        <v>484</v>
      </c>
      <c r="BH94" s="228"/>
      <c r="BI94" s="227"/>
      <c r="BJ94" s="228"/>
    </row>
    <row r="95" spans="1:62" s="85" customFormat="1" ht="42" x14ac:dyDescent="0.3">
      <c r="A95" s="173"/>
      <c r="B95" s="137" t="s">
        <v>485</v>
      </c>
      <c r="C95" s="483" t="s">
        <v>486</v>
      </c>
      <c r="D95" s="483"/>
      <c r="E95" s="483"/>
      <c r="F95" s="138" t="s">
        <v>72</v>
      </c>
      <c r="G95" s="195" t="s">
        <v>1033</v>
      </c>
      <c r="H95" s="195"/>
      <c r="I95" s="195"/>
      <c r="J95" s="140"/>
      <c r="K95" s="140"/>
      <c r="L95" s="140"/>
      <c r="M95" s="176"/>
      <c r="BE95" s="220"/>
      <c r="BF95" s="225"/>
      <c r="BG95" s="226"/>
      <c r="BH95" s="228" t="s">
        <v>486</v>
      </c>
      <c r="BI95" s="227"/>
      <c r="BJ95" s="228"/>
    </row>
    <row r="96" spans="1:62" s="85" customFormat="1" ht="20.399999999999999" x14ac:dyDescent="0.3">
      <c r="A96" s="173"/>
      <c r="B96" s="137" t="s">
        <v>367</v>
      </c>
      <c r="C96" s="483" t="s">
        <v>368</v>
      </c>
      <c r="D96" s="483"/>
      <c r="E96" s="483"/>
      <c r="F96" s="138" t="s">
        <v>72</v>
      </c>
      <c r="G96" s="195" t="s">
        <v>1034</v>
      </c>
      <c r="H96" s="195"/>
      <c r="I96" s="195"/>
      <c r="J96" s="140"/>
      <c r="K96" s="140"/>
      <c r="L96" s="140"/>
      <c r="M96" s="176"/>
      <c r="BE96" s="220"/>
      <c r="BF96" s="225"/>
      <c r="BG96" s="226"/>
      <c r="BH96" s="228" t="s">
        <v>368</v>
      </c>
      <c r="BI96" s="227"/>
      <c r="BJ96" s="228"/>
    </row>
    <row r="97" spans="1:62" s="85" customFormat="1" ht="42" x14ac:dyDescent="0.3">
      <c r="A97" s="173" t="s">
        <v>126</v>
      </c>
      <c r="B97" s="137" t="s">
        <v>489</v>
      </c>
      <c r="C97" s="483" t="s">
        <v>486</v>
      </c>
      <c r="D97" s="483"/>
      <c r="E97" s="483"/>
      <c r="F97" s="138" t="s">
        <v>72</v>
      </c>
      <c r="G97" s="195" t="s">
        <v>1035</v>
      </c>
      <c r="H97" s="195"/>
      <c r="I97" s="195"/>
      <c r="J97" s="140"/>
      <c r="K97" s="140"/>
      <c r="L97" s="140"/>
      <c r="M97" s="176"/>
      <c r="BE97" s="220"/>
      <c r="BF97" s="225"/>
      <c r="BG97" s="226"/>
      <c r="BH97" s="228"/>
      <c r="BI97" s="227"/>
      <c r="BJ97" s="228" t="s">
        <v>486</v>
      </c>
    </row>
    <row r="98" spans="1:62" s="85" customFormat="1" ht="20.399999999999999" x14ac:dyDescent="0.3">
      <c r="A98" s="173" t="s">
        <v>126</v>
      </c>
      <c r="B98" s="137" t="s">
        <v>491</v>
      </c>
      <c r="C98" s="483" t="s">
        <v>492</v>
      </c>
      <c r="D98" s="483"/>
      <c r="E98" s="483"/>
      <c r="F98" s="138" t="s">
        <v>72</v>
      </c>
      <c r="G98" s="195" t="s">
        <v>1036</v>
      </c>
      <c r="H98" s="195"/>
      <c r="I98" s="195"/>
      <c r="J98" s="140"/>
      <c r="K98" s="140"/>
      <c r="L98" s="140"/>
      <c r="M98" s="176"/>
      <c r="N98" s="98"/>
      <c r="BE98" s="220"/>
      <c r="BF98" s="225"/>
      <c r="BG98" s="226"/>
      <c r="BH98" s="228"/>
      <c r="BI98" s="227"/>
      <c r="BJ98" s="228" t="s">
        <v>492</v>
      </c>
    </row>
    <row r="99" spans="1:62" s="85" customFormat="1" ht="15" customHeight="1" x14ac:dyDescent="0.3">
      <c r="A99" s="497" t="s">
        <v>495</v>
      </c>
      <c r="B99" s="462"/>
      <c r="C99" s="462"/>
      <c r="D99" s="462"/>
      <c r="E99" s="462"/>
      <c r="F99" s="462"/>
      <c r="G99" s="462"/>
      <c r="H99" s="114"/>
      <c r="I99" s="114"/>
      <c r="J99" s="114"/>
      <c r="K99" s="114"/>
      <c r="L99" s="114"/>
      <c r="M99" s="262"/>
      <c r="N99" s="98"/>
      <c r="BE99" s="220"/>
      <c r="BF99" s="225" t="s">
        <v>495</v>
      </c>
      <c r="BG99" s="226"/>
      <c r="BH99" s="228"/>
      <c r="BI99" s="227"/>
      <c r="BJ99" s="228"/>
    </row>
    <row r="100" spans="1:62" s="85" customFormat="1" ht="20.25" customHeight="1" x14ac:dyDescent="0.3">
      <c r="A100" s="470" t="s">
        <v>57</v>
      </c>
      <c r="B100" s="471"/>
      <c r="C100" s="471"/>
      <c r="D100" s="471"/>
      <c r="E100" s="471"/>
      <c r="F100" s="471"/>
      <c r="G100" s="471"/>
      <c r="H100" s="154"/>
      <c r="I100" s="154">
        <f>SUM(I12:I99)</f>
        <v>0</v>
      </c>
      <c r="J100" s="156">
        <f>SUM(J12:J99)</f>
        <v>0</v>
      </c>
      <c r="K100" s="157"/>
      <c r="L100" s="157">
        <f>SUM(L12:L99)</f>
        <v>0</v>
      </c>
      <c r="M100" s="156">
        <f>SUM(M12:M99)</f>
        <v>0</v>
      </c>
    </row>
    <row r="101" spans="1:62" s="145" customFormat="1" ht="20.25" customHeight="1" x14ac:dyDescent="0.3">
      <c r="A101" s="472" t="s">
        <v>5712</v>
      </c>
      <c r="B101" s="473"/>
      <c r="C101" s="473"/>
      <c r="D101" s="473"/>
      <c r="E101" s="473"/>
      <c r="F101" s="473"/>
      <c r="G101" s="473"/>
      <c r="H101" s="160"/>
      <c r="I101" s="463">
        <f>I100+L100</f>
        <v>0</v>
      </c>
      <c r="J101" s="464"/>
      <c r="K101" s="464"/>
      <c r="L101" s="464"/>
      <c r="M101" s="465"/>
    </row>
    <row r="102" spans="1:62" s="145" customFormat="1" ht="20.25" customHeight="1" x14ac:dyDescent="0.3">
      <c r="A102" s="472" t="s">
        <v>5713</v>
      </c>
      <c r="B102" s="473"/>
      <c r="C102" s="473"/>
      <c r="D102" s="473"/>
      <c r="E102" s="473"/>
      <c r="F102" s="473"/>
      <c r="G102" s="473"/>
      <c r="H102" s="160"/>
      <c r="I102" s="498">
        <f>J100+M100</f>
        <v>0</v>
      </c>
      <c r="J102" s="499"/>
      <c r="K102" s="499"/>
      <c r="L102" s="499"/>
      <c r="M102" s="500"/>
    </row>
  </sheetData>
  <autoFilter ref="A9:M102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высокопрочных болтов_x000a_(болтокомплект) из стали 40Х “Селект”"/>
        <filter val="Изготовление листов настила Р34х33/25х5 тип А 1100х1000 по СТО 23083253-2017 (включая транспортировку, разгрузку) из стали С265 по ГОСТ 19281-2014"/>
        <filter val="Изготовление металлоконструкций пролетного строения (включая транспорттровку, разгрузку) в том числе из стали: С235 по ГОСТ 27772-2015"/>
        <filter val="Изготовление металлоконструкций пролетного строения (включая транспорттровку, разгрузку) в том числе из стали: С325 по ГОСТ 19281-2014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</autoFilter>
  <mergeCells count="102">
    <mergeCell ref="I101:M101"/>
    <mergeCell ref="C24:E24"/>
    <mergeCell ref="I102:M102"/>
    <mergeCell ref="C89:E89"/>
    <mergeCell ref="C36:E36"/>
    <mergeCell ref="C40:E40"/>
    <mergeCell ref="C75:E75"/>
    <mergeCell ref="C78:E78"/>
    <mergeCell ref="C88:E88"/>
    <mergeCell ref="C97:E97"/>
    <mergeCell ref="A101:G101"/>
    <mergeCell ref="C35:E35"/>
    <mergeCell ref="A76:G76"/>
    <mergeCell ref="C85:E85"/>
    <mergeCell ref="C68:E68"/>
    <mergeCell ref="C39:E39"/>
    <mergeCell ref="C77:E77"/>
    <mergeCell ref="C80:E80"/>
    <mergeCell ref="A100:G100"/>
    <mergeCell ref="A93:G93"/>
    <mergeCell ref="C25:E25"/>
    <mergeCell ref="A99:G99"/>
    <mergeCell ref="C57:E57"/>
    <mergeCell ref="C55:E55"/>
    <mergeCell ref="C44:E44"/>
    <mergeCell ref="C50:E50"/>
    <mergeCell ref="C54:E54"/>
    <mergeCell ref="A82:G82"/>
    <mergeCell ref="A10:G10"/>
    <mergeCell ref="C16:E16"/>
    <mergeCell ref="C56:E56"/>
    <mergeCell ref="C49:E49"/>
    <mergeCell ref="C47:E47"/>
    <mergeCell ref="C31:E31"/>
    <mergeCell ref="C65:E65"/>
    <mergeCell ref="C52:E52"/>
    <mergeCell ref="C51:E51"/>
    <mergeCell ref="A28:G28"/>
    <mergeCell ref="C37:E37"/>
    <mergeCell ref="C62:E62"/>
    <mergeCell ref="C63:E63"/>
    <mergeCell ref="C14:E14"/>
    <mergeCell ref="C96:E96"/>
    <mergeCell ref="C53:E53"/>
    <mergeCell ref="C83:E83"/>
    <mergeCell ref="C92:E92"/>
    <mergeCell ref="C94:E94"/>
    <mergeCell ref="C91:E91"/>
    <mergeCell ref="C61:E61"/>
    <mergeCell ref="A86:G86"/>
    <mergeCell ref="C90:E90"/>
    <mergeCell ref="C84:E84"/>
    <mergeCell ref="C79:E79"/>
    <mergeCell ref="C81:E81"/>
    <mergeCell ref="A4:M4"/>
    <mergeCell ref="A3:M3"/>
    <mergeCell ref="C22:E22"/>
    <mergeCell ref="C73:E73"/>
    <mergeCell ref="C42:E42"/>
    <mergeCell ref="C30:E30"/>
    <mergeCell ref="C41:E41"/>
    <mergeCell ref="C29:E29"/>
    <mergeCell ref="C48:E48"/>
    <mergeCell ref="C15:E15"/>
    <mergeCell ref="C12:E12"/>
    <mergeCell ref="C23:E23"/>
    <mergeCell ref="C27:E27"/>
    <mergeCell ref="C38:E38"/>
    <mergeCell ref="C58:E58"/>
    <mergeCell ref="C66:E66"/>
    <mergeCell ref="C71:E71"/>
    <mergeCell ref="C72:E72"/>
    <mergeCell ref="C67:E67"/>
    <mergeCell ref="A45:G45"/>
    <mergeCell ref="A70:G70"/>
    <mergeCell ref="C60:E60"/>
    <mergeCell ref="C43:E43"/>
    <mergeCell ref="C8:E8"/>
    <mergeCell ref="A2:M2"/>
    <mergeCell ref="C21:E21"/>
    <mergeCell ref="A11:G11"/>
    <mergeCell ref="C13:E13"/>
    <mergeCell ref="A102:G102"/>
    <mergeCell ref="C18:E18"/>
    <mergeCell ref="C69:E69"/>
    <mergeCell ref="C20:E20"/>
    <mergeCell ref="C19:E19"/>
    <mergeCell ref="C59:E59"/>
    <mergeCell ref="A87:G87"/>
    <mergeCell ref="C6:G6"/>
    <mergeCell ref="C32:E32"/>
    <mergeCell ref="A74:G74"/>
    <mergeCell ref="A46:G46"/>
    <mergeCell ref="A64:G64"/>
    <mergeCell ref="C33:E33"/>
    <mergeCell ref="C95:E95"/>
    <mergeCell ref="C34:E34"/>
    <mergeCell ref="C9:E9"/>
    <mergeCell ref="C98:E98"/>
    <mergeCell ref="C17:E17"/>
    <mergeCell ref="A5:M5"/>
    <mergeCell ref="C26:E26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L36"/>
  <sheetViews>
    <sheetView topLeftCell="A28" zoomScale="62" workbookViewId="0">
      <selection activeCell="L29" sqref="L29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13.33203125" style="80" customWidth="1"/>
    <col min="6" max="7" width="10.6640625" style="80" customWidth="1"/>
    <col min="8" max="9" width="17.33203125" style="80" customWidth="1"/>
    <col min="10" max="10" width="15.88671875" style="80" customWidth="1"/>
    <col min="11" max="12" width="16.88671875" style="80" customWidth="1"/>
    <col min="13" max="13" width="15.44140625" style="80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1" width="34.109375" style="199" hidden="1" customWidth="1"/>
    <col min="62" max="64" width="127.5546875" style="199" hidden="1" customWidth="1"/>
    <col min="65" max="16384" width="9.109375" style="80"/>
  </cols>
  <sheetData>
    <row r="1" spans="1:61" s="85" customFormat="1" ht="14.4" x14ac:dyDescent="0.3">
      <c r="A1" s="86" t="s">
        <v>5555</v>
      </c>
      <c r="B1" s="87"/>
      <c r="C1" s="87"/>
      <c r="D1" s="87"/>
      <c r="E1" s="87"/>
      <c r="F1" s="87"/>
      <c r="G1" s="87"/>
      <c r="H1" s="87"/>
      <c r="I1" s="87"/>
      <c r="J1" s="87"/>
      <c r="K1" s="349"/>
      <c r="L1" s="349"/>
      <c r="M1" s="87"/>
    </row>
    <row r="2" spans="1:61" s="85" customFormat="1" ht="29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1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1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61" s="85" customFormat="1" ht="14.4" x14ac:dyDescent="0.3">
      <c r="A5" s="481" t="s">
        <v>912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912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1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1" s="85" customFormat="1" ht="30.75" customHeight="1" x14ac:dyDescent="0.3">
      <c r="A7" s="87"/>
      <c r="B7" s="91" t="s">
        <v>5</v>
      </c>
      <c r="C7" s="468" t="s">
        <v>913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61" s="85" customFormat="1" ht="14.4" x14ac:dyDescent="0.3">
      <c r="A8" s="97"/>
    </row>
    <row r="9" spans="1:61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1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1" s="85" customFormat="1" ht="15" customHeight="1" x14ac:dyDescent="0.3">
      <c r="A11" s="503" t="s">
        <v>914</v>
      </c>
      <c r="B11" s="496"/>
      <c r="C11" s="496"/>
      <c r="D11" s="496"/>
      <c r="E11" s="496"/>
      <c r="F11" s="496"/>
      <c r="G11" s="496"/>
      <c r="H11" s="165"/>
      <c r="I11" s="165"/>
      <c r="J11" s="165"/>
      <c r="K11" s="165"/>
      <c r="L11" s="165"/>
      <c r="M11" s="304"/>
      <c r="BE11" s="220" t="s">
        <v>914</v>
      </c>
    </row>
    <row r="12" spans="1:61" s="85" customFormat="1" ht="15" customHeight="1" x14ac:dyDescent="0.3">
      <c r="A12" s="461" t="s">
        <v>893</v>
      </c>
      <c r="B12" s="462"/>
      <c r="C12" s="462"/>
      <c r="D12" s="462"/>
      <c r="E12" s="462"/>
      <c r="F12" s="462"/>
      <c r="G12" s="462"/>
      <c r="H12" s="114"/>
      <c r="I12" s="114"/>
      <c r="J12" s="114"/>
      <c r="K12" s="114"/>
      <c r="L12" s="114"/>
      <c r="M12" s="305"/>
      <c r="BE12" s="220"/>
      <c r="BF12" s="225" t="s">
        <v>893</v>
      </c>
    </row>
    <row r="13" spans="1:61" s="85" customFormat="1" ht="21.6" x14ac:dyDescent="0.3">
      <c r="A13" s="119" t="s">
        <v>15</v>
      </c>
      <c r="B13" s="120" t="s">
        <v>379</v>
      </c>
      <c r="C13" s="528" t="s">
        <v>5553</v>
      </c>
      <c r="D13" s="466"/>
      <c r="E13" s="466"/>
      <c r="F13" s="121" t="s">
        <v>67</v>
      </c>
      <c r="G13" s="135">
        <v>34.1</v>
      </c>
      <c r="H13" s="135"/>
      <c r="I13" s="135"/>
      <c r="J13" s="124">
        <v>850000</v>
      </c>
      <c r="K13" s="265"/>
      <c r="L13" s="353"/>
      <c r="M13" s="236"/>
      <c r="BE13" s="220"/>
      <c r="BF13" s="225"/>
      <c r="BG13" s="226" t="s">
        <v>380</v>
      </c>
    </row>
    <row r="14" spans="1:61" s="85" customFormat="1" ht="15" customHeight="1" x14ac:dyDescent="0.3">
      <c r="A14" s="461" t="s">
        <v>894</v>
      </c>
      <c r="B14" s="462"/>
      <c r="C14" s="462"/>
      <c r="D14" s="462"/>
      <c r="E14" s="462"/>
      <c r="F14" s="462"/>
      <c r="G14" s="462"/>
      <c r="H14" s="114"/>
      <c r="I14" s="114"/>
      <c r="J14" s="114"/>
      <c r="K14" s="114"/>
      <c r="L14" s="114"/>
      <c r="M14" s="305"/>
      <c r="BE14" s="220"/>
      <c r="BF14" s="225" t="s">
        <v>894</v>
      </c>
      <c r="BG14" s="226"/>
      <c r="BH14" s="228"/>
      <c r="BI14" s="227"/>
    </row>
    <row r="15" spans="1:61" s="85" customFormat="1" ht="15" customHeight="1" x14ac:dyDescent="0.3">
      <c r="A15" s="461" t="s">
        <v>895</v>
      </c>
      <c r="B15" s="462"/>
      <c r="C15" s="462"/>
      <c r="D15" s="462"/>
      <c r="E15" s="462"/>
      <c r="F15" s="462"/>
      <c r="G15" s="462"/>
      <c r="H15" s="114"/>
      <c r="I15" s="114"/>
      <c r="J15" s="114"/>
      <c r="K15" s="114"/>
      <c r="L15" s="114"/>
      <c r="M15" s="305"/>
      <c r="BE15" s="220"/>
      <c r="BF15" s="225" t="s">
        <v>895</v>
      </c>
      <c r="BG15" s="226"/>
      <c r="BH15" s="228"/>
      <c r="BI15" s="227"/>
    </row>
    <row r="16" spans="1:61" s="85" customFormat="1" ht="15" customHeight="1" x14ac:dyDescent="0.3">
      <c r="A16" s="461" t="s">
        <v>896</v>
      </c>
      <c r="B16" s="462"/>
      <c r="C16" s="462"/>
      <c r="D16" s="462"/>
      <c r="E16" s="462"/>
      <c r="F16" s="462"/>
      <c r="G16" s="462"/>
      <c r="H16" s="114"/>
      <c r="I16" s="114"/>
      <c r="J16" s="114"/>
      <c r="K16" s="114"/>
      <c r="L16" s="114"/>
      <c r="M16" s="305"/>
      <c r="BE16" s="220"/>
      <c r="BF16" s="225" t="s">
        <v>896</v>
      </c>
      <c r="BG16" s="226"/>
      <c r="BH16" s="228"/>
      <c r="BI16" s="227"/>
    </row>
    <row r="17" spans="1:61" s="85" customFormat="1" ht="21.6" x14ac:dyDescent="0.3">
      <c r="A17" s="119" t="s">
        <v>20</v>
      </c>
      <c r="B17" s="120" t="s">
        <v>497</v>
      </c>
      <c r="C17" s="528" t="s">
        <v>5554</v>
      </c>
      <c r="D17" s="466"/>
      <c r="E17" s="466"/>
      <c r="F17" s="121" t="s">
        <v>67</v>
      </c>
      <c r="G17" s="135">
        <v>30.3</v>
      </c>
      <c r="H17" s="135"/>
      <c r="I17" s="135"/>
      <c r="J17" s="124">
        <v>600000</v>
      </c>
      <c r="K17" s="265"/>
      <c r="L17" s="353"/>
      <c r="M17" s="236"/>
      <c r="BE17" s="220"/>
      <c r="BF17" s="225"/>
      <c r="BG17" s="226" t="s">
        <v>498</v>
      </c>
      <c r="BH17" s="228"/>
      <c r="BI17" s="227"/>
    </row>
    <row r="18" spans="1:61" s="85" customFormat="1" ht="15" customHeight="1" x14ac:dyDescent="0.3">
      <c r="A18" s="461" t="s">
        <v>897</v>
      </c>
      <c r="B18" s="462"/>
      <c r="C18" s="462"/>
      <c r="D18" s="462"/>
      <c r="E18" s="462"/>
      <c r="F18" s="462"/>
      <c r="G18" s="462"/>
      <c r="H18" s="114"/>
      <c r="I18" s="114"/>
      <c r="J18" s="114"/>
      <c r="K18" s="114"/>
      <c r="L18" s="114"/>
      <c r="M18" s="305"/>
      <c r="BE18" s="220"/>
      <c r="BF18" s="225" t="s">
        <v>897</v>
      </c>
      <c r="BG18" s="226"/>
      <c r="BH18" s="228"/>
      <c r="BI18" s="227"/>
    </row>
    <row r="19" spans="1:61" s="85" customFormat="1" ht="42" x14ac:dyDescent="0.3">
      <c r="A19" s="119" t="s">
        <v>22</v>
      </c>
      <c r="B19" s="120" t="s">
        <v>898</v>
      </c>
      <c r="C19" s="466" t="s">
        <v>899</v>
      </c>
      <c r="D19" s="466"/>
      <c r="E19" s="466"/>
      <c r="F19" s="121" t="s">
        <v>43</v>
      </c>
      <c r="G19" s="144">
        <v>3.4200000000000001E-2</v>
      </c>
      <c r="H19" s="144"/>
      <c r="I19" s="144"/>
      <c r="J19" s="124">
        <v>8000</v>
      </c>
      <c r="K19" s="265"/>
      <c r="L19" s="353"/>
      <c r="M19" s="236"/>
      <c r="BE19" s="220"/>
      <c r="BF19" s="225"/>
      <c r="BG19" s="226" t="s">
        <v>899</v>
      </c>
      <c r="BH19" s="228"/>
      <c r="BI19" s="227"/>
    </row>
    <row r="20" spans="1:61" s="85" customFormat="1" ht="31.8" x14ac:dyDescent="0.3">
      <c r="A20" s="119" t="s">
        <v>27</v>
      </c>
      <c r="B20" s="120" t="s">
        <v>900</v>
      </c>
      <c r="C20" s="466" t="s">
        <v>901</v>
      </c>
      <c r="D20" s="466"/>
      <c r="E20" s="466"/>
      <c r="F20" s="121" t="s">
        <v>122</v>
      </c>
      <c r="G20" s="122">
        <v>3.7999999999999999E-2</v>
      </c>
      <c r="H20" s="122"/>
      <c r="I20" s="122"/>
      <c r="J20" s="124">
        <v>6000</v>
      </c>
      <c r="K20" s="265"/>
      <c r="L20" s="353"/>
      <c r="M20" s="236"/>
      <c r="BE20" s="220"/>
      <c r="BF20" s="225"/>
      <c r="BG20" s="226" t="s">
        <v>901</v>
      </c>
      <c r="BH20" s="228"/>
      <c r="BI20" s="227"/>
    </row>
    <row r="21" spans="1:61" s="85" customFormat="1" ht="23.25" customHeight="1" x14ac:dyDescent="0.3">
      <c r="A21" s="461" t="s">
        <v>902</v>
      </c>
      <c r="B21" s="462"/>
      <c r="C21" s="462"/>
      <c r="D21" s="462"/>
      <c r="E21" s="462"/>
      <c r="F21" s="462"/>
      <c r="G21" s="462"/>
      <c r="H21" s="114"/>
      <c r="I21" s="114"/>
      <c r="J21" s="114"/>
      <c r="K21" s="114"/>
      <c r="L21" s="114"/>
      <c r="M21" s="305"/>
      <c r="BE21" s="220"/>
      <c r="BF21" s="225" t="s">
        <v>902</v>
      </c>
      <c r="BG21" s="226"/>
      <c r="BH21" s="228"/>
      <c r="BI21" s="227"/>
    </row>
    <row r="22" spans="1:61" s="85" customFormat="1" ht="31.8" x14ac:dyDescent="0.3">
      <c r="A22" s="119" t="s">
        <v>35</v>
      </c>
      <c r="B22" s="120" t="s">
        <v>903</v>
      </c>
      <c r="C22" s="466" t="s">
        <v>904</v>
      </c>
      <c r="D22" s="466"/>
      <c r="E22" s="466"/>
      <c r="F22" s="121" t="s">
        <v>46</v>
      </c>
      <c r="G22" s="153">
        <v>43.92</v>
      </c>
      <c r="H22" s="153"/>
      <c r="I22" s="153"/>
      <c r="J22" s="124">
        <v>580000</v>
      </c>
      <c r="K22" s="265"/>
      <c r="L22" s="353"/>
      <c r="M22" s="236"/>
      <c r="BE22" s="220"/>
      <c r="BF22" s="225"/>
      <c r="BG22" s="226" t="s">
        <v>904</v>
      </c>
      <c r="BH22" s="228"/>
      <c r="BI22" s="227"/>
    </row>
    <row r="23" spans="1:61" s="85" customFormat="1" ht="20.399999999999999" x14ac:dyDescent="0.3">
      <c r="A23" s="136"/>
      <c r="B23" s="137" t="s">
        <v>855</v>
      </c>
      <c r="C23" s="483" t="s">
        <v>856</v>
      </c>
      <c r="D23" s="483"/>
      <c r="E23" s="483"/>
      <c r="F23" s="138" t="s">
        <v>46</v>
      </c>
      <c r="G23" s="195" t="s">
        <v>915</v>
      </c>
      <c r="H23" s="195"/>
      <c r="I23" s="195"/>
      <c r="J23" s="140"/>
      <c r="K23" s="140"/>
      <c r="L23" s="140"/>
      <c r="M23" s="241"/>
      <c r="BE23" s="220"/>
      <c r="BF23" s="225"/>
      <c r="BG23" s="226"/>
      <c r="BH23" s="228" t="s">
        <v>856</v>
      </c>
      <c r="BI23" s="227"/>
    </row>
    <row r="24" spans="1:61" s="85" customFormat="1" ht="20.399999999999999" x14ac:dyDescent="0.3">
      <c r="A24" s="136"/>
      <c r="B24" s="137" t="s">
        <v>381</v>
      </c>
      <c r="C24" s="483" t="s">
        <v>382</v>
      </c>
      <c r="D24" s="483"/>
      <c r="E24" s="483"/>
      <c r="F24" s="138" t="s">
        <v>46</v>
      </c>
      <c r="G24" s="195" t="s">
        <v>916</v>
      </c>
      <c r="H24" s="195"/>
      <c r="I24" s="195"/>
      <c r="J24" s="140"/>
      <c r="K24" s="140"/>
      <c r="L24" s="140"/>
      <c r="M24" s="241"/>
      <c r="BE24" s="220"/>
      <c r="BF24" s="225"/>
      <c r="BG24" s="226"/>
      <c r="BH24" s="228" t="s">
        <v>382</v>
      </c>
      <c r="BI24" s="227"/>
    </row>
    <row r="25" spans="1:61" s="85" customFormat="1" ht="31.8" x14ac:dyDescent="0.3">
      <c r="A25" s="119" t="s">
        <v>40</v>
      </c>
      <c r="B25" s="120" t="s">
        <v>907</v>
      </c>
      <c r="C25" s="466" t="s">
        <v>908</v>
      </c>
      <c r="D25" s="466"/>
      <c r="E25" s="466"/>
      <c r="F25" s="121" t="s">
        <v>46</v>
      </c>
      <c r="G25" s="153">
        <v>4.88</v>
      </c>
      <c r="H25" s="153"/>
      <c r="I25" s="153"/>
      <c r="J25" s="124">
        <v>175000</v>
      </c>
      <c r="K25" s="265"/>
      <c r="L25" s="353"/>
      <c r="M25" s="236"/>
      <c r="BE25" s="220"/>
      <c r="BF25" s="225"/>
      <c r="BG25" s="226" t="s">
        <v>908</v>
      </c>
      <c r="BH25" s="228"/>
      <c r="BI25" s="227"/>
    </row>
    <row r="26" spans="1:61" s="85" customFormat="1" ht="20.399999999999999" x14ac:dyDescent="0.3">
      <c r="A26" s="136"/>
      <c r="B26" s="137" t="s">
        <v>855</v>
      </c>
      <c r="C26" s="483" t="s">
        <v>856</v>
      </c>
      <c r="D26" s="483"/>
      <c r="E26" s="483"/>
      <c r="F26" s="138" t="s">
        <v>46</v>
      </c>
      <c r="G26" s="195" t="s">
        <v>917</v>
      </c>
      <c r="H26" s="195"/>
      <c r="I26" s="195"/>
      <c r="J26" s="140"/>
      <c r="K26" s="140"/>
      <c r="L26" s="140"/>
      <c r="M26" s="241"/>
      <c r="BE26" s="220"/>
      <c r="BF26" s="225"/>
      <c r="BG26" s="226"/>
      <c r="BH26" s="228" t="s">
        <v>856</v>
      </c>
      <c r="BI26" s="227"/>
    </row>
    <row r="27" spans="1:61" s="85" customFormat="1" ht="20.399999999999999" x14ac:dyDescent="0.3">
      <c r="A27" s="136"/>
      <c r="B27" s="137" t="s">
        <v>381</v>
      </c>
      <c r="C27" s="483" t="s">
        <v>382</v>
      </c>
      <c r="D27" s="483"/>
      <c r="E27" s="483"/>
      <c r="F27" s="138" t="s">
        <v>46</v>
      </c>
      <c r="G27" s="195" t="s">
        <v>918</v>
      </c>
      <c r="H27" s="195"/>
      <c r="I27" s="195"/>
      <c r="J27" s="140"/>
      <c r="K27" s="140"/>
      <c r="L27" s="140"/>
      <c r="M27" s="241"/>
      <c r="BE27" s="220"/>
      <c r="BF27" s="225"/>
      <c r="BG27" s="226"/>
      <c r="BH27" s="228" t="s">
        <v>382</v>
      </c>
      <c r="BI27" s="227"/>
    </row>
    <row r="28" spans="1:61" s="85" customFormat="1" ht="22.5" customHeight="1" x14ac:dyDescent="0.3">
      <c r="A28" s="461" t="s">
        <v>911</v>
      </c>
      <c r="B28" s="462"/>
      <c r="C28" s="462"/>
      <c r="D28" s="462"/>
      <c r="E28" s="462"/>
      <c r="F28" s="462"/>
      <c r="G28" s="462"/>
      <c r="H28" s="114"/>
      <c r="I28" s="114"/>
      <c r="J28" s="114"/>
      <c r="K28" s="114"/>
      <c r="L28" s="114"/>
      <c r="M28" s="305"/>
      <c r="BE28" s="220"/>
      <c r="BF28" s="225" t="s">
        <v>911</v>
      </c>
      <c r="BG28" s="226"/>
      <c r="BH28" s="228"/>
      <c r="BI28" s="227"/>
    </row>
    <row r="29" spans="1:61" s="85" customFormat="1" ht="42" x14ac:dyDescent="0.3">
      <c r="A29" s="119" t="s">
        <v>47</v>
      </c>
      <c r="B29" s="120" t="s">
        <v>254</v>
      </c>
      <c r="C29" s="466" t="s">
        <v>255</v>
      </c>
      <c r="D29" s="466"/>
      <c r="E29" s="466"/>
      <c r="F29" s="121" t="s">
        <v>43</v>
      </c>
      <c r="G29" s="122">
        <v>3.7999999999999999E-2</v>
      </c>
      <c r="H29" s="122"/>
      <c r="I29" s="122"/>
      <c r="J29" s="124">
        <v>10000</v>
      </c>
      <c r="K29" s="265"/>
      <c r="L29" s="353"/>
      <c r="M29" s="236"/>
      <c r="BE29" s="220"/>
      <c r="BF29" s="225"/>
      <c r="BG29" s="226" t="s">
        <v>255</v>
      </c>
      <c r="BH29" s="228"/>
      <c r="BI29" s="227"/>
    </row>
    <row r="30" spans="1:61" s="85" customFormat="1" ht="31.8" x14ac:dyDescent="0.3">
      <c r="A30" s="119" t="s">
        <v>52</v>
      </c>
      <c r="B30" s="120" t="s">
        <v>93</v>
      </c>
      <c r="C30" s="466" t="s">
        <v>94</v>
      </c>
      <c r="D30" s="466"/>
      <c r="E30" s="466"/>
      <c r="F30" s="121" t="s">
        <v>50</v>
      </c>
      <c r="G30" s="135">
        <v>159.4</v>
      </c>
      <c r="H30" s="135"/>
      <c r="I30" s="135"/>
      <c r="J30" s="124">
        <v>25000</v>
      </c>
      <c r="K30" s="265"/>
      <c r="L30" s="353"/>
      <c r="M30" s="236"/>
      <c r="BE30" s="220"/>
      <c r="BF30" s="225"/>
      <c r="BG30" s="226" t="s">
        <v>94</v>
      </c>
      <c r="BH30" s="228"/>
      <c r="BI30" s="227"/>
    </row>
    <row r="31" spans="1:61" s="85" customFormat="1" ht="42" x14ac:dyDescent="0.3">
      <c r="A31" s="119" t="s">
        <v>55</v>
      </c>
      <c r="B31" s="120" t="s">
        <v>48</v>
      </c>
      <c r="C31" s="466" t="s">
        <v>49</v>
      </c>
      <c r="D31" s="466"/>
      <c r="E31" s="466"/>
      <c r="F31" s="121" t="s">
        <v>50</v>
      </c>
      <c r="G31" s="135">
        <v>159.4</v>
      </c>
      <c r="H31" s="135"/>
      <c r="I31" s="135"/>
      <c r="J31" s="124">
        <v>300000</v>
      </c>
      <c r="K31" s="265"/>
      <c r="L31" s="353"/>
      <c r="M31" s="236"/>
      <c r="BE31" s="220"/>
      <c r="BF31" s="225"/>
      <c r="BG31" s="226" t="s">
        <v>49</v>
      </c>
      <c r="BH31" s="228"/>
      <c r="BI31" s="227"/>
    </row>
    <row r="32" spans="1:61" s="85" customFormat="1" ht="20.25" customHeight="1" x14ac:dyDescent="0.3">
      <c r="A32" s="470" t="s">
        <v>57</v>
      </c>
      <c r="B32" s="471"/>
      <c r="C32" s="471"/>
      <c r="D32" s="471"/>
      <c r="E32" s="471"/>
      <c r="F32" s="471"/>
      <c r="G32" s="471"/>
      <c r="H32" s="154"/>
      <c r="I32" s="282">
        <f>SUM(I13:I31)</f>
        <v>0</v>
      </c>
      <c r="J32" s="156">
        <f>SUM(J13:J31)</f>
        <v>2554000</v>
      </c>
      <c r="K32" s="157"/>
      <c r="L32" s="283">
        <f>SUM(L13:L31)</f>
        <v>0</v>
      </c>
      <c r="M32" s="247">
        <f>SUM(M13:M31)</f>
        <v>0</v>
      </c>
    </row>
    <row r="33" spans="1:64" s="145" customFormat="1" ht="20.25" customHeight="1" x14ac:dyDescent="0.3">
      <c r="A33" s="472" t="s">
        <v>5712</v>
      </c>
      <c r="B33" s="473"/>
      <c r="C33" s="473"/>
      <c r="D33" s="473"/>
      <c r="E33" s="473"/>
      <c r="F33" s="473"/>
      <c r="G33" s="473"/>
      <c r="H33" s="160"/>
      <c r="I33" s="463">
        <f>I32+L32</f>
        <v>0</v>
      </c>
      <c r="J33" s="464"/>
      <c r="K33" s="464"/>
      <c r="L33" s="464"/>
      <c r="M33" s="465"/>
    </row>
    <row r="34" spans="1:64" s="145" customFormat="1" ht="20.25" customHeight="1" x14ac:dyDescent="0.3">
      <c r="A34" s="472" t="s">
        <v>5713</v>
      </c>
      <c r="B34" s="473"/>
      <c r="C34" s="473"/>
      <c r="D34" s="473"/>
      <c r="E34" s="473"/>
      <c r="F34" s="473"/>
      <c r="G34" s="473"/>
      <c r="H34" s="160"/>
      <c r="I34" s="498">
        <f>J32+M32</f>
        <v>2554000</v>
      </c>
      <c r="J34" s="499"/>
      <c r="K34" s="499"/>
      <c r="L34" s="499"/>
      <c r="M34" s="500"/>
    </row>
    <row r="35" spans="1:64" s="248" customFormat="1" ht="13.5" customHeight="1" x14ac:dyDescent="0.3">
      <c r="A35" s="91"/>
      <c r="B35" s="91"/>
      <c r="C35" s="91"/>
      <c r="D35" s="91"/>
      <c r="E35" s="91"/>
      <c r="F35" s="91"/>
      <c r="G35" s="91"/>
      <c r="H35" s="91"/>
      <c r="I35" s="91"/>
      <c r="J35" s="354"/>
      <c r="K35" s="91"/>
      <c r="L35" s="91"/>
      <c r="M35" s="91"/>
      <c r="N35" s="85"/>
      <c r="O35" s="85"/>
      <c r="P35" s="9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</row>
    <row r="36" spans="1:64" s="85" customFormat="1" ht="14.4" x14ac:dyDescent="0.3">
      <c r="A36" s="87"/>
      <c r="B36" s="87"/>
      <c r="C36" s="87"/>
      <c r="D36" s="87"/>
      <c r="E36" s="87"/>
      <c r="F36" s="87"/>
      <c r="G36" s="87"/>
      <c r="H36" s="87"/>
      <c r="I36" s="87"/>
      <c r="J36" s="196"/>
      <c r="K36" s="87"/>
      <c r="L36" s="87"/>
      <c r="M36" s="87"/>
      <c r="P36" s="98"/>
    </row>
  </sheetData>
  <autoFilter ref="A10:BR34"/>
  <mergeCells count="33">
    <mergeCell ref="C24:E24"/>
    <mergeCell ref="I34:M34"/>
    <mergeCell ref="A18:G18"/>
    <mergeCell ref="C31:E31"/>
    <mergeCell ref="A32:G32"/>
    <mergeCell ref="C22:E22"/>
    <mergeCell ref="A21:G21"/>
    <mergeCell ref="A34:G34"/>
    <mergeCell ref="C29:E29"/>
    <mergeCell ref="C23:E23"/>
    <mergeCell ref="C25:E25"/>
    <mergeCell ref="C26:E26"/>
    <mergeCell ref="C27:E27"/>
    <mergeCell ref="C30:E30"/>
    <mergeCell ref="A28:G28"/>
    <mergeCell ref="A33:G33"/>
    <mergeCell ref="I33:M33"/>
    <mergeCell ref="A2:M2"/>
    <mergeCell ref="A5:M5"/>
    <mergeCell ref="A11:G11"/>
    <mergeCell ref="C9:E9"/>
    <mergeCell ref="A3:M3"/>
    <mergeCell ref="A6:M6"/>
    <mergeCell ref="C10:E10"/>
    <mergeCell ref="C7:G7"/>
    <mergeCell ref="A12:G12"/>
    <mergeCell ref="C17:E17"/>
    <mergeCell ref="C20:E20"/>
    <mergeCell ref="A16:G16"/>
    <mergeCell ref="C13:E13"/>
    <mergeCell ref="C19:E19"/>
    <mergeCell ref="A15:G15"/>
    <mergeCell ref="A14:G14"/>
  </mergeCells>
  <printOptions horizontalCentered="1"/>
  <pageMargins left="0.39370077848434498" right="0.39370077848434498" top="0.35433071851730302" bottom="0.31496062874794001" header="0.118110239505768" footer="0.118110239505768"/>
  <pageSetup paperSize="9" scale="85" orientation="landscape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137"/>
  <sheetViews>
    <sheetView workbookViewId="0">
      <selection activeCell="K141" sqref="K141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3.44140625" style="80" customWidth="1"/>
    <col min="4" max="4" width="15.44140625" style="80" customWidth="1"/>
    <col min="5" max="5" width="19.5546875" style="80" customWidth="1"/>
    <col min="6" max="6" width="10.6640625" style="80" customWidth="1"/>
    <col min="7" max="7" width="11.88671875" style="80" customWidth="1"/>
    <col min="8" max="13" width="17.5546875" style="81" customWidth="1"/>
    <col min="14" max="14" width="10.6640625" style="81" customWidth="1"/>
    <col min="15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1" width="34.109375" style="199" hidden="1" customWidth="1"/>
    <col min="62" max="64" width="127.5546875" style="199" hidden="1" customWidth="1"/>
    <col min="65" max="16384" width="9.109375" style="80"/>
  </cols>
  <sheetData>
    <row r="1" spans="1:58" s="85" customFormat="1" ht="14.4" x14ac:dyDescent="0.3">
      <c r="A1" s="86" t="s">
        <v>5585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  <c r="N1" s="98"/>
    </row>
    <row r="2" spans="1:58" s="85" customFormat="1" ht="33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98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98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  <c r="N4" s="98"/>
    </row>
    <row r="5" spans="1:58" s="85" customFormat="1" ht="14.4" x14ac:dyDescent="0.3">
      <c r="A5" s="481" t="s">
        <v>2289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98"/>
      <c r="AE5" s="200" t="s">
        <v>2289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98"/>
    </row>
    <row r="7" spans="1:58" s="85" customFormat="1" ht="14.4" x14ac:dyDescent="0.3">
      <c r="A7" s="87"/>
      <c r="B7" s="91" t="s">
        <v>5</v>
      </c>
      <c r="C7" s="468" t="s">
        <v>913</v>
      </c>
      <c r="D7" s="468"/>
      <c r="E7" s="468"/>
      <c r="F7" s="468"/>
      <c r="G7" s="468"/>
      <c r="H7" s="92"/>
      <c r="I7" s="92"/>
      <c r="J7" s="204"/>
      <c r="K7" s="204"/>
      <c r="L7" s="204"/>
      <c r="M7" s="204"/>
      <c r="N7" s="98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  <c r="N8" s="98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4.4" x14ac:dyDescent="0.3">
      <c r="A11" s="209"/>
      <c r="B11" s="209"/>
      <c r="C11" s="209"/>
      <c r="D11" s="209"/>
      <c r="E11" s="209"/>
      <c r="F11" s="210"/>
      <c r="G11" s="209"/>
      <c r="H11" s="211"/>
      <c r="I11" s="211"/>
      <c r="J11" s="212"/>
      <c r="K11" s="212"/>
      <c r="L11" s="212"/>
      <c r="M11" s="214"/>
      <c r="N11" s="98"/>
    </row>
    <row r="12" spans="1:58" s="85" customFormat="1" ht="15" customHeight="1" x14ac:dyDescent="0.3">
      <c r="A12" s="495" t="s">
        <v>2290</v>
      </c>
      <c r="B12" s="496"/>
      <c r="C12" s="496"/>
      <c r="D12" s="496"/>
      <c r="E12" s="496"/>
      <c r="F12" s="496"/>
      <c r="G12" s="496"/>
      <c r="H12" s="191"/>
      <c r="I12" s="191"/>
      <c r="J12" s="191"/>
      <c r="K12" s="191"/>
      <c r="L12" s="191"/>
      <c r="M12" s="193"/>
      <c r="N12" s="98"/>
      <c r="BD12" s="220" t="s">
        <v>2290</v>
      </c>
    </row>
    <row r="13" spans="1:58" s="85" customFormat="1" ht="15" customHeight="1" x14ac:dyDescent="0.3">
      <c r="A13" s="497" t="s">
        <v>248</v>
      </c>
      <c r="B13" s="462"/>
      <c r="C13" s="462"/>
      <c r="D13" s="462"/>
      <c r="E13" s="462"/>
      <c r="F13" s="462"/>
      <c r="G13" s="462"/>
      <c r="H13" s="294"/>
      <c r="I13" s="294"/>
      <c r="J13" s="294"/>
      <c r="K13" s="294"/>
      <c r="L13" s="294"/>
      <c r="M13" s="295"/>
      <c r="N13" s="98"/>
      <c r="BD13" s="220"/>
      <c r="BE13" s="225" t="s">
        <v>248</v>
      </c>
    </row>
    <row r="14" spans="1:58" s="85" customFormat="1" ht="52.2" x14ac:dyDescent="0.3">
      <c r="A14" s="121" t="s">
        <v>15</v>
      </c>
      <c r="B14" s="120" t="s">
        <v>220</v>
      </c>
      <c r="C14" s="466" t="s">
        <v>221</v>
      </c>
      <c r="D14" s="466"/>
      <c r="E14" s="466"/>
      <c r="F14" s="121" t="s">
        <v>43</v>
      </c>
      <c r="G14" s="144">
        <v>0.13719999999999999</v>
      </c>
      <c r="H14" s="123"/>
      <c r="I14" s="123"/>
      <c r="J14" s="124"/>
      <c r="K14" s="124"/>
      <c r="L14" s="124"/>
      <c r="M14" s="124"/>
      <c r="N14" s="98"/>
      <c r="BD14" s="220"/>
      <c r="BE14" s="225"/>
      <c r="BF14" s="226" t="s">
        <v>221</v>
      </c>
    </row>
    <row r="15" spans="1:58" s="85" customFormat="1" ht="27.75" customHeight="1" x14ac:dyDescent="0.3">
      <c r="A15" s="497" t="s">
        <v>249</v>
      </c>
      <c r="B15" s="462"/>
      <c r="C15" s="462"/>
      <c r="D15" s="462"/>
      <c r="E15" s="462"/>
      <c r="F15" s="462"/>
      <c r="G15" s="462"/>
      <c r="H15" s="294"/>
      <c r="I15" s="294"/>
      <c r="J15" s="294"/>
      <c r="K15" s="294"/>
      <c r="L15" s="294"/>
      <c r="M15" s="295"/>
      <c r="N15" s="98"/>
      <c r="BD15" s="220"/>
      <c r="BE15" s="225" t="s">
        <v>249</v>
      </c>
      <c r="BF15" s="226"/>
    </row>
    <row r="16" spans="1:58" s="85" customFormat="1" ht="42" x14ac:dyDescent="0.3">
      <c r="A16" s="121" t="s">
        <v>20</v>
      </c>
      <c r="B16" s="120" t="s">
        <v>48</v>
      </c>
      <c r="C16" s="466" t="s">
        <v>49</v>
      </c>
      <c r="D16" s="466"/>
      <c r="E16" s="466"/>
      <c r="F16" s="121" t="s">
        <v>50</v>
      </c>
      <c r="G16" s="135">
        <v>104.8</v>
      </c>
      <c r="H16" s="123"/>
      <c r="I16" s="123"/>
      <c r="J16" s="124"/>
      <c r="K16" s="124"/>
      <c r="L16" s="124"/>
      <c r="M16" s="124"/>
      <c r="N16" s="98"/>
      <c r="BD16" s="220"/>
      <c r="BE16" s="225"/>
      <c r="BF16" s="226" t="s">
        <v>49</v>
      </c>
    </row>
    <row r="17" spans="1:60" s="85" customFormat="1" ht="24.75" customHeight="1" x14ac:dyDescent="0.3">
      <c r="A17" s="497" t="s">
        <v>250</v>
      </c>
      <c r="B17" s="462"/>
      <c r="C17" s="462"/>
      <c r="D17" s="462"/>
      <c r="E17" s="462"/>
      <c r="F17" s="462"/>
      <c r="G17" s="462"/>
      <c r="H17" s="294"/>
      <c r="I17" s="294"/>
      <c r="J17" s="294"/>
      <c r="K17" s="294"/>
      <c r="L17" s="294"/>
      <c r="M17" s="295"/>
      <c r="N17" s="98"/>
      <c r="BD17" s="220"/>
      <c r="BE17" s="225" t="s">
        <v>250</v>
      </c>
      <c r="BF17" s="226"/>
    </row>
    <row r="18" spans="1:60" s="85" customFormat="1" ht="42" x14ac:dyDescent="0.3">
      <c r="A18" s="121" t="s">
        <v>22</v>
      </c>
      <c r="B18" s="120" t="s">
        <v>251</v>
      </c>
      <c r="C18" s="466" t="s">
        <v>252</v>
      </c>
      <c r="D18" s="466"/>
      <c r="E18" s="466"/>
      <c r="F18" s="121" t="s">
        <v>50</v>
      </c>
      <c r="G18" s="135">
        <v>179.8</v>
      </c>
      <c r="H18" s="123"/>
      <c r="I18" s="123"/>
      <c r="J18" s="124"/>
      <c r="K18" s="124"/>
      <c r="L18" s="124"/>
      <c r="M18" s="124"/>
      <c r="N18" s="98"/>
      <c r="BD18" s="220"/>
      <c r="BE18" s="225"/>
      <c r="BF18" s="226" t="s">
        <v>252</v>
      </c>
    </row>
    <row r="19" spans="1:60" s="85" customFormat="1" ht="15" customHeight="1" x14ac:dyDescent="0.3">
      <c r="A19" s="497" t="s">
        <v>809</v>
      </c>
      <c r="B19" s="462"/>
      <c r="C19" s="462"/>
      <c r="D19" s="462"/>
      <c r="E19" s="462"/>
      <c r="F19" s="462"/>
      <c r="G19" s="462"/>
      <c r="H19" s="294"/>
      <c r="I19" s="294"/>
      <c r="J19" s="294"/>
      <c r="K19" s="294"/>
      <c r="L19" s="294"/>
      <c r="M19" s="295"/>
      <c r="N19" s="98"/>
      <c r="BD19" s="220"/>
      <c r="BE19" s="225" t="s">
        <v>809</v>
      </c>
      <c r="BF19" s="226"/>
    </row>
    <row r="20" spans="1:60" s="85" customFormat="1" ht="31.8" x14ac:dyDescent="0.3">
      <c r="A20" s="121" t="s">
        <v>27</v>
      </c>
      <c r="B20" s="120" t="s">
        <v>810</v>
      </c>
      <c r="C20" s="466" t="s">
        <v>811</v>
      </c>
      <c r="D20" s="466"/>
      <c r="E20" s="466"/>
      <c r="F20" s="121" t="s">
        <v>112</v>
      </c>
      <c r="G20" s="134">
        <v>72</v>
      </c>
      <c r="H20" s="123"/>
      <c r="I20" s="123"/>
      <c r="J20" s="124"/>
      <c r="K20" s="124"/>
      <c r="L20" s="124"/>
      <c r="M20" s="124"/>
      <c r="N20" s="98"/>
      <c r="BD20" s="220"/>
      <c r="BE20" s="225"/>
      <c r="BF20" s="226" t="s">
        <v>811</v>
      </c>
    </row>
    <row r="21" spans="1:60" s="85" customFormat="1" ht="20.399999999999999" hidden="1" x14ac:dyDescent="0.3">
      <c r="A21" s="178" t="s">
        <v>75</v>
      </c>
      <c r="B21" s="179" t="s">
        <v>812</v>
      </c>
      <c r="C21" s="489" t="s">
        <v>813</v>
      </c>
      <c r="D21" s="489"/>
      <c r="E21" s="489"/>
      <c r="F21" s="231" t="s">
        <v>67</v>
      </c>
      <c r="G21" s="181" t="s">
        <v>33</v>
      </c>
      <c r="H21" s="182"/>
      <c r="I21" s="182"/>
      <c r="J21" s="183"/>
      <c r="K21" s="183"/>
      <c r="L21" s="183"/>
      <c r="M21" s="185"/>
      <c r="N21" s="98"/>
      <c r="BD21" s="220"/>
      <c r="BE21" s="225"/>
      <c r="BF21" s="226"/>
      <c r="BG21" s="227" t="s">
        <v>813</v>
      </c>
    </row>
    <row r="22" spans="1:60" s="85" customFormat="1" ht="20.399999999999999" hidden="1" x14ac:dyDescent="0.3">
      <c r="A22" s="178" t="s">
        <v>75</v>
      </c>
      <c r="B22" s="179" t="s">
        <v>814</v>
      </c>
      <c r="C22" s="489" t="s">
        <v>815</v>
      </c>
      <c r="D22" s="489"/>
      <c r="E22" s="489"/>
      <c r="F22" s="231" t="s">
        <v>25</v>
      </c>
      <c r="G22" s="181" t="s">
        <v>33</v>
      </c>
      <c r="H22" s="182"/>
      <c r="I22" s="182"/>
      <c r="J22" s="183"/>
      <c r="K22" s="183"/>
      <c r="L22" s="183"/>
      <c r="M22" s="185"/>
      <c r="N22" s="98"/>
      <c r="BD22" s="220"/>
      <c r="BE22" s="225"/>
      <c r="BF22" s="226"/>
      <c r="BG22" s="227" t="s">
        <v>815</v>
      </c>
    </row>
    <row r="23" spans="1:60" s="85" customFormat="1" ht="20.399999999999999" x14ac:dyDescent="0.3">
      <c r="A23" s="173"/>
      <c r="B23" s="137" t="s">
        <v>151</v>
      </c>
      <c r="C23" s="483" t="s">
        <v>152</v>
      </c>
      <c r="D23" s="483"/>
      <c r="E23" s="483"/>
      <c r="F23" s="138" t="s">
        <v>46</v>
      </c>
      <c r="G23" s="195" t="s">
        <v>2291</v>
      </c>
      <c r="H23" s="175"/>
      <c r="I23" s="175"/>
      <c r="J23" s="140"/>
      <c r="K23" s="140"/>
      <c r="L23" s="140"/>
      <c r="M23" s="176"/>
      <c r="N23" s="98"/>
      <c r="BD23" s="220"/>
      <c r="BE23" s="225"/>
      <c r="BF23" s="226"/>
      <c r="BG23" s="227"/>
      <c r="BH23" s="228" t="s">
        <v>152</v>
      </c>
    </row>
    <row r="24" spans="1:60" s="85" customFormat="1" ht="20.399999999999999" hidden="1" x14ac:dyDescent="0.3">
      <c r="A24" s="178" t="s">
        <v>75</v>
      </c>
      <c r="B24" s="179" t="s">
        <v>817</v>
      </c>
      <c r="C24" s="489" t="s">
        <v>818</v>
      </c>
      <c r="D24" s="489"/>
      <c r="E24" s="489"/>
      <c r="F24" s="231" t="s">
        <v>46</v>
      </c>
      <c r="G24" s="181" t="s">
        <v>33</v>
      </c>
      <c r="H24" s="182"/>
      <c r="I24" s="182"/>
      <c r="J24" s="183"/>
      <c r="K24" s="183"/>
      <c r="L24" s="183"/>
      <c r="M24" s="185"/>
      <c r="N24" s="98"/>
      <c r="BD24" s="220"/>
      <c r="BE24" s="225"/>
      <c r="BF24" s="226"/>
      <c r="BG24" s="227" t="s">
        <v>818</v>
      </c>
      <c r="BH24" s="228"/>
    </row>
    <row r="25" spans="1:60" s="85" customFormat="1" ht="31.8" x14ac:dyDescent="0.3">
      <c r="A25" s="173"/>
      <c r="B25" s="137" t="s">
        <v>819</v>
      </c>
      <c r="C25" s="483" t="s">
        <v>820</v>
      </c>
      <c r="D25" s="483"/>
      <c r="E25" s="483"/>
      <c r="F25" s="138" t="s">
        <v>112</v>
      </c>
      <c r="G25" s="195" t="s">
        <v>2292</v>
      </c>
      <c r="H25" s="175"/>
      <c r="I25" s="175"/>
      <c r="J25" s="140"/>
      <c r="K25" s="140"/>
      <c r="L25" s="140"/>
      <c r="M25" s="176"/>
      <c r="N25" s="98"/>
      <c r="BD25" s="220"/>
      <c r="BE25" s="225"/>
      <c r="BF25" s="226"/>
      <c r="BG25" s="227"/>
      <c r="BH25" s="228" t="s">
        <v>820</v>
      </c>
    </row>
    <row r="26" spans="1:60" s="85" customFormat="1" ht="15" customHeight="1" x14ac:dyDescent="0.3">
      <c r="A26" s="497" t="s">
        <v>2293</v>
      </c>
      <c r="B26" s="462"/>
      <c r="C26" s="462"/>
      <c r="D26" s="462"/>
      <c r="E26" s="462"/>
      <c r="F26" s="462"/>
      <c r="G26" s="462"/>
      <c r="H26" s="294"/>
      <c r="I26" s="294"/>
      <c r="J26" s="294"/>
      <c r="K26" s="294"/>
      <c r="L26" s="294"/>
      <c r="M26" s="295"/>
      <c r="N26" s="98"/>
      <c r="BD26" s="220"/>
      <c r="BE26" s="225" t="s">
        <v>2293</v>
      </c>
      <c r="BF26" s="226"/>
      <c r="BG26" s="227"/>
      <c r="BH26" s="228"/>
    </row>
    <row r="27" spans="1:60" s="85" customFormat="1" ht="15" customHeight="1" x14ac:dyDescent="0.3">
      <c r="A27" s="497" t="s">
        <v>823</v>
      </c>
      <c r="B27" s="462"/>
      <c r="C27" s="462"/>
      <c r="D27" s="462"/>
      <c r="E27" s="462"/>
      <c r="F27" s="462"/>
      <c r="G27" s="462"/>
      <c r="H27" s="294"/>
      <c r="I27" s="294"/>
      <c r="J27" s="294"/>
      <c r="K27" s="294"/>
      <c r="L27" s="294"/>
      <c r="M27" s="295"/>
      <c r="N27" s="98"/>
      <c r="BD27" s="220"/>
      <c r="BE27" s="225" t="s">
        <v>823</v>
      </c>
      <c r="BF27" s="226"/>
      <c r="BG27" s="227"/>
      <c r="BH27" s="228"/>
    </row>
    <row r="28" spans="1:60" s="85" customFormat="1" ht="42" x14ac:dyDescent="0.3">
      <c r="A28" s="121" t="s">
        <v>35</v>
      </c>
      <c r="B28" s="120" t="s">
        <v>824</v>
      </c>
      <c r="C28" s="466" t="s">
        <v>825</v>
      </c>
      <c r="D28" s="466"/>
      <c r="E28" s="466"/>
      <c r="F28" s="121" t="s">
        <v>46</v>
      </c>
      <c r="G28" s="135">
        <v>1.7</v>
      </c>
      <c r="H28" s="123"/>
      <c r="I28" s="123"/>
      <c r="J28" s="124"/>
      <c r="K28" s="124"/>
      <c r="L28" s="124"/>
      <c r="M28" s="124"/>
      <c r="N28" s="98"/>
      <c r="BD28" s="220"/>
      <c r="BE28" s="225"/>
      <c r="BF28" s="226" t="s">
        <v>825</v>
      </c>
      <c r="BG28" s="227"/>
      <c r="BH28" s="228"/>
    </row>
    <row r="29" spans="1:60" s="85" customFormat="1" ht="20.399999999999999" x14ac:dyDescent="0.3">
      <c r="A29" s="173"/>
      <c r="B29" s="137" t="s">
        <v>73</v>
      </c>
      <c r="C29" s="483" t="s">
        <v>74</v>
      </c>
      <c r="D29" s="483"/>
      <c r="E29" s="483"/>
      <c r="F29" s="138" t="s">
        <v>67</v>
      </c>
      <c r="G29" s="195" t="s">
        <v>2294</v>
      </c>
      <c r="H29" s="175"/>
      <c r="I29" s="175"/>
      <c r="J29" s="140"/>
      <c r="K29" s="140"/>
      <c r="L29" s="140"/>
      <c r="M29" s="176"/>
      <c r="N29" s="98"/>
      <c r="BD29" s="220"/>
      <c r="BE29" s="225"/>
      <c r="BF29" s="226"/>
      <c r="BG29" s="227"/>
      <c r="BH29" s="228" t="s">
        <v>74</v>
      </c>
    </row>
    <row r="30" spans="1:60" s="85" customFormat="1" ht="20.399999999999999" hidden="1" x14ac:dyDescent="0.3">
      <c r="A30" s="178" t="s">
        <v>140</v>
      </c>
      <c r="B30" s="179" t="s">
        <v>827</v>
      </c>
      <c r="C30" s="489" t="s">
        <v>828</v>
      </c>
      <c r="D30" s="489"/>
      <c r="E30" s="489"/>
      <c r="F30" s="231" t="s">
        <v>46</v>
      </c>
      <c r="G30" s="181" t="s">
        <v>2295</v>
      </c>
      <c r="H30" s="182"/>
      <c r="I30" s="182"/>
      <c r="J30" s="183"/>
      <c r="K30" s="183"/>
      <c r="L30" s="183"/>
      <c r="M30" s="185"/>
      <c r="N30" s="98"/>
      <c r="BD30" s="220"/>
      <c r="BE30" s="225"/>
      <c r="BF30" s="226"/>
      <c r="BG30" s="227" t="s">
        <v>828</v>
      </c>
      <c r="BH30" s="228"/>
    </row>
    <row r="31" spans="1:60" s="85" customFormat="1" ht="62.4" x14ac:dyDescent="0.3">
      <c r="A31" s="173"/>
      <c r="B31" s="137" t="s">
        <v>830</v>
      </c>
      <c r="C31" s="483" t="s">
        <v>831</v>
      </c>
      <c r="D31" s="483"/>
      <c r="E31" s="483"/>
      <c r="F31" s="138" t="s">
        <v>67</v>
      </c>
      <c r="G31" s="195" t="s">
        <v>2296</v>
      </c>
      <c r="H31" s="175"/>
      <c r="I31" s="175"/>
      <c r="J31" s="140"/>
      <c r="K31" s="140"/>
      <c r="L31" s="140"/>
      <c r="M31" s="176"/>
      <c r="N31" s="98"/>
      <c r="BD31" s="220"/>
      <c r="BE31" s="225"/>
      <c r="BF31" s="226"/>
      <c r="BG31" s="227"/>
      <c r="BH31" s="228" t="s">
        <v>831</v>
      </c>
    </row>
    <row r="32" spans="1:60" s="85" customFormat="1" ht="20.399999999999999" x14ac:dyDescent="0.3">
      <c r="A32" s="173"/>
      <c r="B32" s="137" t="s">
        <v>833</v>
      </c>
      <c r="C32" s="483" t="s">
        <v>834</v>
      </c>
      <c r="D32" s="483"/>
      <c r="E32" s="483"/>
      <c r="F32" s="138" t="s">
        <v>46</v>
      </c>
      <c r="G32" s="195" t="s">
        <v>2297</v>
      </c>
      <c r="H32" s="175"/>
      <c r="I32" s="175"/>
      <c r="J32" s="140"/>
      <c r="K32" s="140"/>
      <c r="L32" s="140"/>
      <c r="M32" s="176"/>
      <c r="N32" s="98"/>
      <c r="BD32" s="220"/>
      <c r="BE32" s="225"/>
      <c r="BF32" s="226"/>
      <c r="BG32" s="227"/>
      <c r="BH32" s="228" t="s">
        <v>834</v>
      </c>
    </row>
    <row r="33" spans="1:61" s="85" customFormat="1" ht="21.6" x14ac:dyDescent="0.3">
      <c r="A33" s="173"/>
      <c r="B33" s="137" t="s">
        <v>836</v>
      </c>
      <c r="C33" s="483" t="s">
        <v>837</v>
      </c>
      <c r="D33" s="483"/>
      <c r="E33" s="483"/>
      <c r="F33" s="138" t="s">
        <v>72</v>
      </c>
      <c r="G33" s="195" t="s">
        <v>2298</v>
      </c>
      <c r="H33" s="175"/>
      <c r="I33" s="175"/>
      <c r="J33" s="140"/>
      <c r="K33" s="140"/>
      <c r="L33" s="140"/>
      <c r="M33" s="176"/>
      <c r="N33" s="98"/>
      <c r="BD33" s="220"/>
      <c r="BE33" s="225"/>
      <c r="BF33" s="226"/>
      <c r="BG33" s="227"/>
      <c r="BH33" s="228" t="s">
        <v>837</v>
      </c>
    </row>
    <row r="34" spans="1:61" s="85" customFormat="1" ht="21.6" x14ac:dyDescent="0.3">
      <c r="A34" s="173" t="s">
        <v>126</v>
      </c>
      <c r="B34" s="137" t="s">
        <v>839</v>
      </c>
      <c r="C34" s="483" t="s">
        <v>840</v>
      </c>
      <c r="D34" s="483"/>
      <c r="E34" s="483"/>
      <c r="F34" s="138" t="s">
        <v>38</v>
      </c>
      <c r="G34" s="195" t="s">
        <v>2299</v>
      </c>
      <c r="H34" s="123"/>
      <c r="I34" s="286"/>
      <c r="J34" s="140"/>
      <c r="K34" s="124"/>
      <c r="L34" s="287"/>
      <c r="M34" s="176"/>
      <c r="N34" s="98"/>
      <c r="BD34" s="220"/>
      <c r="BE34" s="225"/>
      <c r="BF34" s="226"/>
      <c r="BG34" s="227"/>
      <c r="BH34" s="228"/>
      <c r="BI34" s="228" t="s">
        <v>840</v>
      </c>
    </row>
    <row r="35" spans="1:61" s="85" customFormat="1" ht="26.25" customHeight="1" x14ac:dyDescent="0.3">
      <c r="A35" s="497" t="s">
        <v>842</v>
      </c>
      <c r="B35" s="462"/>
      <c r="C35" s="462"/>
      <c r="D35" s="462"/>
      <c r="E35" s="462"/>
      <c r="F35" s="462"/>
      <c r="G35" s="462"/>
      <c r="H35" s="294"/>
      <c r="I35" s="294"/>
      <c r="J35" s="294"/>
      <c r="K35" s="294"/>
      <c r="L35" s="294"/>
      <c r="M35" s="295"/>
      <c r="N35" s="98"/>
      <c r="BD35" s="220"/>
      <c r="BE35" s="225" t="s">
        <v>842</v>
      </c>
      <c r="BF35" s="226"/>
      <c r="BG35" s="227"/>
      <c r="BH35" s="228"/>
      <c r="BI35" s="228"/>
    </row>
    <row r="36" spans="1:61" s="85" customFormat="1" ht="42" x14ac:dyDescent="0.3">
      <c r="A36" s="121" t="s">
        <v>40</v>
      </c>
      <c r="B36" s="120" t="s">
        <v>843</v>
      </c>
      <c r="C36" s="466" t="s">
        <v>844</v>
      </c>
      <c r="D36" s="466"/>
      <c r="E36" s="466"/>
      <c r="F36" s="121" t="s">
        <v>46</v>
      </c>
      <c r="G36" s="135">
        <v>10.3</v>
      </c>
      <c r="H36" s="123"/>
      <c r="I36" s="123"/>
      <c r="J36" s="124"/>
      <c r="K36" s="124"/>
      <c r="L36" s="124"/>
      <c r="M36" s="124"/>
      <c r="N36" s="98"/>
      <c r="BD36" s="220"/>
      <c r="BE36" s="225"/>
      <c r="BF36" s="226" t="s">
        <v>844</v>
      </c>
      <c r="BG36" s="227"/>
      <c r="BH36" s="228"/>
      <c r="BI36" s="228"/>
    </row>
    <row r="37" spans="1:61" s="85" customFormat="1" ht="20.399999999999999" x14ac:dyDescent="0.3">
      <c r="A37" s="173"/>
      <c r="B37" s="137" t="s">
        <v>73</v>
      </c>
      <c r="C37" s="483" t="s">
        <v>74</v>
      </c>
      <c r="D37" s="483"/>
      <c r="E37" s="483"/>
      <c r="F37" s="138" t="s">
        <v>67</v>
      </c>
      <c r="G37" s="195" t="s">
        <v>2300</v>
      </c>
      <c r="H37" s="175"/>
      <c r="I37" s="175"/>
      <c r="J37" s="140"/>
      <c r="K37" s="140"/>
      <c r="L37" s="140"/>
      <c r="M37" s="176"/>
      <c r="N37" s="98"/>
      <c r="BD37" s="220"/>
      <c r="BE37" s="225"/>
      <c r="BF37" s="226"/>
      <c r="BG37" s="227"/>
      <c r="BH37" s="228" t="s">
        <v>74</v>
      </c>
      <c r="BI37" s="228"/>
    </row>
    <row r="38" spans="1:61" s="85" customFormat="1" ht="20.399999999999999" hidden="1" x14ac:dyDescent="0.3">
      <c r="A38" s="178" t="s">
        <v>140</v>
      </c>
      <c r="B38" s="179" t="s">
        <v>827</v>
      </c>
      <c r="C38" s="489" t="s">
        <v>828</v>
      </c>
      <c r="D38" s="489"/>
      <c r="E38" s="489"/>
      <c r="F38" s="231" t="s">
        <v>46</v>
      </c>
      <c r="G38" s="181" t="s">
        <v>2301</v>
      </c>
      <c r="H38" s="182"/>
      <c r="I38" s="182"/>
      <c r="J38" s="183"/>
      <c r="K38" s="183"/>
      <c r="L38" s="183"/>
      <c r="M38" s="185"/>
      <c r="N38" s="98"/>
      <c r="BD38" s="220"/>
      <c r="BE38" s="225"/>
      <c r="BF38" s="226"/>
      <c r="BG38" s="227" t="s">
        <v>828</v>
      </c>
      <c r="BH38" s="228"/>
      <c r="BI38" s="228"/>
    </row>
    <row r="39" spans="1:61" s="85" customFormat="1" ht="62.4" x14ac:dyDescent="0.3">
      <c r="A39" s="173"/>
      <c r="B39" s="137" t="s">
        <v>830</v>
      </c>
      <c r="C39" s="483" t="s">
        <v>831</v>
      </c>
      <c r="D39" s="483"/>
      <c r="E39" s="483"/>
      <c r="F39" s="138" t="s">
        <v>67</v>
      </c>
      <c r="G39" s="195" t="s">
        <v>2300</v>
      </c>
      <c r="H39" s="175"/>
      <c r="I39" s="175"/>
      <c r="J39" s="140"/>
      <c r="K39" s="140"/>
      <c r="L39" s="140"/>
      <c r="M39" s="176"/>
      <c r="N39" s="98"/>
      <c r="BD39" s="220"/>
      <c r="BE39" s="225"/>
      <c r="BF39" s="226"/>
      <c r="BG39" s="227"/>
      <c r="BH39" s="228" t="s">
        <v>831</v>
      </c>
      <c r="BI39" s="228"/>
    </row>
    <row r="40" spans="1:61" s="85" customFormat="1" ht="20.399999999999999" x14ac:dyDescent="0.3">
      <c r="A40" s="173"/>
      <c r="B40" s="137" t="s">
        <v>833</v>
      </c>
      <c r="C40" s="483" t="s">
        <v>834</v>
      </c>
      <c r="D40" s="483"/>
      <c r="E40" s="483"/>
      <c r="F40" s="138" t="s">
        <v>46</v>
      </c>
      <c r="G40" s="195" t="s">
        <v>2302</v>
      </c>
      <c r="H40" s="175"/>
      <c r="I40" s="175"/>
      <c r="J40" s="140"/>
      <c r="K40" s="140"/>
      <c r="L40" s="140"/>
      <c r="M40" s="176"/>
      <c r="N40" s="98"/>
      <c r="BD40" s="220"/>
      <c r="BE40" s="225"/>
      <c r="BF40" s="226"/>
      <c r="BG40" s="227"/>
      <c r="BH40" s="228" t="s">
        <v>834</v>
      </c>
      <c r="BI40" s="228"/>
    </row>
    <row r="41" spans="1:61" s="85" customFormat="1" ht="21.6" x14ac:dyDescent="0.3">
      <c r="A41" s="173"/>
      <c r="B41" s="137" t="s">
        <v>836</v>
      </c>
      <c r="C41" s="483" t="s">
        <v>837</v>
      </c>
      <c r="D41" s="483"/>
      <c r="E41" s="483"/>
      <c r="F41" s="138" t="s">
        <v>72</v>
      </c>
      <c r="G41" s="195" t="s">
        <v>2303</v>
      </c>
      <c r="H41" s="175"/>
      <c r="I41" s="175"/>
      <c r="J41" s="140"/>
      <c r="K41" s="140"/>
      <c r="L41" s="140"/>
      <c r="M41" s="176"/>
      <c r="N41" s="98"/>
      <c r="BD41" s="220"/>
      <c r="BE41" s="225"/>
      <c r="BF41" s="226"/>
      <c r="BG41" s="227"/>
      <c r="BH41" s="228" t="s">
        <v>837</v>
      </c>
      <c r="BI41" s="228"/>
    </row>
    <row r="42" spans="1:61" s="85" customFormat="1" ht="21.6" x14ac:dyDescent="0.3">
      <c r="A42" s="173" t="s">
        <v>126</v>
      </c>
      <c r="B42" s="137" t="s">
        <v>839</v>
      </c>
      <c r="C42" s="483" t="s">
        <v>840</v>
      </c>
      <c r="D42" s="483"/>
      <c r="E42" s="483"/>
      <c r="F42" s="138" t="s">
        <v>38</v>
      </c>
      <c r="G42" s="195" t="s">
        <v>2304</v>
      </c>
      <c r="H42" s="123"/>
      <c r="I42" s="286"/>
      <c r="J42" s="140"/>
      <c r="K42" s="124"/>
      <c r="L42" s="287"/>
      <c r="M42" s="176"/>
      <c r="N42" s="98"/>
      <c r="BD42" s="220"/>
      <c r="BE42" s="225"/>
      <c r="BF42" s="226"/>
      <c r="BG42" s="227"/>
      <c r="BH42" s="228"/>
      <c r="BI42" s="228" t="s">
        <v>840</v>
      </c>
    </row>
    <row r="43" spans="1:61" s="85" customFormat="1" ht="15" customHeight="1" x14ac:dyDescent="0.3">
      <c r="A43" s="497" t="s">
        <v>850</v>
      </c>
      <c r="B43" s="462"/>
      <c r="C43" s="462"/>
      <c r="D43" s="462"/>
      <c r="E43" s="462"/>
      <c r="F43" s="462"/>
      <c r="G43" s="462"/>
      <c r="H43" s="294"/>
      <c r="I43" s="294"/>
      <c r="J43" s="294"/>
      <c r="K43" s="294"/>
      <c r="L43" s="294"/>
      <c r="M43" s="295"/>
      <c r="N43" s="98"/>
      <c r="BD43" s="220"/>
      <c r="BE43" s="225" t="s">
        <v>850</v>
      </c>
      <c r="BF43" s="226"/>
      <c r="BG43" s="227"/>
      <c r="BH43" s="228"/>
      <c r="BI43" s="228"/>
    </row>
    <row r="44" spans="1:61" s="85" customFormat="1" ht="15" customHeight="1" x14ac:dyDescent="0.3">
      <c r="A44" s="497" t="s">
        <v>851</v>
      </c>
      <c r="B44" s="462"/>
      <c r="C44" s="462"/>
      <c r="D44" s="462"/>
      <c r="E44" s="462"/>
      <c r="F44" s="462"/>
      <c r="G44" s="462"/>
      <c r="H44" s="294"/>
      <c r="I44" s="294"/>
      <c r="J44" s="294"/>
      <c r="K44" s="294"/>
      <c r="L44" s="294"/>
      <c r="M44" s="295"/>
      <c r="N44" s="98"/>
      <c r="BD44" s="220"/>
      <c r="BE44" s="225" t="s">
        <v>851</v>
      </c>
      <c r="BF44" s="226"/>
      <c r="BG44" s="227"/>
      <c r="BH44" s="228"/>
      <c r="BI44" s="228"/>
    </row>
    <row r="45" spans="1:61" s="85" customFormat="1" ht="15" customHeight="1" x14ac:dyDescent="0.3">
      <c r="A45" s="497" t="s">
        <v>852</v>
      </c>
      <c r="B45" s="462"/>
      <c r="C45" s="462"/>
      <c r="D45" s="462"/>
      <c r="E45" s="462"/>
      <c r="F45" s="462"/>
      <c r="G45" s="462"/>
      <c r="H45" s="294"/>
      <c r="I45" s="294"/>
      <c r="J45" s="294"/>
      <c r="K45" s="294"/>
      <c r="L45" s="294"/>
      <c r="M45" s="295"/>
      <c r="N45" s="98"/>
      <c r="BD45" s="220"/>
      <c r="BE45" s="225" t="s">
        <v>852</v>
      </c>
      <c r="BF45" s="226"/>
      <c r="BG45" s="227"/>
      <c r="BH45" s="228"/>
      <c r="BI45" s="228"/>
    </row>
    <row r="46" spans="1:61" s="85" customFormat="1" ht="31.8" x14ac:dyDescent="0.3">
      <c r="A46" s="121" t="s">
        <v>47</v>
      </c>
      <c r="B46" s="120" t="s">
        <v>853</v>
      </c>
      <c r="C46" s="466" t="s">
        <v>854</v>
      </c>
      <c r="D46" s="466"/>
      <c r="E46" s="466"/>
      <c r="F46" s="121" t="s">
        <v>38</v>
      </c>
      <c r="G46" s="134">
        <v>12</v>
      </c>
      <c r="H46" s="123"/>
      <c r="I46" s="123"/>
      <c r="J46" s="124"/>
      <c r="K46" s="124"/>
      <c r="L46" s="124"/>
      <c r="M46" s="124"/>
      <c r="N46" s="98"/>
      <c r="BD46" s="220"/>
      <c r="BE46" s="225"/>
      <c r="BF46" s="226" t="s">
        <v>854</v>
      </c>
      <c r="BG46" s="227"/>
      <c r="BH46" s="228"/>
      <c r="BI46" s="228"/>
    </row>
    <row r="47" spans="1:61" s="85" customFormat="1" ht="20.399999999999999" x14ac:dyDescent="0.3">
      <c r="A47" s="173"/>
      <c r="B47" s="137" t="s">
        <v>855</v>
      </c>
      <c r="C47" s="483" t="s">
        <v>856</v>
      </c>
      <c r="D47" s="483"/>
      <c r="E47" s="483"/>
      <c r="F47" s="138" t="s">
        <v>46</v>
      </c>
      <c r="G47" s="195" t="s">
        <v>2305</v>
      </c>
      <c r="H47" s="175"/>
      <c r="I47" s="175"/>
      <c r="J47" s="140"/>
      <c r="K47" s="140"/>
      <c r="L47" s="140"/>
      <c r="M47" s="176"/>
      <c r="N47" s="98"/>
      <c r="BD47" s="220"/>
      <c r="BE47" s="225"/>
      <c r="BF47" s="226"/>
      <c r="BG47" s="227"/>
      <c r="BH47" s="228" t="s">
        <v>856</v>
      </c>
      <c r="BI47" s="228"/>
    </row>
    <row r="48" spans="1:61" s="85" customFormat="1" ht="20.399999999999999" x14ac:dyDescent="0.3">
      <c r="A48" s="173"/>
      <c r="B48" s="137" t="s">
        <v>381</v>
      </c>
      <c r="C48" s="483" t="s">
        <v>382</v>
      </c>
      <c r="D48" s="483"/>
      <c r="E48" s="483"/>
      <c r="F48" s="138" t="s">
        <v>46</v>
      </c>
      <c r="G48" s="195" t="s">
        <v>2306</v>
      </c>
      <c r="H48" s="175"/>
      <c r="I48" s="175"/>
      <c r="J48" s="140"/>
      <c r="K48" s="140"/>
      <c r="L48" s="140"/>
      <c r="M48" s="176"/>
      <c r="N48" s="98"/>
      <c r="BD48" s="220"/>
      <c r="BE48" s="225"/>
      <c r="BF48" s="226"/>
      <c r="BG48" s="227"/>
      <c r="BH48" s="228" t="s">
        <v>382</v>
      </c>
      <c r="BI48" s="228"/>
    </row>
    <row r="49" spans="1:61" s="85" customFormat="1" ht="31.8" x14ac:dyDescent="0.3">
      <c r="A49" s="121" t="s">
        <v>52</v>
      </c>
      <c r="B49" s="120" t="s">
        <v>93</v>
      </c>
      <c r="C49" s="466" t="s">
        <v>94</v>
      </c>
      <c r="D49" s="466"/>
      <c r="E49" s="466"/>
      <c r="F49" s="121" t="s">
        <v>50</v>
      </c>
      <c r="G49" s="153">
        <v>3.12</v>
      </c>
      <c r="H49" s="123"/>
      <c r="I49" s="123"/>
      <c r="J49" s="124"/>
      <c r="K49" s="124"/>
      <c r="L49" s="124"/>
      <c r="M49" s="124"/>
      <c r="N49" s="98"/>
      <c r="BD49" s="220"/>
      <c r="BE49" s="225"/>
      <c r="BF49" s="226" t="s">
        <v>94</v>
      </c>
      <c r="BG49" s="227"/>
      <c r="BH49" s="228"/>
      <c r="BI49" s="228"/>
    </row>
    <row r="50" spans="1:61" s="85" customFormat="1" ht="42" x14ac:dyDescent="0.3">
      <c r="A50" s="121" t="s">
        <v>55</v>
      </c>
      <c r="B50" s="120" t="s">
        <v>48</v>
      </c>
      <c r="C50" s="466" t="s">
        <v>49</v>
      </c>
      <c r="D50" s="466"/>
      <c r="E50" s="466"/>
      <c r="F50" s="121" t="s">
        <v>50</v>
      </c>
      <c r="G50" s="153">
        <v>3.12</v>
      </c>
      <c r="H50" s="123"/>
      <c r="I50" s="123"/>
      <c r="J50" s="124"/>
      <c r="K50" s="124"/>
      <c r="L50" s="124"/>
      <c r="M50" s="124"/>
      <c r="N50" s="98"/>
      <c r="BD50" s="220"/>
      <c r="BE50" s="225"/>
      <c r="BF50" s="226" t="s">
        <v>49</v>
      </c>
      <c r="BG50" s="227"/>
      <c r="BH50" s="228"/>
      <c r="BI50" s="228"/>
    </row>
    <row r="51" spans="1:61" s="85" customFormat="1" ht="15" customHeight="1" x14ac:dyDescent="0.3">
      <c r="A51" s="497" t="s">
        <v>859</v>
      </c>
      <c r="B51" s="462"/>
      <c r="C51" s="462"/>
      <c r="D51" s="462"/>
      <c r="E51" s="462"/>
      <c r="F51" s="462"/>
      <c r="G51" s="462"/>
      <c r="H51" s="294"/>
      <c r="I51" s="294"/>
      <c r="J51" s="294"/>
      <c r="K51" s="294"/>
      <c r="L51" s="294"/>
      <c r="M51" s="295"/>
      <c r="N51" s="98"/>
      <c r="BD51" s="220"/>
      <c r="BE51" s="225" t="s">
        <v>859</v>
      </c>
      <c r="BF51" s="226"/>
      <c r="BG51" s="227"/>
      <c r="BH51" s="228"/>
      <c r="BI51" s="228"/>
    </row>
    <row r="52" spans="1:61" s="85" customFormat="1" ht="21.6" x14ac:dyDescent="0.3">
      <c r="A52" s="121" t="s">
        <v>56</v>
      </c>
      <c r="B52" s="120" t="s">
        <v>258</v>
      </c>
      <c r="C52" s="466" t="s">
        <v>259</v>
      </c>
      <c r="D52" s="466"/>
      <c r="E52" s="466"/>
      <c r="F52" s="121" t="s">
        <v>46</v>
      </c>
      <c r="G52" s="135">
        <v>5.4</v>
      </c>
      <c r="H52" s="123"/>
      <c r="I52" s="123"/>
      <c r="J52" s="124"/>
      <c r="K52" s="124"/>
      <c r="L52" s="124"/>
      <c r="M52" s="124"/>
      <c r="N52" s="98"/>
      <c r="BD52" s="220"/>
      <c r="BE52" s="225"/>
      <c r="BF52" s="226" t="s">
        <v>259</v>
      </c>
      <c r="BG52" s="227"/>
      <c r="BH52" s="228"/>
      <c r="BI52" s="228"/>
    </row>
    <row r="53" spans="1:61" s="85" customFormat="1" ht="20.399999999999999" x14ac:dyDescent="0.3">
      <c r="A53" s="173"/>
      <c r="B53" s="137" t="s">
        <v>151</v>
      </c>
      <c r="C53" s="483" t="s">
        <v>152</v>
      </c>
      <c r="D53" s="483"/>
      <c r="E53" s="483"/>
      <c r="F53" s="138" t="s">
        <v>46</v>
      </c>
      <c r="G53" s="195" t="s">
        <v>2307</v>
      </c>
      <c r="H53" s="175"/>
      <c r="I53" s="175"/>
      <c r="J53" s="140"/>
      <c r="K53" s="140"/>
      <c r="L53" s="140"/>
      <c r="M53" s="176"/>
      <c r="N53" s="98"/>
      <c r="BD53" s="220"/>
      <c r="BE53" s="225"/>
      <c r="BF53" s="226"/>
      <c r="BG53" s="227"/>
      <c r="BH53" s="228" t="s">
        <v>152</v>
      </c>
      <c r="BI53" s="228"/>
    </row>
    <row r="54" spans="1:61" s="85" customFormat="1" ht="20.399999999999999" hidden="1" x14ac:dyDescent="0.3">
      <c r="A54" s="178" t="s">
        <v>140</v>
      </c>
      <c r="B54" s="179" t="s">
        <v>76</v>
      </c>
      <c r="C54" s="489" t="s">
        <v>261</v>
      </c>
      <c r="D54" s="489"/>
      <c r="E54" s="489"/>
      <c r="F54" s="231" t="s">
        <v>46</v>
      </c>
      <c r="G54" s="181" t="s">
        <v>2308</v>
      </c>
      <c r="H54" s="182"/>
      <c r="I54" s="182"/>
      <c r="J54" s="183"/>
      <c r="K54" s="183"/>
      <c r="L54" s="183"/>
      <c r="M54" s="185"/>
      <c r="N54" s="98"/>
      <c r="BD54" s="220"/>
      <c r="BE54" s="225"/>
      <c r="BF54" s="226"/>
      <c r="BG54" s="227" t="s">
        <v>261</v>
      </c>
      <c r="BH54" s="228"/>
      <c r="BI54" s="228"/>
    </row>
    <row r="55" spans="1:61" s="85" customFormat="1" ht="20.399999999999999" x14ac:dyDescent="0.3">
      <c r="A55" s="173" t="s">
        <v>126</v>
      </c>
      <c r="B55" s="137" t="s">
        <v>263</v>
      </c>
      <c r="C55" s="483" t="s">
        <v>264</v>
      </c>
      <c r="D55" s="483"/>
      <c r="E55" s="483"/>
      <c r="F55" s="138" t="s">
        <v>46</v>
      </c>
      <c r="G55" s="195" t="s">
        <v>2308</v>
      </c>
      <c r="H55" s="123"/>
      <c r="I55" s="286"/>
      <c r="J55" s="140"/>
      <c r="K55" s="124"/>
      <c r="L55" s="287"/>
      <c r="M55" s="176"/>
      <c r="N55" s="98"/>
      <c r="BD55" s="220"/>
      <c r="BE55" s="225"/>
      <c r="BF55" s="226"/>
      <c r="BG55" s="227"/>
      <c r="BH55" s="228"/>
      <c r="BI55" s="228" t="s">
        <v>264</v>
      </c>
    </row>
    <row r="56" spans="1:61" s="85" customFormat="1" ht="15" customHeight="1" x14ac:dyDescent="0.3">
      <c r="A56" s="497" t="s">
        <v>862</v>
      </c>
      <c r="B56" s="462"/>
      <c r="C56" s="462"/>
      <c r="D56" s="462"/>
      <c r="E56" s="462"/>
      <c r="F56" s="462"/>
      <c r="G56" s="462"/>
      <c r="H56" s="294"/>
      <c r="I56" s="294"/>
      <c r="J56" s="294"/>
      <c r="K56" s="294"/>
      <c r="L56" s="294"/>
      <c r="M56" s="295"/>
      <c r="N56" s="98"/>
      <c r="BD56" s="220"/>
      <c r="BE56" s="225" t="s">
        <v>862</v>
      </c>
      <c r="BF56" s="226"/>
      <c r="BG56" s="227"/>
      <c r="BH56" s="228"/>
      <c r="BI56" s="228"/>
    </row>
    <row r="57" spans="1:61" s="85" customFormat="1" ht="32.25" customHeight="1" x14ac:dyDescent="0.3">
      <c r="A57" s="121" t="s">
        <v>163</v>
      </c>
      <c r="B57" s="120" t="s">
        <v>149</v>
      </c>
      <c r="C57" s="466" t="s">
        <v>150</v>
      </c>
      <c r="D57" s="466"/>
      <c r="E57" s="466"/>
      <c r="F57" s="121" t="s">
        <v>122</v>
      </c>
      <c r="G57" s="122">
        <v>4.2999999999999997E-2</v>
      </c>
      <c r="H57" s="123"/>
      <c r="I57" s="123"/>
      <c r="J57" s="124"/>
      <c r="K57" s="124"/>
      <c r="L57" s="124"/>
      <c r="M57" s="124"/>
      <c r="N57" s="98"/>
      <c r="BD57" s="220"/>
      <c r="BE57" s="225"/>
      <c r="BF57" s="226" t="s">
        <v>150</v>
      </c>
      <c r="BG57" s="227"/>
      <c r="BH57" s="228"/>
      <c r="BI57" s="228"/>
    </row>
    <row r="58" spans="1:61" s="85" customFormat="1" ht="20.399999999999999" x14ac:dyDescent="0.3">
      <c r="A58" s="173"/>
      <c r="B58" s="137" t="s">
        <v>151</v>
      </c>
      <c r="C58" s="483" t="s">
        <v>152</v>
      </c>
      <c r="D58" s="483"/>
      <c r="E58" s="483"/>
      <c r="F58" s="138" t="s">
        <v>46</v>
      </c>
      <c r="G58" s="195" t="s">
        <v>2309</v>
      </c>
      <c r="H58" s="175"/>
      <c r="I58" s="175"/>
      <c r="J58" s="140"/>
      <c r="K58" s="140"/>
      <c r="L58" s="140"/>
      <c r="M58" s="176"/>
      <c r="N58" s="98"/>
      <c r="BD58" s="220"/>
      <c r="BE58" s="225"/>
      <c r="BF58" s="226"/>
      <c r="BG58" s="227"/>
      <c r="BH58" s="228" t="s">
        <v>152</v>
      </c>
      <c r="BI58" s="228"/>
    </row>
    <row r="59" spans="1:61" s="85" customFormat="1" ht="20.399999999999999" x14ac:dyDescent="0.3">
      <c r="A59" s="173"/>
      <c r="B59" s="137" t="s">
        <v>153</v>
      </c>
      <c r="C59" s="483" t="s">
        <v>154</v>
      </c>
      <c r="D59" s="483"/>
      <c r="E59" s="483"/>
      <c r="F59" s="138" t="s">
        <v>155</v>
      </c>
      <c r="G59" s="195" t="s">
        <v>2310</v>
      </c>
      <c r="H59" s="175"/>
      <c r="I59" s="175"/>
      <c r="J59" s="140"/>
      <c r="K59" s="140"/>
      <c r="L59" s="140"/>
      <c r="M59" s="176"/>
      <c r="N59" s="98"/>
      <c r="BD59" s="220"/>
      <c r="BE59" s="225"/>
      <c r="BF59" s="226"/>
      <c r="BG59" s="227"/>
      <c r="BH59" s="228" t="s">
        <v>154</v>
      </c>
      <c r="BI59" s="228"/>
    </row>
    <row r="60" spans="1:61" s="85" customFormat="1" ht="20.399999999999999" hidden="1" x14ac:dyDescent="0.3">
      <c r="A60" s="178" t="s">
        <v>140</v>
      </c>
      <c r="B60" s="179" t="s">
        <v>156</v>
      </c>
      <c r="C60" s="489" t="s">
        <v>157</v>
      </c>
      <c r="D60" s="489"/>
      <c r="E60" s="489"/>
      <c r="F60" s="231" t="s">
        <v>46</v>
      </c>
      <c r="G60" s="181" t="s">
        <v>2311</v>
      </c>
      <c r="H60" s="182"/>
      <c r="I60" s="182"/>
      <c r="J60" s="183"/>
      <c r="K60" s="183"/>
      <c r="L60" s="183"/>
      <c r="M60" s="185"/>
      <c r="N60" s="98"/>
      <c r="BD60" s="220"/>
      <c r="BE60" s="225"/>
      <c r="BF60" s="226"/>
      <c r="BG60" s="227" t="s">
        <v>157</v>
      </c>
      <c r="BH60" s="228"/>
      <c r="BI60" s="228"/>
    </row>
    <row r="61" spans="1:61" s="85" customFormat="1" ht="21.6" x14ac:dyDescent="0.3">
      <c r="A61" s="173" t="s">
        <v>126</v>
      </c>
      <c r="B61" s="137" t="s">
        <v>158</v>
      </c>
      <c r="C61" s="483" t="s">
        <v>159</v>
      </c>
      <c r="D61" s="483"/>
      <c r="E61" s="483"/>
      <c r="F61" s="138" t="s">
        <v>46</v>
      </c>
      <c r="G61" s="195" t="s">
        <v>2311</v>
      </c>
      <c r="H61" s="123"/>
      <c r="I61" s="286"/>
      <c r="J61" s="140"/>
      <c r="K61" s="124"/>
      <c r="L61" s="287"/>
      <c r="M61" s="176"/>
      <c r="N61" s="98"/>
      <c r="BD61" s="220"/>
      <c r="BE61" s="225"/>
      <c r="BF61" s="226"/>
      <c r="BG61" s="227"/>
      <c r="BH61" s="228"/>
      <c r="BI61" s="228" t="s">
        <v>159</v>
      </c>
    </row>
    <row r="62" spans="1:61" s="85" customFormat="1" ht="15" customHeight="1" x14ac:dyDescent="0.3">
      <c r="A62" s="497" t="s">
        <v>866</v>
      </c>
      <c r="B62" s="462"/>
      <c r="C62" s="462"/>
      <c r="D62" s="462"/>
      <c r="E62" s="462"/>
      <c r="F62" s="462"/>
      <c r="G62" s="462"/>
      <c r="H62" s="294"/>
      <c r="I62" s="294"/>
      <c r="J62" s="294"/>
      <c r="K62" s="294"/>
      <c r="L62" s="294"/>
      <c r="M62" s="295"/>
      <c r="N62" s="98"/>
      <c r="BD62" s="220"/>
      <c r="BE62" s="225" t="s">
        <v>866</v>
      </c>
      <c r="BF62" s="226"/>
      <c r="BG62" s="227"/>
      <c r="BH62" s="228"/>
      <c r="BI62" s="228"/>
    </row>
    <row r="63" spans="1:61" s="85" customFormat="1" ht="21.6" x14ac:dyDescent="0.3">
      <c r="A63" s="121" t="s">
        <v>166</v>
      </c>
      <c r="B63" s="120" t="s">
        <v>270</v>
      </c>
      <c r="C63" s="466" t="s">
        <v>271</v>
      </c>
      <c r="D63" s="466"/>
      <c r="E63" s="466"/>
      <c r="F63" s="121" t="s">
        <v>122</v>
      </c>
      <c r="G63" s="122">
        <v>0.376</v>
      </c>
      <c r="H63" s="123"/>
      <c r="I63" s="123"/>
      <c r="J63" s="124"/>
      <c r="K63" s="124"/>
      <c r="L63" s="124"/>
      <c r="M63" s="124"/>
      <c r="N63" s="98"/>
      <c r="BD63" s="220"/>
      <c r="BE63" s="225"/>
      <c r="BF63" s="226" t="s">
        <v>271</v>
      </c>
      <c r="BG63" s="227"/>
      <c r="BH63" s="228"/>
      <c r="BI63" s="228"/>
    </row>
    <row r="64" spans="1:61" s="85" customFormat="1" ht="20.399999999999999" x14ac:dyDescent="0.3">
      <c r="A64" s="173"/>
      <c r="B64" s="137" t="s">
        <v>151</v>
      </c>
      <c r="C64" s="483" t="s">
        <v>152</v>
      </c>
      <c r="D64" s="483"/>
      <c r="E64" s="483"/>
      <c r="F64" s="138" t="s">
        <v>46</v>
      </c>
      <c r="G64" s="195" t="s">
        <v>2312</v>
      </c>
      <c r="H64" s="175"/>
      <c r="I64" s="175"/>
      <c r="J64" s="140"/>
      <c r="K64" s="140"/>
      <c r="L64" s="140"/>
      <c r="M64" s="176"/>
      <c r="N64" s="98"/>
      <c r="BD64" s="220"/>
      <c r="BE64" s="225"/>
      <c r="BF64" s="226"/>
      <c r="BG64" s="227"/>
      <c r="BH64" s="228" t="s">
        <v>152</v>
      </c>
      <c r="BI64" s="228"/>
    </row>
    <row r="65" spans="1:61" s="85" customFormat="1" ht="20.399999999999999" x14ac:dyDescent="0.3">
      <c r="A65" s="173"/>
      <c r="B65" s="137" t="s">
        <v>153</v>
      </c>
      <c r="C65" s="483" t="s">
        <v>154</v>
      </c>
      <c r="D65" s="483"/>
      <c r="E65" s="483"/>
      <c r="F65" s="138" t="s">
        <v>155</v>
      </c>
      <c r="G65" s="195" t="s">
        <v>2313</v>
      </c>
      <c r="H65" s="175"/>
      <c r="I65" s="175"/>
      <c r="J65" s="140"/>
      <c r="K65" s="140"/>
      <c r="L65" s="140"/>
      <c r="M65" s="176"/>
      <c r="N65" s="98"/>
      <c r="BD65" s="220"/>
      <c r="BE65" s="225"/>
      <c r="BF65" s="226"/>
      <c r="BG65" s="227"/>
      <c r="BH65" s="228" t="s">
        <v>154</v>
      </c>
      <c r="BI65" s="228"/>
    </row>
    <row r="66" spans="1:61" s="85" customFormat="1" ht="20.399999999999999" x14ac:dyDescent="0.3">
      <c r="A66" s="173"/>
      <c r="B66" s="137" t="s">
        <v>274</v>
      </c>
      <c r="C66" s="483" t="s">
        <v>275</v>
      </c>
      <c r="D66" s="483"/>
      <c r="E66" s="483"/>
      <c r="F66" s="138" t="s">
        <v>67</v>
      </c>
      <c r="G66" s="195" t="s">
        <v>2314</v>
      </c>
      <c r="H66" s="175"/>
      <c r="I66" s="175"/>
      <c r="J66" s="140"/>
      <c r="K66" s="140"/>
      <c r="L66" s="140"/>
      <c r="M66" s="176"/>
      <c r="N66" s="98"/>
      <c r="BD66" s="220"/>
      <c r="BE66" s="225"/>
      <c r="BF66" s="226"/>
      <c r="BG66" s="227"/>
      <c r="BH66" s="228" t="s">
        <v>275</v>
      </c>
      <c r="BI66" s="228"/>
    </row>
    <row r="67" spans="1:61" s="85" customFormat="1" ht="20.399999999999999" x14ac:dyDescent="0.3">
      <c r="A67" s="173"/>
      <c r="B67" s="137" t="s">
        <v>73</v>
      </c>
      <c r="C67" s="483" t="s">
        <v>74</v>
      </c>
      <c r="D67" s="483"/>
      <c r="E67" s="483"/>
      <c r="F67" s="138" t="s">
        <v>67</v>
      </c>
      <c r="G67" s="195" t="s">
        <v>2315</v>
      </c>
      <c r="H67" s="175"/>
      <c r="I67" s="175"/>
      <c r="J67" s="140"/>
      <c r="K67" s="140"/>
      <c r="L67" s="140"/>
      <c r="M67" s="176"/>
      <c r="N67" s="98"/>
      <c r="BD67" s="220"/>
      <c r="BE67" s="225"/>
      <c r="BF67" s="226"/>
      <c r="BG67" s="227"/>
      <c r="BH67" s="228" t="s">
        <v>74</v>
      </c>
      <c r="BI67" s="228"/>
    </row>
    <row r="68" spans="1:61" s="85" customFormat="1" ht="21.6" x14ac:dyDescent="0.3">
      <c r="A68" s="173"/>
      <c r="B68" s="137" t="s">
        <v>278</v>
      </c>
      <c r="C68" s="483" t="s">
        <v>279</v>
      </c>
      <c r="D68" s="483"/>
      <c r="E68" s="483"/>
      <c r="F68" s="138" t="s">
        <v>67</v>
      </c>
      <c r="G68" s="195" t="s">
        <v>2316</v>
      </c>
      <c r="H68" s="175"/>
      <c r="I68" s="175"/>
      <c r="J68" s="140"/>
      <c r="K68" s="140"/>
      <c r="L68" s="140"/>
      <c r="M68" s="176"/>
      <c r="N68" s="98"/>
      <c r="BD68" s="220"/>
      <c r="BE68" s="225"/>
      <c r="BF68" s="226"/>
      <c r="BG68" s="227"/>
      <c r="BH68" s="228" t="s">
        <v>279</v>
      </c>
      <c r="BI68" s="228"/>
    </row>
    <row r="69" spans="1:61" s="85" customFormat="1" ht="20.399999999999999" hidden="1" x14ac:dyDescent="0.3">
      <c r="A69" s="178" t="s">
        <v>140</v>
      </c>
      <c r="B69" s="179" t="s">
        <v>156</v>
      </c>
      <c r="C69" s="489" t="s">
        <v>157</v>
      </c>
      <c r="D69" s="489"/>
      <c r="E69" s="489"/>
      <c r="F69" s="231" t="s">
        <v>46</v>
      </c>
      <c r="G69" s="181" t="s">
        <v>2317</v>
      </c>
      <c r="H69" s="182"/>
      <c r="I69" s="182"/>
      <c r="J69" s="183"/>
      <c r="K69" s="183"/>
      <c r="L69" s="183"/>
      <c r="M69" s="185"/>
      <c r="N69" s="98"/>
      <c r="BD69" s="220"/>
      <c r="BE69" s="225"/>
      <c r="BF69" s="226"/>
      <c r="BG69" s="227" t="s">
        <v>157</v>
      </c>
      <c r="BH69" s="228"/>
      <c r="BI69" s="228"/>
    </row>
    <row r="70" spans="1:61" s="85" customFormat="1" ht="21.6" x14ac:dyDescent="0.3">
      <c r="A70" s="173"/>
      <c r="B70" s="137" t="s">
        <v>282</v>
      </c>
      <c r="C70" s="483" t="s">
        <v>283</v>
      </c>
      <c r="D70" s="483"/>
      <c r="E70" s="483"/>
      <c r="F70" s="138" t="s">
        <v>67</v>
      </c>
      <c r="G70" s="195" t="s">
        <v>2318</v>
      </c>
      <c r="H70" s="175"/>
      <c r="I70" s="175"/>
      <c r="J70" s="140"/>
      <c r="K70" s="140"/>
      <c r="L70" s="140"/>
      <c r="M70" s="176"/>
      <c r="N70" s="98"/>
      <c r="BD70" s="220"/>
      <c r="BE70" s="225"/>
      <c r="BF70" s="226"/>
      <c r="BG70" s="227"/>
      <c r="BH70" s="228" t="s">
        <v>283</v>
      </c>
      <c r="BI70" s="228"/>
    </row>
    <row r="71" spans="1:61" s="85" customFormat="1" ht="20.399999999999999" hidden="1" x14ac:dyDescent="0.3">
      <c r="A71" s="178" t="s">
        <v>140</v>
      </c>
      <c r="B71" s="179" t="s">
        <v>285</v>
      </c>
      <c r="C71" s="489" t="s">
        <v>286</v>
      </c>
      <c r="D71" s="489"/>
      <c r="E71" s="489"/>
      <c r="F71" s="231" t="s">
        <v>67</v>
      </c>
      <c r="G71" s="181" t="s">
        <v>2319</v>
      </c>
      <c r="H71" s="182"/>
      <c r="I71" s="182"/>
      <c r="J71" s="183"/>
      <c r="K71" s="183"/>
      <c r="L71" s="183"/>
      <c r="M71" s="185"/>
      <c r="N71" s="98"/>
      <c r="BD71" s="220"/>
      <c r="BE71" s="225"/>
      <c r="BF71" s="226"/>
      <c r="BG71" s="227" t="s">
        <v>286</v>
      </c>
      <c r="BH71" s="228"/>
      <c r="BI71" s="228"/>
    </row>
    <row r="72" spans="1:61" s="85" customFormat="1" ht="31.8" x14ac:dyDescent="0.3">
      <c r="A72" s="173"/>
      <c r="B72" s="137" t="s">
        <v>288</v>
      </c>
      <c r="C72" s="483" t="s">
        <v>289</v>
      </c>
      <c r="D72" s="483"/>
      <c r="E72" s="483"/>
      <c r="F72" s="138" t="s">
        <v>46</v>
      </c>
      <c r="G72" s="195" t="s">
        <v>2320</v>
      </c>
      <c r="H72" s="175"/>
      <c r="I72" s="175"/>
      <c r="J72" s="140"/>
      <c r="K72" s="140"/>
      <c r="L72" s="140"/>
      <c r="M72" s="176"/>
      <c r="N72" s="98"/>
      <c r="BD72" s="220"/>
      <c r="BE72" s="225"/>
      <c r="BF72" s="226"/>
      <c r="BG72" s="227"/>
      <c r="BH72" s="228" t="s">
        <v>289</v>
      </c>
      <c r="BI72" s="228"/>
    </row>
    <row r="73" spans="1:61" s="85" customFormat="1" ht="20.399999999999999" x14ac:dyDescent="0.3">
      <c r="A73" s="173"/>
      <c r="B73" s="137" t="s">
        <v>291</v>
      </c>
      <c r="C73" s="483" t="s">
        <v>292</v>
      </c>
      <c r="D73" s="483"/>
      <c r="E73" s="483"/>
      <c r="F73" s="138" t="s">
        <v>155</v>
      </c>
      <c r="G73" s="195" t="s">
        <v>2321</v>
      </c>
      <c r="H73" s="175"/>
      <c r="I73" s="175"/>
      <c r="J73" s="140"/>
      <c r="K73" s="140"/>
      <c r="L73" s="140"/>
      <c r="M73" s="176"/>
      <c r="N73" s="98"/>
      <c r="BD73" s="220"/>
      <c r="BE73" s="225"/>
      <c r="BF73" s="226"/>
      <c r="BG73" s="227"/>
      <c r="BH73" s="228" t="s">
        <v>292</v>
      </c>
      <c r="BI73" s="228"/>
    </row>
    <row r="74" spans="1:61" s="85" customFormat="1" ht="21.6" x14ac:dyDescent="0.3">
      <c r="A74" s="121" t="s">
        <v>167</v>
      </c>
      <c r="B74" s="120" t="s">
        <v>302</v>
      </c>
      <c r="C74" s="466" t="s">
        <v>303</v>
      </c>
      <c r="D74" s="466"/>
      <c r="E74" s="466"/>
      <c r="F74" s="121" t="s">
        <v>46</v>
      </c>
      <c r="G74" s="122">
        <v>38.164000000000001</v>
      </c>
      <c r="H74" s="123"/>
      <c r="I74" s="123"/>
      <c r="J74" s="124"/>
      <c r="K74" s="124"/>
      <c r="L74" s="124"/>
      <c r="M74" s="124"/>
      <c r="N74" s="98"/>
      <c r="BD74" s="220"/>
      <c r="BE74" s="225"/>
      <c r="BF74" s="226" t="s">
        <v>303</v>
      </c>
      <c r="BG74" s="227"/>
      <c r="BH74" s="228"/>
      <c r="BI74" s="228"/>
    </row>
    <row r="75" spans="1:61" s="85" customFormat="1" ht="31.8" x14ac:dyDescent="0.3">
      <c r="A75" s="121" t="s">
        <v>170</v>
      </c>
      <c r="B75" s="120" t="s">
        <v>294</v>
      </c>
      <c r="C75" s="466" t="s">
        <v>295</v>
      </c>
      <c r="D75" s="466"/>
      <c r="E75" s="466"/>
      <c r="F75" s="121" t="s">
        <v>67</v>
      </c>
      <c r="G75" s="153">
        <v>1.78</v>
      </c>
      <c r="H75" s="123"/>
      <c r="I75" s="123"/>
      <c r="J75" s="124"/>
      <c r="K75" s="124"/>
      <c r="L75" s="124"/>
      <c r="M75" s="124"/>
      <c r="N75" s="98"/>
      <c r="BD75" s="220"/>
      <c r="BE75" s="225"/>
      <c r="BF75" s="226" t="s">
        <v>295</v>
      </c>
      <c r="BG75" s="227"/>
      <c r="BH75" s="228"/>
      <c r="BI75" s="228"/>
    </row>
    <row r="76" spans="1:61" s="85" customFormat="1" ht="31.8" x14ac:dyDescent="0.3">
      <c r="A76" s="121" t="s">
        <v>173</v>
      </c>
      <c r="B76" s="120" t="s">
        <v>297</v>
      </c>
      <c r="C76" s="466" t="s">
        <v>298</v>
      </c>
      <c r="D76" s="466"/>
      <c r="E76" s="466"/>
      <c r="F76" s="121" t="s">
        <v>67</v>
      </c>
      <c r="G76" s="153">
        <v>0.03</v>
      </c>
      <c r="H76" s="123"/>
      <c r="I76" s="123"/>
      <c r="J76" s="124"/>
      <c r="K76" s="124"/>
      <c r="L76" s="124"/>
      <c r="M76" s="124"/>
      <c r="N76" s="98"/>
      <c r="BD76" s="220"/>
      <c r="BE76" s="225"/>
      <c r="BF76" s="226" t="s">
        <v>298</v>
      </c>
      <c r="BG76" s="227"/>
      <c r="BH76" s="228"/>
      <c r="BI76" s="228"/>
    </row>
    <row r="77" spans="1:61" s="85" customFormat="1" ht="31.8" x14ac:dyDescent="0.3">
      <c r="A77" s="121" t="s">
        <v>174</v>
      </c>
      <c r="B77" s="120" t="s">
        <v>304</v>
      </c>
      <c r="C77" s="466" t="s">
        <v>305</v>
      </c>
      <c r="D77" s="466"/>
      <c r="E77" s="466"/>
      <c r="F77" s="121" t="s">
        <v>67</v>
      </c>
      <c r="G77" s="153">
        <v>0.11</v>
      </c>
      <c r="H77" s="123"/>
      <c r="I77" s="123"/>
      <c r="J77" s="124"/>
      <c r="K77" s="124"/>
      <c r="L77" s="124"/>
      <c r="M77" s="124"/>
      <c r="N77" s="98"/>
      <c r="BD77" s="220"/>
      <c r="BE77" s="225"/>
      <c r="BF77" s="226" t="s">
        <v>305</v>
      </c>
      <c r="BG77" s="227"/>
      <c r="BH77" s="228"/>
      <c r="BI77" s="228"/>
    </row>
    <row r="78" spans="1:61" s="85" customFormat="1" ht="21.6" x14ac:dyDescent="0.3">
      <c r="A78" s="121" t="s">
        <v>177</v>
      </c>
      <c r="B78" s="120" t="s">
        <v>300</v>
      </c>
      <c r="C78" s="466" t="s">
        <v>301</v>
      </c>
      <c r="D78" s="466"/>
      <c r="E78" s="466"/>
      <c r="F78" s="121" t="s">
        <v>67</v>
      </c>
      <c r="G78" s="153">
        <v>0.11</v>
      </c>
      <c r="H78" s="123"/>
      <c r="I78" s="123"/>
      <c r="J78" s="124"/>
      <c r="K78" s="124"/>
      <c r="L78" s="124"/>
      <c r="M78" s="124"/>
      <c r="N78" s="98"/>
      <c r="BD78" s="220"/>
      <c r="BE78" s="225"/>
      <c r="BF78" s="226" t="s">
        <v>301</v>
      </c>
      <c r="BG78" s="227"/>
      <c r="BH78" s="228"/>
      <c r="BI78" s="228"/>
    </row>
    <row r="79" spans="1:61" s="85" customFormat="1" ht="42" x14ac:dyDescent="0.3">
      <c r="A79" s="121" t="s">
        <v>179</v>
      </c>
      <c r="B79" s="120" t="s">
        <v>306</v>
      </c>
      <c r="C79" s="466" t="s">
        <v>307</v>
      </c>
      <c r="D79" s="466"/>
      <c r="E79" s="466"/>
      <c r="F79" s="121" t="s">
        <v>308</v>
      </c>
      <c r="G79" s="135">
        <v>37.6</v>
      </c>
      <c r="H79" s="123"/>
      <c r="I79" s="123"/>
      <c r="J79" s="124"/>
      <c r="K79" s="124"/>
      <c r="L79" s="124"/>
      <c r="M79" s="124"/>
      <c r="N79" s="98"/>
      <c r="BD79" s="220"/>
      <c r="BE79" s="225"/>
      <c r="BF79" s="226" t="s">
        <v>307</v>
      </c>
      <c r="BG79" s="227"/>
      <c r="BH79" s="228"/>
      <c r="BI79" s="228"/>
    </row>
    <row r="80" spans="1:61" s="85" customFormat="1" ht="21.6" x14ac:dyDescent="0.3">
      <c r="A80" s="121" t="s">
        <v>183</v>
      </c>
      <c r="B80" s="120" t="s">
        <v>2322</v>
      </c>
      <c r="C80" s="466" t="s">
        <v>2323</v>
      </c>
      <c r="D80" s="466"/>
      <c r="E80" s="466"/>
      <c r="F80" s="121" t="s">
        <v>67</v>
      </c>
      <c r="G80" s="243">
        <v>0.10549</v>
      </c>
      <c r="H80" s="123"/>
      <c r="I80" s="123"/>
      <c r="J80" s="124"/>
      <c r="K80" s="124"/>
      <c r="L80" s="124"/>
      <c r="M80" s="124"/>
      <c r="N80" s="98"/>
      <c r="BD80" s="220"/>
      <c r="BE80" s="225"/>
      <c r="BF80" s="226" t="s">
        <v>2323</v>
      </c>
      <c r="BG80" s="227"/>
      <c r="BH80" s="228"/>
      <c r="BI80" s="228"/>
    </row>
    <row r="81" spans="1:61" s="85" customFormat="1" ht="20.399999999999999" hidden="1" x14ac:dyDescent="0.3">
      <c r="A81" s="178" t="s">
        <v>140</v>
      </c>
      <c r="B81" s="179" t="s">
        <v>2045</v>
      </c>
      <c r="C81" s="489" t="s">
        <v>2046</v>
      </c>
      <c r="D81" s="489"/>
      <c r="E81" s="489"/>
      <c r="F81" s="231" t="s">
        <v>67</v>
      </c>
      <c r="G81" s="181" t="s">
        <v>2324</v>
      </c>
      <c r="H81" s="182"/>
      <c r="I81" s="182"/>
      <c r="J81" s="183"/>
      <c r="K81" s="183"/>
      <c r="L81" s="183"/>
      <c r="M81" s="185"/>
      <c r="N81" s="98"/>
      <c r="BD81" s="220"/>
      <c r="BE81" s="225"/>
      <c r="BF81" s="226"/>
      <c r="BG81" s="227" t="s">
        <v>2046</v>
      </c>
      <c r="BH81" s="228"/>
      <c r="BI81" s="228"/>
    </row>
    <row r="82" spans="1:61" s="85" customFormat="1" ht="52.2" x14ac:dyDescent="0.3">
      <c r="A82" s="173" t="s">
        <v>126</v>
      </c>
      <c r="B82" s="137" t="s">
        <v>2325</v>
      </c>
      <c r="C82" s="483" t="s">
        <v>2326</v>
      </c>
      <c r="D82" s="483"/>
      <c r="E82" s="483"/>
      <c r="F82" s="138" t="s">
        <v>67</v>
      </c>
      <c r="G82" s="195" t="s">
        <v>2324</v>
      </c>
      <c r="H82" s="123"/>
      <c r="I82" s="286"/>
      <c r="J82" s="140"/>
      <c r="K82" s="124"/>
      <c r="L82" s="287"/>
      <c r="M82" s="176"/>
      <c r="N82" s="98"/>
      <c r="BD82" s="220"/>
      <c r="BE82" s="225"/>
      <c r="BF82" s="226"/>
      <c r="BG82" s="227"/>
      <c r="BH82" s="228"/>
      <c r="BI82" s="228" t="s">
        <v>2326</v>
      </c>
    </row>
    <row r="83" spans="1:61" s="85" customFormat="1" ht="15" customHeight="1" x14ac:dyDescent="0.3">
      <c r="A83" s="497" t="s">
        <v>253</v>
      </c>
      <c r="B83" s="462"/>
      <c r="C83" s="462"/>
      <c r="D83" s="462"/>
      <c r="E83" s="462"/>
      <c r="F83" s="462"/>
      <c r="G83" s="462"/>
      <c r="H83" s="294"/>
      <c r="I83" s="294"/>
      <c r="J83" s="294"/>
      <c r="K83" s="294"/>
      <c r="L83" s="294"/>
      <c r="M83" s="295"/>
      <c r="N83" s="98"/>
      <c r="BD83" s="220"/>
      <c r="BE83" s="225" t="s">
        <v>253</v>
      </c>
      <c r="BF83" s="226"/>
      <c r="BG83" s="227"/>
      <c r="BH83" s="228"/>
      <c r="BI83" s="228"/>
    </row>
    <row r="84" spans="1:61" s="85" customFormat="1" ht="52.2" x14ac:dyDescent="0.3">
      <c r="A84" s="121" t="s">
        <v>189</v>
      </c>
      <c r="B84" s="120" t="s">
        <v>220</v>
      </c>
      <c r="C84" s="466" t="s">
        <v>221</v>
      </c>
      <c r="D84" s="466"/>
      <c r="E84" s="466"/>
      <c r="F84" s="121" t="s">
        <v>43</v>
      </c>
      <c r="G84" s="144">
        <v>8.9899999999999994E-2</v>
      </c>
      <c r="H84" s="123"/>
      <c r="I84" s="123"/>
      <c r="J84" s="124"/>
      <c r="K84" s="124"/>
      <c r="L84" s="124"/>
      <c r="M84" s="124"/>
      <c r="N84" s="98"/>
      <c r="BD84" s="220"/>
      <c r="BE84" s="225"/>
      <c r="BF84" s="226" t="s">
        <v>221</v>
      </c>
      <c r="BG84" s="227"/>
      <c r="BH84" s="228"/>
      <c r="BI84" s="228"/>
    </row>
    <row r="85" spans="1:61" s="85" customFormat="1" ht="42" x14ac:dyDescent="0.3">
      <c r="A85" s="121" t="s">
        <v>193</v>
      </c>
      <c r="B85" s="120" t="s">
        <v>251</v>
      </c>
      <c r="C85" s="466" t="s">
        <v>252</v>
      </c>
      <c r="D85" s="466"/>
      <c r="E85" s="466"/>
      <c r="F85" s="121" t="s">
        <v>50</v>
      </c>
      <c r="G85" s="135">
        <v>179.8</v>
      </c>
      <c r="H85" s="123"/>
      <c r="I85" s="123"/>
      <c r="J85" s="124"/>
      <c r="K85" s="124"/>
      <c r="L85" s="124"/>
      <c r="M85" s="124"/>
      <c r="N85" s="98"/>
      <c r="BD85" s="220"/>
      <c r="BE85" s="225"/>
      <c r="BF85" s="226" t="s">
        <v>252</v>
      </c>
      <c r="BG85" s="227"/>
      <c r="BH85" s="228"/>
      <c r="BI85" s="228"/>
    </row>
    <row r="86" spans="1:61" s="85" customFormat="1" ht="42" x14ac:dyDescent="0.3">
      <c r="A86" s="121" t="s">
        <v>195</v>
      </c>
      <c r="B86" s="120" t="s">
        <v>254</v>
      </c>
      <c r="C86" s="466" t="s">
        <v>255</v>
      </c>
      <c r="D86" s="466"/>
      <c r="E86" s="466"/>
      <c r="F86" s="121" t="s">
        <v>43</v>
      </c>
      <c r="G86" s="144">
        <v>8.9899999999999994E-2</v>
      </c>
      <c r="H86" s="123"/>
      <c r="I86" s="123"/>
      <c r="J86" s="124"/>
      <c r="K86" s="124"/>
      <c r="L86" s="124"/>
      <c r="M86" s="124"/>
      <c r="N86" s="98"/>
      <c r="BD86" s="220"/>
      <c r="BE86" s="225"/>
      <c r="BF86" s="226" t="s">
        <v>255</v>
      </c>
      <c r="BG86" s="227"/>
      <c r="BH86" s="228"/>
      <c r="BI86" s="228"/>
    </row>
    <row r="87" spans="1:61" s="85" customFormat="1" ht="15" customHeight="1" x14ac:dyDescent="0.3">
      <c r="A87" s="497" t="s">
        <v>2327</v>
      </c>
      <c r="B87" s="462"/>
      <c r="C87" s="462"/>
      <c r="D87" s="462"/>
      <c r="E87" s="462"/>
      <c r="F87" s="462"/>
      <c r="G87" s="462"/>
      <c r="H87" s="294"/>
      <c r="I87" s="294"/>
      <c r="J87" s="294"/>
      <c r="K87" s="294"/>
      <c r="L87" s="294"/>
      <c r="M87" s="295"/>
      <c r="N87" s="98"/>
      <c r="BD87" s="220"/>
      <c r="BE87" s="225" t="s">
        <v>2327</v>
      </c>
      <c r="BF87" s="226"/>
      <c r="BG87" s="227"/>
      <c r="BH87" s="228"/>
      <c r="BI87" s="228"/>
    </row>
    <row r="88" spans="1:61" s="85" customFormat="1" ht="21.6" x14ac:dyDescent="0.3">
      <c r="A88" s="121" t="s">
        <v>198</v>
      </c>
      <c r="B88" s="120" t="s">
        <v>379</v>
      </c>
      <c r="C88" s="466" t="s">
        <v>380</v>
      </c>
      <c r="D88" s="466"/>
      <c r="E88" s="466"/>
      <c r="F88" s="121" t="s">
        <v>67</v>
      </c>
      <c r="G88" s="135">
        <v>21.7</v>
      </c>
      <c r="H88" s="123"/>
      <c r="I88" s="123"/>
      <c r="J88" s="124"/>
      <c r="K88" s="124"/>
      <c r="L88" s="124"/>
      <c r="M88" s="124"/>
      <c r="N88" s="98"/>
      <c r="BD88" s="220"/>
      <c r="BE88" s="225"/>
      <c r="BF88" s="226" t="s">
        <v>380</v>
      </c>
      <c r="BG88" s="227"/>
      <c r="BH88" s="228"/>
      <c r="BI88" s="228"/>
    </row>
    <row r="89" spans="1:61" s="85" customFormat="1" ht="20.399999999999999" x14ac:dyDescent="0.3">
      <c r="A89" s="173"/>
      <c r="B89" s="137" t="s">
        <v>381</v>
      </c>
      <c r="C89" s="483" t="s">
        <v>382</v>
      </c>
      <c r="D89" s="483"/>
      <c r="E89" s="483"/>
      <c r="F89" s="138" t="s">
        <v>46</v>
      </c>
      <c r="G89" s="195" t="s">
        <v>2328</v>
      </c>
      <c r="H89" s="175"/>
      <c r="I89" s="175"/>
      <c r="J89" s="140"/>
      <c r="K89" s="140"/>
      <c r="L89" s="140"/>
      <c r="M89" s="176"/>
      <c r="N89" s="98"/>
      <c r="BD89" s="220"/>
      <c r="BE89" s="225"/>
      <c r="BF89" s="226"/>
      <c r="BG89" s="227"/>
      <c r="BH89" s="228" t="s">
        <v>382</v>
      </c>
      <c r="BI89" s="228"/>
    </row>
    <row r="90" spans="1:61" s="85" customFormat="1" ht="20.399999999999999" x14ac:dyDescent="0.3">
      <c r="A90" s="173"/>
      <c r="B90" s="137" t="s">
        <v>384</v>
      </c>
      <c r="C90" s="483" t="s">
        <v>385</v>
      </c>
      <c r="D90" s="483"/>
      <c r="E90" s="483"/>
      <c r="F90" s="138" t="s">
        <v>72</v>
      </c>
      <c r="G90" s="195" t="s">
        <v>2329</v>
      </c>
      <c r="H90" s="175"/>
      <c r="I90" s="175"/>
      <c r="J90" s="140"/>
      <c r="K90" s="140"/>
      <c r="L90" s="140"/>
      <c r="M90" s="176"/>
      <c r="N90" s="98"/>
      <c r="BD90" s="220"/>
      <c r="BE90" s="225"/>
      <c r="BF90" s="226"/>
      <c r="BG90" s="227"/>
      <c r="BH90" s="228" t="s">
        <v>385</v>
      </c>
      <c r="BI90" s="228"/>
    </row>
    <row r="91" spans="1:61" s="85" customFormat="1" ht="20.399999999999999" x14ac:dyDescent="0.3">
      <c r="A91" s="173"/>
      <c r="B91" s="137" t="s">
        <v>274</v>
      </c>
      <c r="C91" s="483" t="s">
        <v>275</v>
      </c>
      <c r="D91" s="483"/>
      <c r="E91" s="483"/>
      <c r="F91" s="138" t="s">
        <v>67</v>
      </c>
      <c r="G91" s="195" t="s">
        <v>2330</v>
      </c>
      <c r="H91" s="175"/>
      <c r="I91" s="175"/>
      <c r="J91" s="140"/>
      <c r="K91" s="140"/>
      <c r="L91" s="140"/>
      <c r="M91" s="176"/>
      <c r="N91" s="98"/>
      <c r="BD91" s="220"/>
      <c r="BE91" s="225"/>
      <c r="BF91" s="226"/>
      <c r="BG91" s="227"/>
      <c r="BH91" s="228" t="s">
        <v>275</v>
      </c>
      <c r="BI91" s="228"/>
    </row>
    <row r="92" spans="1:61" s="85" customFormat="1" ht="20.399999999999999" x14ac:dyDescent="0.3">
      <c r="A92" s="173"/>
      <c r="B92" s="137" t="s">
        <v>388</v>
      </c>
      <c r="C92" s="483" t="s">
        <v>389</v>
      </c>
      <c r="D92" s="483"/>
      <c r="E92" s="483"/>
      <c r="F92" s="138" t="s">
        <v>72</v>
      </c>
      <c r="G92" s="195" t="s">
        <v>2331</v>
      </c>
      <c r="H92" s="175"/>
      <c r="I92" s="175"/>
      <c r="J92" s="140"/>
      <c r="K92" s="140"/>
      <c r="L92" s="140"/>
      <c r="M92" s="176"/>
      <c r="N92" s="98"/>
      <c r="BD92" s="220"/>
      <c r="BE92" s="225"/>
      <c r="BF92" s="226"/>
      <c r="BG92" s="227"/>
      <c r="BH92" s="228" t="s">
        <v>389</v>
      </c>
      <c r="BI92" s="228"/>
    </row>
    <row r="93" spans="1:61" s="85" customFormat="1" ht="20.399999999999999" x14ac:dyDescent="0.3">
      <c r="A93" s="173"/>
      <c r="B93" s="137" t="s">
        <v>73</v>
      </c>
      <c r="C93" s="483" t="s">
        <v>74</v>
      </c>
      <c r="D93" s="483"/>
      <c r="E93" s="483"/>
      <c r="F93" s="138" t="s">
        <v>67</v>
      </c>
      <c r="G93" s="195" t="s">
        <v>2332</v>
      </c>
      <c r="H93" s="175"/>
      <c r="I93" s="175"/>
      <c r="J93" s="140"/>
      <c r="K93" s="140"/>
      <c r="L93" s="140"/>
      <c r="M93" s="176"/>
      <c r="N93" s="98"/>
      <c r="BD93" s="220"/>
      <c r="BE93" s="225"/>
      <c r="BF93" s="226"/>
      <c r="BG93" s="227"/>
      <c r="BH93" s="228" t="s">
        <v>74</v>
      </c>
      <c r="BI93" s="228"/>
    </row>
    <row r="94" spans="1:61" s="85" customFormat="1" ht="20.399999999999999" x14ac:dyDescent="0.3">
      <c r="A94" s="173"/>
      <c r="B94" s="137" t="s">
        <v>392</v>
      </c>
      <c r="C94" s="483" t="s">
        <v>393</v>
      </c>
      <c r="D94" s="483"/>
      <c r="E94" s="483"/>
      <c r="F94" s="138" t="s">
        <v>67</v>
      </c>
      <c r="G94" s="195" t="s">
        <v>2333</v>
      </c>
      <c r="H94" s="175"/>
      <c r="I94" s="175"/>
      <c r="J94" s="140"/>
      <c r="K94" s="140"/>
      <c r="L94" s="140"/>
      <c r="M94" s="176"/>
      <c r="N94" s="98"/>
      <c r="BD94" s="220"/>
      <c r="BE94" s="225"/>
      <c r="BF94" s="226"/>
      <c r="BG94" s="227"/>
      <c r="BH94" s="228" t="s">
        <v>393</v>
      </c>
      <c r="BI94" s="228"/>
    </row>
    <row r="95" spans="1:61" s="85" customFormat="1" ht="20.399999999999999" hidden="1" x14ac:dyDescent="0.3">
      <c r="A95" s="178" t="s">
        <v>140</v>
      </c>
      <c r="B95" s="179" t="s">
        <v>395</v>
      </c>
      <c r="C95" s="489" t="s">
        <v>396</v>
      </c>
      <c r="D95" s="489"/>
      <c r="E95" s="489"/>
      <c r="F95" s="231" t="s">
        <v>67</v>
      </c>
      <c r="G95" s="181" t="s">
        <v>2334</v>
      </c>
      <c r="H95" s="182"/>
      <c r="I95" s="182"/>
      <c r="J95" s="183"/>
      <c r="K95" s="183"/>
      <c r="L95" s="183"/>
      <c r="M95" s="185"/>
      <c r="N95" s="98"/>
      <c r="BD95" s="220"/>
      <c r="BE95" s="225"/>
      <c r="BF95" s="226"/>
      <c r="BG95" s="227" t="s">
        <v>396</v>
      </c>
      <c r="BH95" s="228"/>
      <c r="BI95" s="228"/>
    </row>
    <row r="96" spans="1:61" s="85" customFormat="1" ht="31.8" x14ac:dyDescent="0.3">
      <c r="A96" s="173"/>
      <c r="B96" s="137" t="s">
        <v>398</v>
      </c>
      <c r="C96" s="483" t="s">
        <v>399</v>
      </c>
      <c r="D96" s="483"/>
      <c r="E96" s="483"/>
      <c r="F96" s="138" t="s">
        <v>67</v>
      </c>
      <c r="G96" s="195" t="s">
        <v>2335</v>
      </c>
      <c r="H96" s="175"/>
      <c r="I96" s="175"/>
      <c r="J96" s="140"/>
      <c r="K96" s="140"/>
      <c r="L96" s="140"/>
      <c r="M96" s="176"/>
      <c r="N96" s="98"/>
      <c r="BD96" s="220"/>
      <c r="BE96" s="225"/>
      <c r="BF96" s="226"/>
      <c r="BG96" s="227"/>
      <c r="BH96" s="228" t="s">
        <v>399</v>
      </c>
      <c r="BI96" s="228"/>
    </row>
    <row r="97" spans="1:61" s="85" customFormat="1" ht="42" x14ac:dyDescent="0.3">
      <c r="A97" s="173"/>
      <c r="B97" s="137" t="s">
        <v>401</v>
      </c>
      <c r="C97" s="483" t="s">
        <v>402</v>
      </c>
      <c r="D97" s="483"/>
      <c r="E97" s="483"/>
      <c r="F97" s="138" t="s">
        <v>403</v>
      </c>
      <c r="G97" s="195" t="s">
        <v>2336</v>
      </c>
      <c r="H97" s="175"/>
      <c r="I97" s="175"/>
      <c r="J97" s="140"/>
      <c r="K97" s="140"/>
      <c r="L97" s="140"/>
      <c r="M97" s="176"/>
      <c r="N97" s="98"/>
      <c r="BD97" s="220"/>
      <c r="BE97" s="225"/>
      <c r="BF97" s="226"/>
      <c r="BG97" s="227"/>
      <c r="BH97" s="228" t="s">
        <v>402</v>
      </c>
      <c r="BI97" s="228"/>
    </row>
    <row r="98" spans="1:61" s="85" customFormat="1" ht="21.6" x14ac:dyDescent="0.3">
      <c r="A98" s="173"/>
      <c r="B98" s="137" t="s">
        <v>282</v>
      </c>
      <c r="C98" s="483" t="s">
        <v>283</v>
      </c>
      <c r="D98" s="483"/>
      <c r="E98" s="483"/>
      <c r="F98" s="138" t="s">
        <v>67</v>
      </c>
      <c r="G98" s="195" t="s">
        <v>2337</v>
      </c>
      <c r="H98" s="175"/>
      <c r="I98" s="175"/>
      <c r="J98" s="140"/>
      <c r="K98" s="140"/>
      <c r="L98" s="140"/>
      <c r="M98" s="176"/>
      <c r="N98" s="98"/>
      <c r="BD98" s="220"/>
      <c r="BE98" s="225"/>
      <c r="BF98" s="226"/>
      <c r="BG98" s="227"/>
      <c r="BH98" s="228" t="s">
        <v>283</v>
      </c>
      <c r="BI98" s="228"/>
    </row>
    <row r="99" spans="1:61" s="85" customFormat="1" ht="20.399999999999999" x14ac:dyDescent="0.3">
      <c r="A99" s="173"/>
      <c r="B99" s="137" t="s">
        <v>406</v>
      </c>
      <c r="C99" s="483" t="s">
        <v>407</v>
      </c>
      <c r="D99" s="483"/>
      <c r="E99" s="483"/>
      <c r="F99" s="138" t="s">
        <v>67</v>
      </c>
      <c r="G99" s="195" t="s">
        <v>2338</v>
      </c>
      <c r="H99" s="175"/>
      <c r="I99" s="175"/>
      <c r="J99" s="140"/>
      <c r="K99" s="140"/>
      <c r="L99" s="140"/>
      <c r="M99" s="176"/>
      <c r="N99" s="98"/>
      <c r="BD99" s="220"/>
      <c r="BE99" s="225"/>
      <c r="BF99" s="226"/>
      <c r="BG99" s="227"/>
      <c r="BH99" s="228" t="s">
        <v>407</v>
      </c>
      <c r="BI99" s="228"/>
    </row>
    <row r="100" spans="1:61" s="85" customFormat="1" ht="21.6" x14ac:dyDescent="0.3">
      <c r="A100" s="173"/>
      <c r="B100" s="137" t="s">
        <v>409</v>
      </c>
      <c r="C100" s="483" t="s">
        <v>410</v>
      </c>
      <c r="D100" s="483"/>
      <c r="E100" s="483"/>
      <c r="F100" s="138" t="s">
        <v>46</v>
      </c>
      <c r="G100" s="195" t="s">
        <v>2339</v>
      </c>
      <c r="H100" s="175"/>
      <c r="I100" s="175"/>
      <c r="J100" s="140"/>
      <c r="K100" s="140"/>
      <c r="L100" s="140"/>
      <c r="M100" s="176"/>
      <c r="N100" s="98"/>
      <c r="BD100" s="220"/>
      <c r="BE100" s="225"/>
      <c r="BF100" s="226"/>
      <c r="BG100" s="227"/>
      <c r="BH100" s="228" t="s">
        <v>410</v>
      </c>
      <c r="BI100" s="228"/>
    </row>
    <row r="101" spans="1:61" s="85" customFormat="1" ht="20.399999999999999" x14ac:dyDescent="0.3">
      <c r="A101" s="173"/>
      <c r="B101" s="137" t="s">
        <v>412</v>
      </c>
      <c r="C101" s="483" t="s">
        <v>413</v>
      </c>
      <c r="D101" s="483"/>
      <c r="E101" s="483"/>
      <c r="F101" s="138" t="s">
        <v>67</v>
      </c>
      <c r="G101" s="195" t="s">
        <v>2340</v>
      </c>
      <c r="H101" s="175"/>
      <c r="I101" s="175"/>
      <c r="J101" s="140"/>
      <c r="K101" s="140"/>
      <c r="L101" s="140"/>
      <c r="M101" s="176"/>
      <c r="N101" s="98"/>
      <c r="BD101" s="220"/>
      <c r="BE101" s="225"/>
      <c r="BF101" s="226"/>
      <c r="BG101" s="227"/>
      <c r="BH101" s="228" t="s">
        <v>413</v>
      </c>
      <c r="BI101" s="228"/>
    </row>
    <row r="102" spans="1:61" s="85" customFormat="1" ht="20.399999999999999" x14ac:dyDescent="0.3">
      <c r="A102" s="173"/>
      <c r="B102" s="137" t="s">
        <v>367</v>
      </c>
      <c r="C102" s="483" t="s">
        <v>368</v>
      </c>
      <c r="D102" s="483"/>
      <c r="E102" s="483"/>
      <c r="F102" s="138" t="s">
        <v>72</v>
      </c>
      <c r="G102" s="195" t="s">
        <v>2341</v>
      </c>
      <c r="H102" s="175"/>
      <c r="I102" s="175"/>
      <c r="J102" s="140"/>
      <c r="K102" s="140"/>
      <c r="L102" s="140"/>
      <c r="M102" s="176"/>
      <c r="N102" s="98"/>
      <c r="BD102" s="220"/>
      <c r="BE102" s="225"/>
      <c r="BF102" s="226"/>
      <c r="BG102" s="227"/>
      <c r="BH102" s="228" t="s">
        <v>368</v>
      </c>
      <c r="BI102" s="228"/>
    </row>
    <row r="103" spans="1:61" s="85" customFormat="1" ht="21.6" x14ac:dyDescent="0.3">
      <c r="A103" s="173" t="s">
        <v>126</v>
      </c>
      <c r="B103" s="137" t="s">
        <v>416</v>
      </c>
      <c r="C103" s="483" t="s">
        <v>417</v>
      </c>
      <c r="D103" s="483"/>
      <c r="E103" s="483"/>
      <c r="F103" s="138" t="s">
        <v>67</v>
      </c>
      <c r="G103" s="195" t="s">
        <v>2334</v>
      </c>
      <c r="H103" s="123"/>
      <c r="I103" s="286"/>
      <c r="J103" s="140"/>
      <c r="K103" s="124"/>
      <c r="L103" s="287"/>
      <c r="M103" s="176"/>
      <c r="N103" s="98"/>
      <c r="BD103" s="220"/>
      <c r="BE103" s="225"/>
      <c r="BF103" s="226"/>
      <c r="BG103" s="227"/>
      <c r="BH103" s="228"/>
      <c r="BI103" s="228" t="s">
        <v>417</v>
      </c>
    </row>
    <row r="104" spans="1:61" s="85" customFormat="1" ht="15" customHeight="1" x14ac:dyDescent="0.3">
      <c r="A104" s="497" t="s">
        <v>323</v>
      </c>
      <c r="B104" s="462"/>
      <c r="C104" s="462"/>
      <c r="D104" s="462"/>
      <c r="E104" s="462"/>
      <c r="F104" s="462"/>
      <c r="G104" s="462"/>
      <c r="H104" s="294"/>
      <c r="I104" s="294"/>
      <c r="J104" s="294"/>
      <c r="K104" s="294"/>
      <c r="L104" s="294"/>
      <c r="M104" s="295"/>
      <c r="N104" s="98"/>
      <c r="BD104" s="220"/>
      <c r="BE104" s="225" t="s">
        <v>323</v>
      </c>
      <c r="BF104" s="226"/>
      <c r="BG104" s="227"/>
      <c r="BH104" s="228"/>
      <c r="BI104" s="228"/>
    </row>
    <row r="105" spans="1:61" s="85" customFormat="1" ht="42" x14ac:dyDescent="0.3">
      <c r="A105" s="121" t="s">
        <v>216</v>
      </c>
      <c r="B105" s="120" t="s">
        <v>324</v>
      </c>
      <c r="C105" s="466" t="s">
        <v>325</v>
      </c>
      <c r="D105" s="466"/>
      <c r="E105" s="466"/>
      <c r="F105" s="121" t="s">
        <v>326</v>
      </c>
      <c r="G105" s="153">
        <v>0.24</v>
      </c>
      <c r="H105" s="123"/>
      <c r="I105" s="123"/>
      <c r="J105" s="124"/>
      <c r="K105" s="124"/>
      <c r="L105" s="124"/>
      <c r="M105" s="124"/>
      <c r="N105" s="98"/>
      <c r="BD105" s="220"/>
      <c r="BE105" s="225"/>
      <c r="BF105" s="226" t="s">
        <v>325</v>
      </c>
      <c r="BG105" s="227"/>
      <c r="BH105" s="228"/>
      <c r="BI105" s="228"/>
    </row>
    <row r="106" spans="1:61" s="85" customFormat="1" ht="20.399999999999999" hidden="1" x14ac:dyDescent="0.3">
      <c r="A106" s="178" t="s">
        <v>140</v>
      </c>
      <c r="B106" s="179" t="s">
        <v>327</v>
      </c>
      <c r="C106" s="489" t="s">
        <v>328</v>
      </c>
      <c r="D106" s="489"/>
      <c r="E106" s="489"/>
      <c r="F106" s="231" t="s">
        <v>67</v>
      </c>
      <c r="G106" s="181" t="s">
        <v>2342</v>
      </c>
      <c r="H106" s="182"/>
      <c r="I106" s="182"/>
      <c r="J106" s="183"/>
      <c r="K106" s="183"/>
      <c r="L106" s="183"/>
      <c r="M106" s="185"/>
      <c r="N106" s="98"/>
      <c r="BD106" s="220"/>
      <c r="BE106" s="225"/>
      <c r="BF106" s="226"/>
      <c r="BG106" s="227" t="s">
        <v>328</v>
      </c>
      <c r="BH106" s="228"/>
      <c r="BI106" s="228"/>
    </row>
    <row r="107" spans="1:61" s="85" customFormat="1" ht="20.399999999999999" hidden="1" x14ac:dyDescent="0.3">
      <c r="A107" s="178" t="s">
        <v>140</v>
      </c>
      <c r="B107" s="179" t="s">
        <v>330</v>
      </c>
      <c r="C107" s="489" t="s">
        <v>331</v>
      </c>
      <c r="D107" s="489"/>
      <c r="E107" s="489"/>
      <c r="F107" s="231" t="s">
        <v>67</v>
      </c>
      <c r="G107" s="181" t="s">
        <v>2343</v>
      </c>
      <c r="H107" s="182"/>
      <c r="I107" s="182"/>
      <c r="J107" s="183"/>
      <c r="K107" s="183"/>
      <c r="L107" s="183"/>
      <c r="M107" s="185"/>
      <c r="N107" s="98"/>
      <c r="BD107" s="220"/>
      <c r="BE107" s="225"/>
      <c r="BF107" s="226"/>
      <c r="BG107" s="227" t="s">
        <v>331</v>
      </c>
      <c r="BH107" s="228"/>
      <c r="BI107" s="228"/>
    </row>
    <row r="108" spans="1:61" s="85" customFormat="1" ht="20.399999999999999" x14ac:dyDescent="0.3">
      <c r="A108" s="173"/>
      <c r="B108" s="137" t="s">
        <v>333</v>
      </c>
      <c r="C108" s="483" t="s">
        <v>334</v>
      </c>
      <c r="D108" s="483"/>
      <c r="E108" s="483"/>
      <c r="F108" s="138" t="s">
        <v>67</v>
      </c>
      <c r="G108" s="195" t="s">
        <v>2344</v>
      </c>
      <c r="H108" s="175"/>
      <c r="I108" s="175"/>
      <c r="J108" s="140"/>
      <c r="K108" s="140"/>
      <c r="L108" s="140"/>
      <c r="M108" s="176"/>
      <c r="N108" s="98"/>
      <c r="BD108" s="220"/>
      <c r="BE108" s="225"/>
      <c r="BF108" s="226"/>
      <c r="BG108" s="227"/>
      <c r="BH108" s="228" t="s">
        <v>334</v>
      </c>
      <c r="BI108" s="228"/>
    </row>
    <row r="109" spans="1:61" s="85" customFormat="1" ht="20.399999999999999" x14ac:dyDescent="0.3">
      <c r="A109" s="173"/>
      <c r="B109" s="137" t="s">
        <v>336</v>
      </c>
      <c r="C109" s="483" t="s">
        <v>337</v>
      </c>
      <c r="D109" s="483"/>
      <c r="E109" s="483"/>
      <c r="F109" s="138" t="s">
        <v>72</v>
      </c>
      <c r="G109" s="195" t="s">
        <v>2345</v>
      </c>
      <c r="H109" s="175"/>
      <c r="I109" s="175"/>
      <c r="J109" s="140"/>
      <c r="K109" s="140"/>
      <c r="L109" s="140"/>
      <c r="M109" s="176"/>
      <c r="N109" s="98"/>
      <c r="BD109" s="220"/>
      <c r="BE109" s="225"/>
      <c r="BF109" s="226"/>
      <c r="BG109" s="227"/>
      <c r="BH109" s="228" t="s">
        <v>337</v>
      </c>
      <c r="BI109" s="228"/>
    </row>
    <row r="110" spans="1:61" s="85" customFormat="1" ht="20.399999999999999" x14ac:dyDescent="0.3">
      <c r="A110" s="173" t="s">
        <v>126</v>
      </c>
      <c r="B110" s="137" t="s">
        <v>339</v>
      </c>
      <c r="C110" s="483" t="s">
        <v>340</v>
      </c>
      <c r="D110" s="483"/>
      <c r="E110" s="483"/>
      <c r="F110" s="138" t="s">
        <v>67</v>
      </c>
      <c r="G110" s="195" t="s">
        <v>2343</v>
      </c>
      <c r="H110" s="123"/>
      <c r="I110" s="286"/>
      <c r="J110" s="140"/>
      <c r="K110" s="124"/>
      <c r="L110" s="287"/>
      <c r="M110" s="176"/>
      <c r="N110" s="98"/>
      <c r="BD110" s="220"/>
      <c r="BE110" s="225"/>
      <c r="BF110" s="226"/>
      <c r="BG110" s="227"/>
      <c r="BH110" s="228"/>
      <c r="BI110" s="228" t="s">
        <v>340</v>
      </c>
    </row>
    <row r="111" spans="1:61" s="85" customFormat="1" ht="20.399999999999999" x14ac:dyDescent="0.3">
      <c r="A111" s="173" t="s">
        <v>126</v>
      </c>
      <c r="B111" s="137" t="s">
        <v>341</v>
      </c>
      <c r="C111" s="483" t="s">
        <v>342</v>
      </c>
      <c r="D111" s="483"/>
      <c r="E111" s="483"/>
      <c r="F111" s="138" t="s">
        <v>67</v>
      </c>
      <c r="G111" s="195" t="s">
        <v>2342</v>
      </c>
      <c r="H111" s="123"/>
      <c r="I111" s="286"/>
      <c r="J111" s="140"/>
      <c r="K111" s="124"/>
      <c r="L111" s="287"/>
      <c r="M111" s="176"/>
      <c r="N111" s="98"/>
      <c r="BD111" s="220"/>
      <c r="BE111" s="225"/>
      <c r="BF111" s="226"/>
      <c r="BG111" s="227"/>
      <c r="BH111" s="228"/>
      <c r="BI111" s="228" t="s">
        <v>342</v>
      </c>
    </row>
    <row r="112" spans="1:61" s="85" customFormat="1" ht="15" customHeight="1" x14ac:dyDescent="0.3">
      <c r="A112" s="497" t="s">
        <v>881</v>
      </c>
      <c r="B112" s="462"/>
      <c r="C112" s="462"/>
      <c r="D112" s="462"/>
      <c r="E112" s="462"/>
      <c r="F112" s="462"/>
      <c r="G112" s="462"/>
      <c r="H112" s="294"/>
      <c r="I112" s="294"/>
      <c r="J112" s="294"/>
      <c r="K112" s="294"/>
      <c r="L112" s="294"/>
      <c r="M112" s="295"/>
      <c r="N112" s="98"/>
      <c r="BD112" s="220"/>
      <c r="BE112" s="225" t="s">
        <v>881</v>
      </c>
      <c r="BF112" s="226"/>
      <c r="BG112" s="227"/>
      <c r="BH112" s="228"/>
      <c r="BI112" s="228"/>
    </row>
    <row r="113" spans="1:61" s="85" customFormat="1" ht="15" customHeight="1" x14ac:dyDescent="0.3">
      <c r="A113" s="497" t="s">
        <v>344</v>
      </c>
      <c r="B113" s="462"/>
      <c r="C113" s="462"/>
      <c r="D113" s="462"/>
      <c r="E113" s="462"/>
      <c r="F113" s="462"/>
      <c r="G113" s="462"/>
      <c r="H113" s="294"/>
      <c r="I113" s="294"/>
      <c r="J113" s="294"/>
      <c r="K113" s="294"/>
      <c r="L113" s="294"/>
      <c r="M113" s="295"/>
      <c r="N113" s="98"/>
      <c r="BD113" s="220"/>
      <c r="BE113" s="225" t="s">
        <v>344</v>
      </c>
      <c r="BF113" s="226"/>
      <c r="BG113" s="227"/>
      <c r="BH113" s="228"/>
      <c r="BI113" s="228"/>
    </row>
    <row r="114" spans="1:61" s="85" customFormat="1" ht="21.6" x14ac:dyDescent="0.3">
      <c r="A114" s="121" t="s">
        <v>219</v>
      </c>
      <c r="B114" s="120" t="s">
        <v>345</v>
      </c>
      <c r="C114" s="466" t="s">
        <v>346</v>
      </c>
      <c r="D114" s="466"/>
      <c r="E114" s="466"/>
      <c r="F114" s="121" t="s">
        <v>326</v>
      </c>
      <c r="G114" s="153">
        <v>0.44</v>
      </c>
      <c r="H114" s="123"/>
      <c r="I114" s="123"/>
      <c r="J114" s="124"/>
      <c r="K114" s="124"/>
      <c r="L114" s="124"/>
      <c r="M114" s="124"/>
      <c r="N114" s="98"/>
      <c r="BD114" s="220"/>
      <c r="BE114" s="225"/>
      <c r="BF114" s="226" t="s">
        <v>346</v>
      </c>
      <c r="BG114" s="227"/>
      <c r="BH114" s="228"/>
      <c r="BI114" s="228"/>
    </row>
    <row r="115" spans="1:61" s="85" customFormat="1" ht="20.399999999999999" x14ac:dyDescent="0.3">
      <c r="A115" s="173"/>
      <c r="B115" s="137" t="s">
        <v>347</v>
      </c>
      <c r="C115" s="483" t="s">
        <v>348</v>
      </c>
      <c r="D115" s="483"/>
      <c r="E115" s="483"/>
      <c r="F115" s="138" t="s">
        <v>67</v>
      </c>
      <c r="G115" s="195" t="s">
        <v>2346</v>
      </c>
      <c r="H115" s="175"/>
      <c r="I115" s="175"/>
      <c r="J115" s="140"/>
      <c r="K115" s="140"/>
      <c r="L115" s="140"/>
      <c r="M115" s="176"/>
      <c r="N115" s="98"/>
      <c r="BD115" s="220"/>
      <c r="BE115" s="225"/>
      <c r="BF115" s="226"/>
      <c r="BG115" s="227"/>
      <c r="BH115" s="228" t="s">
        <v>348</v>
      </c>
      <c r="BI115" s="228"/>
    </row>
    <row r="116" spans="1:61" s="85" customFormat="1" ht="20.399999999999999" x14ac:dyDescent="0.3">
      <c r="A116" s="173"/>
      <c r="B116" s="137" t="s">
        <v>350</v>
      </c>
      <c r="C116" s="483" t="s">
        <v>351</v>
      </c>
      <c r="D116" s="483"/>
      <c r="E116" s="483"/>
      <c r="F116" s="138" t="s">
        <v>72</v>
      </c>
      <c r="G116" s="195" t="s">
        <v>2347</v>
      </c>
      <c r="H116" s="175"/>
      <c r="I116" s="175"/>
      <c r="J116" s="140"/>
      <c r="K116" s="140"/>
      <c r="L116" s="140"/>
      <c r="M116" s="176"/>
      <c r="N116" s="98"/>
      <c r="BD116" s="220"/>
      <c r="BE116" s="225"/>
      <c r="BF116" s="226"/>
      <c r="BG116" s="227"/>
      <c r="BH116" s="228" t="s">
        <v>351</v>
      </c>
      <c r="BI116" s="228"/>
    </row>
    <row r="117" spans="1:61" s="85" customFormat="1" ht="20.399999999999999" x14ac:dyDescent="0.3">
      <c r="A117" s="173" t="s">
        <v>126</v>
      </c>
      <c r="B117" s="137" t="s">
        <v>353</v>
      </c>
      <c r="C117" s="483" t="s">
        <v>348</v>
      </c>
      <c r="D117" s="483"/>
      <c r="E117" s="483"/>
      <c r="F117" s="138" t="s">
        <v>67</v>
      </c>
      <c r="G117" s="195" t="s">
        <v>2348</v>
      </c>
      <c r="H117" s="123"/>
      <c r="I117" s="286"/>
      <c r="J117" s="140"/>
      <c r="K117" s="124"/>
      <c r="L117" s="287"/>
      <c r="M117" s="176"/>
      <c r="N117" s="98"/>
      <c r="BD117" s="220"/>
      <c r="BE117" s="225"/>
      <c r="BF117" s="226"/>
      <c r="BG117" s="227"/>
      <c r="BH117" s="228"/>
      <c r="BI117" s="228" t="s">
        <v>348</v>
      </c>
    </row>
    <row r="118" spans="1:61" s="85" customFormat="1" ht="20.399999999999999" x14ac:dyDescent="0.3">
      <c r="A118" s="173" t="s">
        <v>126</v>
      </c>
      <c r="B118" s="137" t="s">
        <v>355</v>
      </c>
      <c r="C118" s="483" t="s">
        <v>356</v>
      </c>
      <c r="D118" s="483"/>
      <c r="E118" s="483"/>
      <c r="F118" s="138" t="s">
        <v>72</v>
      </c>
      <c r="G118" s="195" t="s">
        <v>2349</v>
      </c>
      <c r="H118" s="123"/>
      <c r="I118" s="286"/>
      <c r="J118" s="140"/>
      <c r="K118" s="124"/>
      <c r="L118" s="287"/>
      <c r="M118" s="176"/>
      <c r="N118" s="98"/>
      <c r="BD118" s="220"/>
      <c r="BE118" s="225"/>
      <c r="BF118" s="226"/>
      <c r="BG118" s="227"/>
      <c r="BH118" s="228"/>
      <c r="BI118" s="228" t="s">
        <v>356</v>
      </c>
    </row>
    <row r="119" spans="1:61" s="85" customFormat="1" ht="15" customHeight="1" x14ac:dyDescent="0.3">
      <c r="A119" s="497" t="s">
        <v>358</v>
      </c>
      <c r="B119" s="462"/>
      <c r="C119" s="462"/>
      <c r="D119" s="462"/>
      <c r="E119" s="462"/>
      <c r="F119" s="462"/>
      <c r="G119" s="462"/>
      <c r="H119" s="294"/>
      <c r="I119" s="294"/>
      <c r="J119" s="294"/>
      <c r="K119" s="294"/>
      <c r="L119" s="294"/>
      <c r="M119" s="295"/>
      <c r="N119" s="98"/>
      <c r="BD119" s="220"/>
      <c r="BE119" s="225" t="s">
        <v>358</v>
      </c>
      <c r="BF119" s="226"/>
      <c r="BG119" s="227"/>
      <c r="BH119" s="228"/>
      <c r="BI119" s="228"/>
    </row>
    <row r="120" spans="1:61" s="85" customFormat="1" ht="31.8" x14ac:dyDescent="0.3">
      <c r="A120" s="121" t="s">
        <v>222</v>
      </c>
      <c r="B120" s="120" t="s">
        <v>359</v>
      </c>
      <c r="C120" s="466" t="s">
        <v>360</v>
      </c>
      <c r="D120" s="466"/>
      <c r="E120" s="466"/>
      <c r="F120" s="121" t="s">
        <v>326</v>
      </c>
      <c r="G120" s="153">
        <v>0.44</v>
      </c>
      <c r="H120" s="123"/>
      <c r="I120" s="123"/>
      <c r="J120" s="124"/>
      <c r="K120" s="124"/>
      <c r="L120" s="124"/>
      <c r="M120" s="124"/>
      <c r="N120" s="98"/>
      <c r="BD120" s="220"/>
      <c r="BE120" s="225"/>
      <c r="BF120" s="226" t="s">
        <v>360</v>
      </c>
      <c r="BG120" s="227"/>
      <c r="BH120" s="228"/>
      <c r="BI120" s="228"/>
    </row>
    <row r="121" spans="1:61" s="85" customFormat="1" ht="20.399999999999999" x14ac:dyDescent="0.3">
      <c r="A121" s="173"/>
      <c r="B121" s="137" t="s">
        <v>361</v>
      </c>
      <c r="C121" s="483" t="s">
        <v>362</v>
      </c>
      <c r="D121" s="483"/>
      <c r="E121" s="483"/>
      <c r="F121" s="138" t="s">
        <v>67</v>
      </c>
      <c r="G121" s="195" t="s">
        <v>2350</v>
      </c>
      <c r="H121" s="175"/>
      <c r="I121" s="175"/>
      <c r="J121" s="140"/>
      <c r="K121" s="140"/>
      <c r="L121" s="140"/>
      <c r="M121" s="176"/>
      <c r="N121" s="98"/>
      <c r="BD121" s="220"/>
      <c r="BE121" s="225"/>
      <c r="BF121" s="226"/>
      <c r="BG121" s="227"/>
      <c r="BH121" s="228" t="s">
        <v>362</v>
      </c>
      <c r="BI121" s="228"/>
    </row>
    <row r="122" spans="1:61" s="85" customFormat="1" ht="20.399999999999999" x14ac:dyDescent="0.3">
      <c r="A122" s="173"/>
      <c r="B122" s="137" t="s">
        <v>364</v>
      </c>
      <c r="C122" s="483" t="s">
        <v>365</v>
      </c>
      <c r="D122" s="483"/>
      <c r="E122" s="483"/>
      <c r="F122" s="138" t="s">
        <v>67</v>
      </c>
      <c r="G122" s="195" t="s">
        <v>2351</v>
      </c>
      <c r="H122" s="175"/>
      <c r="I122" s="175"/>
      <c r="J122" s="140"/>
      <c r="K122" s="140"/>
      <c r="L122" s="140"/>
      <c r="M122" s="176"/>
      <c r="N122" s="98"/>
      <c r="BD122" s="220"/>
      <c r="BE122" s="225"/>
      <c r="BF122" s="226"/>
      <c r="BG122" s="227"/>
      <c r="BH122" s="228" t="s">
        <v>365</v>
      </c>
      <c r="BI122" s="228"/>
    </row>
    <row r="123" spans="1:61" s="85" customFormat="1" ht="20.399999999999999" x14ac:dyDescent="0.3">
      <c r="A123" s="173"/>
      <c r="B123" s="137" t="s">
        <v>367</v>
      </c>
      <c r="C123" s="483" t="s">
        <v>368</v>
      </c>
      <c r="D123" s="483"/>
      <c r="E123" s="483"/>
      <c r="F123" s="138" t="s">
        <v>72</v>
      </c>
      <c r="G123" s="195" t="s">
        <v>2352</v>
      </c>
      <c r="H123" s="175"/>
      <c r="I123" s="175"/>
      <c r="J123" s="140"/>
      <c r="K123" s="140"/>
      <c r="L123" s="140"/>
      <c r="M123" s="176"/>
      <c r="N123" s="98"/>
      <c r="BD123" s="220"/>
      <c r="BE123" s="225"/>
      <c r="BF123" s="226"/>
      <c r="BG123" s="227"/>
      <c r="BH123" s="228" t="s">
        <v>368</v>
      </c>
      <c r="BI123" s="228"/>
    </row>
    <row r="124" spans="1:61" s="85" customFormat="1" ht="20.399999999999999" x14ac:dyDescent="0.3">
      <c r="A124" s="173" t="s">
        <v>126</v>
      </c>
      <c r="B124" s="137" t="s">
        <v>370</v>
      </c>
      <c r="C124" s="483" t="s">
        <v>362</v>
      </c>
      <c r="D124" s="483"/>
      <c r="E124" s="483"/>
      <c r="F124" s="138" t="s">
        <v>67</v>
      </c>
      <c r="G124" s="195" t="s">
        <v>2353</v>
      </c>
      <c r="H124" s="123"/>
      <c r="I124" s="286"/>
      <c r="J124" s="140"/>
      <c r="K124" s="124"/>
      <c r="L124" s="287"/>
      <c r="M124" s="176"/>
      <c r="N124" s="98"/>
      <c r="BD124" s="220"/>
      <c r="BE124" s="225"/>
      <c r="BF124" s="226"/>
      <c r="BG124" s="227"/>
      <c r="BH124" s="228"/>
      <c r="BI124" s="228" t="s">
        <v>362</v>
      </c>
    </row>
    <row r="125" spans="1:61" s="85" customFormat="1" ht="21.6" x14ac:dyDescent="0.3">
      <c r="A125" s="173" t="s">
        <v>126</v>
      </c>
      <c r="B125" s="137" t="s">
        <v>372</v>
      </c>
      <c r="C125" s="483" t="s">
        <v>373</v>
      </c>
      <c r="D125" s="483"/>
      <c r="E125" s="483"/>
      <c r="F125" s="138" t="s">
        <v>72</v>
      </c>
      <c r="G125" s="195" t="s">
        <v>2354</v>
      </c>
      <c r="H125" s="123"/>
      <c r="I125" s="286"/>
      <c r="J125" s="140"/>
      <c r="K125" s="124"/>
      <c r="L125" s="287"/>
      <c r="M125" s="176"/>
      <c r="N125" s="98"/>
      <c r="BD125" s="220"/>
      <c r="BE125" s="225"/>
      <c r="BF125" s="226"/>
      <c r="BG125" s="227"/>
      <c r="BH125" s="228"/>
      <c r="BI125" s="228" t="s">
        <v>373</v>
      </c>
    </row>
    <row r="126" spans="1:61" s="85" customFormat="1" ht="15" customHeight="1" x14ac:dyDescent="0.3">
      <c r="A126" s="497" t="s">
        <v>375</v>
      </c>
      <c r="B126" s="462"/>
      <c r="C126" s="462"/>
      <c r="D126" s="462"/>
      <c r="E126" s="462"/>
      <c r="F126" s="462"/>
      <c r="G126" s="462"/>
      <c r="H126" s="294"/>
      <c r="I126" s="294"/>
      <c r="J126" s="294"/>
      <c r="K126" s="294"/>
      <c r="L126" s="294"/>
      <c r="M126" s="295"/>
      <c r="N126" s="98"/>
      <c r="BD126" s="220"/>
      <c r="BE126" s="225" t="s">
        <v>375</v>
      </c>
      <c r="BF126" s="226"/>
      <c r="BG126" s="227"/>
      <c r="BH126" s="228"/>
      <c r="BI126" s="228"/>
    </row>
    <row r="127" spans="1:61" s="85" customFormat="1" ht="31.8" x14ac:dyDescent="0.3">
      <c r="A127" s="121" t="s">
        <v>224</v>
      </c>
      <c r="B127" s="120" t="s">
        <v>359</v>
      </c>
      <c r="C127" s="466" t="s">
        <v>360</v>
      </c>
      <c r="D127" s="466"/>
      <c r="E127" s="466"/>
      <c r="F127" s="121" t="s">
        <v>326</v>
      </c>
      <c r="G127" s="153">
        <v>0.44</v>
      </c>
      <c r="H127" s="123"/>
      <c r="I127" s="123"/>
      <c r="J127" s="124"/>
      <c r="K127" s="124"/>
      <c r="L127" s="124"/>
      <c r="M127" s="124"/>
      <c r="N127" s="98"/>
      <c r="BD127" s="220"/>
      <c r="BE127" s="225"/>
      <c r="BF127" s="226" t="s">
        <v>360</v>
      </c>
      <c r="BG127" s="227"/>
      <c r="BH127" s="228"/>
      <c r="BI127" s="228"/>
    </row>
    <row r="128" spans="1:61" s="85" customFormat="1" ht="20.399999999999999" x14ac:dyDescent="0.3">
      <c r="A128" s="173"/>
      <c r="B128" s="137" t="s">
        <v>361</v>
      </c>
      <c r="C128" s="483" t="s">
        <v>362</v>
      </c>
      <c r="D128" s="483"/>
      <c r="E128" s="483"/>
      <c r="F128" s="138" t="s">
        <v>67</v>
      </c>
      <c r="G128" s="195" t="s">
        <v>2350</v>
      </c>
      <c r="H128" s="175"/>
      <c r="I128" s="175"/>
      <c r="J128" s="140"/>
      <c r="K128" s="140"/>
      <c r="L128" s="140"/>
      <c r="M128" s="176"/>
      <c r="N128" s="98"/>
      <c r="BD128" s="220"/>
      <c r="BE128" s="225"/>
      <c r="BF128" s="226"/>
      <c r="BG128" s="227"/>
      <c r="BH128" s="228" t="s">
        <v>362</v>
      </c>
      <c r="BI128" s="228"/>
    </row>
    <row r="129" spans="1:61" s="85" customFormat="1" ht="20.399999999999999" x14ac:dyDescent="0.3">
      <c r="A129" s="173"/>
      <c r="B129" s="137" t="s">
        <v>364</v>
      </c>
      <c r="C129" s="483" t="s">
        <v>365</v>
      </c>
      <c r="D129" s="483"/>
      <c r="E129" s="483"/>
      <c r="F129" s="138" t="s">
        <v>67</v>
      </c>
      <c r="G129" s="195" t="s">
        <v>2351</v>
      </c>
      <c r="H129" s="175"/>
      <c r="I129" s="175"/>
      <c r="J129" s="140"/>
      <c r="K129" s="140"/>
      <c r="L129" s="140"/>
      <c r="M129" s="176"/>
      <c r="N129" s="98"/>
      <c r="BD129" s="220"/>
      <c r="BE129" s="225"/>
      <c r="BF129" s="226"/>
      <c r="BG129" s="227"/>
      <c r="BH129" s="228" t="s">
        <v>365</v>
      </c>
      <c r="BI129" s="228"/>
    </row>
    <row r="130" spans="1:61" s="85" customFormat="1" ht="20.399999999999999" x14ac:dyDescent="0.3">
      <c r="A130" s="173"/>
      <c r="B130" s="137" t="s">
        <v>367</v>
      </c>
      <c r="C130" s="483" t="s">
        <v>368</v>
      </c>
      <c r="D130" s="483"/>
      <c r="E130" s="483"/>
      <c r="F130" s="138" t="s">
        <v>72</v>
      </c>
      <c r="G130" s="195" t="s">
        <v>2352</v>
      </c>
      <c r="H130" s="175"/>
      <c r="I130" s="175"/>
      <c r="J130" s="140"/>
      <c r="K130" s="140"/>
      <c r="L130" s="140"/>
      <c r="M130" s="176"/>
      <c r="N130" s="98"/>
      <c r="BD130" s="220"/>
      <c r="BE130" s="225"/>
      <c r="BF130" s="226"/>
      <c r="BG130" s="227"/>
      <c r="BH130" s="228" t="s">
        <v>368</v>
      </c>
      <c r="BI130" s="228"/>
    </row>
    <row r="131" spans="1:61" s="85" customFormat="1" ht="20.399999999999999" x14ac:dyDescent="0.3">
      <c r="A131" s="173" t="s">
        <v>126</v>
      </c>
      <c r="B131" s="137" t="s">
        <v>370</v>
      </c>
      <c r="C131" s="483" t="s">
        <v>362</v>
      </c>
      <c r="D131" s="483"/>
      <c r="E131" s="483"/>
      <c r="F131" s="138" t="s">
        <v>67</v>
      </c>
      <c r="G131" s="195" t="s">
        <v>2353</v>
      </c>
      <c r="H131" s="123"/>
      <c r="I131" s="286"/>
      <c r="J131" s="140"/>
      <c r="K131" s="124"/>
      <c r="L131" s="287"/>
      <c r="M131" s="176"/>
      <c r="N131" s="98"/>
      <c r="BD131" s="220"/>
      <c r="BE131" s="225"/>
      <c r="BF131" s="226"/>
      <c r="BG131" s="227"/>
      <c r="BH131" s="228"/>
      <c r="BI131" s="228" t="s">
        <v>362</v>
      </c>
    </row>
    <row r="132" spans="1:61" s="85" customFormat="1" ht="21.6" x14ac:dyDescent="0.3">
      <c r="A132" s="173" t="s">
        <v>126</v>
      </c>
      <c r="B132" s="137" t="s">
        <v>372</v>
      </c>
      <c r="C132" s="483" t="s">
        <v>373</v>
      </c>
      <c r="D132" s="483"/>
      <c r="E132" s="483"/>
      <c r="F132" s="138" t="s">
        <v>72</v>
      </c>
      <c r="G132" s="195" t="s">
        <v>2354</v>
      </c>
      <c r="H132" s="123"/>
      <c r="I132" s="286"/>
      <c r="J132" s="140"/>
      <c r="K132" s="124"/>
      <c r="L132" s="287"/>
      <c r="M132" s="176"/>
      <c r="N132" s="98"/>
      <c r="BD132" s="220"/>
      <c r="BE132" s="225"/>
      <c r="BF132" s="226"/>
      <c r="BG132" s="227"/>
      <c r="BH132" s="228"/>
      <c r="BI132" s="228" t="s">
        <v>373</v>
      </c>
    </row>
    <row r="133" spans="1:61" s="85" customFormat="1" ht="24.75" customHeight="1" x14ac:dyDescent="0.3">
      <c r="A133" s="497" t="s">
        <v>376</v>
      </c>
      <c r="B133" s="462"/>
      <c r="C133" s="462"/>
      <c r="D133" s="462"/>
      <c r="E133" s="462"/>
      <c r="F133" s="462"/>
      <c r="G133" s="462"/>
      <c r="H133" s="294"/>
      <c r="I133" s="294"/>
      <c r="J133" s="294"/>
      <c r="K133" s="294"/>
      <c r="L133" s="294"/>
      <c r="M133" s="295"/>
      <c r="N133" s="98"/>
      <c r="BD133" s="220"/>
      <c r="BE133" s="225" t="s">
        <v>376</v>
      </c>
      <c r="BF133" s="226"/>
      <c r="BG133" s="227"/>
      <c r="BH133" s="228"/>
      <c r="BI133" s="228"/>
    </row>
    <row r="134" spans="1:61" s="85" customFormat="1" ht="20.25" customHeight="1" x14ac:dyDescent="0.3">
      <c r="A134" s="470" t="s">
        <v>57</v>
      </c>
      <c r="B134" s="471"/>
      <c r="C134" s="471"/>
      <c r="D134" s="471"/>
      <c r="E134" s="471"/>
      <c r="F134" s="471"/>
      <c r="G134" s="471"/>
      <c r="H134" s="154"/>
      <c r="I134" s="275">
        <f>SUM(I14:I133)</f>
        <v>0</v>
      </c>
      <c r="J134" s="276">
        <f>SUM(J14:J133)</f>
        <v>0</v>
      </c>
      <c r="K134" s="275"/>
      <c r="L134" s="275">
        <f>SUM(L14:L133)</f>
        <v>0</v>
      </c>
      <c r="M134" s="276">
        <f>SUM(M14:M133)</f>
        <v>0</v>
      </c>
      <c r="N134" s="98"/>
    </row>
    <row r="135" spans="1:61" s="145" customFormat="1" ht="20.25" customHeight="1" x14ac:dyDescent="0.3">
      <c r="A135" s="472" t="s">
        <v>5712</v>
      </c>
      <c r="B135" s="473"/>
      <c r="C135" s="473"/>
      <c r="D135" s="473"/>
      <c r="E135" s="473"/>
      <c r="F135" s="473"/>
      <c r="G135" s="473"/>
      <c r="H135" s="160"/>
      <c r="I135" s="463">
        <f>I134+L134</f>
        <v>0</v>
      </c>
      <c r="J135" s="464"/>
      <c r="K135" s="464"/>
      <c r="L135" s="464"/>
      <c r="M135" s="465"/>
    </row>
    <row r="136" spans="1:61" s="145" customFormat="1" ht="20.25" customHeight="1" x14ac:dyDescent="0.3">
      <c r="A136" s="472" t="s">
        <v>5713</v>
      </c>
      <c r="B136" s="473"/>
      <c r="C136" s="473"/>
      <c r="D136" s="473"/>
      <c r="E136" s="473"/>
      <c r="F136" s="473"/>
      <c r="G136" s="473"/>
      <c r="H136" s="160"/>
      <c r="I136" s="498">
        <f>J134+M134</f>
        <v>0</v>
      </c>
      <c r="J136" s="499"/>
      <c r="K136" s="499"/>
      <c r="L136" s="499"/>
      <c r="M136" s="500"/>
    </row>
    <row r="137" spans="1:61" s="85" customFormat="1" ht="14.4" x14ac:dyDescent="0.3">
      <c r="A137" s="87"/>
      <c r="B137" s="87"/>
      <c r="C137" s="87"/>
      <c r="D137" s="87"/>
      <c r="E137" s="87"/>
      <c r="F137" s="87"/>
      <c r="G137" s="87"/>
      <c r="H137" s="81"/>
      <c r="I137" s="81"/>
      <c r="J137" s="256"/>
      <c r="K137" s="256"/>
      <c r="L137" s="256"/>
      <c r="M137" s="81"/>
      <c r="N137" s="98"/>
    </row>
  </sheetData>
  <autoFilter ref="A11:BL136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7 применительно к серии 3.500.1-1.93"/>
        <filter val="Изготовление, транспортировка и монтаж металлоконструкций опор из стали марки 325-12-09Г2С по ГОСТ 19281-2014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1, 2 и 3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</autoFilter>
  <mergeCells count="134">
    <mergeCell ref="C130:E130"/>
    <mergeCell ref="C73:E73"/>
    <mergeCell ref="C123:E123"/>
    <mergeCell ref="C77:E77"/>
    <mergeCell ref="A136:G136"/>
    <mergeCell ref="C102:E102"/>
    <mergeCell ref="C68:E68"/>
    <mergeCell ref="C78:E78"/>
    <mergeCell ref="C80:E80"/>
    <mergeCell ref="C92:E92"/>
    <mergeCell ref="C85:E85"/>
    <mergeCell ref="C71:E71"/>
    <mergeCell ref="C93:E93"/>
    <mergeCell ref="C131:E131"/>
    <mergeCell ref="C124:E124"/>
    <mergeCell ref="C129:E129"/>
    <mergeCell ref="C122:E122"/>
    <mergeCell ref="C121:E121"/>
    <mergeCell ref="C109:E109"/>
    <mergeCell ref="C107:E107"/>
    <mergeCell ref="C120:E120"/>
    <mergeCell ref="C108:E108"/>
    <mergeCell ref="C105:E105"/>
    <mergeCell ref="C114:E114"/>
    <mergeCell ref="C115:E115"/>
    <mergeCell ref="C81:E81"/>
    <mergeCell ref="C24:E24"/>
    <mergeCell ref="C117:E117"/>
    <mergeCell ref="C10:E10"/>
    <mergeCell ref="A13:G13"/>
    <mergeCell ref="C89:E89"/>
    <mergeCell ref="A112:G112"/>
    <mergeCell ref="A56:G56"/>
    <mergeCell ref="C64:E64"/>
    <mergeCell ref="C23:E23"/>
    <mergeCell ref="C97:E97"/>
    <mergeCell ref="C22:E22"/>
    <mergeCell ref="C66:E66"/>
    <mergeCell ref="C63:E63"/>
    <mergeCell ref="C48:E48"/>
    <mergeCell ref="A26:G26"/>
    <mergeCell ref="C29:E29"/>
    <mergeCell ref="C101:E101"/>
    <mergeCell ref="C50:E50"/>
    <mergeCell ref="C58:E58"/>
    <mergeCell ref="C38:E38"/>
    <mergeCell ref="C94:E94"/>
    <mergeCell ref="C37:E37"/>
    <mergeCell ref="I136:M136"/>
    <mergeCell ref="C18:E18"/>
    <mergeCell ref="C106:E106"/>
    <mergeCell ref="C54:E54"/>
    <mergeCell ref="C33:E33"/>
    <mergeCell ref="C86:E86"/>
    <mergeCell ref="C9:E9"/>
    <mergeCell ref="C14:E14"/>
    <mergeCell ref="A3:M3"/>
    <mergeCell ref="C110:E110"/>
    <mergeCell ref="C59:E59"/>
    <mergeCell ref="C79:E79"/>
    <mergeCell ref="C32:E32"/>
    <mergeCell ref="C36:E36"/>
    <mergeCell ref="A43:G43"/>
    <mergeCell ref="A119:G119"/>
    <mergeCell ref="C70:E70"/>
    <mergeCell ref="C127:E127"/>
    <mergeCell ref="C69:E69"/>
    <mergeCell ref="A113:G113"/>
    <mergeCell ref="C90:E90"/>
    <mergeCell ref="C128:E128"/>
    <mergeCell ref="A83:G83"/>
    <mergeCell ref="A104:G104"/>
    <mergeCell ref="C132:E132"/>
    <mergeCell ref="A134:G134"/>
    <mergeCell ref="C21:E21"/>
    <mergeCell ref="C118:E118"/>
    <mergeCell ref="C31:E31"/>
    <mergeCell ref="C30:E30"/>
    <mergeCell ref="C116:E116"/>
    <mergeCell ref="C55:E55"/>
    <mergeCell ref="C99:E99"/>
    <mergeCell ref="C98:E98"/>
    <mergeCell ref="C96:E96"/>
    <mergeCell ref="C88:E88"/>
    <mergeCell ref="C65:E65"/>
    <mergeCell ref="C72:E72"/>
    <mergeCell ref="C74:E74"/>
    <mergeCell ref="A35:G35"/>
    <mergeCell ref="C100:E100"/>
    <mergeCell ref="A45:G45"/>
    <mergeCell ref="A27:G27"/>
    <mergeCell ref="C49:E49"/>
    <mergeCell ref="A51:G51"/>
    <mergeCell ref="A87:G87"/>
    <mergeCell ref="C91:E91"/>
    <mergeCell ref="C95:E95"/>
    <mergeCell ref="A12:G12"/>
    <mergeCell ref="A15:G15"/>
    <mergeCell ref="A44:G44"/>
    <mergeCell ref="C25:E25"/>
    <mergeCell ref="C103:E103"/>
    <mergeCell ref="C76:E76"/>
    <mergeCell ref="C16:E16"/>
    <mergeCell ref="A17:G17"/>
    <mergeCell ref="A19:G19"/>
    <mergeCell ref="C41:E41"/>
    <mergeCell ref="C47:E47"/>
    <mergeCell ref="C52:E52"/>
    <mergeCell ref="C34:E34"/>
    <mergeCell ref="C20:E20"/>
    <mergeCell ref="A6:M6"/>
    <mergeCell ref="C111:E111"/>
    <mergeCell ref="C39:E39"/>
    <mergeCell ref="A126:G126"/>
    <mergeCell ref="A135:G135"/>
    <mergeCell ref="A2:M2"/>
    <mergeCell ref="C84:E84"/>
    <mergeCell ref="A62:G62"/>
    <mergeCell ref="C40:E40"/>
    <mergeCell ref="C53:E53"/>
    <mergeCell ref="C125:E125"/>
    <mergeCell ref="A133:G133"/>
    <mergeCell ref="A5:M5"/>
    <mergeCell ref="C82:E82"/>
    <mergeCell ref="C57:E57"/>
    <mergeCell ref="C60:E60"/>
    <mergeCell ref="C75:E75"/>
    <mergeCell ref="C67:E67"/>
    <mergeCell ref="C7:G7"/>
    <mergeCell ref="C28:E28"/>
    <mergeCell ref="C61:E61"/>
    <mergeCell ref="C46:E46"/>
    <mergeCell ref="C42:E42"/>
    <mergeCell ref="I135:M13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275"/>
  <sheetViews>
    <sheetView workbookViewId="0">
      <selection activeCell="I274" sqref="I274:M274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20.5546875" style="80" customWidth="1"/>
    <col min="4" max="4" width="18.5546875" style="80" customWidth="1"/>
    <col min="5" max="5" width="19.33203125" style="80" customWidth="1"/>
    <col min="6" max="7" width="10.6640625" style="80" customWidth="1"/>
    <col min="8" max="13" width="17.88671875" style="81" customWidth="1"/>
    <col min="14" max="15" width="10.6640625" style="80" customWidth="1"/>
    <col min="16" max="16" width="15.554687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5578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33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14.4" x14ac:dyDescent="0.3">
      <c r="A5" s="481" t="s">
        <v>4207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4207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4208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9" s="85" customFormat="1" ht="14.4" x14ac:dyDescent="0.3">
      <c r="A11" s="209"/>
      <c r="B11" s="209"/>
      <c r="C11" s="209"/>
      <c r="D11" s="209"/>
      <c r="E11" s="209"/>
      <c r="F11" s="210"/>
      <c r="G11" s="209"/>
      <c r="H11" s="211"/>
      <c r="I11" s="211"/>
      <c r="J11" s="212"/>
      <c r="K11" s="212"/>
      <c r="L11" s="212"/>
      <c r="M11" s="214"/>
    </row>
    <row r="12" spans="1:59" s="85" customFormat="1" ht="15" customHeight="1" x14ac:dyDescent="0.3">
      <c r="A12" s="495" t="s">
        <v>4209</v>
      </c>
      <c r="B12" s="496"/>
      <c r="C12" s="496"/>
      <c r="D12" s="496"/>
      <c r="E12" s="496"/>
      <c r="F12" s="496"/>
      <c r="G12" s="496"/>
      <c r="H12" s="191"/>
      <c r="I12" s="191"/>
      <c r="J12" s="191"/>
      <c r="K12" s="191"/>
      <c r="L12" s="191"/>
      <c r="M12" s="193"/>
      <c r="BE12" s="220" t="s">
        <v>4209</v>
      </c>
    </row>
    <row r="13" spans="1:59" s="85" customFormat="1" ht="15" customHeight="1" x14ac:dyDescent="0.3">
      <c r="A13" s="497" t="s">
        <v>248</v>
      </c>
      <c r="B13" s="462"/>
      <c r="C13" s="462"/>
      <c r="D13" s="462"/>
      <c r="E13" s="462"/>
      <c r="F13" s="462"/>
      <c r="G13" s="462"/>
      <c r="H13" s="221"/>
      <c r="I13" s="221"/>
      <c r="J13" s="221"/>
      <c r="K13" s="221"/>
      <c r="L13" s="221"/>
      <c r="M13" s="223"/>
      <c r="BE13" s="220"/>
      <c r="BF13" s="225" t="s">
        <v>248</v>
      </c>
    </row>
    <row r="14" spans="1:59" s="85" customFormat="1" ht="52.2" x14ac:dyDescent="0.3">
      <c r="A14" s="121" t="s">
        <v>15</v>
      </c>
      <c r="B14" s="120" t="s">
        <v>220</v>
      </c>
      <c r="C14" s="466" t="s">
        <v>221</v>
      </c>
      <c r="D14" s="466"/>
      <c r="E14" s="466"/>
      <c r="F14" s="121" t="s">
        <v>43</v>
      </c>
      <c r="G14" s="144">
        <v>8.4199999999999997E-2</v>
      </c>
      <c r="H14" s="123"/>
      <c r="I14" s="123"/>
      <c r="J14" s="124"/>
      <c r="K14" s="124"/>
      <c r="L14" s="124"/>
      <c r="M14" s="124"/>
      <c r="BE14" s="220"/>
      <c r="BF14" s="225"/>
      <c r="BG14" s="226" t="s">
        <v>221</v>
      </c>
    </row>
    <row r="15" spans="1:59" s="85" customFormat="1" ht="15" customHeight="1" x14ac:dyDescent="0.3">
      <c r="A15" s="497" t="s">
        <v>249</v>
      </c>
      <c r="B15" s="462"/>
      <c r="C15" s="462"/>
      <c r="D15" s="462"/>
      <c r="E15" s="462"/>
      <c r="F15" s="462"/>
      <c r="G15" s="462"/>
      <c r="H15" s="221"/>
      <c r="I15" s="221"/>
      <c r="J15" s="221"/>
      <c r="K15" s="221"/>
      <c r="L15" s="221"/>
      <c r="M15" s="223"/>
      <c r="BE15" s="220"/>
      <c r="BF15" s="225" t="s">
        <v>249</v>
      </c>
      <c r="BG15" s="226"/>
    </row>
    <row r="16" spans="1:59" s="85" customFormat="1" ht="42" x14ac:dyDescent="0.3">
      <c r="A16" s="121" t="s">
        <v>20</v>
      </c>
      <c r="B16" s="120" t="s">
        <v>48</v>
      </c>
      <c r="C16" s="466" t="s">
        <v>49</v>
      </c>
      <c r="D16" s="466"/>
      <c r="E16" s="466"/>
      <c r="F16" s="121" t="s">
        <v>50</v>
      </c>
      <c r="G16" s="135">
        <v>41.8</v>
      </c>
      <c r="H16" s="123"/>
      <c r="I16" s="123"/>
      <c r="J16" s="124"/>
      <c r="K16" s="124"/>
      <c r="L16" s="124"/>
      <c r="M16" s="124"/>
      <c r="BE16" s="220"/>
      <c r="BF16" s="225"/>
      <c r="BG16" s="226" t="s">
        <v>49</v>
      </c>
    </row>
    <row r="17" spans="1:61" s="85" customFormat="1" ht="15" customHeight="1" x14ac:dyDescent="0.3">
      <c r="A17" s="497" t="s">
        <v>250</v>
      </c>
      <c r="B17" s="462"/>
      <c r="C17" s="462"/>
      <c r="D17" s="462"/>
      <c r="E17" s="462"/>
      <c r="F17" s="462"/>
      <c r="G17" s="462"/>
      <c r="H17" s="221"/>
      <c r="I17" s="221"/>
      <c r="J17" s="221"/>
      <c r="K17" s="221"/>
      <c r="L17" s="221"/>
      <c r="M17" s="223"/>
      <c r="BE17" s="220"/>
      <c r="BF17" s="225" t="s">
        <v>250</v>
      </c>
      <c r="BG17" s="226"/>
    </row>
    <row r="18" spans="1:61" s="85" customFormat="1" ht="42" x14ac:dyDescent="0.3">
      <c r="A18" s="121" t="s">
        <v>22</v>
      </c>
      <c r="B18" s="120" t="s">
        <v>251</v>
      </c>
      <c r="C18" s="466" t="s">
        <v>252</v>
      </c>
      <c r="D18" s="466"/>
      <c r="E18" s="466"/>
      <c r="F18" s="121" t="s">
        <v>50</v>
      </c>
      <c r="G18" s="135">
        <v>131.6</v>
      </c>
      <c r="H18" s="123"/>
      <c r="I18" s="123"/>
      <c r="J18" s="124"/>
      <c r="K18" s="124"/>
      <c r="L18" s="124"/>
      <c r="M18" s="124"/>
      <c r="BE18" s="220"/>
      <c r="BF18" s="225"/>
      <c r="BG18" s="226" t="s">
        <v>252</v>
      </c>
    </row>
    <row r="19" spans="1:61" s="85" customFormat="1" ht="19.5" customHeight="1" x14ac:dyDescent="0.3">
      <c r="A19" s="497" t="s">
        <v>809</v>
      </c>
      <c r="B19" s="462"/>
      <c r="C19" s="462"/>
      <c r="D19" s="462"/>
      <c r="E19" s="462"/>
      <c r="F19" s="462"/>
      <c r="G19" s="462"/>
      <c r="H19" s="221"/>
      <c r="I19" s="221"/>
      <c r="J19" s="221"/>
      <c r="K19" s="221"/>
      <c r="L19" s="221"/>
      <c r="M19" s="223"/>
      <c r="BE19" s="220"/>
      <c r="BF19" s="225" t="s">
        <v>809</v>
      </c>
      <c r="BG19" s="226"/>
    </row>
    <row r="20" spans="1:61" s="85" customFormat="1" ht="31.8" x14ac:dyDescent="0.3">
      <c r="A20" s="121" t="s">
        <v>27</v>
      </c>
      <c r="B20" s="120" t="s">
        <v>810</v>
      </c>
      <c r="C20" s="466" t="s">
        <v>811</v>
      </c>
      <c r="D20" s="466"/>
      <c r="E20" s="466"/>
      <c r="F20" s="121" t="s">
        <v>112</v>
      </c>
      <c r="G20" s="134">
        <v>36</v>
      </c>
      <c r="H20" s="123"/>
      <c r="I20" s="123"/>
      <c r="J20" s="124"/>
      <c r="K20" s="124"/>
      <c r="L20" s="124"/>
      <c r="M20" s="124"/>
      <c r="BE20" s="220"/>
      <c r="BF20" s="225"/>
      <c r="BG20" s="226" t="s">
        <v>811</v>
      </c>
    </row>
    <row r="21" spans="1:61" s="85" customFormat="1" ht="20.399999999999999" hidden="1" x14ac:dyDescent="0.3">
      <c r="A21" s="178" t="s">
        <v>75</v>
      </c>
      <c r="B21" s="179" t="s">
        <v>812</v>
      </c>
      <c r="C21" s="489" t="s">
        <v>813</v>
      </c>
      <c r="D21" s="489"/>
      <c r="E21" s="489"/>
      <c r="F21" s="231" t="s">
        <v>67</v>
      </c>
      <c r="G21" s="181" t="s">
        <v>33</v>
      </c>
      <c r="H21" s="182"/>
      <c r="I21" s="182"/>
      <c r="J21" s="183"/>
      <c r="K21" s="183"/>
      <c r="L21" s="183"/>
      <c r="M21" s="185"/>
      <c r="BE21" s="220"/>
      <c r="BF21" s="225"/>
      <c r="BG21" s="226"/>
      <c r="BH21" s="227" t="s">
        <v>813</v>
      </c>
    </row>
    <row r="22" spans="1:61" s="85" customFormat="1" ht="20.399999999999999" hidden="1" x14ac:dyDescent="0.3">
      <c r="A22" s="178" t="s">
        <v>75</v>
      </c>
      <c r="B22" s="179" t="s">
        <v>814</v>
      </c>
      <c r="C22" s="489" t="s">
        <v>815</v>
      </c>
      <c r="D22" s="489"/>
      <c r="E22" s="489"/>
      <c r="F22" s="231" t="s">
        <v>25</v>
      </c>
      <c r="G22" s="181" t="s">
        <v>33</v>
      </c>
      <c r="H22" s="182"/>
      <c r="I22" s="182"/>
      <c r="J22" s="183"/>
      <c r="K22" s="183"/>
      <c r="L22" s="183"/>
      <c r="M22" s="185"/>
      <c r="BE22" s="220"/>
      <c r="BF22" s="225"/>
      <c r="BG22" s="226"/>
      <c r="BH22" s="227" t="s">
        <v>815</v>
      </c>
    </row>
    <row r="23" spans="1:61" s="85" customFormat="1" ht="20.399999999999999" x14ac:dyDescent="0.3">
      <c r="A23" s="173"/>
      <c r="B23" s="137" t="s">
        <v>151</v>
      </c>
      <c r="C23" s="483" t="s">
        <v>152</v>
      </c>
      <c r="D23" s="483"/>
      <c r="E23" s="483"/>
      <c r="F23" s="138" t="s">
        <v>46</v>
      </c>
      <c r="G23" s="195" t="s">
        <v>4210</v>
      </c>
      <c r="H23" s="175"/>
      <c r="I23" s="175"/>
      <c r="J23" s="140"/>
      <c r="K23" s="140"/>
      <c r="L23" s="140"/>
      <c r="M23" s="176"/>
      <c r="BE23" s="220"/>
      <c r="BF23" s="225"/>
      <c r="BG23" s="226"/>
      <c r="BH23" s="227"/>
      <c r="BI23" s="228" t="s">
        <v>152</v>
      </c>
    </row>
    <row r="24" spans="1:61" s="85" customFormat="1" ht="20.399999999999999" hidden="1" x14ac:dyDescent="0.3">
      <c r="A24" s="178" t="s">
        <v>75</v>
      </c>
      <c r="B24" s="179" t="s">
        <v>817</v>
      </c>
      <c r="C24" s="489" t="s">
        <v>818</v>
      </c>
      <c r="D24" s="489"/>
      <c r="E24" s="489"/>
      <c r="F24" s="231" t="s">
        <v>46</v>
      </c>
      <c r="G24" s="181" t="s">
        <v>33</v>
      </c>
      <c r="H24" s="182"/>
      <c r="I24" s="182"/>
      <c r="J24" s="183"/>
      <c r="K24" s="183"/>
      <c r="L24" s="183"/>
      <c r="M24" s="185"/>
      <c r="BE24" s="220"/>
      <c r="BF24" s="225"/>
      <c r="BG24" s="226"/>
      <c r="BH24" s="227" t="s">
        <v>818</v>
      </c>
      <c r="BI24" s="228"/>
    </row>
    <row r="25" spans="1:61" s="85" customFormat="1" ht="31.8" x14ac:dyDescent="0.3">
      <c r="A25" s="173"/>
      <c r="B25" s="137" t="s">
        <v>819</v>
      </c>
      <c r="C25" s="483" t="s">
        <v>820</v>
      </c>
      <c r="D25" s="483"/>
      <c r="E25" s="483"/>
      <c r="F25" s="138" t="s">
        <v>112</v>
      </c>
      <c r="G25" s="195" t="s">
        <v>4211</v>
      </c>
      <c r="H25" s="175"/>
      <c r="I25" s="175"/>
      <c r="J25" s="140"/>
      <c r="K25" s="140"/>
      <c r="L25" s="140"/>
      <c r="M25" s="176"/>
      <c r="BE25" s="220"/>
      <c r="BF25" s="225"/>
      <c r="BG25" s="226"/>
      <c r="BH25" s="227"/>
      <c r="BI25" s="228" t="s">
        <v>820</v>
      </c>
    </row>
    <row r="26" spans="1:61" s="85" customFormat="1" ht="20.25" customHeight="1" x14ac:dyDescent="0.3">
      <c r="A26" s="497" t="s">
        <v>253</v>
      </c>
      <c r="B26" s="462"/>
      <c r="C26" s="462"/>
      <c r="D26" s="462"/>
      <c r="E26" s="462"/>
      <c r="F26" s="462"/>
      <c r="G26" s="462"/>
      <c r="H26" s="221"/>
      <c r="I26" s="221"/>
      <c r="J26" s="221"/>
      <c r="K26" s="221"/>
      <c r="L26" s="221"/>
      <c r="M26" s="223"/>
      <c r="BE26" s="220"/>
      <c r="BF26" s="225" t="s">
        <v>253</v>
      </c>
      <c r="BG26" s="226"/>
      <c r="BH26" s="227"/>
      <c r="BI26" s="228"/>
    </row>
    <row r="27" spans="1:61" s="85" customFormat="1" ht="52.2" x14ac:dyDescent="0.3">
      <c r="A27" s="121" t="s">
        <v>35</v>
      </c>
      <c r="B27" s="120" t="s">
        <v>220</v>
      </c>
      <c r="C27" s="466" t="s">
        <v>221</v>
      </c>
      <c r="D27" s="466"/>
      <c r="E27" s="466"/>
      <c r="F27" s="121" t="s">
        <v>43</v>
      </c>
      <c r="G27" s="144">
        <v>6.5799999999999997E-2</v>
      </c>
      <c r="H27" s="123"/>
      <c r="I27" s="123"/>
      <c r="J27" s="124"/>
      <c r="K27" s="124"/>
      <c r="L27" s="124"/>
      <c r="M27" s="124"/>
      <c r="BE27" s="220"/>
      <c r="BF27" s="225"/>
      <c r="BG27" s="226" t="s">
        <v>221</v>
      </c>
      <c r="BH27" s="227"/>
      <c r="BI27" s="228"/>
    </row>
    <row r="28" spans="1:61" s="85" customFormat="1" ht="42" x14ac:dyDescent="0.3">
      <c r="A28" s="121" t="s">
        <v>40</v>
      </c>
      <c r="B28" s="120" t="s">
        <v>251</v>
      </c>
      <c r="C28" s="466" t="s">
        <v>252</v>
      </c>
      <c r="D28" s="466"/>
      <c r="E28" s="466"/>
      <c r="F28" s="121" t="s">
        <v>50</v>
      </c>
      <c r="G28" s="135">
        <v>131.6</v>
      </c>
      <c r="H28" s="123"/>
      <c r="I28" s="123"/>
      <c r="J28" s="124"/>
      <c r="K28" s="124"/>
      <c r="L28" s="124"/>
      <c r="M28" s="124"/>
      <c r="BE28" s="220"/>
      <c r="BF28" s="225"/>
      <c r="BG28" s="226" t="s">
        <v>252</v>
      </c>
      <c r="BH28" s="227"/>
      <c r="BI28" s="228"/>
    </row>
    <row r="29" spans="1:61" s="85" customFormat="1" ht="42" x14ac:dyDescent="0.3">
      <c r="A29" s="121" t="s">
        <v>47</v>
      </c>
      <c r="B29" s="120" t="s">
        <v>254</v>
      </c>
      <c r="C29" s="466" t="s">
        <v>255</v>
      </c>
      <c r="D29" s="466"/>
      <c r="E29" s="466"/>
      <c r="F29" s="121" t="s">
        <v>43</v>
      </c>
      <c r="G29" s="144">
        <v>6.5799999999999997E-2</v>
      </c>
      <c r="H29" s="123"/>
      <c r="I29" s="123"/>
      <c r="J29" s="124"/>
      <c r="K29" s="124"/>
      <c r="L29" s="124"/>
      <c r="M29" s="124"/>
      <c r="BE29" s="220"/>
      <c r="BF29" s="225"/>
      <c r="BG29" s="226" t="s">
        <v>255</v>
      </c>
      <c r="BH29" s="227"/>
      <c r="BI29" s="228"/>
    </row>
    <row r="30" spans="1:61" s="85" customFormat="1" ht="15" customHeight="1" x14ac:dyDescent="0.3">
      <c r="A30" s="495" t="s">
        <v>4212</v>
      </c>
      <c r="B30" s="496"/>
      <c r="C30" s="496"/>
      <c r="D30" s="496"/>
      <c r="E30" s="496"/>
      <c r="F30" s="496"/>
      <c r="G30" s="496"/>
      <c r="H30" s="191"/>
      <c r="I30" s="191"/>
      <c r="J30" s="191"/>
      <c r="K30" s="191"/>
      <c r="L30" s="191"/>
      <c r="M30" s="193"/>
      <c r="BE30" s="220" t="s">
        <v>4212</v>
      </c>
      <c r="BF30" s="225"/>
      <c r="BG30" s="226"/>
      <c r="BH30" s="227"/>
      <c r="BI30" s="228"/>
    </row>
    <row r="31" spans="1:61" s="85" customFormat="1" ht="15" customHeight="1" x14ac:dyDescent="0.3">
      <c r="A31" s="497" t="s">
        <v>822</v>
      </c>
      <c r="B31" s="462"/>
      <c r="C31" s="462"/>
      <c r="D31" s="462"/>
      <c r="E31" s="462"/>
      <c r="F31" s="114"/>
      <c r="G31" s="114"/>
      <c r="H31" s="221"/>
      <c r="I31" s="221"/>
      <c r="J31" s="221"/>
      <c r="K31" s="221"/>
      <c r="L31" s="221"/>
      <c r="M31" s="223"/>
      <c r="BE31" s="220"/>
      <c r="BF31" s="225" t="s">
        <v>822</v>
      </c>
      <c r="BG31" s="226"/>
      <c r="BH31" s="227"/>
      <c r="BI31" s="228"/>
    </row>
    <row r="32" spans="1:61" s="85" customFormat="1" ht="15" customHeight="1" x14ac:dyDescent="0.3">
      <c r="A32" s="497" t="s">
        <v>4213</v>
      </c>
      <c r="B32" s="462"/>
      <c r="C32" s="462"/>
      <c r="D32" s="462"/>
      <c r="E32" s="462"/>
      <c r="F32" s="114"/>
      <c r="G32" s="114"/>
      <c r="H32" s="221"/>
      <c r="I32" s="221"/>
      <c r="J32" s="221"/>
      <c r="K32" s="221"/>
      <c r="L32" s="221"/>
      <c r="M32" s="223"/>
      <c r="BE32" s="220"/>
      <c r="BF32" s="225" t="s">
        <v>4213</v>
      </c>
      <c r="BG32" s="226"/>
      <c r="BH32" s="227"/>
      <c r="BI32" s="228"/>
    </row>
    <row r="33" spans="1:62" s="85" customFormat="1" ht="42" x14ac:dyDescent="0.3">
      <c r="A33" s="121" t="s">
        <v>52</v>
      </c>
      <c r="B33" s="120" t="s">
        <v>824</v>
      </c>
      <c r="C33" s="466" t="s">
        <v>825</v>
      </c>
      <c r="D33" s="466"/>
      <c r="E33" s="466"/>
      <c r="F33" s="121" t="s">
        <v>46</v>
      </c>
      <c r="G33" s="135">
        <v>0.9</v>
      </c>
      <c r="H33" s="123"/>
      <c r="I33" s="123"/>
      <c r="J33" s="124"/>
      <c r="K33" s="124"/>
      <c r="L33" s="124"/>
      <c r="M33" s="124"/>
      <c r="BE33" s="220"/>
      <c r="BF33" s="225"/>
      <c r="BG33" s="226" t="s">
        <v>825</v>
      </c>
      <c r="BH33" s="227"/>
      <c r="BI33" s="228"/>
    </row>
    <row r="34" spans="1:62" s="85" customFormat="1" ht="20.399999999999999" x14ac:dyDescent="0.3">
      <c r="A34" s="173"/>
      <c r="B34" s="137" t="s">
        <v>73</v>
      </c>
      <c r="C34" s="483" t="s">
        <v>74</v>
      </c>
      <c r="D34" s="483"/>
      <c r="E34" s="483"/>
      <c r="F34" s="138" t="s">
        <v>67</v>
      </c>
      <c r="G34" s="195" t="s">
        <v>4214</v>
      </c>
      <c r="H34" s="175"/>
      <c r="I34" s="175"/>
      <c r="J34" s="140"/>
      <c r="K34" s="140"/>
      <c r="L34" s="140"/>
      <c r="M34" s="176"/>
      <c r="BE34" s="220"/>
      <c r="BF34" s="225"/>
      <c r="BG34" s="226"/>
      <c r="BH34" s="227"/>
      <c r="BI34" s="228" t="s">
        <v>74</v>
      </c>
    </row>
    <row r="35" spans="1:62" s="85" customFormat="1" ht="20.399999999999999" hidden="1" x14ac:dyDescent="0.3">
      <c r="A35" s="178" t="s">
        <v>140</v>
      </c>
      <c r="B35" s="179" t="s">
        <v>827</v>
      </c>
      <c r="C35" s="489" t="s">
        <v>828</v>
      </c>
      <c r="D35" s="489"/>
      <c r="E35" s="489"/>
      <c r="F35" s="231" t="s">
        <v>46</v>
      </c>
      <c r="G35" s="181" t="s">
        <v>4215</v>
      </c>
      <c r="H35" s="182"/>
      <c r="I35" s="182"/>
      <c r="J35" s="183"/>
      <c r="K35" s="183"/>
      <c r="L35" s="183"/>
      <c r="M35" s="185"/>
      <c r="BE35" s="220"/>
      <c r="BF35" s="225"/>
      <c r="BG35" s="226"/>
      <c r="BH35" s="227" t="s">
        <v>828</v>
      </c>
      <c r="BI35" s="228"/>
    </row>
    <row r="36" spans="1:62" s="85" customFormat="1" ht="62.4" x14ac:dyDescent="0.3">
      <c r="A36" s="173"/>
      <c r="B36" s="137" t="s">
        <v>830</v>
      </c>
      <c r="C36" s="483" t="s">
        <v>831</v>
      </c>
      <c r="D36" s="483"/>
      <c r="E36" s="483"/>
      <c r="F36" s="138" t="s">
        <v>67</v>
      </c>
      <c r="G36" s="195" t="s">
        <v>4216</v>
      </c>
      <c r="H36" s="175"/>
      <c r="I36" s="175"/>
      <c r="J36" s="140"/>
      <c r="K36" s="140"/>
      <c r="L36" s="140"/>
      <c r="M36" s="176"/>
      <c r="BE36" s="220"/>
      <c r="BF36" s="225"/>
      <c r="BG36" s="226"/>
      <c r="BH36" s="227"/>
      <c r="BI36" s="228" t="s">
        <v>831</v>
      </c>
    </row>
    <row r="37" spans="1:62" s="85" customFormat="1" ht="20.399999999999999" x14ac:dyDescent="0.3">
      <c r="A37" s="173"/>
      <c r="B37" s="137" t="s">
        <v>833</v>
      </c>
      <c r="C37" s="483" t="s">
        <v>834</v>
      </c>
      <c r="D37" s="483"/>
      <c r="E37" s="483"/>
      <c r="F37" s="138" t="s">
        <v>46</v>
      </c>
      <c r="G37" s="195" t="s">
        <v>4217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7"/>
      <c r="BI37" s="228" t="s">
        <v>834</v>
      </c>
    </row>
    <row r="38" spans="1:62" s="85" customFormat="1" ht="21.6" x14ac:dyDescent="0.3">
      <c r="A38" s="173"/>
      <c r="B38" s="137" t="s">
        <v>836</v>
      </c>
      <c r="C38" s="483" t="s">
        <v>837</v>
      </c>
      <c r="D38" s="483"/>
      <c r="E38" s="483"/>
      <c r="F38" s="138" t="s">
        <v>72</v>
      </c>
      <c r="G38" s="195" t="s">
        <v>4218</v>
      </c>
      <c r="H38" s="175"/>
      <c r="I38" s="175"/>
      <c r="J38" s="140"/>
      <c r="K38" s="140"/>
      <c r="L38" s="140"/>
      <c r="M38" s="176"/>
      <c r="BE38" s="220"/>
      <c r="BF38" s="225"/>
      <c r="BG38" s="226"/>
      <c r="BH38" s="227"/>
      <c r="BI38" s="228" t="s">
        <v>837</v>
      </c>
    </row>
    <row r="39" spans="1:62" s="85" customFormat="1" ht="21.6" x14ac:dyDescent="0.3">
      <c r="A39" s="173" t="s">
        <v>126</v>
      </c>
      <c r="B39" s="137" t="s">
        <v>839</v>
      </c>
      <c r="C39" s="483" t="s">
        <v>840</v>
      </c>
      <c r="D39" s="483"/>
      <c r="E39" s="483"/>
      <c r="F39" s="138" t="s">
        <v>38</v>
      </c>
      <c r="G39" s="195" t="s">
        <v>4219</v>
      </c>
      <c r="H39" s="123"/>
      <c r="I39" s="286"/>
      <c r="J39" s="140"/>
      <c r="K39" s="124"/>
      <c r="L39" s="287"/>
      <c r="M39" s="176"/>
      <c r="BE39" s="220"/>
      <c r="BF39" s="225"/>
      <c r="BG39" s="226"/>
      <c r="BH39" s="227"/>
      <c r="BI39" s="228"/>
      <c r="BJ39" s="228" t="s">
        <v>840</v>
      </c>
    </row>
    <row r="40" spans="1:62" s="85" customFormat="1" ht="15" customHeight="1" x14ac:dyDescent="0.3">
      <c r="A40" s="497" t="s">
        <v>4220</v>
      </c>
      <c r="B40" s="462"/>
      <c r="C40" s="462"/>
      <c r="D40" s="462"/>
      <c r="E40" s="462"/>
      <c r="F40" s="114"/>
      <c r="G40" s="114"/>
      <c r="H40" s="221"/>
      <c r="I40" s="221"/>
      <c r="J40" s="221"/>
      <c r="K40" s="221"/>
      <c r="L40" s="221"/>
      <c r="M40" s="223"/>
      <c r="BE40" s="220"/>
      <c r="BF40" s="225" t="s">
        <v>4220</v>
      </c>
      <c r="BG40" s="226"/>
      <c r="BH40" s="227"/>
      <c r="BI40" s="228"/>
      <c r="BJ40" s="228"/>
    </row>
    <row r="41" spans="1:62" s="85" customFormat="1" ht="42" x14ac:dyDescent="0.3">
      <c r="A41" s="121" t="s">
        <v>55</v>
      </c>
      <c r="B41" s="120" t="s">
        <v>843</v>
      </c>
      <c r="C41" s="466" t="s">
        <v>844</v>
      </c>
      <c r="D41" s="466"/>
      <c r="E41" s="466"/>
      <c r="F41" s="121" t="s">
        <v>46</v>
      </c>
      <c r="G41" s="135">
        <v>5.0999999999999996</v>
      </c>
      <c r="H41" s="123"/>
      <c r="I41" s="123"/>
      <c r="J41" s="124"/>
      <c r="K41" s="124"/>
      <c r="L41" s="124"/>
      <c r="M41" s="124"/>
      <c r="BE41" s="220"/>
      <c r="BF41" s="225"/>
      <c r="BG41" s="226" t="s">
        <v>844</v>
      </c>
      <c r="BH41" s="227"/>
      <c r="BI41" s="228"/>
      <c r="BJ41" s="228"/>
    </row>
    <row r="42" spans="1:62" s="85" customFormat="1" ht="20.399999999999999" x14ac:dyDescent="0.3">
      <c r="A42" s="173"/>
      <c r="B42" s="137" t="s">
        <v>73</v>
      </c>
      <c r="C42" s="483" t="s">
        <v>74</v>
      </c>
      <c r="D42" s="483"/>
      <c r="E42" s="483"/>
      <c r="F42" s="138" t="s">
        <v>67</v>
      </c>
      <c r="G42" s="195" t="s">
        <v>4221</v>
      </c>
      <c r="H42" s="175"/>
      <c r="I42" s="175"/>
      <c r="J42" s="140"/>
      <c r="K42" s="140"/>
      <c r="L42" s="140"/>
      <c r="M42" s="176"/>
      <c r="BE42" s="220"/>
      <c r="BF42" s="225"/>
      <c r="BG42" s="226"/>
      <c r="BH42" s="227"/>
      <c r="BI42" s="228" t="s">
        <v>74</v>
      </c>
      <c r="BJ42" s="228"/>
    </row>
    <row r="43" spans="1:62" s="85" customFormat="1" ht="20.399999999999999" hidden="1" x14ac:dyDescent="0.3">
      <c r="A43" s="178" t="s">
        <v>140</v>
      </c>
      <c r="B43" s="179" t="s">
        <v>827</v>
      </c>
      <c r="C43" s="489" t="s">
        <v>828</v>
      </c>
      <c r="D43" s="489"/>
      <c r="E43" s="489"/>
      <c r="F43" s="231" t="s">
        <v>46</v>
      </c>
      <c r="G43" s="181" t="s">
        <v>4222</v>
      </c>
      <c r="H43" s="182"/>
      <c r="I43" s="182"/>
      <c r="J43" s="183"/>
      <c r="K43" s="183"/>
      <c r="L43" s="183"/>
      <c r="M43" s="185"/>
      <c r="BE43" s="220"/>
      <c r="BF43" s="225"/>
      <c r="BG43" s="226"/>
      <c r="BH43" s="227" t="s">
        <v>828</v>
      </c>
      <c r="BI43" s="228"/>
      <c r="BJ43" s="228"/>
    </row>
    <row r="44" spans="1:62" s="85" customFormat="1" ht="62.4" x14ac:dyDescent="0.3">
      <c r="A44" s="173"/>
      <c r="B44" s="137" t="s">
        <v>830</v>
      </c>
      <c r="C44" s="483" t="s">
        <v>831</v>
      </c>
      <c r="D44" s="483"/>
      <c r="E44" s="483"/>
      <c r="F44" s="138" t="s">
        <v>67</v>
      </c>
      <c r="G44" s="195" t="s">
        <v>4221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7"/>
      <c r="BI44" s="228" t="s">
        <v>831</v>
      </c>
      <c r="BJ44" s="228"/>
    </row>
    <row r="45" spans="1:62" s="85" customFormat="1" ht="20.399999999999999" x14ac:dyDescent="0.3">
      <c r="A45" s="173"/>
      <c r="B45" s="137" t="s">
        <v>833</v>
      </c>
      <c r="C45" s="483" t="s">
        <v>834</v>
      </c>
      <c r="D45" s="483"/>
      <c r="E45" s="483"/>
      <c r="F45" s="138" t="s">
        <v>46</v>
      </c>
      <c r="G45" s="195" t="s">
        <v>4223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7"/>
      <c r="BI45" s="228" t="s">
        <v>834</v>
      </c>
      <c r="BJ45" s="228"/>
    </row>
    <row r="46" spans="1:62" s="85" customFormat="1" ht="21.6" x14ac:dyDescent="0.3">
      <c r="A46" s="173"/>
      <c r="B46" s="137" t="s">
        <v>836</v>
      </c>
      <c r="C46" s="483" t="s">
        <v>837</v>
      </c>
      <c r="D46" s="483"/>
      <c r="E46" s="483"/>
      <c r="F46" s="138" t="s">
        <v>72</v>
      </c>
      <c r="G46" s="195" t="s">
        <v>4224</v>
      </c>
      <c r="H46" s="175"/>
      <c r="I46" s="175"/>
      <c r="J46" s="140"/>
      <c r="K46" s="140"/>
      <c r="L46" s="140"/>
      <c r="M46" s="176"/>
      <c r="BE46" s="220"/>
      <c r="BF46" s="225"/>
      <c r="BG46" s="226"/>
      <c r="BH46" s="227"/>
      <c r="BI46" s="228" t="s">
        <v>837</v>
      </c>
      <c r="BJ46" s="228"/>
    </row>
    <row r="47" spans="1:62" s="85" customFormat="1" ht="21.6" x14ac:dyDescent="0.3">
      <c r="A47" s="173" t="s">
        <v>126</v>
      </c>
      <c r="B47" s="137" t="s">
        <v>839</v>
      </c>
      <c r="C47" s="483" t="s">
        <v>840</v>
      </c>
      <c r="D47" s="483"/>
      <c r="E47" s="483"/>
      <c r="F47" s="138" t="s">
        <v>38</v>
      </c>
      <c r="G47" s="195" t="s">
        <v>4225</v>
      </c>
      <c r="H47" s="123"/>
      <c r="I47" s="286"/>
      <c r="J47" s="140"/>
      <c r="K47" s="124"/>
      <c r="L47" s="287"/>
      <c r="M47" s="176"/>
      <c r="BE47" s="220"/>
      <c r="BF47" s="225"/>
      <c r="BG47" s="226"/>
      <c r="BH47" s="227"/>
      <c r="BI47" s="228"/>
      <c r="BJ47" s="228" t="s">
        <v>840</v>
      </c>
    </row>
    <row r="48" spans="1:62" s="85" customFormat="1" ht="15" customHeight="1" x14ac:dyDescent="0.3">
      <c r="A48" s="497" t="s">
        <v>4226</v>
      </c>
      <c r="B48" s="462"/>
      <c r="C48" s="462"/>
      <c r="D48" s="462"/>
      <c r="E48" s="462"/>
      <c r="F48" s="114"/>
      <c r="G48" s="114"/>
      <c r="H48" s="221"/>
      <c r="I48" s="221"/>
      <c r="J48" s="221"/>
      <c r="K48" s="221"/>
      <c r="L48" s="221"/>
      <c r="M48" s="223"/>
      <c r="BE48" s="220"/>
      <c r="BF48" s="225" t="s">
        <v>4226</v>
      </c>
      <c r="BG48" s="226"/>
      <c r="BH48" s="227"/>
      <c r="BI48" s="228"/>
      <c r="BJ48" s="228"/>
    </row>
    <row r="49" spans="1:62" s="85" customFormat="1" ht="31.8" x14ac:dyDescent="0.3">
      <c r="A49" s="121" t="s">
        <v>56</v>
      </c>
      <c r="B49" s="120" t="s">
        <v>853</v>
      </c>
      <c r="C49" s="466" t="s">
        <v>854</v>
      </c>
      <c r="D49" s="466"/>
      <c r="E49" s="466"/>
      <c r="F49" s="121" t="s">
        <v>38</v>
      </c>
      <c r="G49" s="134">
        <v>6</v>
      </c>
      <c r="H49" s="123"/>
      <c r="I49" s="123"/>
      <c r="J49" s="124"/>
      <c r="K49" s="124"/>
      <c r="L49" s="124"/>
      <c r="M49" s="124"/>
      <c r="BE49" s="220"/>
      <c r="BF49" s="225"/>
      <c r="BG49" s="226" t="s">
        <v>854</v>
      </c>
      <c r="BH49" s="227"/>
      <c r="BI49" s="228"/>
      <c r="BJ49" s="228"/>
    </row>
    <row r="50" spans="1:62" s="85" customFormat="1" ht="20.399999999999999" x14ac:dyDescent="0.3">
      <c r="A50" s="173"/>
      <c r="B50" s="137" t="s">
        <v>855</v>
      </c>
      <c r="C50" s="483" t="s">
        <v>856</v>
      </c>
      <c r="D50" s="483"/>
      <c r="E50" s="483"/>
      <c r="F50" s="138" t="s">
        <v>46</v>
      </c>
      <c r="G50" s="195" t="s">
        <v>4227</v>
      </c>
      <c r="H50" s="175"/>
      <c r="I50" s="175"/>
      <c r="J50" s="140"/>
      <c r="K50" s="140"/>
      <c r="L50" s="140"/>
      <c r="M50" s="176"/>
      <c r="BE50" s="220"/>
      <c r="BF50" s="225"/>
      <c r="BG50" s="226"/>
      <c r="BH50" s="227"/>
      <c r="BI50" s="228" t="s">
        <v>856</v>
      </c>
      <c r="BJ50" s="228"/>
    </row>
    <row r="51" spans="1:62" s="85" customFormat="1" ht="20.399999999999999" x14ac:dyDescent="0.3">
      <c r="A51" s="173"/>
      <c r="B51" s="137" t="s">
        <v>381</v>
      </c>
      <c r="C51" s="483" t="s">
        <v>382</v>
      </c>
      <c r="D51" s="483"/>
      <c r="E51" s="483"/>
      <c r="F51" s="138" t="s">
        <v>46</v>
      </c>
      <c r="G51" s="195" t="s">
        <v>4228</v>
      </c>
      <c r="H51" s="175"/>
      <c r="I51" s="175"/>
      <c r="J51" s="140"/>
      <c r="K51" s="140"/>
      <c r="L51" s="140"/>
      <c r="M51" s="176"/>
      <c r="BE51" s="220"/>
      <c r="BF51" s="225"/>
      <c r="BG51" s="226"/>
      <c r="BH51" s="227"/>
      <c r="BI51" s="228" t="s">
        <v>382</v>
      </c>
      <c r="BJ51" s="228"/>
    </row>
    <row r="52" spans="1:62" s="85" customFormat="1" ht="31.8" x14ac:dyDescent="0.3">
      <c r="A52" s="121" t="s">
        <v>163</v>
      </c>
      <c r="B52" s="120" t="s">
        <v>93</v>
      </c>
      <c r="C52" s="466" t="s">
        <v>94</v>
      </c>
      <c r="D52" s="466"/>
      <c r="E52" s="466"/>
      <c r="F52" s="121" t="s">
        <v>50</v>
      </c>
      <c r="G52" s="153">
        <v>1.68</v>
      </c>
      <c r="H52" s="123"/>
      <c r="I52" s="123"/>
      <c r="J52" s="124"/>
      <c r="K52" s="124"/>
      <c r="L52" s="124"/>
      <c r="M52" s="124"/>
      <c r="BE52" s="220"/>
      <c r="BF52" s="225"/>
      <c r="BG52" s="226" t="s">
        <v>94</v>
      </c>
      <c r="BH52" s="227"/>
      <c r="BI52" s="228"/>
      <c r="BJ52" s="228"/>
    </row>
    <row r="53" spans="1:62" s="85" customFormat="1" ht="42" x14ac:dyDescent="0.3">
      <c r="A53" s="121" t="s">
        <v>166</v>
      </c>
      <c r="B53" s="120" t="s">
        <v>48</v>
      </c>
      <c r="C53" s="466" t="s">
        <v>49</v>
      </c>
      <c r="D53" s="466"/>
      <c r="E53" s="466"/>
      <c r="F53" s="121" t="s">
        <v>50</v>
      </c>
      <c r="G53" s="153">
        <v>1.68</v>
      </c>
      <c r="H53" s="123"/>
      <c r="I53" s="123"/>
      <c r="J53" s="124"/>
      <c r="K53" s="124"/>
      <c r="L53" s="124"/>
      <c r="M53" s="124"/>
      <c r="BE53" s="220"/>
      <c r="BF53" s="225"/>
      <c r="BG53" s="226" t="s">
        <v>49</v>
      </c>
      <c r="BH53" s="227"/>
      <c r="BI53" s="228"/>
      <c r="BJ53" s="228"/>
    </row>
    <row r="54" spans="1:62" s="85" customFormat="1" ht="23.25" customHeight="1" x14ac:dyDescent="0.3">
      <c r="A54" s="497" t="s">
        <v>257</v>
      </c>
      <c r="B54" s="462"/>
      <c r="C54" s="462"/>
      <c r="D54" s="462"/>
      <c r="E54" s="462"/>
      <c r="F54" s="114"/>
      <c r="G54" s="114"/>
      <c r="H54" s="221"/>
      <c r="I54" s="221"/>
      <c r="J54" s="221"/>
      <c r="K54" s="221"/>
      <c r="L54" s="221"/>
      <c r="M54" s="223"/>
      <c r="BE54" s="220"/>
      <c r="BF54" s="225" t="s">
        <v>257</v>
      </c>
      <c r="BG54" s="226"/>
      <c r="BH54" s="227"/>
      <c r="BI54" s="228"/>
      <c r="BJ54" s="228"/>
    </row>
    <row r="55" spans="1:62" s="85" customFormat="1" ht="21.6" x14ac:dyDescent="0.3">
      <c r="A55" s="121" t="s">
        <v>167</v>
      </c>
      <c r="B55" s="120" t="s">
        <v>258</v>
      </c>
      <c r="C55" s="466" t="s">
        <v>259</v>
      </c>
      <c r="D55" s="466"/>
      <c r="E55" s="466"/>
      <c r="F55" s="121" t="s">
        <v>46</v>
      </c>
      <c r="G55" s="135">
        <v>5.4</v>
      </c>
      <c r="H55" s="123"/>
      <c r="I55" s="123"/>
      <c r="J55" s="124"/>
      <c r="K55" s="124"/>
      <c r="L55" s="124"/>
      <c r="M55" s="124"/>
      <c r="BE55" s="220"/>
      <c r="BF55" s="225"/>
      <c r="BG55" s="226" t="s">
        <v>259</v>
      </c>
      <c r="BH55" s="227"/>
      <c r="BI55" s="228"/>
      <c r="BJ55" s="228"/>
    </row>
    <row r="56" spans="1:62" s="85" customFormat="1" ht="20.399999999999999" x14ac:dyDescent="0.3">
      <c r="A56" s="173"/>
      <c r="B56" s="137" t="s">
        <v>151</v>
      </c>
      <c r="C56" s="483" t="s">
        <v>152</v>
      </c>
      <c r="D56" s="483"/>
      <c r="E56" s="483"/>
      <c r="F56" s="138" t="s">
        <v>46</v>
      </c>
      <c r="G56" s="195" t="s">
        <v>2307</v>
      </c>
      <c r="H56" s="175"/>
      <c r="I56" s="175"/>
      <c r="J56" s="140"/>
      <c r="K56" s="140"/>
      <c r="L56" s="140"/>
      <c r="M56" s="176"/>
      <c r="BE56" s="220"/>
      <c r="BF56" s="225"/>
      <c r="BG56" s="226"/>
      <c r="BH56" s="227"/>
      <c r="BI56" s="228" t="s">
        <v>152</v>
      </c>
      <c r="BJ56" s="228"/>
    </row>
    <row r="57" spans="1:62" s="85" customFormat="1" ht="20.399999999999999" hidden="1" x14ac:dyDescent="0.3">
      <c r="A57" s="178" t="s">
        <v>140</v>
      </c>
      <c r="B57" s="179" t="s">
        <v>76</v>
      </c>
      <c r="C57" s="489" t="s">
        <v>261</v>
      </c>
      <c r="D57" s="489"/>
      <c r="E57" s="489"/>
      <c r="F57" s="231" t="s">
        <v>46</v>
      </c>
      <c r="G57" s="181" t="s">
        <v>2308</v>
      </c>
      <c r="H57" s="182"/>
      <c r="I57" s="182"/>
      <c r="J57" s="183"/>
      <c r="K57" s="183"/>
      <c r="L57" s="183"/>
      <c r="M57" s="185"/>
      <c r="BE57" s="220"/>
      <c r="BF57" s="225"/>
      <c r="BG57" s="226"/>
      <c r="BH57" s="227" t="s">
        <v>261</v>
      </c>
      <c r="BI57" s="228"/>
      <c r="BJ57" s="228"/>
    </row>
    <row r="58" spans="1:62" s="85" customFormat="1" ht="20.399999999999999" x14ac:dyDescent="0.3">
      <c r="A58" s="173" t="s">
        <v>126</v>
      </c>
      <c r="B58" s="137" t="s">
        <v>263</v>
      </c>
      <c r="C58" s="483" t="s">
        <v>264</v>
      </c>
      <c r="D58" s="483"/>
      <c r="E58" s="483"/>
      <c r="F58" s="138" t="s">
        <v>46</v>
      </c>
      <c r="G58" s="195" t="s">
        <v>2308</v>
      </c>
      <c r="H58" s="123"/>
      <c r="I58" s="286"/>
      <c r="J58" s="140"/>
      <c r="K58" s="124"/>
      <c r="L58" s="287"/>
      <c r="M58" s="176"/>
      <c r="BE58" s="220"/>
      <c r="BF58" s="225"/>
      <c r="BG58" s="226"/>
      <c r="BH58" s="227"/>
      <c r="BI58" s="228"/>
      <c r="BJ58" s="228" t="s">
        <v>264</v>
      </c>
    </row>
    <row r="59" spans="1:62" s="85" customFormat="1" ht="15" customHeight="1" x14ac:dyDescent="0.3">
      <c r="A59" s="497" t="s">
        <v>265</v>
      </c>
      <c r="B59" s="462"/>
      <c r="C59" s="462"/>
      <c r="D59" s="462"/>
      <c r="E59" s="462"/>
      <c r="F59" s="114"/>
      <c r="G59" s="114"/>
      <c r="H59" s="221"/>
      <c r="I59" s="221"/>
      <c r="J59" s="221"/>
      <c r="K59" s="221"/>
      <c r="L59" s="221"/>
      <c r="M59" s="223"/>
      <c r="BE59" s="220"/>
      <c r="BF59" s="225" t="s">
        <v>265</v>
      </c>
      <c r="BG59" s="226"/>
      <c r="BH59" s="227"/>
      <c r="BI59" s="228"/>
      <c r="BJ59" s="228"/>
    </row>
    <row r="60" spans="1:62" s="85" customFormat="1" ht="14.4" x14ac:dyDescent="0.3">
      <c r="A60" s="121" t="s">
        <v>170</v>
      </c>
      <c r="B60" s="120" t="s">
        <v>149</v>
      </c>
      <c r="C60" s="466" t="s">
        <v>150</v>
      </c>
      <c r="D60" s="466"/>
      <c r="E60" s="466"/>
      <c r="F60" s="121" t="s">
        <v>122</v>
      </c>
      <c r="G60" s="153">
        <v>0.02</v>
      </c>
      <c r="H60" s="123"/>
      <c r="I60" s="123"/>
      <c r="J60" s="124"/>
      <c r="K60" s="124"/>
      <c r="L60" s="124"/>
      <c r="M60" s="124"/>
      <c r="BE60" s="220"/>
      <c r="BF60" s="225"/>
      <c r="BG60" s="226" t="s">
        <v>150</v>
      </c>
      <c r="BH60" s="227"/>
      <c r="BI60" s="228"/>
      <c r="BJ60" s="228"/>
    </row>
    <row r="61" spans="1:62" s="85" customFormat="1" ht="20.399999999999999" x14ac:dyDescent="0.3">
      <c r="A61" s="173"/>
      <c r="B61" s="137" t="s">
        <v>151</v>
      </c>
      <c r="C61" s="483" t="s">
        <v>152</v>
      </c>
      <c r="D61" s="483"/>
      <c r="E61" s="483"/>
      <c r="F61" s="138" t="s">
        <v>46</v>
      </c>
      <c r="G61" s="195" t="s">
        <v>4229</v>
      </c>
      <c r="H61" s="175"/>
      <c r="I61" s="175"/>
      <c r="J61" s="140"/>
      <c r="K61" s="140"/>
      <c r="L61" s="140"/>
      <c r="M61" s="176"/>
      <c r="BE61" s="220"/>
      <c r="BF61" s="225"/>
      <c r="BG61" s="226"/>
      <c r="BH61" s="227"/>
      <c r="BI61" s="228" t="s">
        <v>152</v>
      </c>
      <c r="BJ61" s="228"/>
    </row>
    <row r="62" spans="1:62" s="85" customFormat="1" ht="20.399999999999999" x14ac:dyDescent="0.3">
      <c r="A62" s="173"/>
      <c r="B62" s="137" t="s">
        <v>153</v>
      </c>
      <c r="C62" s="483" t="s">
        <v>154</v>
      </c>
      <c r="D62" s="483"/>
      <c r="E62" s="483"/>
      <c r="F62" s="138" t="s">
        <v>155</v>
      </c>
      <c r="G62" s="195" t="s">
        <v>4230</v>
      </c>
      <c r="H62" s="175"/>
      <c r="I62" s="175"/>
      <c r="J62" s="140"/>
      <c r="K62" s="140"/>
      <c r="L62" s="140"/>
      <c r="M62" s="176"/>
      <c r="BE62" s="220"/>
      <c r="BF62" s="225"/>
      <c r="BG62" s="226"/>
      <c r="BH62" s="227"/>
      <c r="BI62" s="228" t="s">
        <v>154</v>
      </c>
      <c r="BJ62" s="228"/>
    </row>
    <row r="63" spans="1:62" s="85" customFormat="1" ht="20.399999999999999" hidden="1" x14ac:dyDescent="0.3">
      <c r="A63" s="178" t="s">
        <v>140</v>
      </c>
      <c r="B63" s="179" t="s">
        <v>156</v>
      </c>
      <c r="C63" s="489" t="s">
        <v>157</v>
      </c>
      <c r="D63" s="489"/>
      <c r="E63" s="489"/>
      <c r="F63" s="231" t="s">
        <v>46</v>
      </c>
      <c r="G63" s="181" t="s">
        <v>4231</v>
      </c>
      <c r="H63" s="182"/>
      <c r="I63" s="182"/>
      <c r="J63" s="183"/>
      <c r="K63" s="183"/>
      <c r="L63" s="183"/>
      <c r="M63" s="185"/>
      <c r="BE63" s="220"/>
      <c r="BF63" s="225"/>
      <c r="BG63" s="226"/>
      <c r="BH63" s="227" t="s">
        <v>157</v>
      </c>
      <c r="BI63" s="228"/>
      <c r="BJ63" s="228"/>
    </row>
    <row r="64" spans="1:62" s="85" customFormat="1" ht="21.6" x14ac:dyDescent="0.3">
      <c r="A64" s="173" t="s">
        <v>126</v>
      </c>
      <c r="B64" s="137" t="s">
        <v>158</v>
      </c>
      <c r="C64" s="483" t="s">
        <v>159</v>
      </c>
      <c r="D64" s="483"/>
      <c r="E64" s="483"/>
      <c r="F64" s="138" t="s">
        <v>46</v>
      </c>
      <c r="G64" s="195" t="s">
        <v>4231</v>
      </c>
      <c r="H64" s="123"/>
      <c r="I64" s="286"/>
      <c r="J64" s="140"/>
      <c r="K64" s="124"/>
      <c r="L64" s="287"/>
      <c r="M64" s="176"/>
      <c r="BE64" s="220"/>
      <c r="BF64" s="225"/>
      <c r="BG64" s="226"/>
      <c r="BH64" s="227"/>
      <c r="BI64" s="228"/>
      <c r="BJ64" s="228" t="s">
        <v>159</v>
      </c>
    </row>
    <row r="65" spans="1:62" s="85" customFormat="1" ht="26.25" customHeight="1" x14ac:dyDescent="0.3">
      <c r="A65" s="497" t="s">
        <v>269</v>
      </c>
      <c r="B65" s="462"/>
      <c r="C65" s="462"/>
      <c r="D65" s="462"/>
      <c r="E65" s="462"/>
      <c r="F65" s="114"/>
      <c r="G65" s="114"/>
      <c r="H65" s="221"/>
      <c r="I65" s="221"/>
      <c r="J65" s="221"/>
      <c r="K65" s="221"/>
      <c r="L65" s="221"/>
      <c r="M65" s="223"/>
      <c r="BE65" s="220"/>
      <c r="BF65" s="225" t="s">
        <v>269</v>
      </c>
      <c r="BG65" s="226"/>
      <c r="BH65" s="227"/>
      <c r="BI65" s="228"/>
      <c r="BJ65" s="228"/>
    </row>
    <row r="66" spans="1:62" s="85" customFormat="1" ht="21.6" x14ac:dyDescent="0.3">
      <c r="A66" s="121" t="s">
        <v>173</v>
      </c>
      <c r="B66" s="120" t="s">
        <v>270</v>
      </c>
      <c r="C66" s="466" t="s">
        <v>271</v>
      </c>
      <c r="D66" s="466"/>
      <c r="E66" s="466"/>
      <c r="F66" s="121" t="s">
        <v>122</v>
      </c>
      <c r="G66" s="153">
        <v>0.11</v>
      </c>
      <c r="H66" s="123"/>
      <c r="I66" s="123"/>
      <c r="J66" s="124"/>
      <c r="K66" s="124"/>
      <c r="L66" s="124"/>
      <c r="M66" s="124"/>
      <c r="BE66" s="220"/>
      <c r="BF66" s="225"/>
      <c r="BG66" s="226" t="s">
        <v>271</v>
      </c>
      <c r="BH66" s="227"/>
      <c r="BI66" s="228"/>
      <c r="BJ66" s="228"/>
    </row>
    <row r="67" spans="1:62" s="85" customFormat="1" ht="20.399999999999999" x14ac:dyDescent="0.3">
      <c r="A67" s="173"/>
      <c r="B67" s="137" t="s">
        <v>151</v>
      </c>
      <c r="C67" s="483" t="s">
        <v>152</v>
      </c>
      <c r="D67" s="483"/>
      <c r="E67" s="483"/>
      <c r="F67" s="138" t="s">
        <v>46</v>
      </c>
      <c r="G67" s="195" t="s">
        <v>4232</v>
      </c>
      <c r="H67" s="175"/>
      <c r="I67" s="175"/>
      <c r="J67" s="140"/>
      <c r="K67" s="140"/>
      <c r="L67" s="140"/>
      <c r="M67" s="176"/>
      <c r="BE67" s="220"/>
      <c r="BF67" s="225"/>
      <c r="BG67" s="226"/>
      <c r="BH67" s="227"/>
      <c r="BI67" s="228" t="s">
        <v>152</v>
      </c>
      <c r="BJ67" s="228"/>
    </row>
    <row r="68" spans="1:62" s="85" customFormat="1" ht="20.399999999999999" x14ac:dyDescent="0.3">
      <c r="A68" s="173"/>
      <c r="B68" s="137" t="s">
        <v>153</v>
      </c>
      <c r="C68" s="483" t="s">
        <v>154</v>
      </c>
      <c r="D68" s="483"/>
      <c r="E68" s="483"/>
      <c r="F68" s="138" t="s">
        <v>155</v>
      </c>
      <c r="G68" s="195" t="s">
        <v>4233</v>
      </c>
      <c r="H68" s="175"/>
      <c r="I68" s="175"/>
      <c r="J68" s="140"/>
      <c r="K68" s="140"/>
      <c r="L68" s="140"/>
      <c r="M68" s="176"/>
      <c r="BE68" s="220"/>
      <c r="BF68" s="225"/>
      <c r="BG68" s="226"/>
      <c r="BH68" s="227"/>
      <c r="BI68" s="228" t="s">
        <v>154</v>
      </c>
      <c r="BJ68" s="228"/>
    </row>
    <row r="69" spans="1:62" s="85" customFormat="1" ht="20.399999999999999" x14ac:dyDescent="0.3">
      <c r="A69" s="173"/>
      <c r="B69" s="137" t="s">
        <v>274</v>
      </c>
      <c r="C69" s="483" t="s">
        <v>275</v>
      </c>
      <c r="D69" s="483"/>
      <c r="E69" s="483"/>
      <c r="F69" s="138" t="s">
        <v>67</v>
      </c>
      <c r="G69" s="195" t="s">
        <v>4170</v>
      </c>
      <c r="H69" s="175"/>
      <c r="I69" s="175"/>
      <c r="J69" s="140"/>
      <c r="K69" s="140"/>
      <c r="L69" s="140"/>
      <c r="M69" s="176"/>
      <c r="BE69" s="220"/>
      <c r="BF69" s="225"/>
      <c r="BG69" s="226"/>
      <c r="BH69" s="227"/>
      <c r="BI69" s="228" t="s">
        <v>275</v>
      </c>
      <c r="BJ69" s="228"/>
    </row>
    <row r="70" spans="1:62" s="85" customFormat="1" ht="20.399999999999999" x14ac:dyDescent="0.3">
      <c r="A70" s="173"/>
      <c r="B70" s="137" t="s">
        <v>73</v>
      </c>
      <c r="C70" s="483" t="s">
        <v>74</v>
      </c>
      <c r="D70" s="483"/>
      <c r="E70" s="483"/>
      <c r="F70" s="138" t="s">
        <v>67</v>
      </c>
      <c r="G70" s="195" t="s">
        <v>4234</v>
      </c>
      <c r="H70" s="175"/>
      <c r="I70" s="175"/>
      <c r="J70" s="140"/>
      <c r="K70" s="140"/>
      <c r="L70" s="140"/>
      <c r="M70" s="176"/>
      <c r="BE70" s="220"/>
      <c r="BF70" s="225"/>
      <c r="BG70" s="226"/>
      <c r="BH70" s="227"/>
      <c r="BI70" s="228" t="s">
        <v>74</v>
      </c>
      <c r="BJ70" s="228"/>
    </row>
    <row r="71" spans="1:62" s="85" customFormat="1" ht="21.6" x14ac:dyDescent="0.3">
      <c r="A71" s="173"/>
      <c r="B71" s="137" t="s">
        <v>278</v>
      </c>
      <c r="C71" s="483" t="s">
        <v>279</v>
      </c>
      <c r="D71" s="483"/>
      <c r="E71" s="483"/>
      <c r="F71" s="138" t="s">
        <v>67</v>
      </c>
      <c r="G71" s="195" t="s">
        <v>4090</v>
      </c>
      <c r="H71" s="175"/>
      <c r="I71" s="175"/>
      <c r="J71" s="140"/>
      <c r="K71" s="140"/>
      <c r="L71" s="140"/>
      <c r="M71" s="176"/>
      <c r="BE71" s="220"/>
      <c r="BF71" s="225"/>
      <c r="BG71" s="226"/>
      <c r="BH71" s="227"/>
      <c r="BI71" s="228" t="s">
        <v>279</v>
      </c>
      <c r="BJ71" s="228"/>
    </row>
    <row r="72" spans="1:62" s="85" customFormat="1" ht="20.399999999999999" hidden="1" x14ac:dyDescent="0.3">
      <c r="A72" s="178" t="s">
        <v>140</v>
      </c>
      <c r="B72" s="179" t="s">
        <v>156</v>
      </c>
      <c r="C72" s="489" t="s">
        <v>157</v>
      </c>
      <c r="D72" s="489"/>
      <c r="E72" s="489"/>
      <c r="F72" s="231" t="s">
        <v>46</v>
      </c>
      <c r="G72" s="181" t="s">
        <v>4235</v>
      </c>
      <c r="H72" s="182"/>
      <c r="I72" s="182"/>
      <c r="J72" s="183"/>
      <c r="K72" s="183"/>
      <c r="L72" s="183"/>
      <c r="M72" s="185"/>
      <c r="BE72" s="220"/>
      <c r="BF72" s="225"/>
      <c r="BG72" s="226"/>
      <c r="BH72" s="227" t="s">
        <v>157</v>
      </c>
      <c r="BI72" s="228"/>
      <c r="BJ72" s="228"/>
    </row>
    <row r="73" spans="1:62" s="85" customFormat="1" ht="21.6" x14ac:dyDescent="0.3">
      <c r="A73" s="173"/>
      <c r="B73" s="137" t="s">
        <v>282</v>
      </c>
      <c r="C73" s="483" t="s">
        <v>283</v>
      </c>
      <c r="D73" s="483"/>
      <c r="E73" s="483"/>
      <c r="F73" s="138" t="s">
        <v>67</v>
      </c>
      <c r="G73" s="195" t="s">
        <v>4236</v>
      </c>
      <c r="H73" s="175"/>
      <c r="I73" s="175"/>
      <c r="J73" s="140"/>
      <c r="K73" s="140"/>
      <c r="L73" s="140"/>
      <c r="M73" s="176"/>
      <c r="BE73" s="220"/>
      <c r="BF73" s="225"/>
      <c r="BG73" s="226"/>
      <c r="BH73" s="227"/>
      <c r="BI73" s="228" t="s">
        <v>283</v>
      </c>
      <c r="BJ73" s="228"/>
    </row>
    <row r="74" spans="1:62" s="85" customFormat="1" ht="20.399999999999999" hidden="1" x14ac:dyDescent="0.3">
      <c r="A74" s="178" t="s">
        <v>140</v>
      </c>
      <c r="B74" s="179" t="s">
        <v>285</v>
      </c>
      <c r="C74" s="489" t="s">
        <v>286</v>
      </c>
      <c r="D74" s="489"/>
      <c r="E74" s="489"/>
      <c r="F74" s="231" t="s">
        <v>67</v>
      </c>
      <c r="G74" s="181" t="s">
        <v>4237</v>
      </c>
      <c r="H74" s="182"/>
      <c r="I74" s="182"/>
      <c r="J74" s="183"/>
      <c r="K74" s="183"/>
      <c r="L74" s="183"/>
      <c r="M74" s="185"/>
      <c r="BE74" s="220"/>
      <c r="BF74" s="225"/>
      <c r="BG74" s="226"/>
      <c r="BH74" s="227" t="s">
        <v>286</v>
      </c>
      <c r="BI74" s="228"/>
      <c r="BJ74" s="228"/>
    </row>
    <row r="75" spans="1:62" s="85" customFormat="1" ht="31.8" x14ac:dyDescent="0.3">
      <c r="A75" s="173"/>
      <c r="B75" s="137" t="s">
        <v>288</v>
      </c>
      <c r="C75" s="483" t="s">
        <v>289</v>
      </c>
      <c r="D75" s="483"/>
      <c r="E75" s="483"/>
      <c r="F75" s="138" t="s">
        <v>46</v>
      </c>
      <c r="G75" s="195" t="s">
        <v>4238</v>
      </c>
      <c r="H75" s="175"/>
      <c r="I75" s="175"/>
      <c r="J75" s="140"/>
      <c r="K75" s="140"/>
      <c r="L75" s="140"/>
      <c r="M75" s="176"/>
      <c r="BE75" s="220"/>
      <c r="BF75" s="225"/>
      <c r="BG75" s="226"/>
      <c r="BH75" s="227"/>
      <c r="BI75" s="228" t="s">
        <v>289</v>
      </c>
      <c r="BJ75" s="228"/>
    </row>
    <row r="76" spans="1:62" s="85" customFormat="1" ht="20.399999999999999" x14ac:dyDescent="0.3">
      <c r="A76" s="173"/>
      <c r="B76" s="137" t="s">
        <v>291</v>
      </c>
      <c r="C76" s="483" t="s">
        <v>292</v>
      </c>
      <c r="D76" s="483"/>
      <c r="E76" s="483"/>
      <c r="F76" s="138" t="s">
        <v>155</v>
      </c>
      <c r="G76" s="195" t="s">
        <v>4239</v>
      </c>
      <c r="H76" s="175"/>
      <c r="I76" s="175"/>
      <c r="J76" s="140"/>
      <c r="K76" s="140"/>
      <c r="L76" s="140"/>
      <c r="M76" s="176"/>
      <c r="BE76" s="220"/>
      <c r="BF76" s="225"/>
      <c r="BG76" s="226"/>
      <c r="BH76" s="227"/>
      <c r="BI76" s="228" t="s">
        <v>292</v>
      </c>
      <c r="BJ76" s="228"/>
    </row>
    <row r="77" spans="1:62" s="85" customFormat="1" ht="42" x14ac:dyDescent="0.3">
      <c r="A77" s="121" t="s">
        <v>174</v>
      </c>
      <c r="B77" s="120" t="s">
        <v>306</v>
      </c>
      <c r="C77" s="466" t="s">
        <v>307</v>
      </c>
      <c r="D77" s="466"/>
      <c r="E77" s="466"/>
      <c r="F77" s="121" t="s">
        <v>308</v>
      </c>
      <c r="G77" s="134">
        <v>11</v>
      </c>
      <c r="H77" s="123"/>
      <c r="I77" s="123"/>
      <c r="J77" s="124"/>
      <c r="K77" s="124"/>
      <c r="L77" s="124"/>
      <c r="M77" s="124"/>
      <c r="BE77" s="220"/>
      <c r="BF77" s="225"/>
      <c r="BG77" s="226" t="s">
        <v>307</v>
      </c>
      <c r="BH77" s="227"/>
      <c r="BI77" s="228"/>
      <c r="BJ77" s="228"/>
    </row>
    <row r="78" spans="1:62" s="85" customFormat="1" ht="21.6" x14ac:dyDescent="0.3">
      <c r="A78" s="121" t="s">
        <v>177</v>
      </c>
      <c r="B78" s="120" t="s">
        <v>302</v>
      </c>
      <c r="C78" s="466" t="s">
        <v>303</v>
      </c>
      <c r="D78" s="466"/>
      <c r="E78" s="466"/>
      <c r="F78" s="121" t="s">
        <v>46</v>
      </c>
      <c r="G78" s="122">
        <v>11.164999999999999</v>
      </c>
      <c r="H78" s="123"/>
      <c r="I78" s="123"/>
      <c r="J78" s="124"/>
      <c r="K78" s="124"/>
      <c r="L78" s="124"/>
      <c r="M78" s="124"/>
      <c r="BE78" s="220"/>
      <c r="BF78" s="225"/>
      <c r="BG78" s="226" t="s">
        <v>303</v>
      </c>
      <c r="BH78" s="227"/>
      <c r="BI78" s="228"/>
      <c r="BJ78" s="228"/>
    </row>
    <row r="79" spans="1:62" s="85" customFormat="1" ht="31.8" x14ac:dyDescent="0.3">
      <c r="A79" s="121" t="s">
        <v>179</v>
      </c>
      <c r="B79" s="120" t="s">
        <v>294</v>
      </c>
      <c r="C79" s="466" t="s">
        <v>295</v>
      </c>
      <c r="D79" s="466"/>
      <c r="E79" s="466"/>
      <c r="F79" s="121" t="s">
        <v>67</v>
      </c>
      <c r="G79" s="153">
        <v>0.26</v>
      </c>
      <c r="H79" s="123"/>
      <c r="I79" s="123"/>
      <c r="J79" s="124"/>
      <c r="K79" s="124"/>
      <c r="L79" s="124"/>
      <c r="M79" s="124"/>
      <c r="BE79" s="220"/>
      <c r="BF79" s="225"/>
      <c r="BG79" s="226" t="s">
        <v>295</v>
      </c>
      <c r="BH79" s="227"/>
      <c r="BI79" s="228"/>
      <c r="BJ79" s="228"/>
    </row>
    <row r="80" spans="1:62" s="85" customFormat="1" ht="21.6" x14ac:dyDescent="0.3">
      <c r="A80" s="121" t="s">
        <v>183</v>
      </c>
      <c r="B80" s="120" t="s">
        <v>300</v>
      </c>
      <c r="C80" s="466" t="s">
        <v>301</v>
      </c>
      <c r="D80" s="466"/>
      <c r="E80" s="466"/>
      <c r="F80" s="121" t="s">
        <v>67</v>
      </c>
      <c r="G80" s="153">
        <v>0.02</v>
      </c>
      <c r="H80" s="123"/>
      <c r="I80" s="123"/>
      <c r="J80" s="124"/>
      <c r="K80" s="124"/>
      <c r="L80" s="124"/>
      <c r="M80" s="124"/>
      <c r="BE80" s="220"/>
      <c r="BF80" s="225"/>
      <c r="BG80" s="226" t="s">
        <v>301</v>
      </c>
      <c r="BH80" s="227"/>
      <c r="BI80" s="228"/>
      <c r="BJ80" s="228"/>
    </row>
    <row r="81" spans="1:62" s="85" customFormat="1" ht="31.8" x14ac:dyDescent="0.3">
      <c r="A81" s="121" t="s">
        <v>189</v>
      </c>
      <c r="B81" s="120" t="s">
        <v>304</v>
      </c>
      <c r="C81" s="466" t="s">
        <v>305</v>
      </c>
      <c r="D81" s="466"/>
      <c r="E81" s="466"/>
      <c r="F81" s="121" t="s">
        <v>67</v>
      </c>
      <c r="G81" s="153">
        <v>0.73</v>
      </c>
      <c r="H81" s="123"/>
      <c r="I81" s="123"/>
      <c r="J81" s="124"/>
      <c r="K81" s="124"/>
      <c r="L81" s="124"/>
      <c r="M81" s="124"/>
      <c r="BE81" s="220"/>
      <c r="BF81" s="225"/>
      <c r="BG81" s="226" t="s">
        <v>305</v>
      </c>
      <c r="BH81" s="227"/>
      <c r="BI81" s="228"/>
      <c r="BJ81" s="228"/>
    </row>
    <row r="82" spans="1:62" s="85" customFormat="1" ht="15" customHeight="1" x14ac:dyDescent="0.3">
      <c r="A82" s="497" t="s">
        <v>323</v>
      </c>
      <c r="B82" s="462"/>
      <c r="C82" s="462"/>
      <c r="D82" s="462"/>
      <c r="E82" s="462"/>
      <c r="F82" s="114"/>
      <c r="G82" s="114"/>
      <c r="H82" s="221"/>
      <c r="I82" s="221"/>
      <c r="J82" s="221"/>
      <c r="K82" s="221"/>
      <c r="L82" s="221"/>
      <c r="M82" s="223"/>
      <c r="BE82" s="220"/>
      <c r="BF82" s="225" t="s">
        <v>323</v>
      </c>
      <c r="BG82" s="226"/>
      <c r="BH82" s="227"/>
      <c r="BI82" s="228"/>
      <c r="BJ82" s="228"/>
    </row>
    <row r="83" spans="1:62" s="85" customFormat="1" ht="42" x14ac:dyDescent="0.3">
      <c r="A83" s="121" t="s">
        <v>193</v>
      </c>
      <c r="B83" s="120" t="s">
        <v>324</v>
      </c>
      <c r="C83" s="466" t="s">
        <v>325</v>
      </c>
      <c r="D83" s="466"/>
      <c r="E83" s="466"/>
      <c r="F83" s="121" t="s">
        <v>326</v>
      </c>
      <c r="G83" s="122">
        <v>0.48899999999999999</v>
      </c>
      <c r="H83" s="123"/>
      <c r="I83" s="123"/>
      <c r="J83" s="124"/>
      <c r="K83" s="124"/>
      <c r="L83" s="124"/>
      <c r="M83" s="124"/>
      <c r="BE83" s="220"/>
      <c r="BF83" s="225"/>
      <c r="BG83" s="226" t="s">
        <v>325</v>
      </c>
      <c r="BH83" s="227"/>
      <c r="BI83" s="228"/>
      <c r="BJ83" s="228"/>
    </row>
    <row r="84" spans="1:62" s="85" customFormat="1" ht="20.399999999999999" hidden="1" x14ac:dyDescent="0.3">
      <c r="A84" s="178" t="s">
        <v>140</v>
      </c>
      <c r="B84" s="179" t="s">
        <v>327</v>
      </c>
      <c r="C84" s="489" t="s">
        <v>328</v>
      </c>
      <c r="D84" s="489"/>
      <c r="E84" s="489"/>
      <c r="F84" s="231" t="s">
        <v>67</v>
      </c>
      <c r="G84" s="181" t="s">
        <v>4240</v>
      </c>
      <c r="H84" s="182"/>
      <c r="I84" s="182"/>
      <c r="J84" s="183"/>
      <c r="K84" s="183"/>
      <c r="L84" s="183"/>
      <c r="M84" s="185"/>
      <c r="BE84" s="220"/>
      <c r="BF84" s="225"/>
      <c r="BG84" s="226"/>
      <c r="BH84" s="227" t="s">
        <v>328</v>
      </c>
      <c r="BI84" s="228"/>
      <c r="BJ84" s="228"/>
    </row>
    <row r="85" spans="1:62" s="85" customFormat="1" ht="20.399999999999999" hidden="1" x14ac:dyDescent="0.3">
      <c r="A85" s="178" t="s">
        <v>140</v>
      </c>
      <c r="B85" s="179" t="s">
        <v>330</v>
      </c>
      <c r="C85" s="489" t="s">
        <v>331</v>
      </c>
      <c r="D85" s="489"/>
      <c r="E85" s="489"/>
      <c r="F85" s="231" t="s">
        <v>67</v>
      </c>
      <c r="G85" s="181" t="s">
        <v>4241</v>
      </c>
      <c r="H85" s="182"/>
      <c r="I85" s="182"/>
      <c r="J85" s="183"/>
      <c r="K85" s="183"/>
      <c r="L85" s="183"/>
      <c r="M85" s="185"/>
      <c r="BE85" s="220"/>
      <c r="BF85" s="225"/>
      <c r="BG85" s="226"/>
      <c r="BH85" s="227" t="s">
        <v>331</v>
      </c>
      <c r="BI85" s="228"/>
      <c r="BJ85" s="228"/>
    </row>
    <row r="86" spans="1:62" s="85" customFormat="1" ht="20.399999999999999" x14ac:dyDescent="0.3">
      <c r="A86" s="173"/>
      <c r="B86" s="137" t="s">
        <v>333</v>
      </c>
      <c r="C86" s="483" t="s">
        <v>334</v>
      </c>
      <c r="D86" s="483"/>
      <c r="E86" s="483"/>
      <c r="F86" s="138" t="s">
        <v>67</v>
      </c>
      <c r="G86" s="195" t="s">
        <v>4242</v>
      </c>
      <c r="H86" s="175"/>
      <c r="I86" s="175"/>
      <c r="J86" s="140"/>
      <c r="K86" s="140"/>
      <c r="L86" s="140"/>
      <c r="M86" s="176"/>
      <c r="BE86" s="220"/>
      <c r="BF86" s="225"/>
      <c r="BG86" s="226"/>
      <c r="BH86" s="227"/>
      <c r="BI86" s="228" t="s">
        <v>334</v>
      </c>
      <c r="BJ86" s="228"/>
    </row>
    <row r="87" spans="1:62" s="85" customFormat="1" ht="20.399999999999999" x14ac:dyDescent="0.3">
      <c r="A87" s="173"/>
      <c r="B87" s="137" t="s">
        <v>336</v>
      </c>
      <c r="C87" s="483" t="s">
        <v>337</v>
      </c>
      <c r="D87" s="483"/>
      <c r="E87" s="483"/>
      <c r="F87" s="138" t="s">
        <v>72</v>
      </c>
      <c r="G87" s="195" t="s">
        <v>4243</v>
      </c>
      <c r="H87" s="175"/>
      <c r="I87" s="175"/>
      <c r="J87" s="140"/>
      <c r="K87" s="140"/>
      <c r="L87" s="140"/>
      <c r="M87" s="176"/>
      <c r="BE87" s="220"/>
      <c r="BF87" s="225"/>
      <c r="BG87" s="226"/>
      <c r="BH87" s="227"/>
      <c r="BI87" s="228" t="s">
        <v>337</v>
      </c>
      <c r="BJ87" s="228"/>
    </row>
    <row r="88" spans="1:62" s="85" customFormat="1" ht="20.399999999999999" x14ac:dyDescent="0.3">
      <c r="A88" s="173" t="s">
        <v>126</v>
      </c>
      <c r="B88" s="137" t="s">
        <v>339</v>
      </c>
      <c r="C88" s="483" t="s">
        <v>340</v>
      </c>
      <c r="D88" s="483"/>
      <c r="E88" s="483"/>
      <c r="F88" s="138" t="s">
        <v>67</v>
      </c>
      <c r="G88" s="195" t="s">
        <v>4241</v>
      </c>
      <c r="H88" s="123"/>
      <c r="I88" s="286"/>
      <c r="J88" s="140"/>
      <c r="K88" s="124"/>
      <c r="L88" s="287"/>
      <c r="M88" s="176"/>
      <c r="BE88" s="220"/>
      <c r="BF88" s="225"/>
      <c r="BG88" s="226"/>
      <c r="BH88" s="227"/>
      <c r="BI88" s="228"/>
      <c r="BJ88" s="228" t="s">
        <v>340</v>
      </c>
    </row>
    <row r="89" spans="1:62" s="85" customFormat="1" ht="20.399999999999999" x14ac:dyDescent="0.3">
      <c r="A89" s="173" t="s">
        <v>126</v>
      </c>
      <c r="B89" s="137" t="s">
        <v>341</v>
      </c>
      <c r="C89" s="483" t="s">
        <v>342</v>
      </c>
      <c r="D89" s="483"/>
      <c r="E89" s="483"/>
      <c r="F89" s="138" t="s">
        <v>67</v>
      </c>
      <c r="G89" s="195" t="s">
        <v>4240</v>
      </c>
      <c r="H89" s="123"/>
      <c r="I89" s="286"/>
      <c r="J89" s="140"/>
      <c r="K89" s="124"/>
      <c r="L89" s="287"/>
      <c r="M89" s="176"/>
      <c r="BE89" s="220"/>
      <c r="BF89" s="225"/>
      <c r="BG89" s="226"/>
      <c r="BH89" s="227"/>
      <c r="BI89" s="228"/>
      <c r="BJ89" s="228" t="s">
        <v>342</v>
      </c>
    </row>
    <row r="90" spans="1:62" s="85" customFormat="1" ht="15" customHeight="1" x14ac:dyDescent="0.3">
      <c r="A90" s="497" t="s">
        <v>343</v>
      </c>
      <c r="B90" s="462"/>
      <c r="C90" s="462"/>
      <c r="D90" s="462"/>
      <c r="E90" s="462"/>
      <c r="F90" s="114"/>
      <c r="G90" s="114"/>
      <c r="H90" s="221"/>
      <c r="I90" s="221"/>
      <c r="J90" s="221"/>
      <c r="K90" s="221"/>
      <c r="L90" s="221"/>
      <c r="M90" s="223"/>
      <c r="BE90" s="220"/>
      <c r="BF90" s="225" t="s">
        <v>343</v>
      </c>
      <c r="BG90" s="226"/>
      <c r="BH90" s="227"/>
      <c r="BI90" s="228"/>
      <c r="BJ90" s="228"/>
    </row>
    <row r="91" spans="1:62" s="85" customFormat="1" ht="15" customHeight="1" x14ac:dyDescent="0.3">
      <c r="A91" s="497" t="s">
        <v>344</v>
      </c>
      <c r="B91" s="462"/>
      <c r="C91" s="462"/>
      <c r="D91" s="462"/>
      <c r="E91" s="462"/>
      <c r="F91" s="114"/>
      <c r="G91" s="114"/>
      <c r="H91" s="221"/>
      <c r="I91" s="221"/>
      <c r="J91" s="221"/>
      <c r="K91" s="221"/>
      <c r="L91" s="221"/>
      <c r="M91" s="223"/>
      <c r="BE91" s="220"/>
      <c r="BF91" s="225" t="s">
        <v>344</v>
      </c>
      <c r="BG91" s="226"/>
      <c r="BH91" s="227"/>
      <c r="BI91" s="228"/>
      <c r="BJ91" s="228"/>
    </row>
    <row r="92" spans="1:62" s="85" customFormat="1" ht="21.6" x14ac:dyDescent="0.3">
      <c r="A92" s="121" t="s">
        <v>195</v>
      </c>
      <c r="B92" s="120" t="s">
        <v>345</v>
      </c>
      <c r="C92" s="466" t="s">
        <v>346</v>
      </c>
      <c r="D92" s="466"/>
      <c r="E92" s="466"/>
      <c r="F92" s="121" t="s">
        <v>326</v>
      </c>
      <c r="G92" s="122">
        <v>0.151</v>
      </c>
      <c r="H92" s="123"/>
      <c r="I92" s="123"/>
      <c r="J92" s="124"/>
      <c r="K92" s="124"/>
      <c r="L92" s="124"/>
      <c r="M92" s="124"/>
      <c r="BE92" s="220"/>
      <c r="BF92" s="225"/>
      <c r="BG92" s="226" t="s">
        <v>346</v>
      </c>
      <c r="BH92" s="227"/>
      <c r="BI92" s="228"/>
      <c r="BJ92" s="228"/>
    </row>
    <row r="93" spans="1:62" s="85" customFormat="1" ht="20.399999999999999" x14ac:dyDescent="0.3">
      <c r="A93" s="173"/>
      <c r="B93" s="137" t="s">
        <v>347</v>
      </c>
      <c r="C93" s="483" t="s">
        <v>348</v>
      </c>
      <c r="D93" s="483"/>
      <c r="E93" s="483"/>
      <c r="F93" s="138" t="s">
        <v>67</v>
      </c>
      <c r="G93" s="195" t="s">
        <v>4244</v>
      </c>
      <c r="H93" s="175"/>
      <c r="I93" s="175"/>
      <c r="J93" s="140"/>
      <c r="K93" s="140"/>
      <c r="L93" s="140"/>
      <c r="M93" s="176"/>
      <c r="BE93" s="220"/>
      <c r="BF93" s="225"/>
      <c r="BG93" s="226"/>
      <c r="BH93" s="227"/>
      <c r="BI93" s="228" t="s">
        <v>348</v>
      </c>
      <c r="BJ93" s="228"/>
    </row>
    <row r="94" spans="1:62" s="85" customFormat="1" ht="20.399999999999999" x14ac:dyDescent="0.3">
      <c r="A94" s="173"/>
      <c r="B94" s="137" t="s">
        <v>350</v>
      </c>
      <c r="C94" s="483" t="s">
        <v>351</v>
      </c>
      <c r="D94" s="483"/>
      <c r="E94" s="483"/>
      <c r="F94" s="138" t="s">
        <v>72</v>
      </c>
      <c r="G94" s="195" t="s">
        <v>4245</v>
      </c>
      <c r="H94" s="175"/>
      <c r="I94" s="175"/>
      <c r="J94" s="140"/>
      <c r="K94" s="140"/>
      <c r="L94" s="140"/>
      <c r="M94" s="176"/>
      <c r="BE94" s="220"/>
      <c r="BF94" s="225"/>
      <c r="BG94" s="226"/>
      <c r="BH94" s="227"/>
      <c r="BI94" s="228" t="s">
        <v>351</v>
      </c>
      <c r="BJ94" s="228"/>
    </row>
    <row r="95" spans="1:62" s="85" customFormat="1" ht="20.399999999999999" x14ac:dyDescent="0.3">
      <c r="A95" s="173" t="s">
        <v>126</v>
      </c>
      <c r="B95" s="137" t="s">
        <v>355</v>
      </c>
      <c r="C95" s="483" t="s">
        <v>356</v>
      </c>
      <c r="D95" s="483"/>
      <c r="E95" s="483"/>
      <c r="F95" s="138" t="s">
        <v>72</v>
      </c>
      <c r="G95" s="195" t="s">
        <v>4246</v>
      </c>
      <c r="H95" s="123"/>
      <c r="I95" s="286"/>
      <c r="J95" s="140"/>
      <c r="K95" s="124"/>
      <c r="L95" s="287"/>
      <c r="M95" s="176"/>
      <c r="BE95" s="220"/>
      <c r="BF95" s="225"/>
      <c r="BG95" s="226"/>
      <c r="BH95" s="227"/>
      <c r="BI95" s="228"/>
      <c r="BJ95" s="228" t="s">
        <v>356</v>
      </c>
    </row>
    <row r="96" spans="1:62" s="85" customFormat="1" ht="15" customHeight="1" x14ac:dyDescent="0.3">
      <c r="A96" s="497" t="s">
        <v>358</v>
      </c>
      <c r="B96" s="462"/>
      <c r="C96" s="462"/>
      <c r="D96" s="462"/>
      <c r="E96" s="462"/>
      <c r="F96" s="114"/>
      <c r="G96" s="114"/>
      <c r="H96" s="221"/>
      <c r="I96" s="221"/>
      <c r="J96" s="221"/>
      <c r="K96" s="221"/>
      <c r="L96" s="221"/>
      <c r="M96" s="223"/>
      <c r="BE96" s="220"/>
      <c r="BF96" s="225" t="s">
        <v>358</v>
      </c>
      <c r="BG96" s="226"/>
      <c r="BH96" s="227"/>
      <c r="BI96" s="228"/>
      <c r="BJ96" s="228"/>
    </row>
    <row r="97" spans="1:62" s="85" customFormat="1" ht="31.8" x14ac:dyDescent="0.3">
      <c r="A97" s="121" t="s">
        <v>198</v>
      </c>
      <c r="B97" s="120" t="s">
        <v>359</v>
      </c>
      <c r="C97" s="466" t="s">
        <v>360</v>
      </c>
      <c r="D97" s="466"/>
      <c r="E97" s="466"/>
      <c r="F97" s="121" t="s">
        <v>326</v>
      </c>
      <c r="G97" s="122">
        <v>0.151</v>
      </c>
      <c r="H97" s="123"/>
      <c r="I97" s="123"/>
      <c r="J97" s="124"/>
      <c r="K97" s="124"/>
      <c r="L97" s="124"/>
      <c r="M97" s="124"/>
      <c r="BE97" s="220"/>
      <c r="BF97" s="225"/>
      <c r="BG97" s="226" t="s">
        <v>360</v>
      </c>
      <c r="BH97" s="227"/>
      <c r="BI97" s="228"/>
      <c r="BJ97" s="228"/>
    </row>
    <row r="98" spans="1:62" s="85" customFormat="1" ht="20.399999999999999" x14ac:dyDescent="0.3">
      <c r="A98" s="173"/>
      <c r="B98" s="137" t="s">
        <v>361</v>
      </c>
      <c r="C98" s="483" t="s">
        <v>362</v>
      </c>
      <c r="D98" s="483"/>
      <c r="E98" s="483"/>
      <c r="F98" s="138" t="s">
        <v>67</v>
      </c>
      <c r="G98" s="195" t="s">
        <v>4247</v>
      </c>
      <c r="H98" s="175"/>
      <c r="I98" s="175"/>
      <c r="J98" s="140"/>
      <c r="K98" s="140"/>
      <c r="L98" s="140"/>
      <c r="M98" s="176"/>
      <c r="BE98" s="220"/>
      <c r="BF98" s="225"/>
      <c r="BG98" s="226"/>
      <c r="BH98" s="227"/>
      <c r="BI98" s="228" t="s">
        <v>362</v>
      </c>
      <c r="BJ98" s="228"/>
    </row>
    <row r="99" spans="1:62" s="85" customFormat="1" ht="20.399999999999999" x14ac:dyDescent="0.3">
      <c r="A99" s="173"/>
      <c r="B99" s="137" t="s">
        <v>364</v>
      </c>
      <c r="C99" s="483" t="s">
        <v>365</v>
      </c>
      <c r="D99" s="483"/>
      <c r="E99" s="483"/>
      <c r="F99" s="138" t="s">
        <v>67</v>
      </c>
      <c r="G99" s="195" t="s">
        <v>4248</v>
      </c>
      <c r="H99" s="175"/>
      <c r="I99" s="175"/>
      <c r="J99" s="140"/>
      <c r="K99" s="140"/>
      <c r="L99" s="140"/>
      <c r="M99" s="176"/>
      <c r="BE99" s="220"/>
      <c r="BF99" s="225"/>
      <c r="BG99" s="226"/>
      <c r="BH99" s="227"/>
      <c r="BI99" s="228" t="s">
        <v>365</v>
      </c>
      <c r="BJ99" s="228"/>
    </row>
    <row r="100" spans="1:62" s="85" customFormat="1" ht="20.399999999999999" x14ac:dyDescent="0.3">
      <c r="A100" s="173"/>
      <c r="B100" s="137" t="s">
        <v>367</v>
      </c>
      <c r="C100" s="483" t="s">
        <v>368</v>
      </c>
      <c r="D100" s="483"/>
      <c r="E100" s="483"/>
      <c r="F100" s="138" t="s">
        <v>72</v>
      </c>
      <c r="G100" s="195" t="s">
        <v>4249</v>
      </c>
      <c r="H100" s="175"/>
      <c r="I100" s="175"/>
      <c r="J100" s="140"/>
      <c r="K100" s="140"/>
      <c r="L100" s="140"/>
      <c r="M100" s="176"/>
      <c r="BE100" s="220"/>
      <c r="BF100" s="225"/>
      <c r="BG100" s="226"/>
      <c r="BH100" s="227"/>
      <c r="BI100" s="228" t="s">
        <v>368</v>
      </c>
      <c r="BJ100" s="228"/>
    </row>
    <row r="101" spans="1:62" s="85" customFormat="1" ht="21.6" x14ac:dyDescent="0.3">
      <c r="A101" s="173" t="s">
        <v>126</v>
      </c>
      <c r="B101" s="137" t="s">
        <v>372</v>
      </c>
      <c r="C101" s="483" t="s">
        <v>373</v>
      </c>
      <c r="D101" s="483"/>
      <c r="E101" s="483"/>
      <c r="F101" s="138" t="s">
        <v>72</v>
      </c>
      <c r="G101" s="195" t="s">
        <v>4250</v>
      </c>
      <c r="H101" s="123"/>
      <c r="I101" s="286"/>
      <c r="J101" s="140"/>
      <c r="K101" s="124"/>
      <c r="L101" s="287"/>
      <c r="M101" s="176"/>
      <c r="BE101" s="220"/>
      <c r="BF101" s="225"/>
      <c r="BG101" s="226"/>
      <c r="BH101" s="227"/>
      <c r="BI101" s="228"/>
      <c r="BJ101" s="228" t="s">
        <v>373</v>
      </c>
    </row>
    <row r="102" spans="1:62" s="85" customFormat="1" ht="15" customHeight="1" x14ac:dyDescent="0.3">
      <c r="A102" s="497" t="s">
        <v>375</v>
      </c>
      <c r="B102" s="462"/>
      <c r="C102" s="462"/>
      <c r="D102" s="462"/>
      <c r="E102" s="462"/>
      <c r="F102" s="114"/>
      <c r="G102" s="114"/>
      <c r="H102" s="221"/>
      <c r="I102" s="221"/>
      <c r="J102" s="221"/>
      <c r="K102" s="221"/>
      <c r="L102" s="221"/>
      <c r="M102" s="223"/>
      <c r="BE102" s="220"/>
      <c r="BF102" s="225" t="s">
        <v>375</v>
      </c>
      <c r="BG102" s="226"/>
      <c r="BH102" s="227"/>
      <c r="BI102" s="228"/>
      <c r="BJ102" s="228"/>
    </row>
    <row r="103" spans="1:62" s="85" customFormat="1" ht="31.8" x14ac:dyDescent="0.3">
      <c r="A103" s="121" t="s">
        <v>216</v>
      </c>
      <c r="B103" s="120" t="s">
        <v>359</v>
      </c>
      <c r="C103" s="466" t="s">
        <v>360</v>
      </c>
      <c r="D103" s="466"/>
      <c r="E103" s="466"/>
      <c r="F103" s="121" t="s">
        <v>326</v>
      </c>
      <c r="G103" s="122">
        <v>0.151</v>
      </c>
      <c r="H103" s="123"/>
      <c r="I103" s="123"/>
      <c r="J103" s="124"/>
      <c r="K103" s="124"/>
      <c r="L103" s="124"/>
      <c r="M103" s="124"/>
      <c r="BE103" s="220"/>
      <c r="BF103" s="225"/>
      <c r="BG103" s="226" t="s">
        <v>360</v>
      </c>
      <c r="BH103" s="227"/>
      <c r="BI103" s="228"/>
      <c r="BJ103" s="228"/>
    </row>
    <row r="104" spans="1:62" s="85" customFormat="1" ht="20.399999999999999" x14ac:dyDescent="0.3">
      <c r="A104" s="173"/>
      <c r="B104" s="137" t="s">
        <v>361</v>
      </c>
      <c r="C104" s="483" t="s">
        <v>362</v>
      </c>
      <c r="D104" s="483"/>
      <c r="E104" s="483"/>
      <c r="F104" s="138" t="s">
        <v>67</v>
      </c>
      <c r="G104" s="195" t="s">
        <v>4247</v>
      </c>
      <c r="H104" s="175"/>
      <c r="I104" s="175"/>
      <c r="J104" s="140"/>
      <c r="K104" s="140"/>
      <c r="L104" s="140"/>
      <c r="M104" s="176"/>
      <c r="BE104" s="220"/>
      <c r="BF104" s="225"/>
      <c r="BG104" s="226"/>
      <c r="BH104" s="227"/>
      <c r="BI104" s="228" t="s">
        <v>362</v>
      </c>
      <c r="BJ104" s="228"/>
    </row>
    <row r="105" spans="1:62" s="85" customFormat="1" ht="20.399999999999999" x14ac:dyDescent="0.3">
      <c r="A105" s="173"/>
      <c r="B105" s="137" t="s">
        <v>364</v>
      </c>
      <c r="C105" s="483" t="s">
        <v>365</v>
      </c>
      <c r="D105" s="483"/>
      <c r="E105" s="483"/>
      <c r="F105" s="138" t="s">
        <v>67</v>
      </c>
      <c r="G105" s="195" t="s">
        <v>4248</v>
      </c>
      <c r="H105" s="175"/>
      <c r="I105" s="175"/>
      <c r="J105" s="140"/>
      <c r="K105" s="140"/>
      <c r="L105" s="140"/>
      <c r="M105" s="176"/>
      <c r="BE105" s="220"/>
      <c r="BF105" s="225"/>
      <c r="BG105" s="226"/>
      <c r="BH105" s="227"/>
      <c r="BI105" s="228" t="s">
        <v>365</v>
      </c>
      <c r="BJ105" s="228"/>
    </row>
    <row r="106" spans="1:62" s="85" customFormat="1" ht="20.399999999999999" x14ac:dyDescent="0.3">
      <c r="A106" s="173"/>
      <c r="B106" s="137" t="s">
        <v>367</v>
      </c>
      <c r="C106" s="483" t="s">
        <v>368</v>
      </c>
      <c r="D106" s="483"/>
      <c r="E106" s="483"/>
      <c r="F106" s="138" t="s">
        <v>72</v>
      </c>
      <c r="G106" s="195" t="s">
        <v>4249</v>
      </c>
      <c r="H106" s="175"/>
      <c r="I106" s="175"/>
      <c r="J106" s="140"/>
      <c r="K106" s="140"/>
      <c r="L106" s="140"/>
      <c r="M106" s="176"/>
      <c r="BE106" s="220"/>
      <c r="BF106" s="225"/>
      <c r="BG106" s="226"/>
      <c r="BH106" s="227"/>
      <c r="BI106" s="228" t="s">
        <v>368</v>
      </c>
      <c r="BJ106" s="228"/>
    </row>
    <row r="107" spans="1:62" s="85" customFormat="1" ht="21.6" x14ac:dyDescent="0.3">
      <c r="A107" s="173" t="s">
        <v>126</v>
      </c>
      <c r="B107" s="137" t="s">
        <v>372</v>
      </c>
      <c r="C107" s="483" t="s">
        <v>373</v>
      </c>
      <c r="D107" s="483"/>
      <c r="E107" s="483"/>
      <c r="F107" s="138" t="s">
        <v>72</v>
      </c>
      <c r="G107" s="195" t="s">
        <v>4250</v>
      </c>
      <c r="H107" s="123"/>
      <c r="I107" s="286"/>
      <c r="J107" s="140"/>
      <c r="K107" s="124"/>
      <c r="L107" s="287"/>
      <c r="M107" s="176"/>
      <c r="BE107" s="220"/>
      <c r="BF107" s="225"/>
      <c r="BG107" s="226"/>
      <c r="BH107" s="227"/>
      <c r="BI107" s="228"/>
      <c r="BJ107" s="228" t="s">
        <v>373</v>
      </c>
    </row>
    <row r="108" spans="1:62" s="85" customFormat="1" ht="24.75" customHeight="1" x14ac:dyDescent="0.3">
      <c r="A108" s="497" t="s">
        <v>376</v>
      </c>
      <c r="B108" s="462"/>
      <c r="C108" s="462"/>
      <c r="D108" s="462"/>
      <c r="E108" s="462"/>
      <c r="F108" s="114"/>
      <c r="G108" s="114"/>
      <c r="H108" s="221"/>
      <c r="I108" s="221"/>
      <c r="J108" s="221"/>
      <c r="K108" s="221"/>
      <c r="L108" s="221"/>
      <c r="M108" s="223"/>
      <c r="BE108" s="220"/>
      <c r="BF108" s="225" t="s">
        <v>376</v>
      </c>
      <c r="BG108" s="226"/>
      <c r="BH108" s="227"/>
      <c r="BI108" s="228"/>
      <c r="BJ108" s="228"/>
    </row>
    <row r="109" spans="1:62" s="85" customFormat="1" ht="15" customHeight="1" x14ac:dyDescent="0.3">
      <c r="A109" s="495" t="s">
        <v>4251</v>
      </c>
      <c r="B109" s="496"/>
      <c r="C109" s="496"/>
      <c r="D109" s="496"/>
      <c r="E109" s="496"/>
      <c r="F109" s="496"/>
      <c r="G109" s="496"/>
      <c r="H109" s="191"/>
      <c r="I109" s="191"/>
      <c r="J109" s="191"/>
      <c r="K109" s="191"/>
      <c r="L109" s="191"/>
      <c r="M109" s="193"/>
      <c r="BE109" s="220" t="s">
        <v>4251</v>
      </c>
      <c r="BF109" s="225"/>
      <c r="BG109" s="226"/>
      <c r="BH109" s="227"/>
      <c r="BI109" s="228"/>
      <c r="BJ109" s="228"/>
    </row>
    <row r="110" spans="1:62" s="85" customFormat="1" ht="15" customHeight="1" x14ac:dyDescent="0.3">
      <c r="A110" s="497" t="s">
        <v>378</v>
      </c>
      <c r="B110" s="462"/>
      <c r="C110" s="462"/>
      <c r="D110" s="462"/>
      <c r="E110" s="462"/>
      <c r="F110" s="114"/>
      <c r="G110" s="114"/>
      <c r="H110" s="221"/>
      <c r="I110" s="221"/>
      <c r="J110" s="221"/>
      <c r="K110" s="221"/>
      <c r="L110" s="221"/>
      <c r="M110" s="223"/>
      <c r="BE110" s="220"/>
      <c r="BF110" s="225" t="s">
        <v>378</v>
      </c>
      <c r="BG110" s="226"/>
      <c r="BH110" s="227"/>
      <c r="BI110" s="228"/>
      <c r="BJ110" s="228"/>
    </row>
    <row r="111" spans="1:62" s="85" customFormat="1" ht="21.6" x14ac:dyDescent="0.3">
      <c r="A111" s="121" t="s">
        <v>219</v>
      </c>
      <c r="B111" s="120" t="s">
        <v>497</v>
      </c>
      <c r="C111" s="466" t="s">
        <v>498</v>
      </c>
      <c r="D111" s="466"/>
      <c r="E111" s="466"/>
      <c r="F111" s="121" t="s">
        <v>67</v>
      </c>
      <c r="G111" s="153">
        <v>22.12</v>
      </c>
      <c r="H111" s="123"/>
      <c r="I111" s="123"/>
      <c r="J111" s="124"/>
      <c r="K111" s="124"/>
      <c r="L111" s="124"/>
      <c r="M111" s="124"/>
      <c r="BE111" s="220"/>
      <c r="BF111" s="225"/>
      <c r="BG111" s="226" t="s">
        <v>498</v>
      </c>
      <c r="BH111" s="227"/>
      <c r="BI111" s="228"/>
      <c r="BJ111" s="228"/>
    </row>
    <row r="112" spans="1:62" s="85" customFormat="1" ht="20.399999999999999" x14ac:dyDescent="0.3">
      <c r="A112" s="173"/>
      <c r="B112" s="137" t="s">
        <v>381</v>
      </c>
      <c r="C112" s="483" t="s">
        <v>382</v>
      </c>
      <c r="D112" s="483"/>
      <c r="E112" s="483"/>
      <c r="F112" s="138" t="s">
        <v>46</v>
      </c>
      <c r="G112" s="195" t="s">
        <v>4252</v>
      </c>
      <c r="H112" s="175"/>
      <c r="I112" s="175"/>
      <c r="J112" s="140"/>
      <c r="K112" s="140"/>
      <c r="L112" s="140"/>
      <c r="M112" s="176"/>
      <c r="BE112" s="220"/>
      <c r="BF112" s="225"/>
      <c r="BG112" s="226"/>
      <c r="BH112" s="227"/>
      <c r="BI112" s="228" t="s">
        <v>382</v>
      </c>
      <c r="BJ112" s="228"/>
    </row>
    <row r="113" spans="1:62" s="85" customFormat="1" ht="20.399999999999999" x14ac:dyDescent="0.3">
      <c r="A113" s="173"/>
      <c r="B113" s="137" t="s">
        <v>384</v>
      </c>
      <c r="C113" s="483" t="s">
        <v>385</v>
      </c>
      <c r="D113" s="483"/>
      <c r="E113" s="483"/>
      <c r="F113" s="138" t="s">
        <v>72</v>
      </c>
      <c r="G113" s="195" t="s">
        <v>4253</v>
      </c>
      <c r="H113" s="175"/>
      <c r="I113" s="175"/>
      <c r="J113" s="140"/>
      <c r="K113" s="140"/>
      <c r="L113" s="140"/>
      <c r="M113" s="176"/>
      <c r="BE113" s="220"/>
      <c r="BF113" s="225"/>
      <c r="BG113" s="226"/>
      <c r="BH113" s="227"/>
      <c r="BI113" s="228" t="s">
        <v>385</v>
      </c>
      <c r="BJ113" s="228"/>
    </row>
    <row r="114" spans="1:62" s="85" customFormat="1" ht="20.399999999999999" x14ac:dyDescent="0.3">
      <c r="A114" s="173"/>
      <c r="B114" s="137" t="s">
        <v>501</v>
      </c>
      <c r="C114" s="483" t="s">
        <v>502</v>
      </c>
      <c r="D114" s="483"/>
      <c r="E114" s="483"/>
      <c r="F114" s="138" t="s">
        <v>72</v>
      </c>
      <c r="G114" s="195" t="s">
        <v>4254</v>
      </c>
      <c r="H114" s="175"/>
      <c r="I114" s="175"/>
      <c r="J114" s="140"/>
      <c r="K114" s="140"/>
      <c r="L114" s="140"/>
      <c r="M114" s="176"/>
      <c r="BE114" s="220"/>
      <c r="BF114" s="225"/>
      <c r="BG114" s="226"/>
      <c r="BH114" s="227"/>
      <c r="BI114" s="228" t="s">
        <v>502</v>
      </c>
      <c r="BJ114" s="228"/>
    </row>
    <row r="115" spans="1:62" s="85" customFormat="1" ht="20.399999999999999" hidden="1" x14ac:dyDescent="0.3">
      <c r="A115" s="178" t="s">
        <v>75</v>
      </c>
      <c r="B115" s="179" t="s">
        <v>388</v>
      </c>
      <c r="C115" s="489" t="s">
        <v>389</v>
      </c>
      <c r="D115" s="489"/>
      <c r="E115" s="489"/>
      <c r="F115" s="231" t="s">
        <v>72</v>
      </c>
      <c r="G115" s="181" t="s">
        <v>33</v>
      </c>
      <c r="H115" s="182"/>
      <c r="I115" s="182"/>
      <c r="J115" s="183"/>
      <c r="K115" s="183"/>
      <c r="L115" s="183"/>
      <c r="M115" s="185"/>
      <c r="BE115" s="220"/>
      <c r="BF115" s="225"/>
      <c r="BG115" s="226"/>
      <c r="BH115" s="227" t="s">
        <v>389</v>
      </c>
      <c r="BI115" s="228"/>
      <c r="BJ115" s="228"/>
    </row>
    <row r="116" spans="1:62" s="85" customFormat="1" ht="20.399999999999999" x14ac:dyDescent="0.3">
      <c r="A116" s="173"/>
      <c r="B116" s="137" t="s">
        <v>73</v>
      </c>
      <c r="C116" s="483" t="s">
        <v>74</v>
      </c>
      <c r="D116" s="483"/>
      <c r="E116" s="483"/>
      <c r="F116" s="138" t="s">
        <v>67</v>
      </c>
      <c r="G116" s="195" t="s">
        <v>4255</v>
      </c>
      <c r="H116" s="175"/>
      <c r="I116" s="175"/>
      <c r="J116" s="140"/>
      <c r="K116" s="140"/>
      <c r="L116" s="140"/>
      <c r="M116" s="176"/>
      <c r="BE116" s="220"/>
      <c r="BF116" s="225"/>
      <c r="BG116" s="226"/>
      <c r="BH116" s="227"/>
      <c r="BI116" s="228" t="s">
        <v>74</v>
      </c>
      <c r="BJ116" s="228"/>
    </row>
    <row r="117" spans="1:62" s="85" customFormat="1" ht="20.399999999999999" x14ac:dyDescent="0.3">
      <c r="A117" s="173"/>
      <c r="B117" s="137" t="s">
        <v>392</v>
      </c>
      <c r="C117" s="483" t="s">
        <v>393</v>
      </c>
      <c r="D117" s="483"/>
      <c r="E117" s="483"/>
      <c r="F117" s="138" t="s">
        <v>67</v>
      </c>
      <c r="G117" s="195" t="s">
        <v>4256</v>
      </c>
      <c r="H117" s="175"/>
      <c r="I117" s="175"/>
      <c r="J117" s="140"/>
      <c r="K117" s="140"/>
      <c r="L117" s="140"/>
      <c r="M117" s="176"/>
      <c r="BE117" s="220"/>
      <c r="BF117" s="225"/>
      <c r="BG117" s="226"/>
      <c r="BH117" s="227"/>
      <c r="BI117" s="228" t="s">
        <v>393</v>
      </c>
      <c r="BJ117" s="228"/>
    </row>
    <row r="118" spans="1:62" s="85" customFormat="1" ht="20.399999999999999" hidden="1" x14ac:dyDescent="0.3">
      <c r="A118" s="178" t="s">
        <v>140</v>
      </c>
      <c r="B118" s="179" t="s">
        <v>506</v>
      </c>
      <c r="C118" s="489" t="s">
        <v>507</v>
      </c>
      <c r="D118" s="489"/>
      <c r="E118" s="489"/>
      <c r="F118" s="231" t="s">
        <v>67</v>
      </c>
      <c r="G118" s="181" t="s">
        <v>4257</v>
      </c>
      <c r="H118" s="182"/>
      <c r="I118" s="182"/>
      <c r="J118" s="183"/>
      <c r="K118" s="183"/>
      <c r="L118" s="183"/>
      <c r="M118" s="185"/>
      <c r="BE118" s="220"/>
      <c r="BF118" s="225"/>
      <c r="BG118" s="226"/>
      <c r="BH118" s="227" t="s">
        <v>507</v>
      </c>
      <c r="BI118" s="228"/>
      <c r="BJ118" s="228"/>
    </row>
    <row r="119" spans="1:62" s="85" customFormat="1" ht="42" x14ac:dyDescent="0.3">
      <c r="A119" s="173"/>
      <c r="B119" s="137" t="s">
        <v>509</v>
      </c>
      <c r="C119" s="483" t="s">
        <v>510</v>
      </c>
      <c r="D119" s="483"/>
      <c r="E119" s="483"/>
      <c r="F119" s="138" t="s">
        <v>67</v>
      </c>
      <c r="G119" s="195" t="s">
        <v>4258</v>
      </c>
      <c r="H119" s="175"/>
      <c r="I119" s="175"/>
      <c r="J119" s="140"/>
      <c r="K119" s="140"/>
      <c r="L119" s="140"/>
      <c r="M119" s="176"/>
      <c r="BE119" s="220"/>
      <c r="BF119" s="225"/>
      <c r="BG119" s="226"/>
      <c r="BH119" s="227"/>
      <c r="BI119" s="228" t="s">
        <v>510</v>
      </c>
      <c r="BJ119" s="228"/>
    </row>
    <row r="120" spans="1:62" s="85" customFormat="1" ht="42" x14ac:dyDescent="0.3">
      <c r="A120" s="173"/>
      <c r="B120" s="137" t="s">
        <v>401</v>
      </c>
      <c r="C120" s="483" t="s">
        <v>402</v>
      </c>
      <c r="D120" s="483"/>
      <c r="E120" s="483"/>
      <c r="F120" s="138" t="s">
        <v>403</v>
      </c>
      <c r="G120" s="195" t="s">
        <v>4259</v>
      </c>
      <c r="H120" s="175"/>
      <c r="I120" s="175"/>
      <c r="J120" s="140"/>
      <c r="K120" s="140"/>
      <c r="L120" s="140"/>
      <c r="M120" s="176"/>
      <c r="BE120" s="220"/>
      <c r="BF120" s="225"/>
      <c r="BG120" s="226"/>
      <c r="BH120" s="227"/>
      <c r="BI120" s="228" t="s">
        <v>402</v>
      </c>
      <c r="BJ120" s="228"/>
    </row>
    <row r="121" spans="1:62" s="85" customFormat="1" ht="21.6" x14ac:dyDescent="0.3">
      <c r="A121" s="173"/>
      <c r="B121" s="137" t="s">
        <v>282</v>
      </c>
      <c r="C121" s="483" t="s">
        <v>283</v>
      </c>
      <c r="D121" s="483"/>
      <c r="E121" s="483"/>
      <c r="F121" s="138" t="s">
        <v>67</v>
      </c>
      <c r="G121" s="195" t="s">
        <v>4260</v>
      </c>
      <c r="H121" s="175"/>
      <c r="I121" s="175"/>
      <c r="J121" s="140"/>
      <c r="K121" s="140"/>
      <c r="L121" s="140"/>
      <c r="M121" s="176"/>
      <c r="BE121" s="220"/>
      <c r="BF121" s="225"/>
      <c r="BG121" s="226"/>
      <c r="BH121" s="227"/>
      <c r="BI121" s="228" t="s">
        <v>283</v>
      </c>
      <c r="BJ121" s="228"/>
    </row>
    <row r="122" spans="1:62" s="85" customFormat="1" ht="20.399999999999999" x14ac:dyDescent="0.3">
      <c r="A122" s="173"/>
      <c r="B122" s="137" t="s">
        <v>406</v>
      </c>
      <c r="C122" s="483" t="s">
        <v>407</v>
      </c>
      <c r="D122" s="483"/>
      <c r="E122" s="483"/>
      <c r="F122" s="138" t="s">
        <v>67</v>
      </c>
      <c r="G122" s="195" t="s">
        <v>4261</v>
      </c>
      <c r="H122" s="175"/>
      <c r="I122" s="175"/>
      <c r="J122" s="140"/>
      <c r="K122" s="140"/>
      <c r="L122" s="140"/>
      <c r="M122" s="176"/>
      <c r="BE122" s="220"/>
      <c r="BF122" s="225"/>
      <c r="BG122" s="226"/>
      <c r="BH122" s="227"/>
      <c r="BI122" s="228" t="s">
        <v>407</v>
      </c>
      <c r="BJ122" s="228"/>
    </row>
    <row r="123" spans="1:62" s="85" customFormat="1" ht="21.6" x14ac:dyDescent="0.3">
      <c r="A123" s="173"/>
      <c r="B123" s="137" t="s">
        <v>409</v>
      </c>
      <c r="C123" s="483" t="s">
        <v>410</v>
      </c>
      <c r="D123" s="483"/>
      <c r="E123" s="483"/>
      <c r="F123" s="138" t="s">
        <v>46</v>
      </c>
      <c r="G123" s="195" t="s">
        <v>4262</v>
      </c>
      <c r="H123" s="175"/>
      <c r="I123" s="175"/>
      <c r="J123" s="140"/>
      <c r="K123" s="140"/>
      <c r="L123" s="140"/>
      <c r="M123" s="176"/>
      <c r="BE123" s="220"/>
      <c r="BF123" s="225"/>
      <c r="BG123" s="226"/>
      <c r="BH123" s="227"/>
      <c r="BI123" s="228" t="s">
        <v>410</v>
      </c>
      <c r="BJ123" s="228"/>
    </row>
    <row r="124" spans="1:62" s="85" customFormat="1" ht="20.399999999999999" x14ac:dyDescent="0.3">
      <c r="A124" s="173"/>
      <c r="B124" s="137" t="s">
        <v>412</v>
      </c>
      <c r="C124" s="483" t="s">
        <v>413</v>
      </c>
      <c r="D124" s="483"/>
      <c r="E124" s="483"/>
      <c r="F124" s="138" t="s">
        <v>67</v>
      </c>
      <c r="G124" s="195" t="s">
        <v>4263</v>
      </c>
      <c r="H124" s="175"/>
      <c r="I124" s="175"/>
      <c r="J124" s="140"/>
      <c r="K124" s="140"/>
      <c r="L124" s="140"/>
      <c r="M124" s="176"/>
      <c r="BE124" s="220"/>
      <c r="BF124" s="225"/>
      <c r="BG124" s="226"/>
      <c r="BH124" s="227"/>
      <c r="BI124" s="228" t="s">
        <v>413</v>
      </c>
      <c r="BJ124" s="228"/>
    </row>
    <row r="125" spans="1:62" s="85" customFormat="1" ht="20.399999999999999" x14ac:dyDescent="0.3">
      <c r="A125" s="173"/>
      <c r="B125" s="137" t="s">
        <v>367</v>
      </c>
      <c r="C125" s="483" t="s">
        <v>368</v>
      </c>
      <c r="D125" s="483"/>
      <c r="E125" s="483"/>
      <c r="F125" s="138" t="s">
        <v>72</v>
      </c>
      <c r="G125" s="195" t="s">
        <v>4264</v>
      </c>
      <c r="H125" s="175"/>
      <c r="I125" s="175"/>
      <c r="J125" s="140"/>
      <c r="K125" s="140"/>
      <c r="L125" s="140"/>
      <c r="M125" s="176"/>
      <c r="BE125" s="220"/>
      <c r="BF125" s="225"/>
      <c r="BG125" s="226"/>
      <c r="BH125" s="227"/>
      <c r="BI125" s="228" t="s">
        <v>368</v>
      </c>
      <c r="BJ125" s="228"/>
    </row>
    <row r="126" spans="1:62" s="85" customFormat="1" ht="21.6" x14ac:dyDescent="0.3">
      <c r="A126" s="121" t="s">
        <v>222</v>
      </c>
      <c r="B126" s="120" t="s">
        <v>518</v>
      </c>
      <c r="C126" s="466" t="s">
        <v>116</v>
      </c>
      <c r="D126" s="466"/>
      <c r="E126" s="466"/>
      <c r="F126" s="121" t="s">
        <v>67</v>
      </c>
      <c r="G126" s="153">
        <v>22.12</v>
      </c>
      <c r="H126" s="123"/>
      <c r="I126" s="123"/>
      <c r="J126" s="124"/>
      <c r="K126" s="124"/>
      <c r="L126" s="124"/>
      <c r="M126" s="124"/>
      <c r="BE126" s="220"/>
      <c r="BF126" s="225"/>
      <c r="BG126" s="226" t="s">
        <v>116</v>
      </c>
      <c r="BH126" s="227"/>
      <c r="BI126" s="228"/>
      <c r="BJ126" s="228"/>
    </row>
    <row r="127" spans="1:62" s="85" customFormat="1" ht="14.4" x14ac:dyDescent="0.3">
      <c r="A127" s="121" t="s">
        <v>224</v>
      </c>
      <c r="B127" s="120" t="s">
        <v>583</v>
      </c>
      <c r="C127" s="466" t="s">
        <v>584</v>
      </c>
      <c r="D127" s="466"/>
      <c r="E127" s="466"/>
      <c r="F127" s="121" t="s">
        <v>67</v>
      </c>
      <c r="G127" s="135">
        <v>0.3</v>
      </c>
      <c r="H127" s="123"/>
      <c r="I127" s="123"/>
      <c r="J127" s="124"/>
      <c r="K127" s="124"/>
      <c r="L127" s="124"/>
      <c r="M127" s="124"/>
      <c r="BE127" s="220"/>
      <c r="BF127" s="225"/>
      <c r="BG127" s="226" t="s">
        <v>584</v>
      </c>
      <c r="BH127" s="227"/>
      <c r="BI127" s="228"/>
      <c r="BJ127" s="228"/>
    </row>
    <row r="128" spans="1:62" s="85" customFormat="1" ht="15" customHeight="1" x14ac:dyDescent="0.3">
      <c r="A128" s="497" t="s">
        <v>418</v>
      </c>
      <c r="B128" s="462"/>
      <c r="C128" s="462"/>
      <c r="D128" s="462"/>
      <c r="E128" s="462"/>
      <c r="F128" s="114"/>
      <c r="G128" s="114"/>
      <c r="H128" s="221"/>
      <c r="I128" s="221"/>
      <c r="J128" s="221"/>
      <c r="K128" s="221"/>
      <c r="L128" s="221"/>
      <c r="M128" s="223"/>
      <c r="BE128" s="220"/>
      <c r="BF128" s="225" t="s">
        <v>418</v>
      </c>
      <c r="BG128" s="226"/>
      <c r="BH128" s="227"/>
      <c r="BI128" s="228"/>
      <c r="BJ128" s="228"/>
    </row>
    <row r="129" spans="1:62" s="85" customFormat="1" ht="42" x14ac:dyDescent="0.3">
      <c r="A129" s="121" t="s">
        <v>227</v>
      </c>
      <c r="B129" s="120" t="s">
        <v>419</v>
      </c>
      <c r="C129" s="466" t="s">
        <v>420</v>
      </c>
      <c r="D129" s="466"/>
      <c r="E129" s="466"/>
      <c r="F129" s="121" t="s">
        <v>46</v>
      </c>
      <c r="G129" s="135">
        <v>0.1</v>
      </c>
      <c r="H129" s="123"/>
      <c r="I129" s="123"/>
      <c r="J129" s="124"/>
      <c r="K129" s="124"/>
      <c r="L129" s="124"/>
      <c r="M129" s="124"/>
      <c r="BE129" s="220"/>
      <c r="BF129" s="225"/>
      <c r="BG129" s="226" t="s">
        <v>420</v>
      </c>
      <c r="BH129" s="227"/>
      <c r="BI129" s="228"/>
      <c r="BJ129" s="228"/>
    </row>
    <row r="130" spans="1:62" s="85" customFormat="1" ht="62.4" x14ac:dyDescent="0.3">
      <c r="A130" s="121" t="s">
        <v>230</v>
      </c>
      <c r="B130" s="120" t="s">
        <v>421</v>
      </c>
      <c r="C130" s="466" t="s">
        <v>422</v>
      </c>
      <c r="D130" s="466"/>
      <c r="E130" s="466"/>
      <c r="F130" s="121" t="s">
        <v>326</v>
      </c>
      <c r="G130" s="153">
        <v>0.05</v>
      </c>
      <c r="H130" s="123"/>
      <c r="I130" s="123"/>
      <c r="J130" s="124"/>
      <c r="K130" s="124"/>
      <c r="L130" s="124"/>
      <c r="M130" s="124"/>
      <c r="BE130" s="220"/>
      <c r="BF130" s="225"/>
      <c r="BG130" s="226" t="s">
        <v>422</v>
      </c>
      <c r="BH130" s="227"/>
      <c r="BI130" s="228"/>
      <c r="BJ130" s="228"/>
    </row>
    <row r="131" spans="1:62" s="85" customFormat="1" ht="20.399999999999999" hidden="1" x14ac:dyDescent="0.3">
      <c r="A131" s="178" t="s">
        <v>75</v>
      </c>
      <c r="B131" s="179" t="s">
        <v>151</v>
      </c>
      <c r="C131" s="489" t="s">
        <v>152</v>
      </c>
      <c r="D131" s="489"/>
      <c r="E131" s="489"/>
      <c r="F131" s="231" t="s">
        <v>46</v>
      </c>
      <c r="G131" s="181" t="s">
        <v>33</v>
      </c>
      <c r="H131" s="182"/>
      <c r="I131" s="182"/>
      <c r="J131" s="183"/>
      <c r="K131" s="183"/>
      <c r="L131" s="183"/>
      <c r="M131" s="185"/>
      <c r="BE131" s="220"/>
      <c r="BF131" s="225"/>
      <c r="BG131" s="226"/>
      <c r="BH131" s="227" t="s">
        <v>152</v>
      </c>
      <c r="BI131" s="228"/>
      <c r="BJ131" s="228"/>
    </row>
    <row r="132" spans="1:62" s="85" customFormat="1" ht="20.399999999999999" hidden="1" x14ac:dyDescent="0.3">
      <c r="A132" s="178" t="s">
        <v>75</v>
      </c>
      <c r="B132" s="179" t="s">
        <v>423</v>
      </c>
      <c r="C132" s="489" t="s">
        <v>424</v>
      </c>
      <c r="D132" s="489"/>
      <c r="E132" s="489"/>
      <c r="F132" s="231" t="s">
        <v>72</v>
      </c>
      <c r="G132" s="181" t="s">
        <v>33</v>
      </c>
      <c r="H132" s="182"/>
      <c r="I132" s="182"/>
      <c r="J132" s="183"/>
      <c r="K132" s="183"/>
      <c r="L132" s="183"/>
      <c r="M132" s="185"/>
      <c r="BE132" s="220"/>
      <c r="BF132" s="225"/>
      <c r="BG132" s="226"/>
      <c r="BH132" s="227" t="s">
        <v>424</v>
      </c>
      <c r="BI132" s="228"/>
      <c r="BJ132" s="228"/>
    </row>
    <row r="133" spans="1:62" s="85" customFormat="1" ht="31.8" hidden="1" x14ac:dyDescent="0.3">
      <c r="A133" s="178" t="s">
        <v>75</v>
      </c>
      <c r="B133" s="179" t="s">
        <v>425</v>
      </c>
      <c r="C133" s="489" t="s">
        <v>426</v>
      </c>
      <c r="D133" s="489"/>
      <c r="E133" s="489"/>
      <c r="F133" s="231" t="s">
        <v>427</v>
      </c>
      <c r="G133" s="181" t="s">
        <v>33</v>
      </c>
      <c r="H133" s="182"/>
      <c r="I133" s="182"/>
      <c r="J133" s="183"/>
      <c r="K133" s="183"/>
      <c r="L133" s="183"/>
      <c r="M133" s="185"/>
      <c r="BE133" s="220"/>
      <c r="BF133" s="225"/>
      <c r="BG133" s="226"/>
      <c r="BH133" s="227" t="s">
        <v>426</v>
      </c>
      <c r="BI133" s="228"/>
      <c r="BJ133" s="228"/>
    </row>
    <row r="134" spans="1:62" s="85" customFormat="1" ht="31.8" x14ac:dyDescent="0.3">
      <c r="A134" s="173" t="s">
        <v>126</v>
      </c>
      <c r="B134" s="137" t="s">
        <v>428</v>
      </c>
      <c r="C134" s="483" t="s">
        <v>429</v>
      </c>
      <c r="D134" s="483"/>
      <c r="E134" s="483"/>
      <c r="F134" s="138" t="s">
        <v>72</v>
      </c>
      <c r="G134" s="195" t="s">
        <v>430</v>
      </c>
      <c r="H134" s="123"/>
      <c r="I134" s="286"/>
      <c r="J134" s="140"/>
      <c r="K134" s="124"/>
      <c r="L134" s="287"/>
      <c r="M134" s="176"/>
      <c r="BE134" s="220"/>
      <c r="BF134" s="225"/>
      <c r="BG134" s="226"/>
      <c r="BH134" s="227"/>
      <c r="BI134" s="228"/>
      <c r="BJ134" s="228" t="s">
        <v>429</v>
      </c>
    </row>
    <row r="135" spans="1:62" s="85" customFormat="1" ht="20.399999999999999" x14ac:dyDescent="0.3">
      <c r="A135" s="173" t="s">
        <v>126</v>
      </c>
      <c r="B135" s="137" t="s">
        <v>431</v>
      </c>
      <c r="C135" s="483" t="s">
        <v>152</v>
      </c>
      <c r="D135" s="483"/>
      <c r="E135" s="483"/>
      <c r="F135" s="138" t="s">
        <v>46</v>
      </c>
      <c r="G135" s="195" t="s">
        <v>432</v>
      </c>
      <c r="H135" s="123"/>
      <c r="I135" s="286"/>
      <c r="J135" s="140"/>
      <c r="K135" s="124"/>
      <c r="L135" s="287"/>
      <c r="M135" s="176"/>
      <c r="BE135" s="220"/>
      <c r="BF135" s="225"/>
      <c r="BG135" s="226"/>
      <c r="BH135" s="227"/>
      <c r="BI135" s="228"/>
      <c r="BJ135" s="228" t="s">
        <v>152</v>
      </c>
    </row>
    <row r="136" spans="1:62" s="85" customFormat="1" ht="15" customHeight="1" x14ac:dyDescent="0.3">
      <c r="A136" s="497" t="s">
        <v>433</v>
      </c>
      <c r="B136" s="462"/>
      <c r="C136" s="462"/>
      <c r="D136" s="462"/>
      <c r="E136" s="462"/>
      <c r="F136" s="114"/>
      <c r="G136" s="114"/>
      <c r="H136" s="221"/>
      <c r="I136" s="221"/>
      <c r="J136" s="221"/>
      <c r="K136" s="221"/>
      <c r="L136" s="221"/>
      <c r="M136" s="223"/>
      <c r="BE136" s="220"/>
      <c r="BF136" s="225" t="s">
        <v>433</v>
      </c>
      <c r="BG136" s="226"/>
      <c r="BH136" s="227"/>
      <c r="BI136" s="228"/>
      <c r="BJ136" s="228"/>
    </row>
    <row r="137" spans="1:62" s="85" customFormat="1" ht="14.4" x14ac:dyDescent="0.3">
      <c r="A137" s="121" t="s">
        <v>232</v>
      </c>
      <c r="B137" s="120" t="s">
        <v>434</v>
      </c>
      <c r="C137" s="466" t="s">
        <v>435</v>
      </c>
      <c r="D137" s="466"/>
      <c r="E137" s="466"/>
      <c r="F137" s="121" t="s">
        <v>139</v>
      </c>
      <c r="G137" s="153">
        <v>0.32</v>
      </c>
      <c r="H137" s="123"/>
      <c r="I137" s="123"/>
      <c r="J137" s="124"/>
      <c r="K137" s="124"/>
      <c r="L137" s="124"/>
      <c r="M137" s="124"/>
      <c r="BE137" s="220"/>
      <c r="BF137" s="225"/>
      <c r="BG137" s="226" t="s">
        <v>435</v>
      </c>
      <c r="BH137" s="227"/>
      <c r="BI137" s="228"/>
      <c r="BJ137" s="228"/>
    </row>
    <row r="138" spans="1:62" s="85" customFormat="1" ht="20.399999999999999" hidden="1" x14ac:dyDescent="0.3">
      <c r="A138" s="178" t="s">
        <v>140</v>
      </c>
      <c r="B138" s="179" t="s">
        <v>436</v>
      </c>
      <c r="C138" s="489" t="s">
        <v>437</v>
      </c>
      <c r="D138" s="489"/>
      <c r="E138" s="489"/>
      <c r="F138" s="231" t="s">
        <v>38</v>
      </c>
      <c r="G138" s="181" t="s">
        <v>438</v>
      </c>
      <c r="H138" s="182"/>
      <c r="I138" s="182"/>
      <c r="J138" s="183"/>
      <c r="K138" s="183"/>
      <c r="L138" s="183"/>
      <c r="M138" s="185"/>
      <c r="BE138" s="220"/>
      <c r="BF138" s="225"/>
      <c r="BG138" s="226"/>
      <c r="BH138" s="227" t="s">
        <v>437</v>
      </c>
      <c r="BI138" s="228"/>
      <c r="BJ138" s="228"/>
    </row>
    <row r="139" spans="1:62" s="85" customFormat="1" ht="20.399999999999999" x14ac:dyDescent="0.3">
      <c r="A139" s="173"/>
      <c r="B139" s="137" t="s">
        <v>439</v>
      </c>
      <c r="C139" s="483" t="s">
        <v>440</v>
      </c>
      <c r="D139" s="483"/>
      <c r="E139" s="483"/>
      <c r="F139" s="138" t="s">
        <v>139</v>
      </c>
      <c r="G139" s="195" t="s">
        <v>441</v>
      </c>
      <c r="H139" s="175"/>
      <c r="I139" s="175"/>
      <c r="J139" s="140"/>
      <c r="K139" s="140"/>
      <c r="L139" s="140"/>
      <c r="M139" s="176"/>
      <c r="BE139" s="220"/>
      <c r="BF139" s="225"/>
      <c r="BG139" s="226"/>
      <c r="BH139" s="227"/>
      <c r="BI139" s="228" t="s">
        <v>440</v>
      </c>
      <c r="BJ139" s="228"/>
    </row>
    <row r="140" spans="1:62" s="85" customFormat="1" ht="20.399999999999999" hidden="1" x14ac:dyDescent="0.3">
      <c r="A140" s="178" t="s">
        <v>75</v>
      </c>
      <c r="B140" s="179" t="s">
        <v>442</v>
      </c>
      <c r="C140" s="489" t="s">
        <v>443</v>
      </c>
      <c r="D140" s="489"/>
      <c r="E140" s="489"/>
      <c r="F140" s="231" t="s">
        <v>38</v>
      </c>
      <c r="G140" s="181" t="s">
        <v>33</v>
      </c>
      <c r="H140" s="182"/>
      <c r="I140" s="182"/>
      <c r="J140" s="183"/>
      <c r="K140" s="183"/>
      <c r="L140" s="183"/>
      <c r="M140" s="185"/>
      <c r="BE140" s="220"/>
      <c r="BF140" s="225"/>
      <c r="BG140" s="226"/>
      <c r="BH140" s="227" t="s">
        <v>443</v>
      </c>
      <c r="BI140" s="228"/>
      <c r="BJ140" s="228"/>
    </row>
    <row r="141" spans="1:62" s="85" customFormat="1" ht="31.8" x14ac:dyDescent="0.3">
      <c r="A141" s="173" t="s">
        <v>126</v>
      </c>
      <c r="B141" s="137" t="s">
        <v>444</v>
      </c>
      <c r="C141" s="483" t="s">
        <v>445</v>
      </c>
      <c r="D141" s="483"/>
      <c r="E141" s="483"/>
      <c r="F141" s="138" t="s">
        <v>38</v>
      </c>
      <c r="G141" s="195" t="s">
        <v>438</v>
      </c>
      <c r="H141" s="123"/>
      <c r="I141" s="286"/>
      <c r="J141" s="140"/>
      <c r="K141" s="124"/>
      <c r="L141" s="287"/>
      <c r="M141" s="176"/>
      <c r="BE141" s="220"/>
      <c r="BF141" s="225"/>
      <c r="BG141" s="226"/>
      <c r="BH141" s="227"/>
      <c r="BI141" s="228"/>
      <c r="BJ141" s="228" t="s">
        <v>445</v>
      </c>
    </row>
    <row r="142" spans="1:62" s="85" customFormat="1" ht="42" x14ac:dyDescent="0.3">
      <c r="A142" s="173" t="s">
        <v>126</v>
      </c>
      <c r="B142" s="137" t="s">
        <v>446</v>
      </c>
      <c r="C142" s="483" t="s">
        <v>447</v>
      </c>
      <c r="D142" s="483"/>
      <c r="E142" s="483"/>
      <c r="F142" s="138" t="s">
        <v>38</v>
      </c>
      <c r="G142" s="195" t="s">
        <v>438</v>
      </c>
      <c r="H142" s="123"/>
      <c r="I142" s="286"/>
      <c r="J142" s="140"/>
      <c r="K142" s="124"/>
      <c r="L142" s="287"/>
      <c r="M142" s="176"/>
      <c r="BE142" s="220"/>
      <c r="BF142" s="225"/>
      <c r="BG142" s="226"/>
      <c r="BH142" s="227"/>
      <c r="BI142" s="228"/>
      <c r="BJ142" s="228" t="s">
        <v>447</v>
      </c>
    </row>
    <row r="143" spans="1:62" s="85" customFormat="1" ht="24.75" customHeight="1" x14ac:dyDescent="0.3">
      <c r="A143" s="497" t="s">
        <v>4265</v>
      </c>
      <c r="B143" s="462"/>
      <c r="C143" s="462"/>
      <c r="D143" s="462"/>
      <c r="E143" s="462"/>
      <c r="F143" s="114"/>
      <c r="G143" s="114"/>
      <c r="H143" s="221"/>
      <c r="I143" s="221"/>
      <c r="J143" s="221"/>
      <c r="K143" s="221"/>
      <c r="L143" s="221"/>
      <c r="M143" s="223"/>
      <c r="BE143" s="220"/>
      <c r="BF143" s="225" t="s">
        <v>4265</v>
      </c>
      <c r="BG143" s="226"/>
      <c r="BH143" s="227"/>
      <c r="BI143" s="228"/>
      <c r="BJ143" s="228"/>
    </row>
    <row r="144" spans="1:62" s="85" customFormat="1" ht="21.6" x14ac:dyDescent="0.3">
      <c r="A144" s="121" t="s">
        <v>234</v>
      </c>
      <c r="B144" s="120" t="s">
        <v>449</v>
      </c>
      <c r="C144" s="466" t="s">
        <v>450</v>
      </c>
      <c r="D144" s="466"/>
      <c r="E144" s="466"/>
      <c r="F144" s="121" t="s">
        <v>326</v>
      </c>
      <c r="G144" s="135">
        <v>3.5</v>
      </c>
      <c r="H144" s="123"/>
      <c r="I144" s="123"/>
      <c r="J144" s="124"/>
      <c r="K144" s="124"/>
      <c r="L144" s="124"/>
      <c r="M144" s="124"/>
      <c r="BE144" s="220"/>
      <c r="BF144" s="225"/>
      <c r="BG144" s="226" t="s">
        <v>450</v>
      </c>
      <c r="BH144" s="227"/>
      <c r="BI144" s="228"/>
      <c r="BJ144" s="228"/>
    </row>
    <row r="145" spans="1:62" s="85" customFormat="1" ht="31.8" x14ac:dyDescent="0.3">
      <c r="A145" s="173"/>
      <c r="B145" s="137" t="s">
        <v>451</v>
      </c>
      <c r="C145" s="483" t="s">
        <v>452</v>
      </c>
      <c r="D145" s="483"/>
      <c r="E145" s="483"/>
      <c r="F145" s="138" t="s">
        <v>67</v>
      </c>
      <c r="G145" s="195" t="s">
        <v>4266</v>
      </c>
      <c r="H145" s="175"/>
      <c r="I145" s="175"/>
      <c r="J145" s="140"/>
      <c r="K145" s="140"/>
      <c r="L145" s="140"/>
      <c r="M145" s="176"/>
      <c r="BE145" s="220"/>
      <c r="BF145" s="225"/>
      <c r="BG145" s="226"/>
      <c r="BH145" s="227"/>
      <c r="BI145" s="228" t="s">
        <v>452</v>
      </c>
      <c r="BJ145" s="228"/>
    </row>
    <row r="146" spans="1:62" s="85" customFormat="1" ht="20.399999999999999" x14ac:dyDescent="0.3">
      <c r="A146" s="173"/>
      <c r="B146" s="137" t="s">
        <v>367</v>
      </c>
      <c r="C146" s="483" t="s">
        <v>368</v>
      </c>
      <c r="D146" s="483"/>
      <c r="E146" s="483"/>
      <c r="F146" s="138" t="s">
        <v>72</v>
      </c>
      <c r="G146" s="195" t="s">
        <v>4267</v>
      </c>
      <c r="H146" s="175"/>
      <c r="I146" s="175"/>
      <c r="J146" s="140"/>
      <c r="K146" s="140"/>
      <c r="L146" s="140"/>
      <c r="M146" s="176"/>
      <c r="BE146" s="220"/>
      <c r="BF146" s="225"/>
      <c r="BG146" s="226"/>
      <c r="BH146" s="227"/>
      <c r="BI146" s="228" t="s">
        <v>368</v>
      </c>
      <c r="BJ146" s="228"/>
    </row>
    <row r="147" spans="1:62" s="85" customFormat="1" ht="21.6" x14ac:dyDescent="0.3">
      <c r="A147" s="173" t="s">
        <v>126</v>
      </c>
      <c r="B147" s="137" t="s">
        <v>457</v>
      </c>
      <c r="C147" s="483" t="s">
        <v>458</v>
      </c>
      <c r="D147" s="483"/>
      <c r="E147" s="483"/>
      <c r="F147" s="138" t="s">
        <v>72</v>
      </c>
      <c r="G147" s="195" t="s">
        <v>4268</v>
      </c>
      <c r="H147" s="123"/>
      <c r="I147" s="286"/>
      <c r="J147" s="140"/>
      <c r="K147" s="124"/>
      <c r="L147" s="287"/>
      <c r="M147" s="176"/>
      <c r="BE147" s="220"/>
      <c r="BF147" s="225"/>
      <c r="BG147" s="226"/>
      <c r="BH147" s="227"/>
      <c r="BI147" s="228"/>
      <c r="BJ147" s="228" t="s">
        <v>458</v>
      </c>
    </row>
    <row r="148" spans="1:62" s="85" customFormat="1" ht="15" customHeight="1" x14ac:dyDescent="0.3">
      <c r="A148" s="497" t="s">
        <v>460</v>
      </c>
      <c r="B148" s="462"/>
      <c r="C148" s="462"/>
      <c r="D148" s="462"/>
      <c r="E148" s="462"/>
      <c r="F148" s="114"/>
      <c r="G148" s="114"/>
      <c r="H148" s="221"/>
      <c r="I148" s="221"/>
      <c r="J148" s="221"/>
      <c r="K148" s="221"/>
      <c r="L148" s="221"/>
      <c r="M148" s="223"/>
      <c r="BE148" s="220"/>
      <c r="BF148" s="225" t="s">
        <v>460</v>
      </c>
      <c r="BG148" s="226"/>
      <c r="BH148" s="227"/>
      <c r="BI148" s="228"/>
      <c r="BJ148" s="228"/>
    </row>
    <row r="149" spans="1:62" s="85" customFormat="1" ht="21.6" x14ac:dyDescent="0.3">
      <c r="A149" s="121" t="s">
        <v>240</v>
      </c>
      <c r="B149" s="120" t="s">
        <v>461</v>
      </c>
      <c r="C149" s="466" t="s">
        <v>462</v>
      </c>
      <c r="D149" s="466"/>
      <c r="E149" s="466"/>
      <c r="F149" s="121" t="s">
        <v>155</v>
      </c>
      <c r="G149" s="134">
        <v>35</v>
      </c>
      <c r="H149" s="123"/>
      <c r="I149" s="123"/>
      <c r="J149" s="124"/>
      <c r="K149" s="124"/>
      <c r="L149" s="124"/>
      <c r="M149" s="124"/>
      <c r="BE149" s="220"/>
      <c r="BF149" s="225"/>
      <c r="BG149" s="226" t="s">
        <v>462</v>
      </c>
      <c r="BH149" s="227"/>
      <c r="BI149" s="228"/>
      <c r="BJ149" s="228"/>
    </row>
    <row r="150" spans="1:62" s="85" customFormat="1" ht="20.399999999999999" hidden="1" x14ac:dyDescent="0.3">
      <c r="A150" s="178" t="s">
        <v>140</v>
      </c>
      <c r="B150" s="179" t="s">
        <v>463</v>
      </c>
      <c r="C150" s="489" t="s">
        <v>464</v>
      </c>
      <c r="D150" s="489"/>
      <c r="E150" s="489"/>
      <c r="F150" s="231" t="s">
        <v>72</v>
      </c>
      <c r="G150" s="181" t="s">
        <v>4269</v>
      </c>
      <c r="H150" s="182"/>
      <c r="I150" s="182"/>
      <c r="J150" s="183"/>
      <c r="K150" s="183"/>
      <c r="L150" s="183"/>
      <c r="M150" s="185"/>
      <c r="BE150" s="220"/>
      <c r="BF150" s="225"/>
      <c r="BG150" s="226"/>
      <c r="BH150" s="227" t="s">
        <v>464</v>
      </c>
      <c r="BI150" s="228"/>
      <c r="BJ150" s="228"/>
    </row>
    <row r="151" spans="1:62" s="85" customFormat="1" ht="20.399999999999999" x14ac:dyDescent="0.3">
      <c r="A151" s="173" t="s">
        <v>126</v>
      </c>
      <c r="B151" s="137" t="s">
        <v>466</v>
      </c>
      <c r="C151" s="483" t="s">
        <v>464</v>
      </c>
      <c r="D151" s="483"/>
      <c r="E151" s="483"/>
      <c r="F151" s="138" t="s">
        <v>67</v>
      </c>
      <c r="G151" s="195" t="s">
        <v>4270</v>
      </c>
      <c r="H151" s="123"/>
      <c r="I151" s="286"/>
      <c r="J151" s="140"/>
      <c r="K151" s="124"/>
      <c r="L151" s="287"/>
      <c r="M151" s="176"/>
      <c r="BE151" s="220"/>
      <c r="BF151" s="225"/>
      <c r="BG151" s="226"/>
      <c r="BH151" s="227"/>
      <c r="BI151" s="228"/>
      <c r="BJ151" s="228" t="s">
        <v>464</v>
      </c>
    </row>
    <row r="152" spans="1:62" s="85" customFormat="1" ht="31.8" x14ac:dyDescent="0.3">
      <c r="A152" s="121" t="s">
        <v>241</v>
      </c>
      <c r="B152" s="120" t="s">
        <v>468</v>
      </c>
      <c r="C152" s="466" t="s">
        <v>469</v>
      </c>
      <c r="D152" s="466"/>
      <c r="E152" s="466"/>
      <c r="F152" s="121" t="s">
        <v>326</v>
      </c>
      <c r="G152" s="153">
        <v>0.35</v>
      </c>
      <c r="H152" s="123"/>
      <c r="I152" s="123"/>
      <c r="J152" s="124"/>
      <c r="K152" s="124"/>
      <c r="L152" s="124"/>
      <c r="M152" s="124"/>
      <c r="BE152" s="220"/>
      <c r="BF152" s="225"/>
      <c r="BG152" s="226" t="s">
        <v>469</v>
      </c>
      <c r="BH152" s="227"/>
      <c r="BI152" s="228"/>
      <c r="BJ152" s="228"/>
    </row>
    <row r="153" spans="1:62" s="85" customFormat="1" ht="20.399999999999999" x14ac:dyDescent="0.3">
      <c r="A153" s="173"/>
      <c r="B153" s="137" t="s">
        <v>336</v>
      </c>
      <c r="C153" s="483" t="s">
        <v>337</v>
      </c>
      <c r="D153" s="483"/>
      <c r="E153" s="483"/>
      <c r="F153" s="138" t="s">
        <v>72</v>
      </c>
      <c r="G153" s="195" t="s">
        <v>4271</v>
      </c>
      <c r="H153" s="175"/>
      <c r="I153" s="175"/>
      <c r="J153" s="140"/>
      <c r="K153" s="140"/>
      <c r="L153" s="140"/>
      <c r="M153" s="176"/>
      <c r="BE153" s="220"/>
      <c r="BF153" s="225"/>
      <c r="BG153" s="226"/>
      <c r="BH153" s="227"/>
      <c r="BI153" s="228" t="s">
        <v>337</v>
      </c>
      <c r="BJ153" s="228"/>
    </row>
    <row r="154" spans="1:62" s="85" customFormat="1" ht="20.399999999999999" x14ac:dyDescent="0.3">
      <c r="A154" s="173"/>
      <c r="B154" s="137" t="s">
        <v>350</v>
      </c>
      <c r="C154" s="483" t="s">
        <v>351</v>
      </c>
      <c r="D154" s="483"/>
      <c r="E154" s="483"/>
      <c r="F154" s="138" t="s">
        <v>72</v>
      </c>
      <c r="G154" s="195" t="s">
        <v>4272</v>
      </c>
      <c r="H154" s="175"/>
      <c r="I154" s="175"/>
      <c r="J154" s="140"/>
      <c r="K154" s="140"/>
      <c r="L154" s="140"/>
      <c r="M154" s="176"/>
      <c r="BE154" s="220"/>
      <c r="BF154" s="225"/>
      <c r="BG154" s="226"/>
      <c r="BH154" s="227"/>
      <c r="BI154" s="228" t="s">
        <v>351</v>
      </c>
      <c r="BJ154" s="228"/>
    </row>
    <row r="155" spans="1:62" s="85" customFormat="1" ht="15" customHeight="1" x14ac:dyDescent="0.3">
      <c r="A155" s="497" t="s">
        <v>472</v>
      </c>
      <c r="B155" s="462"/>
      <c r="C155" s="462"/>
      <c r="D155" s="462"/>
      <c r="E155" s="462"/>
      <c r="F155" s="114"/>
      <c r="G155" s="114"/>
      <c r="H155" s="221"/>
      <c r="I155" s="221"/>
      <c r="J155" s="221"/>
      <c r="K155" s="221"/>
      <c r="L155" s="221"/>
      <c r="M155" s="223"/>
      <c r="BE155" s="220"/>
      <c r="BF155" s="225" t="s">
        <v>472</v>
      </c>
      <c r="BG155" s="226"/>
      <c r="BH155" s="227"/>
      <c r="BI155" s="228"/>
      <c r="BJ155" s="228"/>
    </row>
    <row r="156" spans="1:62" s="85" customFormat="1" ht="14.4" x14ac:dyDescent="0.3">
      <c r="A156" s="121" t="s">
        <v>243</v>
      </c>
      <c r="B156" s="120" t="s">
        <v>473</v>
      </c>
      <c r="C156" s="466" t="s">
        <v>474</v>
      </c>
      <c r="D156" s="466"/>
      <c r="E156" s="466"/>
      <c r="F156" s="121" t="s">
        <v>155</v>
      </c>
      <c r="G156" s="134">
        <v>35</v>
      </c>
      <c r="H156" s="123"/>
      <c r="I156" s="123"/>
      <c r="J156" s="124"/>
      <c r="K156" s="124"/>
      <c r="L156" s="124"/>
      <c r="M156" s="124"/>
      <c r="BE156" s="220"/>
      <c r="BF156" s="225"/>
      <c r="BG156" s="226" t="s">
        <v>474</v>
      </c>
      <c r="BH156" s="227"/>
      <c r="BI156" s="228"/>
      <c r="BJ156" s="228"/>
    </row>
    <row r="157" spans="1:62" s="85" customFormat="1" ht="24.75" customHeight="1" x14ac:dyDescent="0.3">
      <c r="A157" s="497" t="s">
        <v>529</v>
      </c>
      <c r="B157" s="462"/>
      <c r="C157" s="462"/>
      <c r="D157" s="462"/>
      <c r="E157" s="462"/>
      <c r="F157" s="114"/>
      <c r="G157" s="114"/>
      <c r="H157" s="221"/>
      <c r="I157" s="221"/>
      <c r="J157" s="221"/>
      <c r="K157" s="221"/>
      <c r="L157" s="221"/>
      <c r="M157" s="223"/>
      <c r="BE157" s="220"/>
      <c r="BF157" s="225" t="s">
        <v>529</v>
      </c>
      <c r="BG157" s="226"/>
      <c r="BH157" s="227"/>
      <c r="BI157" s="228"/>
      <c r="BJ157" s="228"/>
    </row>
    <row r="158" spans="1:62" s="85" customFormat="1" ht="21.6" x14ac:dyDescent="0.3">
      <c r="A158" s="121" t="s">
        <v>244</v>
      </c>
      <c r="B158" s="120" t="s">
        <v>449</v>
      </c>
      <c r="C158" s="466" t="s">
        <v>450</v>
      </c>
      <c r="D158" s="466"/>
      <c r="E158" s="466"/>
      <c r="F158" s="121" t="s">
        <v>326</v>
      </c>
      <c r="G158" s="153">
        <v>0.35</v>
      </c>
      <c r="H158" s="123"/>
      <c r="I158" s="123"/>
      <c r="J158" s="124"/>
      <c r="K158" s="124"/>
      <c r="L158" s="124"/>
      <c r="M158" s="124"/>
      <c r="BE158" s="220"/>
      <c r="BF158" s="225"/>
      <c r="BG158" s="226" t="s">
        <v>450</v>
      </c>
      <c r="BH158" s="227"/>
      <c r="BI158" s="228"/>
      <c r="BJ158" s="228"/>
    </row>
    <row r="159" spans="1:62" s="85" customFormat="1" ht="31.8" x14ac:dyDescent="0.3">
      <c r="A159" s="173"/>
      <c r="B159" s="137" t="s">
        <v>451</v>
      </c>
      <c r="C159" s="483" t="s">
        <v>452</v>
      </c>
      <c r="D159" s="483"/>
      <c r="E159" s="483"/>
      <c r="F159" s="138" t="s">
        <v>67</v>
      </c>
      <c r="G159" s="195" t="s">
        <v>4273</v>
      </c>
      <c r="H159" s="175"/>
      <c r="I159" s="175"/>
      <c r="J159" s="140"/>
      <c r="K159" s="140"/>
      <c r="L159" s="140"/>
      <c r="M159" s="176"/>
      <c r="BE159" s="220"/>
      <c r="BF159" s="225"/>
      <c r="BG159" s="226"/>
      <c r="BH159" s="227"/>
      <c r="BI159" s="228" t="s">
        <v>452</v>
      </c>
      <c r="BJ159" s="228"/>
    </row>
    <row r="160" spans="1:62" s="85" customFormat="1" ht="20.399999999999999" x14ac:dyDescent="0.3">
      <c r="A160" s="173"/>
      <c r="B160" s="137" t="s">
        <v>367</v>
      </c>
      <c r="C160" s="483" t="s">
        <v>368</v>
      </c>
      <c r="D160" s="483"/>
      <c r="E160" s="483"/>
      <c r="F160" s="138" t="s">
        <v>72</v>
      </c>
      <c r="G160" s="195" t="s">
        <v>4274</v>
      </c>
      <c r="H160" s="175"/>
      <c r="I160" s="175"/>
      <c r="J160" s="140"/>
      <c r="K160" s="140"/>
      <c r="L160" s="140"/>
      <c r="M160" s="176"/>
      <c r="BE160" s="220"/>
      <c r="BF160" s="225"/>
      <c r="BG160" s="226"/>
      <c r="BH160" s="227"/>
      <c r="BI160" s="228" t="s">
        <v>368</v>
      </c>
      <c r="BJ160" s="228"/>
    </row>
    <row r="161" spans="1:62" s="85" customFormat="1" ht="21.6" x14ac:dyDescent="0.3">
      <c r="A161" s="173" t="s">
        <v>126</v>
      </c>
      <c r="B161" s="137" t="s">
        <v>457</v>
      </c>
      <c r="C161" s="483" t="s">
        <v>458</v>
      </c>
      <c r="D161" s="483"/>
      <c r="E161" s="483"/>
      <c r="F161" s="138" t="s">
        <v>72</v>
      </c>
      <c r="G161" s="195" t="s">
        <v>4272</v>
      </c>
      <c r="H161" s="123"/>
      <c r="I161" s="286"/>
      <c r="J161" s="140"/>
      <c r="K161" s="124"/>
      <c r="L161" s="287"/>
      <c r="M161" s="176"/>
      <c r="BE161" s="220"/>
      <c r="BF161" s="225"/>
      <c r="BG161" s="226"/>
      <c r="BH161" s="227"/>
      <c r="BI161" s="228"/>
      <c r="BJ161" s="228" t="s">
        <v>458</v>
      </c>
    </row>
    <row r="162" spans="1:62" s="85" customFormat="1" ht="15" customHeight="1" x14ac:dyDescent="0.3">
      <c r="A162" s="497" t="s">
        <v>535</v>
      </c>
      <c r="B162" s="462"/>
      <c r="C162" s="462"/>
      <c r="D162" s="462"/>
      <c r="E162" s="462"/>
      <c r="F162" s="114"/>
      <c r="G162" s="114"/>
      <c r="H162" s="221"/>
      <c r="I162" s="221"/>
      <c r="J162" s="221"/>
      <c r="K162" s="221"/>
      <c r="L162" s="221"/>
      <c r="M162" s="223"/>
      <c r="BE162" s="220"/>
      <c r="BF162" s="225" t="s">
        <v>535</v>
      </c>
      <c r="BG162" s="226"/>
      <c r="BH162" s="227"/>
      <c r="BI162" s="228"/>
      <c r="BJ162" s="228"/>
    </row>
    <row r="163" spans="1:62" s="85" customFormat="1" ht="31.8" x14ac:dyDescent="0.3">
      <c r="A163" s="121" t="s">
        <v>528</v>
      </c>
      <c r="B163" s="120" t="s">
        <v>468</v>
      </c>
      <c r="C163" s="466" t="s">
        <v>469</v>
      </c>
      <c r="D163" s="466"/>
      <c r="E163" s="466"/>
      <c r="F163" s="121" t="s">
        <v>326</v>
      </c>
      <c r="G163" s="135">
        <v>3.5</v>
      </c>
      <c r="H163" s="123"/>
      <c r="I163" s="123"/>
      <c r="J163" s="124"/>
      <c r="K163" s="124"/>
      <c r="L163" s="124"/>
      <c r="M163" s="124"/>
      <c r="BE163" s="220"/>
      <c r="BF163" s="225"/>
      <c r="BG163" s="226" t="s">
        <v>469</v>
      </c>
      <c r="BH163" s="227"/>
      <c r="BI163" s="228"/>
      <c r="BJ163" s="228"/>
    </row>
    <row r="164" spans="1:62" s="85" customFormat="1" ht="20.399999999999999" x14ac:dyDescent="0.3">
      <c r="A164" s="173"/>
      <c r="B164" s="137" t="s">
        <v>336</v>
      </c>
      <c r="C164" s="483" t="s">
        <v>337</v>
      </c>
      <c r="D164" s="483"/>
      <c r="E164" s="483"/>
      <c r="F164" s="138" t="s">
        <v>72</v>
      </c>
      <c r="G164" s="195" t="s">
        <v>4275</v>
      </c>
      <c r="H164" s="175"/>
      <c r="I164" s="175"/>
      <c r="J164" s="140"/>
      <c r="K164" s="140"/>
      <c r="L164" s="140"/>
      <c r="M164" s="176"/>
      <c r="BE164" s="220"/>
      <c r="BF164" s="225"/>
      <c r="BG164" s="226"/>
      <c r="BH164" s="227"/>
      <c r="BI164" s="228" t="s">
        <v>337</v>
      </c>
      <c r="BJ164" s="228"/>
    </row>
    <row r="165" spans="1:62" s="85" customFormat="1" ht="20.399999999999999" x14ac:dyDescent="0.3">
      <c r="A165" s="173"/>
      <c r="B165" s="137" t="s">
        <v>350</v>
      </c>
      <c r="C165" s="483" t="s">
        <v>351</v>
      </c>
      <c r="D165" s="483"/>
      <c r="E165" s="483"/>
      <c r="F165" s="138" t="s">
        <v>72</v>
      </c>
      <c r="G165" s="195" t="s">
        <v>4268</v>
      </c>
      <c r="H165" s="175"/>
      <c r="I165" s="175"/>
      <c r="J165" s="140"/>
      <c r="K165" s="140"/>
      <c r="L165" s="140"/>
      <c r="M165" s="176"/>
      <c r="BE165" s="220"/>
      <c r="BF165" s="225"/>
      <c r="BG165" s="226"/>
      <c r="BH165" s="227"/>
      <c r="BI165" s="228" t="s">
        <v>351</v>
      </c>
      <c r="BJ165" s="228"/>
    </row>
    <row r="166" spans="1:62" s="85" customFormat="1" ht="15" customHeight="1" x14ac:dyDescent="0.3">
      <c r="A166" s="497" t="s">
        <v>4276</v>
      </c>
      <c r="B166" s="462"/>
      <c r="C166" s="462"/>
      <c r="D166" s="462"/>
      <c r="E166" s="462"/>
      <c r="F166" s="114"/>
      <c r="G166" s="114"/>
      <c r="H166" s="221"/>
      <c r="I166" s="221"/>
      <c r="J166" s="221"/>
      <c r="K166" s="221"/>
      <c r="L166" s="221"/>
      <c r="M166" s="223"/>
      <c r="BE166" s="220"/>
      <c r="BF166" s="225" t="s">
        <v>4276</v>
      </c>
      <c r="BG166" s="226"/>
      <c r="BH166" s="227"/>
      <c r="BI166" s="228"/>
      <c r="BJ166" s="228"/>
    </row>
    <row r="167" spans="1:62" s="85" customFormat="1" ht="15" customHeight="1" x14ac:dyDescent="0.3">
      <c r="A167" s="497" t="s">
        <v>482</v>
      </c>
      <c r="B167" s="462"/>
      <c r="C167" s="462"/>
      <c r="D167" s="462"/>
      <c r="E167" s="462"/>
      <c r="F167" s="114"/>
      <c r="G167" s="114"/>
      <c r="H167" s="221"/>
      <c r="I167" s="221"/>
      <c r="J167" s="221"/>
      <c r="K167" s="221"/>
      <c r="L167" s="221"/>
      <c r="M167" s="223"/>
      <c r="BE167" s="220"/>
      <c r="BF167" s="225" t="s">
        <v>482</v>
      </c>
      <c r="BG167" s="226"/>
      <c r="BH167" s="227"/>
      <c r="BI167" s="228"/>
      <c r="BJ167" s="228"/>
    </row>
    <row r="168" spans="1:62" s="85" customFormat="1" ht="42" x14ac:dyDescent="0.3">
      <c r="A168" s="121" t="s">
        <v>530</v>
      </c>
      <c r="B168" s="120" t="s">
        <v>483</v>
      </c>
      <c r="C168" s="466" t="s">
        <v>484</v>
      </c>
      <c r="D168" s="466"/>
      <c r="E168" s="466"/>
      <c r="F168" s="121" t="s">
        <v>326</v>
      </c>
      <c r="G168" s="135">
        <v>3.5</v>
      </c>
      <c r="H168" s="123"/>
      <c r="I168" s="123"/>
      <c r="J168" s="124"/>
      <c r="K168" s="124"/>
      <c r="L168" s="124"/>
      <c r="M168" s="124"/>
      <c r="BE168" s="220"/>
      <c r="BF168" s="225"/>
      <c r="BG168" s="226" t="s">
        <v>484</v>
      </c>
      <c r="BH168" s="227"/>
      <c r="BI168" s="228"/>
      <c r="BJ168" s="228"/>
    </row>
    <row r="169" spans="1:62" s="85" customFormat="1" ht="42" x14ac:dyDescent="0.3">
      <c r="A169" s="173"/>
      <c r="B169" s="137" t="s">
        <v>485</v>
      </c>
      <c r="C169" s="483" t="s">
        <v>486</v>
      </c>
      <c r="D169" s="483"/>
      <c r="E169" s="483"/>
      <c r="F169" s="138" t="s">
        <v>72</v>
      </c>
      <c r="G169" s="195" t="s">
        <v>4277</v>
      </c>
      <c r="H169" s="175"/>
      <c r="I169" s="175"/>
      <c r="J169" s="140"/>
      <c r="K169" s="140"/>
      <c r="L169" s="140"/>
      <c r="M169" s="176"/>
      <c r="BE169" s="220"/>
      <c r="BF169" s="225"/>
      <c r="BG169" s="226"/>
      <c r="BH169" s="227"/>
      <c r="BI169" s="228" t="s">
        <v>486</v>
      </c>
      <c r="BJ169" s="228"/>
    </row>
    <row r="170" spans="1:62" s="85" customFormat="1" ht="20.399999999999999" x14ac:dyDescent="0.3">
      <c r="A170" s="173"/>
      <c r="B170" s="137" t="s">
        <v>367</v>
      </c>
      <c r="C170" s="483" t="s">
        <v>368</v>
      </c>
      <c r="D170" s="483"/>
      <c r="E170" s="483"/>
      <c r="F170" s="138" t="s">
        <v>72</v>
      </c>
      <c r="G170" s="195" t="s">
        <v>4278</v>
      </c>
      <c r="H170" s="175"/>
      <c r="I170" s="175"/>
      <c r="J170" s="140"/>
      <c r="K170" s="140"/>
      <c r="L170" s="140"/>
      <c r="M170" s="176"/>
      <c r="BE170" s="220"/>
      <c r="BF170" s="225"/>
      <c r="BG170" s="226"/>
      <c r="BH170" s="227"/>
      <c r="BI170" s="228" t="s">
        <v>368</v>
      </c>
      <c r="BJ170" s="228"/>
    </row>
    <row r="171" spans="1:62" s="85" customFormat="1" ht="20.399999999999999" x14ac:dyDescent="0.3">
      <c r="A171" s="173" t="s">
        <v>126</v>
      </c>
      <c r="B171" s="137" t="s">
        <v>491</v>
      </c>
      <c r="C171" s="483" t="s">
        <v>492</v>
      </c>
      <c r="D171" s="483"/>
      <c r="E171" s="483"/>
      <c r="F171" s="138" t="s">
        <v>72</v>
      </c>
      <c r="G171" s="195" t="s">
        <v>4279</v>
      </c>
      <c r="H171" s="123"/>
      <c r="I171" s="286"/>
      <c r="J171" s="140"/>
      <c r="K171" s="124"/>
      <c r="L171" s="287"/>
      <c r="M171" s="176"/>
      <c r="BE171" s="220"/>
      <c r="BF171" s="225"/>
      <c r="BG171" s="226"/>
      <c r="BH171" s="227"/>
      <c r="BI171" s="228"/>
      <c r="BJ171" s="228" t="s">
        <v>492</v>
      </c>
    </row>
    <row r="172" spans="1:62" s="85" customFormat="1" ht="15" customHeight="1" x14ac:dyDescent="0.3">
      <c r="A172" s="497" t="s">
        <v>494</v>
      </c>
      <c r="B172" s="462"/>
      <c r="C172" s="462"/>
      <c r="D172" s="462"/>
      <c r="E172" s="462"/>
      <c r="F172" s="114"/>
      <c r="G172" s="114"/>
      <c r="H172" s="221"/>
      <c r="I172" s="221"/>
      <c r="J172" s="221"/>
      <c r="K172" s="221"/>
      <c r="L172" s="221"/>
      <c r="M172" s="223"/>
      <c r="BE172" s="220"/>
      <c r="BF172" s="225" t="s">
        <v>494</v>
      </c>
      <c r="BG172" s="226"/>
      <c r="BH172" s="227"/>
      <c r="BI172" s="228"/>
      <c r="BJ172" s="228"/>
    </row>
    <row r="173" spans="1:62" s="85" customFormat="1" ht="42" x14ac:dyDescent="0.3">
      <c r="A173" s="121" t="s">
        <v>536</v>
      </c>
      <c r="B173" s="120" t="s">
        <v>483</v>
      </c>
      <c r="C173" s="466" t="s">
        <v>484</v>
      </c>
      <c r="D173" s="466"/>
      <c r="E173" s="466"/>
      <c r="F173" s="121" t="s">
        <v>326</v>
      </c>
      <c r="G173" s="135">
        <v>3.5</v>
      </c>
      <c r="H173" s="123"/>
      <c r="I173" s="123"/>
      <c r="J173" s="124"/>
      <c r="K173" s="124"/>
      <c r="L173" s="124"/>
      <c r="M173" s="124"/>
      <c r="BE173" s="220"/>
      <c r="BF173" s="225"/>
      <c r="BG173" s="226" t="s">
        <v>484</v>
      </c>
      <c r="BH173" s="227"/>
      <c r="BI173" s="228"/>
      <c r="BJ173" s="228"/>
    </row>
    <row r="174" spans="1:62" s="85" customFormat="1" ht="42" x14ac:dyDescent="0.3">
      <c r="A174" s="173"/>
      <c r="B174" s="137" t="s">
        <v>485</v>
      </c>
      <c r="C174" s="483" t="s">
        <v>486</v>
      </c>
      <c r="D174" s="483"/>
      <c r="E174" s="483"/>
      <c r="F174" s="138" t="s">
        <v>72</v>
      </c>
      <c r="G174" s="195" t="s">
        <v>4277</v>
      </c>
      <c r="H174" s="175"/>
      <c r="I174" s="175"/>
      <c r="J174" s="140"/>
      <c r="K174" s="140"/>
      <c r="L174" s="140"/>
      <c r="M174" s="176"/>
      <c r="BE174" s="220"/>
      <c r="BF174" s="225"/>
      <c r="BG174" s="226"/>
      <c r="BH174" s="227"/>
      <c r="BI174" s="228" t="s">
        <v>486</v>
      </c>
      <c r="BJ174" s="228"/>
    </row>
    <row r="175" spans="1:62" s="85" customFormat="1" ht="20.399999999999999" x14ac:dyDescent="0.3">
      <c r="A175" s="173"/>
      <c r="B175" s="137" t="s">
        <v>367</v>
      </c>
      <c r="C175" s="483" t="s">
        <v>368</v>
      </c>
      <c r="D175" s="483"/>
      <c r="E175" s="483"/>
      <c r="F175" s="138" t="s">
        <v>72</v>
      </c>
      <c r="G175" s="195" t="s">
        <v>4278</v>
      </c>
      <c r="H175" s="175"/>
      <c r="I175" s="175"/>
      <c r="J175" s="140"/>
      <c r="K175" s="140"/>
      <c r="L175" s="140"/>
      <c r="M175" s="176"/>
      <c r="BE175" s="220"/>
      <c r="BF175" s="225"/>
      <c r="BG175" s="226"/>
      <c r="BH175" s="227"/>
      <c r="BI175" s="228" t="s">
        <v>368</v>
      </c>
      <c r="BJ175" s="228"/>
    </row>
    <row r="176" spans="1:62" s="85" customFormat="1" ht="20.399999999999999" x14ac:dyDescent="0.3">
      <c r="A176" s="173" t="s">
        <v>126</v>
      </c>
      <c r="B176" s="137" t="s">
        <v>491</v>
      </c>
      <c r="C176" s="483" t="s">
        <v>492</v>
      </c>
      <c r="D176" s="483"/>
      <c r="E176" s="483"/>
      <c r="F176" s="138" t="s">
        <v>72</v>
      </c>
      <c r="G176" s="195" t="s">
        <v>4279</v>
      </c>
      <c r="H176" s="123"/>
      <c r="I176" s="286"/>
      <c r="J176" s="140"/>
      <c r="K176" s="124"/>
      <c r="L176" s="287"/>
      <c r="M176" s="176"/>
      <c r="BE176" s="220"/>
      <c r="BF176" s="225"/>
      <c r="BG176" s="226"/>
      <c r="BH176" s="227"/>
      <c r="BI176" s="228"/>
      <c r="BJ176" s="228" t="s">
        <v>492</v>
      </c>
    </row>
    <row r="177" spans="1:62" s="85" customFormat="1" ht="15" customHeight="1" x14ac:dyDescent="0.3">
      <c r="A177" s="497" t="s">
        <v>495</v>
      </c>
      <c r="B177" s="462"/>
      <c r="C177" s="462"/>
      <c r="D177" s="462"/>
      <c r="E177" s="462"/>
      <c r="F177" s="114"/>
      <c r="G177" s="114"/>
      <c r="H177" s="221"/>
      <c r="I177" s="221"/>
      <c r="J177" s="221"/>
      <c r="K177" s="221"/>
      <c r="L177" s="221"/>
      <c r="M177" s="223"/>
      <c r="BE177" s="220"/>
      <c r="BF177" s="225" t="s">
        <v>495</v>
      </c>
      <c r="BG177" s="226"/>
      <c r="BH177" s="227"/>
      <c r="BI177" s="228"/>
      <c r="BJ177" s="228"/>
    </row>
    <row r="178" spans="1:62" s="85" customFormat="1" ht="15" customHeight="1" x14ac:dyDescent="0.3">
      <c r="A178" s="497" t="s">
        <v>4280</v>
      </c>
      <c r="B178" s="462"/>
      <c r="C178" s="462"/>
      <c r="D178" s="462"/>
      <c r="E178" s="462"/>
      <c r="F178" s="114"/>
      <c r="G178" s="114"/>
      <c r="H178" s="221"/>
      <c r="I178" s="221"/>
      <c r="J178" s="221"/>
      <c r="K178" s="221"/>
      <c r="L178" s="221"/>
      <c r="M178" s="223"/>
      <c r="BE178" s="220"/>
      <c r="BF178" s="225" t="s">
        <v>4280</v>
      </c>
      <c r="BG178" s="226"/>
      <c r="BH178" s="227"/>
      <c r="BI178" s="228"/>
      <c r="BJ178" s="228"/>
    </row>
    <row r="179" spans="1:62" s="85" customFormat="1" ht="21.6" x14ac:dyDescent="0.3">
      <c r="A179" s="121" t="s">
        <v>539</v>
      </c>
      <c r="B179" s="120" t="s">
        <v>497</v>
      </c>
      <c r="C179" s="466" t="s">
        <v>498</v>
      </c>
      <c r="D179" s="466"/>
      <c r="E179" s="466"/>
      <c r="F179" s="121" t="s">
        <v>67</v>
      </c>
      <c r="G179" s="135">
        <v>11.3</v>
      </c>
      <c r="H179" s="123"/>
      <c r="I179" s="123"/>
      <c r="J179" s="124"/>
      <c r="K179" s="124"/>
      <c r="L179" s="124"/>
      <c r="M179" s="124"/>
      <c r="BE179" s="220"/>
      <c r="BF179" s="225"/>
      <c r="BG179" s="226" t="s">
        <v>498</v>
      </c>
      <c r="BH179" s="227"/>
      <c r="BI179" s="228"/>
      <c r="BJ179" s="228"/>
    </row>
    <row r="180" spans="1:62" s="85" customFormat="1" ht="20.399999999999999" x14ac:dyDescent="0.3">
      <c r="A180" s="173"/>
      <c r="B180" s="137" t="s">
        <v>381</v>
      </c>
      <c r="C180" s="483" t="s">
        <v>382</v>
      </c>
      <c r="D180" s="483"/>
      <c r="E180" s="483"/>
      <c r="F180" s="138" t="s">
        <v>46</v>
      </c>
      <c r="G180" s="195" t="s">
        <v>4281</v>
      </c>
      <c r="H180" s="175"/>
      <c r="I180" s="175"/>
      <c r="J180" s="140"/>
      <c r="K180" s="140"/>
      <c r="L180" s="140"/>
      <c r="M180" s="176"/>
      <c r="BE180" s="220"/>
      <c r="BF180" s="225"/>
      <c r="BG180" s="226"/>
      <c r="BH180" s="227"/>
      <c r="BI180" s="228" t="s">
        <v>382</v>
      </c>
      <c r="BJ180" s="228"/>
    </row>
    <row r="181" spans="1:62" s="85" customFormat="1" ht="20.399999999999999" x14ac:dyDescent="0.3">
      <c r="A181" s="173"/>
      <c r="B181" s="137" t="s">
        <v>384</v>
      </c>
      <c r="C181" s="483" t="s">
        <v>385</v>
      </c>
      <c r="D181" s="483"/>
      <c r="E181" s="483"/>
      <c r="F181" s="138" t="s">
        <v>72</v>
      </c>
      <c r="G181" s="195" t="s">
        <v>4282</v>
      </c>
      <c r="H181" s="175"/>
      <c r="I181" s="175"/>
      <c r="J181" s="140"/>
      <c r="K181" s="140"/>
      <c r="L181" s="140"/>
      <c r="M181" s="176"/>
      <c r="BE181" s="220"/>
      <c r="BF181" s="225"/>
      <c r="BG181" s="226"/>
      <c r="BH181" s="227"/>
      <c r="BI181" s="228" t="s">
        <v>385</v>
      </c>
      <c r="BJ181" s="228"/>
    </row>
    <row r="182" spans="1:62" s="85" customFormat="1" ht="20.399999999999999" x14ac:dyDescent="0.3">
      <c r="A182" s="173"/>
      <c r="B182" s="137" t="s">
        <v>501</v>
      </c>
      <c r="C182" s="483" t="s">
        <v>502</v>
      </c>
      <c r="D182" s="483"/>
      <c r="E182" s="483"/>
      <c r="F182" s="138" t="s">
        <v>72</v>
      </c>
      <c r="G182" s="195" t="s">
        <v>4283</v>
      </c>
      <c r="H182" s="175"/>
      <c r="I182" s="175"/>
      <c r="J182" s="140"/>
      <c r="K182" s="140"/>
      <c r="L182" s="140"/>
      <c r="M182" s="176"/>
      <c r="BE182" s="220"/>
      <c r="BF182" s="225"/>
      <c r="BG182" s="226"/>
      <c r="BH182" s="227"/>
      <c r="BI182" s="228" t="s">
        <v>502</v>
      </c>
      <c r="BJ182" s="228"/>
    </row>
    <row r="183" spans="1:62" s="85" customFormat="1" ht="20.399999999999999" hidden="1" x14ac:dyDescent="0.3">
      <c r="A183" s="178" t="s">
        <v>75</v>
      </c>
      <c r="B183" s="179" t="s">
        <v>388</v>
      </c>
      <c r="C183" s="489" t="s">
        <v>389</v>
      </c>
      <c r="D183" s="489"/>
      <c r="E183" s="489"/>
      <c r="F183" s="231" t="s">
        <v>72</v>
      </c>
      <c r="G183" s="181" t="s">
        <v>33</v>
      </c>
      <c r="H183" s="182"/>
      <c r="I183" s="182"/>
      <c r="J183" s="183"/>
      <c r="K183" s="183"/>
      <c r="L183" s="183"/>
      <c r="M183" s="185"/>
      <c r="BE183" s="220"/>
      <c r="BF183" s="225"/>
      <c r="BG183" s="226"/>
      <c r="BH183" s="227" t="s">
        <v>389</v>
      </c>
      <c r="BI183" s="228"/>
      <c r="BJ183" s="228"/>
    </row>
    <row r="184" spans="1:62" s="85" customFormat="1" ht="20.399999999999999" x14ac:dyDescent="0.3">
      <c r="A184" s="173"/>
      <c r="B184" s="137" t="s">
        <v>73</v>
      </c>
      <c r="C184" s="483" t="s">
        <v>74</v>
      </c>
      <c r="D184" s="483"/>
      <c r="E184" s="483"/>
      <c r="F184" s="138" t="s">
        <v>67</v>
      </c>
      <c r="G184" s="195" t="s">
        <v>4284</v>
      </c>
      <c r="H184" s="175"/>
      <c r="I184" s="175"/>
      <c r="J184" s="140"/>
      <c r="K184" s="140"/>
      <c r="L184" s="140"/>
      <c r="M184" s="176"/>
      <c r="BE184" s="220"/>
      <c r="BF184" s="225"/>
      <c r="BG184" s="226"/>
      <c r="BH184" s="227"/>
      <c r="BI184" s="228" t="s">
        <v>74</v>
      </c>
      <c r="BJ184" s="228"/>
    </row>
    <row r="185" spans="1:62" s="85" customFormat="1" ht="20.399999999999999" x14ac:dyDescent="0.3">
      <c r="A185" s="173"/>
      <c r="B185" s="137" t="s">
        <v>392</v>
      </c>
      <c r="C185" s="483" t="s">
        <v>393</v>
      </c>
      <c r="D185" s="483"/>
      <c r="E185" s="483"/>
      <c r="F185" s="138" t="s">
        <v>67</v>
      </c>
      <c r="G185" s="195" t="s">
        <v>4285</v>
      </c>
      <c r="H185" s="175"/>
      <c r="I185" s="175"/>
      <c r="J185" s="140"/>
      <c r="K185" s="140"/>
      <c r="L185" s="140"/>
      <c r="M185" s="176"/>
      <c r="BE185" s="220"/>
      <c r="BF185" s="225"/>
      <c r="BG185" s="226"/>
      <c r="BH185" s="227"/>
      <c r="BI185" s="228" t="s">
        <v>393</v>
      </c>
      <c r="BJ185" s="228"/>
    </row>
    <row r="186" spans="1:62" s="85" customFormat="1" ht="20.399999999999999" hidden="1" x14ac:dyDescent="0.3">
      <c r="A186" s="178" t="s">
        <v>140</v>
      </c>
      <c r="B186" s="179" t="s">
        <v>506</v>
      </c>
      <c r="C186" s="489" t="s">
        <v>507</v>
      </c>
      <c r="D186" s="489"/>
      <c r="E186" s="489"/>
      <c r="F186" s="231" t="s">
        <v>67</v>
      </c>
      <c r="G186" s="181" t="s">
        <v>4286</v>
      </c>
      <c r="H186" s="182"/>
      <c r="I186" s="182"/>
      <c r="J186" s="183"/>
      <c r="K186" s="183"/>
      <c r="L186" s="183"/>
      <c r="M186" s="185"/>
      <c r="BE186" s="220"/>
      <c r="BF186" s="225"/>
      <c r="BG186" s="226"/>
      <c r="BH186" s="227" t="s">
        <v>507</v>
      </c>
      <c r="BI186" s="228"/>
      <c r="BJ186" s="228"/>
    </row>
    <row r="187" spans="1:62" s="85" customFormat="1" ht="42" x14ac:dyDescent="0.3">
      <c r="A187" s="173"/>
      <c r="B187" s="137" t="s">
        <v>509</v>
      </c>
      <c r="C187" s="483" t="s">
        <v>510</v>
      </c>
      <c r="D187" s="483"/>
      <c r="E187" s="483"/>
      <c r="F187" s="138" t="s">
        <v>67</v>
      </c>
      <c r="G187" s="195" t="s">
        <v>4287</v>
      </c>
      <c r="H187" s="175"/>
      <c r="I187" s="175"/>
      <c r="J187" s="140"/>
      <c r="K187" s="140"/>
      <c r="L187" s="140"/>
      <c r="M187" s="176"/>
      <c r="BE187" s="220"/>
      <c r="BF187" s="225"/>
      <c r="BG187" s="226"/>
      <c r="BH187" s="227"/>
      <c r="BI187" s="228" t="s">
        <v>510</v>
      </c>
      <c r="BJ187" s="228"/>
    </row>
    <row r="188" spans="1:62" s="85" customFormat="1" ht="42" x14ac:dyDescent="0.3">
      <c r="A188" s="173"/>
      <c r="B188" s="137" t="s">
        <v>401</v>
      </c>
      <c r="C188" s="483" t="s">
        <v>402</v>
      </c>
      <c r="D188" s="483"/>
      <c r="E188" s="483"/>
      <c r="F188" s="138" t="s">
        <v>403</v>
      </c>
      <c r="G188" s="195" t="s">
        <v>4288</v>
      </c>
      <c r="H188" s="175"/>
      <c r="I188" s="175"/>
      <c r="J188" s="140"/>
      <c r="K188" s="140"/>
      <c r="L188" s="140"/>
      <c r="M188" s="176"/>
      <c r="BE188" s="220"/>
      <c r="BF188" s="225"/>
      <c r="BG188" s="226"/>
      <c r="BH188" s="227"/>
      <c r="BI188" s="228" t="s">
        <v>402</v>
      </c>
      <c r="BJ188" s="228"/>
    </row>
    <row r="189" spans="1:62" s="85" customFormat="1" ht="21.6" x14ac:dyDescent="0.3">
      <c r="A189" s="173"/>
      <c r="B189" s="137" t="s">
        <v>282</v>
      </c>
      <c r="C189" s="483" t="s">
        <v>283</v>
      </c>
      <c r="D189" s="483"/>
      <c r="E189" s="483"/>
      <c r="F189" s="138" t="s">
        <v>67</v>
      </c>
      <c r="G189" s="195" t="s">
        <v>4289</v>
      </c>
      <c r="H189" s="175"/>
      <c r="I189" s="175"/>
      <c r="J189" s="140"/>
      <c r="K189" s="140"/>
      <c r="L189" s="140"/>
      <c r="M189" s="176"/>
      <c r="BE189" s="220"/>
      <c r="BF189" s="225"/>
      <c r="BG189" s="226"/>
      <c r="BH189" s="227"/>
      <c r="BI189" s="228" t="s">
        <v>283</v>
      </c>
      <c r="BJ189" s="228"/>
    </row>
    <row r="190" spans="1:62" s="85" customFormat="1" ht="20.399999999999999" x14ac:dyDescent="0.3">
      <c r="A190" s="173"/>
      <c r="B190" s="137" t="s">
        <v>406</v>
      </c>
      <c r="C190" s="483" t="s">
        <v>407</v>
      </c>
      <c r="D190" s="483"/>
      <c r="E190" s="483"/>
      <c r="F190" s="138" t="s">
        <v>67</v>
      </c>
      <c r="G190" s="195" t="s">
        <v>4290</v>
      </c>
      <c r="H190" s="175"/>
      <c r="I190" s="175"/>
      <c r="J190" s="140"/>
      <c r="K190" s="140"/>
      <c r="L190" s="140"/>
      <c r="M190" s="176"/>
      <c r="BE190" s="220"/>
      <c r="BF190" s="225"/>
      <c r="BG190" s="226"/>
      <c r="BH190" s="227"/>
      <c r="BI190" s="228" t="s">
        <v>407</v>
      </c>
      <c r="BJ190" s="228"/>
    </row>
    <row r="191" spans="1:62" s="85" customFormat="1" ht="21.6" x14ac:dyDescent="0.3">
      <c r="A191" s="173"/>
      <c r="B191" s="137" t="s">
        <v>409</v>
      </c>
      <c r="C191" s="483" t="s">
        <v>410</v>
      </c>
      <c r="D191" s="483"/>
      <c r="E191" s="483"/>
      <c r="F191" s="138" t="s">
        <v>46</v>
      </c>
      <c r="G191" s="195" t="s">
        <v>4291</v>
      </c>
      <c r="H191" s="175"/>
      <c r="I191" s="175"/>
      <c r="J191" s="140"/>
      <c r="K191" s="140"/>
      <c r="L191" s="140"/>
      <c r="M191" s="176"/>
      <c r="BE191" s="220"/>
      <c r="BF191" s="225"/>
      <c r="BG191" s="226"/>
      <c r="BH191" s="227"/>
      <c r="BI191" s="228" t="s">
        <v>410</v>
      </c>
      <c r="BJ191" s="228"/>
    </row>
    <row r="192" spans="1:62" s="85" customFormat="1" ht="20.399999999999999" x14ac:dyDescent="0.3">
      <c r="A192" s="173"/>
      <c r="B192" s="137" t="s">
        <v>412</v>
      </c>
      <c r="C192" s="483" t="s">
        <v>413</v>
      </c>
      <c r="D192" s="483"/>
      <c r="E192" s="483"/>
      <c r="F192" s="138" t="s">
        <v>67</v>
      </c>
      <c r="G192" s="195" t="s">
        <v>4292</v>
      </c>
      <c r="H192" s="175"/>
      <c r="I192" s="175"/>
      <c r="J192" s="140"/>
      <c r="K192" s="140"/>
      <c r="L192" s="140"/>
      <c r="M192" s="176"/>
      <c r="BE192" s="220"/>
      <c r="BF192" s="225"/>
      <c r="BG192" s="226"/>
      <c r="BH192" s="227"/>
      <c r="BI192" s="228" t="s">
        <v>413</v>
      </c>
      <c r="BJ192" s="228"/>
    </row>
    <row r="193" spans="1:62" s="85" customFormat="1" ht="20.399999999999999" x14ac:dyDescent="0.3">
      <c r="A193" s="173"/>
      <c r="B193" s="137" t="s">
        <v>367</v>
      </c>
      <c r="C193" s="483" t="s">
        <v>368</v>
      </c>
      <c r="D193" s="483"/>
      <c r="E193" s="483"/>
      <c r="F193" s="138" t="s">
        <v>72</v>
      </c>
      <c r="G193" s="195" t="s">
        <v>4293</v>
      </c>
      <c r="H193" s="175"/>
      <c r="I193" s="175"/>
      <c r="J193" s="140"/>
      <c r="K193" s="140"/>
      <c r="L193" s="140"/>
      <c r="M193" s="176"/>
      <c r="BE193" s="220"/>
      <c r="BF193" s="225"/>
      <c r="BG193" s="226"/>
      <c r="BH193" s="227"/>
      <c r="BI193" s="228" t="s">
        <v>368</v>
      </c>
      <c r="BJ193" s="228"/>
    </row>
    <row r="194" spans="1:62" s="85" customFormat="1" ht="21.6" x14ac:dyDescent="0.3">
      <c r="A194" s="173" t="s">
        <v>126</v>
      </c>
      <c r="B194" s="137" t="s">
        <v>518</v>
      </c>
      <c r="C194" s="483" t="s">
        <v>116</v>
      </c>
      <c r="D194" s="483"/>
      <c r="E194" s="483"/>
      <c r="F194" s="138" t="s">
        <v>67</v>
      </c>
      <c r="G194" s="195" t="s">
        <v>4286</v>
      </c>
      <c r="H194" s="123"/>
      <c r="I194" s="286"/>
      <c r="J194" s="140"/>
      <c r="K194" s="124"/>
      <c r="L194" s="287"/>
      <c r="M194" s="176"/>
      <c r="BE194" s="220"/>
      <c r="BF194" s="225"/>
      <c r="BG194" s="226"/>
      <c r="BH194" s="227"/>
      <c r="BI194" s="228"/>
      <c r="BJ194" s="228" t="s">
        <v>116</v>
      </c>
    </row>
    <row r="195" spans="1:62" s="85" customFormat="1" ht="15" customHeight="1" x14ac:dyDescent="0.3">
      <c r="A195" s="497" t="s">
        <v>433</v>
      </c>
      <c r="B195" s="462"/>
      <c r="C195" s="462"/>
      <c r="D195" s="462"/>
      <c r="E195" s="462"/>
      <c r="F195" s="114"/>
      <c r="G195" s="114"/>
      <c r="H195" s="221"/>
      <c r="I195" s="221"/>
      <c r="J195" s="221"/>
      <c r="K195" s="221"/>
      <c r="L195" s="221"/>
      <c r="M195" s="223"/>
      <c r="BE195" s="220"/>
      <c r="BF195" s="225" t="s">
        <v>433</v>
      </c>
      <c r="BG195" s="226"/>
      <c r="BH195" s="227"/>
      <c r="BI195" s="228"/>
      <c r="BJ195" s="228"/>
    </row>
    <row r="196" spans="1:62" s="85" customFormat="1" ht="14.4" x14ac:dyDescent="0.3">
      <c r="A196" s="121" t="s">
        <v>544</v>
      </c>
      <c r="B196" s="120" t="s">
        <v>434</v>
      </c>
      <c r="C196" s="466" t="s">
        <v>435</v>
      </c>
      <c r="D196" s="466"/>
      <c r="E196" s="466"/>
      <c r="F196" s="121" t="s">
        <v>139</v>
      </c>
      <c r="G196" s="135">
        <v>0.8</v>
      </c>
      <c r="H196" s="123"/>
      <c r="I196" s="123"/>
      <c r="J196" s="124"/>
      <c r="K196" s="124"/>
      <c r="L196" s="124"/>
      <c r="M196" s="124"/>
      <c r="BE196" s="220"/>
      <c r="BF196" s="225"/>
      <c r="BG196" s="226" t="s">
        <v>435</v>
      </c>
      <c r="BH196" s="227"/>
      <c r="BI196" s="228"/>
      <c r="BJ196" s="228"/>
    </row>
    <row r="197" spans="1:62" s="85" customFormat="1" ht="20.399999999999999" hidden="1" x14ac:dyDescent="0.3">
      <c r="A197" s="178" t="s">
        <v>140</v>
      </c>
      <c r="B197" s="179" t="s">
        <v>436</v>
      </c>
      <c r="C197" s="489" t="s">
        <v>437</v>
      </c>
      <c r="D197" s="489"/>
      <c r="E197" s="489"/>
      <c r="F197" s="231" t="s">
        <v>38</v>
      </c>
      <c r="G197" s="181" t="s">
        <v>4294</v>
      </c>
      <c r="H197" s="182"/>
      <c r="I197" s="182"/>
      <c r="J197" s="183"/>
      <c r="K197" s="183"/>
      <c r="L197" s="183"/>
      <c r="M197" s="185"/>
      <c r="BE197" s="220"/>
      <c r="BF197" s="225"/>
      <c r="BG197" s="226"/>
      <c r="BH197" s="227" t="s">
        <v>437</v>
      </c>
      <c r="BI197" s="228"/>
      <c r="BJ197" s="228"/>
    </row>
    <row r="198" spans="1:62" s="85" customFormat="1" ht="20.399999999999999" x14ac:dyDescent="0.3">
      <c r="A198" s="173"/>
      <c r="B198" s="137" t="s">
        <v>439</v>
      </c>
      <c r="C198" s="483" t="s">
        <v>440</v>
      </c>
      <c r="D198" s="483"/>
      <c r="E198" s="483"/>
      <c r="F198" s="138" t="s">
        <v>139</v>
      </c>
      <c r="G198" s="195" t="s">
        <v>3852</v>
      </c>
      <c r="H198" s="175"/>
      <c r="I198" s="175"/>
      <c r="J198" s="140"/>
      <c r="K198" s="140"/>
      <c r="L198" s="140"/>
      <c r="M198" s="176"/>
      <c r="BE198" s="220"/>
      <c r="BF198" s="225"/>
      <c r="BG198" s="226"/>
      <c r="BH198" s="227"/>
      <c r="BI198" s="228" t="s">
        <v>440</v>
      </c>
      <c r="BJ198" s="228"/>
    </row>
    <row r="199" spans="1:62" s="85" customFormat="1" ht="20.399999999999999" hidden="1" x14ac:dyDescent="0.3">
      <c r="A199" s="178" t="s">
        <v>75</v>
      </c>
      <c r="B199" s="179" t="s">
        <v>442</v>
      </c>
      <c r="C199" s="489" t="s">
        <v>443</v>
      </c>
      <c r="D199" s="489"/>
      <c r="E199" s="489"/>
      <c r="F199" s="231" t="s">
        <v>38</v>
      </c>
      <c r="G199" s="181" t="s">
        <v>33</v>
      </c>
      <c r="H199" s="182"/>
      <c r="I199" s="182"/>
      <c r="J199" s="183"/>
      <c r="K199" s="183"/>
      <c r="L199" s="183"/>
      <c r="M199" s="185"/>
      <c r="BE199" s="220"/>
      <c r="BF199" s="225"/>
      <c r="BG199" s="226"/>
      <c r="BH199" s="227" t="s">
        <v>443</v>
      </c>
      <c r="BI199" s="228"/>
      <c r="BJ199" s="228"/>
    </row>
    <row r="200" spans="1:62" s="85" customFormat="1" ht="31.8" x14ac:dyDescent="0.3">
      <c r="A200" s="173" t="s">
        <v>126</v>
      </c>
      <c r="B200" s="137" t="s">
        <v>444</v>
      </c>
      <c r="C200" s="483" t="s">
        <v>445</v>
      </c>
      <c r="D200" s="483"/>
      <c r="E200" s="483"/>
      <c r="F200" s="138" t="s">
        <v>38</v>
      </c>
      <c r="G200" s="195" t="s">
        <v>4294</v>
      </c>
      <c r="H200" s="123"/>
      <c r="I200" s="286"/>
      <c r="J200" s="140"/>
      <c r="K200" s="124"/>
      <c r="L200" s="287"/>
      <c r="M200" s="176"/>
      <c r="BE200" s="220"/>
      <c r="BF200" s="225"/>
      <c r="BG200" s="226"/>
      <c r="BH200" s="227"/>
      <c r="BI200" s="228"/>
      <c r="BJ200" s="228" t="s">
        <v>445</v>
      </c>
    </row>
    <row r="201" spans="1:62" s="85" customFormat="1" ht="42" x14ac:dyDescent="0.3">
      <c r="A201" s="173" t="s">
        <v>126</v>
      </c>
      <c r="B201" s="137" t="s">
        <v>446</v>
      </c>
      <c r="C201" s="483" t="s">
        <v>447</v>
      </c>
      <c r="D201" s="483"/>
      <c r="E201" s="483"/>
      <c r="F201" s="138" t="s">
        <v>38</v>
      </c>
      <c r="G201" s="195" t="s">
        <v>4294</v>
      </c>
      <c r="H201" s="123"/>
      <c r="I201" s="286"/>
      <c r="J201" s="140"/>
      <c r="K201" s="124"/>
      <c r="L201" s="287"/>
      <c r="M201" s="176"/>
      <c r="BE201" s="220"/>
      <c r="BF201" s="225"/>
      <c r="BG201" s="226"/>
      <c r="BH201" s="227"/>
      <c r="BI201" s="228"/>
      <c r="BJ201" s="228" t="s">
        <v>447</v>
      </c>
    </row>
    <row r="202" spans="1:62" s="85" customFormat="1" ht="15" customHeight="1" x14ac:dyDescent="0.3">
      <c r="A202" s="497" t="s">
        <v>4295</v>
      </c>
      <c r="B202" s="462"/>
      <c r="C202" s="462"/>
      <c r="D202" s="462"/>
      <c r="E202" s="462"/>
      <c r="F202" s="114"/>
      <c r="G202" s="114"/>
      <c r="H202" s="221"/>
      <c r="I202" s="221"/>
      <c r="J202" s="221"/>
      <c r="K202" s="221"/>
      <c r="L202" s="221"/>
      <c r="M202" s="223"/>
      <c r="BE202" s="220"/>
      <c r="BF202" s="225" t="s">
        <v>4295</v>
      </c>
      <c r="BG202" s="226"/>
      <c r="BH202" s="227"/>
      <c r="BI202" s="228"/>
      <c r="BJ202" s="228"/>
    </row>
    <row r="203" spans="1:62" s="85" customFormat="1" ht="21.6" x14ac:dyDescent="0.3">
      <c r="A203" s="121" t="s">
        <v>546</v>
      </c>
      <c r="B203" s="120" t="s">
        <v>449</v>
      </c>
      <c r="C203" s="466" t="s">
        <v>450</v>
      </c>
      <c r="D203" s="466"/>
      <c r="E203" s="466"/>
      <c r="F203" s="121" t="s">
        <v>326</v>
      </c>
      <c r="G203" s="135">
        <v>1.3</v>
      </c>
      <c r="H203" s="123"/>
      <c r="I203" s="123"/>
      <c r="J203" s="124"/>
      <c r="K203" s="124"/>
      <c r="L203" s="124"/>
      <c r="M203" s="124"/>
      <c r="BE203" s="220"/>
      <c r="BF203" s="225"/>
      <c r="BG203" s="226" t="s">
        <v>450</v>
      </c>
      <c r="BH203" s="227"/>
      <c r="BI203" s="228"/>
      <c r="BJ203" s="228"/>
    </row>
    <row r="204" spans="1:62" s="85" customFormat="1" ht="31.8" x14ac:dyDescent="0.3">
      <c r="A204" s="173"/>
      <c r="B204" s="137" t="s">
        <v>451</v>
      </c>
      <c r="C204" s="483" t="s">
        <v>452</v>
      </c>
      <c r="D204" s="483"/>
      <c r="E204" s="483"/>
      <c r="F204" s="138" t="s">
        <v>67</v>
      </c>
      <c r="G204" s="195" t="s">
        <v>4296</v>
      </c>
      <c r="H204" s="175"/>
      <c r="I204" s="175"/>
      <c r="J204" s="140"/>
      <c r="K204" s="140"/>
      <c r="L204" s="140"/>
      <c r="M204" s="176"/>
      <c r="BE204" s="220"/>
      <c r="BF204" s="225"/>
      <c r="BG204" s="226"/>
      <c r="BH204" s="227"/>
      <c r="BI204" s="228" t="s">
        <v>452</v>
      </c>
      <c r="BJ204" s="228"/>
    </row>
    <row r="205" spans="1:62" s="85" customFormat="1" ht="20.399999999999999" x14ac:dyDescent="0.3">
      <c r="A205" s="173"/>
      <c r="B205" s="137" t="s">
        <v>367</v>
      </c>
      <c r="C205" s="483" t="s">
        <v>368</v>
      </c>
      <c r="D205" s="483"/>
      <c r="E205" s="483"/>
      <c r="F205" s="138" t="s">
        <v>72</v>
      </c>
      <c r="G205" s="195" t="s">
        <v>4297</v>
      </c>
      <c r="H205" s="175"/>
      <c r="I205" s="175"/>
      <c r="J205" s="140"/>
      <c r="K205" s="140"/>
      <c r="L205" s="140"/>
      <c r="M205" s="176"/>
      <c r="BE205" s="220"/>
      <c r="BF205" s="225"/>
      <c r="BG205" s="226"/>
      <c r="BH205" s="227"/>
      <c r="BI205" s="228" t="s">
        <v>368</v>
      </c>
      <c r="BJ205" s="228"/>
    </row>
    <row r="206" spans="1:62" s="85" customFormat="1" ht="21.6" x14ac:dyDescent="0.3">
      <c r="A206" s="173" t="s">
        <v>126</v>
      </c>
      <c r="B206" s="137" t="s">
        <v>457</v>
      </c>
      <c r="C206" s="483" t="s">
        <v>458</v>
      </c>
      <c r="D206" s="483"/>
      <c r="E206" s="483"/>
      <c r="F206" s="138" t="s">
        <v>72</v>
      </c>
      <c r="G206" s="195" t="s">
        <v>4298</v>
      </c>
      <c r="H206" s="123"/>
      <c r="I206" s="286"/>
      <c r="J206" s="140"/>
      <c r="K206" s="124"/>
      <c r="L206" s="287"/>
      <c r="M206" s="176"/>
      <c r="BE206" s="220"/>
      <c r="BF206" s="225"/>
      <c r="BG206" s="226"/>
      <c r="BH206" s="227"/>
      <c r="BI206" s="228"/>
      <c r="BJ206" s="228" t="s">
        <v>458</v>
      </c>
    </row>
    <row r="207" spans="1:62" s="85" customFormat="1" ht="15" customHeight="1" x14ac:dyDescent="0.3">
      <c r="A207" s="497" t="s">
        <v>460</v>
      </c>
      <c r="B207" s="462"/>
      <c r="C207" s="462"/>
      <c r="D207" s="462"/>
      <c r="E207" s="462"/>
      <c r="F207" s="114"/>
      <c r="G207" s="114"/>
      <c r="H207" s="221"/>
      <c r="I207" s="221"/>
      <c r="J207" s="221"/>
      <c r="K207" s="221"/>
      <c r="L207" s="221"/>
      <c r="M207" s="223"/>
      <c r="BE207" s="220"/>
      <c r="BF207" s="225" t="s">
        <v>460</v>
      </c>
      <c r="BG207" s="226"/>
      <c r="BH207" s="227"/>
      <c r="BI207" s="228"/>
      <c r="BJ207" s="228"/>
    </row>
    <row r="208" spans="1:62" s="85" customFormat="1" ht="21.6" x14ac:dyDescent="0.3">
      <c r="A208" s="121" t="s">
        <v>567</v>
      </c>
      <c r="B208" s="120" t="s">
        <v>461</v>
      </c>
      <c r="C208" s="466" t="s">
        <v>462</v>
      </c>
      <c r="D208" s="466"/>
      <c r="E208" s="466"/>
      <c r="F208" s="121" t="s">
        <v>155</v>
      </c>
      <c r="G208" s="134">
        <v>13</v>
      </c>
      <c r="H208" s="123"/>
      <c r="I208" s="123"/>
      <c r="J208" s="124"/>
      <c r="K208" s="124"/>
      <c r="L208" s="124"/>
      <c r="M208" s="124"/>
      <c r="BE208" s="220"/>
      <c r="BF208" s="225"/>
      <c r="BG208" s="226" t="s">
        <v>462</v>
      </c>
      <c r="BH208" s="227"/>
      <c r="BI208" s="228"/>
      <c r="BJ208" s="228"/>
    </row>
    <row r="209" spans="1:62" s="85" customFormat="1" ht="20.399999999999999" hidden="1" x14ac:dyDescent="0.3">
      <c r="A209" s="178" t="s">
        <v>140</v>
      </c>
      <c r="B209" s="179" t="s">
        <v>463</v>
      </c>
      <c r="C209" s="489" t="s">
        <v>464</v>
      </c>
      <c r="D209" s="489"/>
      <c r="E209" s="489"/>
      <c r="F209" s="231" t="s">
        <v>72</v>
      </c>
      <c r="G209" s="181" t="s">
        <v>4299</v>
      </c>
      <c r="H209" s="182"/>
      <c r="I209" s="182"/>
      <c r="J209" s="183"/>
      <c r="K209" s="183"/>
      <c r="L209" s="183"/>
      <c r="M209" s="185"/>
      <c r="BE209" s="220"/>
      <c r="BF209" s="225"/>
      <c r="BG209" s="226"/>
      <c r="BH209" s="227" t="s">
        <v>464</v>
      </c>
      <c r="BI209" s="228"/>
      <c r="BJ209" s="228"/>
    </row>
    <row r="210" spans="1:62" s="85" customFormat="1" ht="20.399999999999999" x14ac:dyDescent="0.3">
      <c r="A210" s="173" t="s">
        <v>126</v>
      </c>
      <c r="B210" s="137" t="s">
        <v>466</v>
      </c>
      <c r="C210" s="483" t="s">
        <v>464</v>
      </c>
      <c r="D210" s="483"/>
      <c r="E210" s="483"/>
      <c r="F210" s="138" t="s">
        <v>67</v>
      </c>
      <c r="G210" s="195" t="s">
        <v>4300</v>
      </c>
      <c r="H210" s="123"/>
      <c r="I210" s="286"/>
      <c r="J210" s="140"/>
      <c r="K210" s="124"/>
      <c r="L210" s="287"/>
      <c r="M210" s="176"/>
      <c r="BE210" s="220"/>
      <c r="BF210" s="225"/>
      <c r="BG210" s="226"/>
      <c r="BH210" s="227"/>
      <c r="BI210" s="228"/>
      <c r="BJ210" s="228" t="s">
        <v>464</v>
      </c>
    </row>
    <row r="211" spans="1:62" s="85" customFormat="1" ht="31.8" x14ac:dyDescent="0.3">
      <c r="A211" s="121" t="s">
        <v>581</v>
      </c>
      <c r="B211" s="120" t="s">
        <v>468</v>
      </c>
      <c r="C211" s="466" t="s">
        <v>469</v>
      </c>
      <c r="D211" s="466"/>
      <c r="E211" s="466"/>
      <c r="F211" s="121" t="s">
        <v>326</v>
      </c>
      <c r="G211" s="153">
        <v>0.13</v>
      </c>
      <c r="H211" s="123"/>
      <c r="I211" s="123"/>
      <c r="J211" s="124"/>
      <c r="K211" s="124"/>
      <c r="L211" s="124"/>
      <c r="M211" s="124"/>
      <c r="BE211" s="220"/>
      <c r="BF211" s="225"/>
      <c r="BG211" s="226" t="s">
        <v>469</v>
      </c>
      <c r="BH211" s="227"/>
      <c r="BI211" s="228"/>
      <c r="BJ211" s="228"/>
    </row>
    <row r="212" spans="1:62" s="85" customFormat="1" ht="20.399999999999999" x14ac:dyDescent="0.3">
      <c r="A212" s="173"/>
      <c r="B212" s="137" t="s">
        <v>336</v>
      </c>
      <c r="C212" s="483" t="s">
        <v>337</v>
      </c>
      <c r="D212" s="483"/>
      <c r="E212" s="483"/>
      <c r="F212" s="138" t="s">
        <v>72</v>
      </c>
      <c r="G212" s="195" t="s">
        <v>4301</v>
      </c>
      <c r="H212" s="175"/>
      <c r="I212" s="175"/>
      <c r="J212" s="140"/>
      <c r="K212" s="140"/>
      <c r="L212" s="140"/>
      <c r="M212" s="176"/>
      <c r="BE212" s="220"/>
      <c r="BF212" s="225"/>
      <c r="BG212" s="226"/>
      <c r="BH212" s="227"/>
      <c r="BI212" s="228" t="s">
        <v>337</v>
      </c>
      <c r="BJ212" s="228"/>
    </row>
    <row r="213" spans="1:62" s="85" customFormat="1" ht="20.399999999999999" x14ac:dyDescent="0.3">
      <c r="A213" s="173"/>
      <c r="B213" s="137" t="s">
        <v>350</v>
      </c>
      <c r="C213" s="483" t="s">
        <v>351</v>
      </c>
      <c r="D213" s="483"/>
      <c r="E213" s="483"/>
      <c r="F213" s="138" t="s">
        <v>72</v>
      </c>
      <c r="G213" s="195" t="s">
        <v>4302</v>
      </c>
      <c r="H213" s="175"/>
      <c r="I213" s="175"/>
      <c r="J213" s="140"/>
      <c r="K213" s="140"/>
      <c r="L213" s="140"/>
      <c r="M213" s="176"/>
      <c r="BE213" s="220"/>
      <c r="BF213" s="225"/>
      <c r="BG213" s="226"/>
      <c r="BH213" s="227"/>
      <c r="BI213" s="228" t="s">
        <v>351</v>
      </c>
      <c r="BJ213" s="228"/>
    </row>
    <row r="214" spans="1:62" s="85" customFormat="1" ht="15" customHeight="1" x14ac:dyDescent="0.3">
      <c r="A214" s="497" t="s">
        <v>472</v>
      </c>
      <c r="B214" s="462"/>
      <c r="C214" s="462"/>
      <c r="D214" s="462"/>
      <c r="E214" s="462"/>
      <c r="F214" s="114"/>
      <c r="G214" s="114"/>
      <c r="H214" s="221"/>
      <c r="I214" s="221"/>
      <c r="J214" s="221"/>
      <c r="K214" s="221"/>
      <c r="L214" s="221"/>
      <c r="M214" s="223"/>
      <c r="BE214" s="220"/>
      <c r="BF214" s="225" t="s">
        <v>472</v>
      </c>
      <c r="BG214" s="226"/>
      <c r="BH214" s="227"/>
      <c r="BI214" s="228"/>
      <c r="BJ214" s="228"/>
    </row>
    <row r="215" spans="1:62" s="85" customFormat="1" ht="14.4" x14ac:dyDescent="0.3">
      <c r="A215" s="121" t="s">
        <v>582</v>
      </c>
      <c r="B215" s="120" t="s">
        <v>473</v>
      </c>
      <c r="C215" s="466" t="s">
        <v>474</v>
      </c>
      <c r="D215" s="466"/>
      <c r="E215" s="466"/>
      <c r="F215" s="121" t="s">
        <v>155</v>
      </c>
      <c r="G215" s="134">
        <v>13</v>
      </c>
      <c r="H215" s="123"/>
      <c r="I215" s="123"/>
      <c r="J215" s="124"/>
      <c r="K215" s="124"/>
      <c r="L215" s="124"/>
      <c r="M215" s="124"/>
      <c r="BE215" s="220"/>
      <c r="BF215" s="225"/>
      <c r="BG215" s="226" t="s">
        <v>474</v>
      </c>
      <c r="BH215" s="227"/>
      <c r="BI215" s="228"/>
      <c r="BJ215" s="228"/>
    </row>
    <row r="216" spans="1:62" s="85" customFormat="1" ht="24.75" customHeight="1" x14ac:dyDescent="0.3">
      <c r="A216" s="497" t="s">
        <v>529</v>
      </c>
      <c r="B216" s="462"/>
      <c r="C216" s="462"/>
      <c r="D216" s="462"/>
      <c r="E216" s="462"/>
      <c r="F216" s="114"/>
      <c r="G216" s="114"/>
      <c r="H216" s="221"/>
      <c r="I216" s="221"/>
      <c r="J216" s="221"/>
      <c r="K216" s="221"/>
      <c r="L216" s="221"/>
      <c r="M216" s="223"/>
      <c r="BE216" s="220"/>
      <c r="BF216" s="225" t="s">
        <v>529</v>
      </c>
      <c r="BG216" s="226"/>
      <c r="BH216" s="227"/>
      <c r="BI216" s="228"/>
      <c r="BJ216" s="228"/>
    </row>
    <row r="217" spans="1:62" s="85" customFormat="1" ht="21.6" x14ac:dyDescent="0.3">
      <c r="A217" s="121" t="s">
        <v>2134</v>
      </c>
      <c r="B217" s="120" t="s">
        <v>449</v>
      </c>
      <c r="C217" s="466" t="s">
        <v>450</v>
      </c>
      <c r="D217" s="466"/>
      <c r="E217" s="466"/>
      <c r="F217" s="121" t="s">
        <v>326</v>
      </c>
      <c r="G217" s="153">
        <v>0.13</v>
      </c>
      <c r="H217" s="123"/>
      <c r="I217" s="123"/>
      <c r="J217" s="124"/>
      <c r="K217" s="124"/>
      <c r="L217" s="124"/>
      <c r="M217" s="124"/>
      <c r="BE217" s="220"/>
      <c r="BF217" s="225"/>
      <c r="BG217" s="226" t="s">
        <v>450</v>
      </c>
      <c r="BH217" s="227"/>
      <c r="BI217" s="228"/>
      <c r="BJ217" s="228"/>
    </row>
    <row r="218" spans="1:62" s="85" customFormat="1" ht="31.8" x14ac:dyDescent="0.3">
      <c r="A218" s="173"/>
      <c r="B218" s="137" t="s">
        <v>451</v>
      </c>
      <c r="C218" s="483" t="s">
        <v>452</v>
      </c>
      <c r="D218" s="483"/>
      <c r="E218" s="483"/>
      <c r="F218" s="138" t="s">
        <v>67</v>
      </c>
      <c r="G218" s="195" t="s">
        <v>4303</v>
      </c>
      <c r="H218" s="175"/>
      <c r="I218" s="175"/>
      <c r="J218" s="140"/>
      <c r="K218" s="140"/>
      <c r="L218" s="140"/>
      <c r="M218" s="176"/>
      <c r="BE218" s="220"/>
      <c r="BF218" s="225"/>
      <c r="BG218" s="226"/>
      <c r="BH218" s="227"/>
      <c r="BI218" s="228" t="s">
        <v>452</v>
      </c>
      <c r="BJ218" s="228"/>
    </row>
    <row r="219" spans="1:62" s="85" customFormat="1" ht="20.399999999999999" x14ac:dyDescent="0.3">
      <c r="A219" s="173"/>
      <c r="B219" s="137" t="s">
        <v>367</v>
      </c>
      <c r="C219" s="483" t="s">
        <v>368</v>
      </c>
      <c r="D219" s="483"/>
      <c r="E219" s="483"/>
      <c r="F219" s="138" t="s">
        <v>72</v>
      </c>
      <c r="G219" s="195" t="s">
        <v>4304</v>
      </c>
      <c r="H219" s="175"/>
      <c r="I219" s="175"/>
      <c r="J219" s="140"/>
      <c r="K219" s="140"/>
      <c r="L219" s="140"/>
      <c r="M219" s="176"/>
      <c r="BE219" s="220"/>
      <c r="BF219" s="225"/>
      <c r="BG219" s="226"/>
      <c r="BH219" s="227"/>
      <c r="BI219" s="228" t="s">
        <v>368</v>
      </c>
      <c r="BJ219" s="228"/>
    </row>
    <row r="220" spans="1:62" s="85" customFormat="1" ht="21.6" x14ac:dyDescent="0.3">
      <c r="A220" s="173" t="s">
        <v>126</v>
      </c>
      <c r="B220" s="137" t="s">
        <v>457</v>
      </c>
      <c r="C220" s="483" t="s">
        <v>458</v>
      </c>
      <c r="D220" s="483"/>
      <c r="E220" s="483"/>
      <c r="F220" s="138" t="s">
        <v>72</v>
      </c>
      <c r="G220" s="195" t="s">
        <v>4302</v>
      </c>
      <c r="H220" s="123"/>
      <c r="I220" s="286"/>
      <c r="J220" s="140"/>
      <c r="K220" s="124"/>
      <c r="L220" s="287"/>
      <c r="M220" s="176"/>
      <c r="BE220" s="220"/>
      <c r="BF220" s="225"/>
      <c r="BG220" s="226"/>
      <c r="BH220" s="227"/>
      <c r="BI220" s="228"/>
      <c r="BJ220" s="228" t="s">
        <v>458</v>
      </c>
    </row>
    <row r="221" spans="1:62" s="85" customFormat="1" ht="15" customHeight="1" x14ac:dyDescent="0.3">
      <c r="A221" s="497" t="s">
        <v>535</v>
      </c>
      <c r="B221" s="462"/>
      <c r="C221" s="462"/>
      <c r="D221" s="462"/>
      <c r="E221" s="462"/>
      <c r="F221" s="114"/>
      <c r="G221" s="114"/>
      <c r="H221" s="221"/>
      <c r="I221" s="221"/>
      <c r="J221" s="221"/>
      <c r="K221" s="221"/>
      <c r="L221" s="221"/>
      <c r="M221" s="223"/>
      <c r="BE221" s="220"/>
      <c r="BF221" s="225" t="s">
        <v>535</v>
      </c>
      <c r="BG221" s="226"/>
      <c r="BH221" s="227"/>
      <c r="BI221" s="228"/>
      <c r="BJ221" s="228"/>
    </row>
    <row r="222" spans="1:62" s="85" customFormat="1" ht="31.8" x14ac:dyDescent="0.3">
      <c r="A222" s="121" t="s">
        <v>2135</v>
      </c>
      <c r="B222" s="120" t="s">
        <v>468</v>
      </c>
      <c r="C222" s="466" t="s">
        <v>469</v>
      </c>
      <c r="D222" s="466"/>
      <c r="E222" s="466"/>
      <c r="F222" s="121" t="s">
        <v>326</v>
      </c>
      <c r="G222" s="135">
        <v>1.3</v>
      </c>
      <c r="H222" s="123"/>
      <c r="I222" s="123"/>
      <c r="J222" s="124"/>
      <c r="K222" s="124"/>
      <c r="L222" s="124"/>
      <c r="M222" s="124"/>
      <c r="BE222" s="220"/>
      <c r="BF222" s="225"/>
      <c r="BG222" s="226" t="s">
        <v>469</v>
      </c>
      <c r="BH222" s="227"/>
      <c r="BI222" s="228"/>
      <c r="BJ222" s="228"/>
    </row>
    <row r="223" spans="1:62" s="85" customFormat="1" ht="20.399999999999999" x14ac:dyDescent="0.3">
      <c r="A223" s="173"/>
      <c r="B223" s="137" t="s">
        <v>336</v>
      </c>
      <c r="C223" s="483" t="s">
        <v>337</v>
      </c>
      <c r="D223" s="483"/>
      <c r="E223" s="483"/>
      <c r="F223" s="138" t="s">
        <v>72</v>
      </c>
      <c r="G223" s="195" t="s">
        <v>4305</v>
      </c>
      <c r="H223" s="175"/>
      <c r="I223" s="175"/>
      <c r="J223" s="140"/>
      <c r="K223" s="140"/>
      <c r="L223" s="140"/>
      <c r="M223" s="176"/>
      <c r="BE223" s="220"/>
      <c r="BF223" s="225"/>
      <c r="BG223" s="226"/>
      <c r="BH223" s="227"/>
      <c r="BI223" s="228" t="s">
        <v>337</v>
      </c>
      <c r="BJ223" s="228"/>
    </row>
    <row r="224" spans="1:62" s="85" customFormat="1" ht="20.399999999999999" x14ac:dyDescent="0.3">
      <c r="A224" s="173"/>
      <c r="B224" s="137" t="s">
        <v>350</v>
      </c>
      <c r="C224" s="483" t="s">
        <v>351</v>
      </c>
      <c r="D224" s="483"/>
      <c r="E224" s="483"/>
      <c r="F224" s="138" t="s">
        <v>72</v>
      </c>
      <c r="G224" s="195" t="s">
        <v>4298</v>
      </c>
      <c r="H224" s="175"/>
      <c r="I224" s="175"/>
      <c r="J224" s="140"/>
      <c r="K224" s="140"/>
      <c r="L224" s="140"/>
      <c r="M224" s="176"/>
      <c r="BE224" s="220"/>
      <c r="BF224" s="225"/>
      <c r="BG224" s="226"/>
      <c r="BH224" s="227"/>
      <c r="BI224" s="228" t="s">
        <v>351</v>
      </c>
      <c r="BJ224" s="228"/>
    </row>
    <row r="225" spans="1:62" s="85" customFormat="1" ht="15" customHeight="1" x14ac:dyDescent="0.3">
      <c r="A225" s="497" t="s">
        <v>4276</v>
      </c>
      <c r="B225" s="462"/>
      <c r="C225" s="462"/>
      <c r="D225" s="462"/>
      <c r="E225" s="462"/>
      <c r="F225" s="114"/>
      <c r="G225" s="114"/>
      <c r="H225" s="221"/>
      <c r="I225" s="221"/>
      <c r="J225" s="221"/>
      <c r="K225" s="221"/>
      <c r="L225" s="221"/>
      <c r="M225" s="223"/>
      <c r="BE225" s="220"/>
      <c r="BF225" s="225" t="s">
        <v>4276</v>
      </c>
      <c r="BG225" s="226"/>
      <c r="BH225" s="227"/>
      <c r="BI225" s="228"/>
      <c r="BJ225" s="228"/>
    </row>
    <row r="226" spans="1:62" s="85" customFormat="1" ht="15" customHeight="1" x14ac:dyDescent="0.3">
      <c r="A226" s="497" t="s">
        <v>482</v>
      </c>
      <c r="B226" s="462"/>
      <c r="C226" s="462"/>
      <c r="D226" s="462"/>
      <c r="E226" s="462"/>
      <c r="F226" s="114"/>
      <c r="G226" s="114"/>
      <c r="H226" s="221"/>
      <c r="I226" s="221"/>
      <c r="J226" s="221"/>
      <c r="K226" s="221"/>
      <c r="L226" s="221"/>
      <c r="M226" s="223"/>
      <c r="BE226" s="220"/>
      <c r="BF226" s="225" t="s">
        <v>482</v>
      </c>
      <c r="BG226" s="226"/>
      <c r="BH226" s="227"/>
      <c r="BI226" s="228"/>
      <c r="BJ226" s="228"/>
    </row>
    <row r="227" spans="1:62" s="85" customFormat="1" ht="42" x14ac:dyDescent="0.3">
      <c r="A227" s="121" t="s">
        <v>2136</v>
      </c>
      <c r="B227" s="120" t="s">
        <v>483</v>
      </c>
      <c r="C227" s="466" t="s">
        <v>484</v>
      </c>
      <c r="D227" s="466"/>
      <c r="E227" s="466"/>
      <c r="F227" s="121" t="s">
        <v>326</v>
      </c>
      <c r="G227" s="135">
        <v>1.3</v>
      </c>
      <c r="H227" s="123"/>
      <c r="I227" s="123"/>
      <c r="J227" s="124"/>
      <c r="K227" s="124"/>
      <c r="L227" s="124"/>
      <c r="M227" s="124"/>
      <c r="BE227" s="220"/>
      <c r="BF227" s="225"/>
      <c r="BG227" s="226" t="s">
        <v>484</v>
      </c>
      <c r="BH227" s="227"/>
      <c r="BI227" s="228"/>
      <c r="BJ227" s="228"/>
    </row>
    <row r="228" spans="1:62" s="85" customFormat="1" ht="42" x14ac:dyDescent="0.3">
      <c r="A228" s="173"/>
      <c r="B228" s="137" t="s">
        <v>485</v>
      </c>
      <c r="C228" s="483" t="s">
        <v>486</v>
      </c>
      <c r="D228" s="483"/>
      <c r="E228" s="483"/>
      <c r="F228" s="138" t="s">
        <v>72</v>
      </c>
      <c r="G228" s="195" t="s">
        <v>4306</v>
      </c>
      <c r="H228" s="175"/>
      <c r="I228" s="175"/>
      <c r="J228" s="140"/>
      <c r="K228" s="140"/>
      <c r="L228" s="140"/>
      <c r="M228" s="176"/>
      <c r="BE228" s="220"/>
      <c r="BF228" s="225"/>
      <c r="BG228" s="226"/>
      <c r="BH228" s="227"/>
      <c r="BI228" s="228" t="s">
        <v>486</v>
      </c>
      <c r="BJ228" s="228"/>
    </row>
    <row r="229" spans="1:62" s="85" customFormat="1" ht="20.399999999999999" x14ac:dyDescent="0.3">
      <c r="A229" s="173"/>
      <c r="B229" s="137" t="s">
        <v>367</v>
      </c>
      <c r="C229" s="483" t="s">
        <v>368</v>
      </c>
      <c r="D229" s="483"/>
      <c r="E229" s="483"/>
      <c r="F229" s="138" t="s">
        <v>72</v>
      </c>
      <c r="G229" s="195" t="s">
        <v>4307</v>
      </c>
      <c r="H229" s="175"/>
      <c r="I229" s="175"/>
      <c r="J229" s="140"/>
      <c r="K229" s="140"/>
      <c r="L229" s="140"/>
      <c r="M229" s="176"/>
      <c r="BE229" s="220"/>
      <c r="BF229" s="225"/>
      <c r="BG229" s="226"/>
      <c r="BH229" s="227"/>
      <c r="BI229" s="228" t="s">
        <v>368</v>
      </c>
      <c r="BJ229" s="228"/>
    </row>
    <row r="230" spans="1:62" s="85" customFormat="1" ht="20.399999999999999" x14ac:dyDescent="0.3">
      <c r="A230" s="173" t="s">
        <v>126</v>
      </c>
      <c r="B230" s="137" t="s">
        <v>491</v>
      </c>
      <c r="C230" s="483" t="s">
        <v>492</v>
      </c>
      <c r="D230" s="483"/>
      <c r="E230" s="483"/>
      <c r="F230" s="138" t="s">
        <v>72</v>
      </c>
      <c r="G230" s="195" t="s">
        <v>4308</v>
      </c>
      <c r="H230" s="123"/>
      <c r="I230" s="286"/>
      <c r="J230" s="140"/>
      <c r="K230" s="124"/>
      <c r="L230" s="287"/>
      <c r="M230" s="176"/>
      <c r="BE230" s="220"/>
      <c r="BF230" s="225"/>
      <c r="BG230" s="226"/>
      <c r="BH230" s="227"/>
      <c r="BI230" s="228"/>
      <c r="BJ230" s="228" t="s">
        <v>492</v>
      </c>
    </row>
    <row r="231" spans="1:62" s="85" customFormat="1" ht="15" customHeight="1" x14ac:dyDescent="0.3">
      <c r="A231" s="497" t="s">
        <v>494</v>
      </c>
      <c r="B231" s="462"/>
      <c r="C231" s="462"/>
      <c r="D231" s="462"/>
      <c r="E231" s="462"/>
      <c r="F231" s="114"/>
      <c r="G231" s="114"/>
      <c r="H231" s="221"/>
      <c r="I231" s="221"/>
      <c r="J231" s="221"/>
      <c r="K231" s="221"/>
      <c r="L231" s="221"/>
      <c r="M231" s="223"/>
      <c r="BE231" s="220"/>
      <c r="BF231" s="225" t="s">
        <v>494</v>
      </c>
      <c r="BG231" s="226"/>
      <c r="BH231" s="227"/>
      <c r="BI231" s="228"/>
      <c r="BJ231" s="228"/>
    </row>
    <row r="232" spans="1:62" s="85" customFormat="1" ht="42" x14ac:dyDescent="0.3">
      <c r="A232" s="121" t="s">
        <v>2141</v>
      </c>
      <c r="B232" s="120" t="s">
        <v>483</v>
      </c>
      <c r="C232" s="466" t="s">
        <v>484</v>
      </c>
      <c r="D232" s="466"/>
      <c r="E232" s="466"/>
      <c r="F232" s="121" t="s">
        <v>326</v>
      </c>
      <c r="G232" s="135">
        <v>1.3</v>
      </c>
      <c r="H232" s="123"/>
      <c r="I232" s="123"/>
      <c r="J232" s="124"/>
      <c r="K232" s="124"/>
      <c r="L232" s="124"/>
      <c r="M232" s="124"/>
      <c r="BE232" s="220"/>
      <c r="BF232" s="225"/>
      <c r="BG232" s="226" t="s">
        <v>484</v>
      </c>
      <c r="BH232" s="227"/>
      <c r="BI232" s="228"/>
      <c r="BJ232" s="228"/>
    </row>
    <row r="233" spans="1:62" s="85" customFormat="1" ht="42" x14ac:dyDescent="0.3">
      <c r="A233" s="173"/>
      <c r="B233" s="137" t="s">
        <v>485</v>
      </c>
      <c r="C233" s="483" t="s">
        <v>486</v>
      </c>
      <c r="D233" s="483"/>
      <c r="E233" s="483"/>
      <c r="F233" s="138" t="s">
        <v>72</v>
      </c>
      <c r="G233" s="195" t="s">
        <v>4306</v>
      </c>
      <c r="H233" s="175"/>
      <c r="I233" s="175"/>
      <c r="J233" s="140"/>
      <c r="K233" s="140"/>
      <c r="L233" s="140"/>
      <c r="M233" s="176"/>
      <c r="BE233" s="220"/>
      <c r="BF233" s="225"/>
      <c r="BG233" s="226"/>
      <c r="BH233" s="227"/>
      <c r="BI233" s="228" t="s">
        <v>486</v>
      </c>
      <c r="BJ233" s="228"/>
    </row>
    <row r="234" spans="1:62" s="85" customFormat="1" ht="20.399999999999999" x14ac:dyDescent="0.3">
      <c r="A234" s="173"/>
      <c r="B234" s="137" t="s">
        <v>367</v>
      </c>
      <c r="C234" s="483" t="s">
        <v>368</v>
      </c>
      <c r="D234" s="483"/>
      <c r="E234" s="483"/>
      <c r="F234" s="138" t="s">
        <v>72</v>
      </c>
      <c r="G234" s="195" t="s">
        <v>4307</v>
      </c>
      <c r="H234" s="175"/>
      <c r="I234" s="175"/>
      <c r="J234" s="140"/>
      <c r="K234" s="140"/>
      <c r="L234" s="140"/>
      <c r="M234" s="176"/>
      <c r="BE234" s="220"/>
      <c r="BF234" s="225"/>
      <c r="BG234" s="226"/>
      <c r="BH234" s="227"/>
      <c r="BI234" s="228" t="s">
        <v>368</v>
      </c>
      <c r="BJ234" s="228"/>
    </row>
    <row r="235" spans="1:62" s="85" customFormat="1" ht="20.399999999999999" x14ac:dyDescent="0.3">
      <c r="A235" s="173" t="s">
        <v>126</v>
      </c>
      <c r="B235" s="137" t="s">
        <v>491</v>
      </c>
      <c r="C235" s="483" t="s">
        <v>492</v>
      </c>
      <c r="D235" s="483"/>
      <c r="E235" s="483"/>
      <c r="F235" s="138" t="s">
        <v>72</v>
      </c>
      <c r="G235" s="195" t="s">
        <v>4308</v>
      </c>
      <c r="H235" s="123"/>
      <c r="I235" s="286"/>
      <c r="J235" s="140"/>
      <c r="K235" s="124"/>
      <c r="L235" s="287"/>
      <c r="M235" s="176"/>
      <c r="BE235" s="220"/>
      <c r="BF235" s="225"/>
      <c r="BG235" s="226"/>
      <c r="BH235" s="227"/>
      <c r="BI235" s="228"/>
      <c r="BJ235" s="228" t="s">
        <v>492</v>
      </c>
    </row>
    <row r="236" spans="1:62" s="85" customFormat="1" ht="15" customHeight="1" x14ac:dyDescent="0.3">
      <c r="A236" s="497" t="s">
        <v>495</v>
      </c>
      <c r="B236" s="462"/>
      <c r="C236" s="462"/>
      <c r="D236" s="462"/>
      <c r="E236" s="462"/>
      <c r="F236" s="114"/>
      <c r="G236" s="114"/>
      <c r="H236" s="221"/>
      <c r="I236" s="221"/>
      <c r="J236" s="221"/>
      <c r="K236" s="221"/>
      <c r="L236" s="221"/>
      <c r="M236" s="223"/>
      <c r="BE236" s="220"/>
      <c r="BF236" s="225" t="s">
        <v>495</v>
      </c>
      <c r="BG236" s="226"/>
      <c r="BH236" s="227"/>
      <c r="BI236" s="228"/>
      <c r="BJ236" s="228"/>
    </row>
    <row r="237" spans="1:62" s="85" customFormat="1" ht="15" customHeight="1" x14ac:dyDescent="0.3">
      <c r="A237" s="497" t="s">
        <v>545</v>
      </c>
      <c r="B237" s="462"/>
      <c r="C237" s="462"/>
      <c r="D237" s="462"/>
      <c r="E237" s="462"/>
      <c r="F237" s="114"/>
      <c r="G237" s="114"/>
      <c r="H237" s="221"/>
      <c r="I237" s="221"/>
      <c r="J237" s="221"/>
      <c r="K237" s="221"/>
      <c r="L237" s="221"/>
      <c r="M237" s="223"/>
      <c r="BE237" s="220"/>
      <c r="BF237" s="225" t="s">
        <v>545</v>
      </c>
      <c r="BG237" s="226"/>
      <c r="BH237" s="227"/>
      <c r="BI237" s="228"/>
      <c r="BJ237" s="228"/>
    </row>
    <row r="238" spans="1:62" s="85" customFormat="1" ht="31.8" x14ac:dyDescent="0.3">
      <c r="A238" s="121" t="s">
        <v>2166</v>
      </c>
      <c r="B238" s="120" t="s">
        <v>547</v>
      </c>
      <c r="C238" s="466" t="s">
        <v>548</v>
      </c>
      <c r="D238" s="466"/>
      <c r="E238" s="466"/>
      <c r="F238" s="121" t="s">
        <v>67</v>
      </c>
      <c r="G238" s="122">
        <v>0.65600000000000003</v>
      </c>
      <c r="H238" s="123"/>
      <c r="I238" s="123"/>
      <c r="J238" s="124"/>
      <c r="K238" s="124"/>
      <c r="L238" s="124"/>
      <c r="M238" s="124"/>
      <c r="BE238" s="220"/>
      <c r="BF238" s="225"/>
      <c r="BG238" s="226" t="s">
        <v>548</v>
      </c>
      <c r="BH238" s="227"/>
      <c r="BI238" s="228"/>
      <c r="BJ238" s="228"/>
    </row>
    <row r="239" spans="1:62" s="85" customFormat="1" ht="20.399999999999999" x14ac:dyDescent="0.3">
      <c r="A239" s="173"/>
      <c r="B239" s="137" t="s">
        <v>381</v>
      </c>
      <c r="C239" s="483" t="s">
        <v>382</v>
      </c>
      <c r="D239" s="483"/>
      <c r="E239" s="483"/>
      <c r="F239" s="138" t="s">
        <v>46</v>
      </c>
      <c r="G239" s="195" t="s">
        <v>4309</v>
      </c>
      <c r="H239" s="175"/>
      <c r="I239" s="175"/>
      <c r="J239" s="140"/>
      <c r="K239" s="140"/>
      <c r="L239" s="140"/>
      <c r="M239" s="176"/>
      <c r="BE239" s="220"/>
      <c r="BF239" s="225"/>
      <c r="BG239" s="226"/>
      <c r="BH239" s="227"/>
      <c r="BI239" s="228" t="s">
        <v>382</v>
      </c>
      <c r="BJ239" s="228"/>
    </row>
    <row r="240" spans="1:62" s="85" customFormat="1" ht="20.399999999999999" x14ac:dyDescent="0.3">
      <c r="A240" s="173"/>
      <c r="B240" s="137" t="s">
        <v>384</v>
      </c>
      <c r="C240" s="483" t="s">
        <v>385</v>
      </c>
      <c r="D240" s="483"/>
      <c r="E240" s="483"/>
      <c r="F240" s="138" t="s">
        <v>72</v>
      </c>
      <c r="G240" s="195" t="s">
        <v>4310</v>
      </c>
      <c r="H240" s="175"/>
      <c r="I240" s="175"/>
      <c r="J240" s="140"/>
      <c r="K240" s="140"/>
      <c r="L240" s="140"/>
      <c r="M240" s="176"/>
      <c r="BE240" s="220"/>
      <c r="BF240" s="225"/>
      <c r="BG240" s="226"/>
      <c r="BH240" s="227"/>
      <c r="BI240" s="228" t="s">
        <v>385</v>
      </c>
      <c r="BJ240" s="228"/>
    </row>
    <row r="241" spans="1:62" s="85" customFormat="1" ht="20.399999999999999" x14ac:dyDescent="0.3">
      <c r="A241" s="173"/>
      <c r="B241" s="137" t="s">
        <v>501</v>
      </c>
      <c r="C241" s="483" t="s">
        <v>502</v>
      </c>
      <c r="D241" s="483"/>
      <c r="E241" s="483"/>
      <c r="F241" s="138" t="s">
        <v>72</v>
      </c>
      <c r="G241" s="195" t="s">
        <v>4311</v>
      </c>
      <c r="H241" s="175"/>
      <c r="I241" s="175"/>
      <c r="J241" s="140"/>
      <c r="K241" s="140"/>
      <c r="L241" s="140"/>
      <c r="M241" s="176"/>
      <c r="BE241" s="220"/>
      <c r="BF241" s="225"/>
      <c r="BG241" s="226"/>
      <c r="BH241" s="227"/>
      <c r="BI241" s="228" t="s">
        <v>502</v>
      </c>
      <c r="BJ241" s="228"/>
    </row>
    <row r="242" spans="1:62" s="85" customFormat="1" ht="20.399999999999999" hidden="1" x14ac:dyDescent="0.3">
      <c r="A242" s="178" t="s">
        <v>75</v>
      </c>
      <c r="B242" s="179" t="s">
        <v>388</v>
      </c>
      <c r="C242" s="489" t="s">
        <v>389</v>
      </c>
      <c r="D242" s="489"/>
      <c r="E242" s="489"/>
      <c r="F242" s="231" t="s">
        <v>72</v>
      </c>
      <c r="G242" s="181" t="s">
        <v>33</v>
      </c>
      <c r="H242" s="182"/>
      <c r="I242" s="182"/>
      <c r="J242" s="183"/>
      <c r="K242" s="183"/>
      <c r="L242" s="183"/>
      <c r="M242" s="185"/>
      <c r="BE242" s="220"/>
      <c r="BF242" s="225"/>
      <c r="BG242" s="226"/>
      <c r="BH242" s="227" t="s">
        <v>389</v>
      </c>
      <c r="BI242" s="228"/>
      <c r="BJ242" s="228"/>
    </row>
    <row r="243" spans="1:62" s="85" customFormat="1" ht="20.399999999999999" x14ac:dyDescent="0.3">
      <c r="A243" s="173"/>
      <c r="B243" s="137" t="s">
        <v>73</v>
      </c>
      <c r="C243" s="483" t="s">
        <v>74</v>
      </c>
      <c r="D243" s="483"/>
      <c r="E243" s="483"/>
      <c r="F243" s="138" t="s">
        <v>67</v>
      </c>
      <c r="G243" s="195" t="s">
        <v>4312</v>
      </c>
      <c r="H243" s="175"/>
      <c r="I243" s="175"/>
      <c r="J243" s="140"/>
      <c r="K243" s="140"/>
      <c r="L243" s="140"/>
      <c r="M243" s="176"/>
      <c r="BE243" s="220"/>
      <c r="BF243" s="225"/>
      <c r="BG243" s="226"/>
      <c r="BH243" s="227"/>
      <c r="BI243" s="228" t="s">
        <v>74</v>
      </c>
      <c r="BJ243" s="228"/>
    </row>
    <row r="244" spans="1:62" s="85" customFormat="1" ht="20.399999999999999" x14ac:dyDescent="0.3">
      <c r="A244" s="173"/>
      <c r="B244" s="137" t="s">
        <v>392</v>
      </c>
      <c r="C244" s="483" t="s">
        <v>393</v>
      </c>
      <c r="D244" s="483"/>
      <c r="E244" s="483"/>
      <c r="F244" s="138" t="s">
        <v>67</v>
      </c>
      <c r="G244" s="195" t="s">
        <v>4313</v>
      </c>
      <c r="H244" s="175"/>
      <c r="I244" s="175"/>
      <c r="J244" s="140"/>
      <c r="K244" s="140"/>
      <c r="L244" s="140"/>
      <c r="M244" s="176"/>
      <c r="BE244" s="220"/>
      <c r="BF244" s="225"/>
      <c r="BG244" s="226"/>
      <c r="BH244" s="227"/>
      <c r="BI244" s="228" t="s">
        <v>393</v>
      </c>
      <c r="BJ244" s="228"/>
    </row>
    <row r="245" spans="1:62" s="85" customFormat="1" ht="20.399999999999999" hidden="1" x14ac:dyDescent="0.3">
      <c r="A245" s="178" t="s">
        <v>140</v>
      </c>
      <c r="B245" s="179" t="s">
        <v>506</v>
      </c>
      <c r="C245" s="489" t="s">
        <v>554</v>
      </c>
      <c r="D245" s="489"/>
      <c r="E245" s="489"/>
      <c r="F245" s="231" t="s">
        <v>67</v>
      </c>
      <c r="G245" s="181" t="s">
        <v>4314</v>
      </c>
      <c r="H245" s="182"/>
      <c r="I245" s="182"/>
      <c r="J245" s="183"/>
      <c r="K245" s="183"/>
      <c r="L245" s="183"/>
      <c r="M245" s="185"/>
      <c r="BE245" s="220"/>
      <c r="BF245" s="225"/>
      <c r="BG245" s="226"/>
      <c r="BH245" s="227" t="s">
        <v>554</v>
      </c>
      <c r="BI245" s="228"/>
      <c r="BJ245" s="228"/>
    </row>
    <row r="246" spans="1:62" s="85" customFormat="1" ht="42" x14ac:dyDescent="0.3">
      <c r="A246" s="173"/>
      <c r="B246" s="137" t="s">
        <v>509</v>
      </c>
      <c r="C246" s="483" t="s">
        <v>510</v>
      </c>
      <c r="D246" s="483"/>
      <c r="E246" s="483"/>
      <c r="F246" s="138" t="s">
        <v>67</v>
      </c>
      <c r="G246" s="195" t="s">
        <v>4315</v>
      </c>
      <c r="H246" s="175"/>
      <c r="I246" s="175"/>
      <c r="J246" s="140"/>
      <c r="K246" s="140"/>
      <c r="L246" s="140"/>
      <c r="M246" s="176"/>
      <c r="BE246" s="220"/>
      <c r="BF246" s="225"/>
      <c r="BG246" s="226"/>
      <c r="BH246" s="227"/>
      <c r="BI246" s="228" t="s">
        <v>510</v>
      </c>
      <c r="BJ246" s="228"/>
    </row>
    <row r="247" spans="1:62" s="85" customFormat="1" ht="42" x14ac:dyDescent="0.3">
      <c r="A247" s="173"/>
      <c r="B247" s="137" t="s">
        <v>401</v>
      </c>
      <c r="C247" s="483" t="s">
        <v>402</v>
      </c>
      <c r="D247" s="483"/>
      <c r="E247" s="483"/>
      <c r="F247" s="138" t="s">
        <v>403</v>
      </c>
      <c r="G247" s="195" t="s">
        <v>4316</v>
      </c>
      <c r="H247" s="175"/>
      <c r="I247" s="175"/>
      <c r="J247" s="140"/>
      <c r="K247" s="140"/>
      <c r="L247" s="140"/>
      <c r="M247" s="176"/>
      <c r="BE247" s="220"/>
      <c r="BF247" s="225"/>
      <c r="BG247" s="226"/>
      <c r="BH247" s="227"/>
      <c r="BI247" s="228" t="s">
        <v>402</v>
      </c>
      <c r="BJ247" s="228"/>
    </row>
    <row r="248" spans="1:62" s="85" customFormat="1" ht="21.6" x14ac:dyDescent="0.3">
      <c r="A248" s="173"/>
      <c r="B248" s="137" t="s">
        <v>282</v>
      </c>
      <c r="C248" s="483" t="s">
        <v>283</v>
      </c>
      <c r="D248" s="483"/>
      <c r="E248" s="483"/>
      <c r="F248" s="138" t="s">
        <v>67</v>
      </c>
      <c r="G248" s="195" t="s">
        <v>4317</v>
      </c>
      <c r="H248" s="175"/>
      <c r="I248" s="175"/>
      <c r="J248" s="140"/>
      <c r="K248" s="140"/>
      <c r="L248" s="140"/>
      <c r="M248" s="176"/>
      <c r="BE248" s="220"/>
      <c r="BF248" s="225"/>
      <c r="BG248" s="226"/>
      <c r="BH248" s="227"/>
      <c r="BI248" s="228" t="s">
        <v>283</v>
      </c>
      <c r="BJ248" s="228"/>
    </row>
    <row r="249" spans="1:62" s="85" customFormat="1" ht="20.399999999999999" x14ac:dyDescent="0.3">
      <c r="A249" s="173"/>
      <c r="B249" s="137" t="s">
        <v>406</v>
      </c>
      <c r="C249" s="483" t="s">
        <v>407</v>
      </c>
      <c r="D249" s="483"/>
      <c r="E249" s="483"/>
      <c r="F249" s="138" t="s">
        <v>67</v>
      </c>
      <c r="G249" s="195" t="s">
        <v>4318</v>
      </c>
      <c r="H249" s="175"/>
      <c r="I249" s="175"/>
      <c r="J249" s="140"/>
      <c r="K249" s="140"/>
      <c r="L249" s="140"/>
      <c r="M249" s="176"/>
      <c r="BE249" s="220"/>
      <c r="BF249" s="225"/>
      <c r="BG249" s="226"/>
      <c r="BH249" s="227"/>
      <c r="BI249" s="228" t="s">
        <v>407</v>
      </c>
      <c r="BJ249" s="228"/>
    </row>
    <row r="250" spans="1:62" s="85" customFormat="1" ht="21.6" x14ac:dyDescent="0.3">
      <c r="A250" s="173"/>
      <c r="B250" s="137" t="s">
        <v>409</v>
      </c>
      <c r="C250" s="483" t="s">
        <v>410</v>
      </c>
      <c r="D250" s="483"/>
      <c r="E250" s="483"/>
      <c r="F250" s="138" t="s">
        <v>46</v>
      </c>
      <c r="G250" s="195" t="s">
        <v>4319</v>
      </c>
      <c r="H250" s="175"/>
      <c r="I250" s="175"/>
      <c r="J250" s="140"/>
      <c r="K250" s="140"/>
      <c r="L250" s="140"/>
      <c r="M250" s="176"/>
      <c r="BE250" s="220"/>
      <c r="BF250" s="225"/>
      <c r="BG250" s="226"/>
      <c r="BH250" s="227"/>
      <c r="BI250" s="228" t="s">
        <v>410</v>
      </c>
      <c r="BJ250" s="228"/>
    </row>
    <row r="251" spans="1:62" s="85" customFormat="1" ht="20.399999999999999" x14ac:dyDescent="0.3">
      <c r="A251" s="173"/>
      <c r="B251" s="137" t="s">
        <v>412</v>
      </c>
      <c r="C251" s="483" t="s">
        <v>413</v>
      </c>
      <c r="D251" s="483"/>
      <c r="E251" s="483"/>
      <c r="F251" s="138" t="s">
        <v>67</v>
      </c>
      <c r="G251" s="195" t="s">
        <v>4320</v>
      </c>
      <c r="H251" s="175"/>
      <c r="I251" s="175"/>
      <c r="J251" s="140"/>
      <c r="K251" s="140"/>
      <c r="L251" s="140"/>
      <c r="M251" s="176"/>
      <c r="BE251" s="220"/>
      <c r="BF251" s="225"/>
      <c r="BG251" s="226"/>
      <c r="BH251" s="227"/>
      <c r="BI251" s="228" t="s">
        <v>413</v>
      </c>
      <c r="BJ251" s="228"/>
    </row>
    <row r="252" spans="1:62" s="85" customFormat="1" ht="20.399999999999999" x14ac:dyDescent="0.3">
      <c r="A252" s="173"/>
      <c r="B252" s="137" t="s">
        <v>367</v>
      </c>
      <c r="C252" s="483" t="s">
        <v>368</v>
      </c>
      <c r="D252" s="483"/>
      <c r="E252" s="483"/>
      <c r="F252" s="138" t="s">
        <v>72</v>
      </c>
      <c r="G252" s="195" t="s">
        <v>4321</v>
      </c>
      <c r="H252" s="175"/>
      <c r="I252" s="175"/>
      <c r="J252" s="140"/>
      <c r="K252" s="140"/>
      <c r="L252" s="140"/>
      <c r="M252" s="176"/>
      <c r="BE252" s="220"/>
      <c r="BF252" s="225"/>
      <c r="BG252" s="226"/>
      <c r="BH252" s="227"/>
      <c r="BI252" s="228" t="s">
        <v>368</v>
      </c>
      <c r="BJ252" s="228"/>
    </row>
    <row r="253" spans="1:62" s="85" customFormat="1" ht="42" x14ac:dyDescent="0.3">
      <c r="A253" s="173" t="s">
        <v>126</v>
      </c>
      <c r="B253" s="137" t="s">
        <v>563</v>
      </c>
      <c r="C253" s="483" t="s">
        <v>564</v>
      </c>
      <c r="D253" s="483"/>
      <c r="E253" s="483"/>
      <c r="F253" s="138" t="s">
        <v>155</v>
      </c>
      <c r="G253" s="195" t="s">
        <v>4322</v>
      </c>
      <c r="H253" s="123"/>
      <c r="I253" s="286"/>
      <c r="J253" s="140"/>
      <c r="K253" s="124"/>
      <c r="L253" s="287"/>
      <c r="M253" s="176"/>
      <c r="BE253" s="220"/>
      <c r="BF253" s="225"/>
      <c r="BG253" s="226"/>
      <c r="BH253" s="227"/>
      <c r="BI253" s="228"/>
      <c r="BJ253" s="228" t="s">
        <v>564</v>
      </c>
    </row>
    <row r="254" spans="1:62" s="85" customFormat="1" ht="15" customHeight="1" x14ac:dyDescent="0.3">
      <c r="A254" s="497" t="s">
        <v>566</v>
      </c>
      <c r="B254" s="462"/>
      <c r="C254" s="462"/>
      <c r="D254" s="462"/>
      <c r="E254" s="462"/>
      <c r="F254" s="114"/>
      <c r="G254" s="114"/>
      <c r="H254" s="221"/>
      <c r="I254" s="221"/>
      <c r="J254" s="221"/>
      <c r="K254" s="221"/>
      <c r="L254" s="221"/>
      <c r="M254" s="223"/>
      <c r="BE254" s="220"/>
      <c r="BF254" s="225" t="s">
        <v>566</v>
      </c>
      <c r="BG254" s="226"/>
      <c r="BH254" s="227"/>
      <c r="BI254" s="228"/>
      <c r="BJ254" s="228"/>
    </row>
    <row r="255" spans="1:62" s="85" customFormat="1" ht="21.6" x14ac:dyDescent="0.3">
      <c r="A255" s="121" t="s">
        <v>2176</v>
      </c>
      <c r="B255" s="120" t="s">
        <v>497</v>
      </c>
      <c r="C255" s="466" t="s">
        <v>498</v>
      </c>
      <c r="D255" s="466"/>
      <c r="E255" s="466"/>
      <c r="F255" s="121" t="s">
        <v>67</v>
      </c>
      <c r="G255" s="122">
        <v>2.835</v>
      </c>
      <c r="H255" s="123"/>
      <c r="I255" s="123"/>
      <c r="J255" s="124"/>
      <c r="K255" s="124"/>
      <c r="L255" s="124"/>
      <c r="M255" s="124"/>
      <c r="BE255" s="220"/>
      <c r="BF255" s="225"/>
      <c r="BG255" s="226" t="s">
        <v>498</v>
      </c>
      <c r="BH255" s="227"/>
      <c r="BI255" s="228"/>
      <c r="BJ255" s="228"/>
    </row>
    <row r="256" spans="1:62" s="85" customFormat="1" ht="20.399999999999999" x14ac:dyDescent="0.3">
      <c r="A256" s="173"/>
      <c r="B256" s="137" t="s">
        <v>381</v>
      </c>
      <c r="C256" s="483" t="s">
        <v>382</v>
      </c>
      <c r="D256" s="483"/>
      <c r="E256" s="483"/>
      <c r="F256" s="138" t="s">
        <v>46</v>
      </c>
      <c r="G256" s="195" t="s">
        <v>4323</v>
      </c>
      <c r="H256" s="175"/>
      <c r="I256" s="175"/>
      <c r="J256" s="140"/>
      <c r="K256" s="140"/>
      <c r="L256" s="140"/>
      <c r="M256" s="176"/>
      <c r="BE256" s="220"/>
      <c r="BF256" s="225"/>
      <c r="BG256" s="226"/>
      <c r="BH256" s="227"/>
      <c r="BI256" s="228" t="s">
        <v>382</v>
      </c>
      <c r="BJ256" s="228"/>
    </row>
    <row r="257" spans="1:62" s="85" customFormat="1" ht="20.399999999999999" x14ac:dyDescent="0.3">
      <c r="A257" s="173"/>
      <c r="B257" s="137" t="s">
        <v>384</v>
      </c>
      <c r="C257" s="483" t="s">
        <v>385</v>
      </c>
      <c r="D257" s="483"/>
      <c r="E257" s="483"/>
      <c r="F257" s="138" t="s">
        <v>72</v>
      </c>
      <c r="G257" s="195" t="s">
        <v>4324</v>
      </c>
      <c r="H257" s="175"/>
      <c r="I257" s="175"/>
      <c r="J257" s="140"/>
      <c r="K257" s="140"/>
      <c r="L257" s="140"/>
      <c r="M257" s="176"/>
      <c r="BE257" s="220"/>
      <c r="BF257" s="225"/>
      <c r="BG257" s="226"/>
      <c r="BH257" s="227"/>
      <c r="BI257" s="228" t="s">
        <v>385</v>
      </c>
      <c r="BJ257" s="228"/>
    </row>
    <row r="258" spans="1:62" s="85" customFormat="1" ht="20.399999999999999" x14ac:dyDescent="0.3">
      <c r="A258" s="173"/>
      <c r="B258" s="137" t="s">
        <v>501</v>
      </c>
      <c r="C258" s="483" t="s">
        <v>502</v>
      </c>
      <c r="D258" s="483"/>
      <c r="E258" s="483"/>
      <c r="F258" s="138" t="s">
        <v>72</v>
      </c>
      <c r="G258" s="195" t="s">
        <v>4325</v>
      </c>
      <c r="H258" s="175"/>
      <c r="I258" s="175"/>
      <c r="J258" s="140"/>
      <c r="K258" s="140"/>
      <c r="L258" s="140"/>
      <c r="M258" s="176"/>
      <c r="BE258" s="220"/>
      <c r="BF258" s="225"/>
      <c r="BG258" s="226"/>
      <c r="BH258" s="227"/>
      <c r="BI258" s="228" t="s">
        <v>502</v>
      </c>
      <c r="BJ258" s="228"/>
    </row>
    <row r="259" spans="1:62" s="85" customFormat="1" ht="20.399999999999999" hidden="1" x14ac:dyDescent="0.3">
      <c r="A259" s="178" t="s">
        <v>75</v>
      </c>
      <c r="B259" s="179" t="s">
        <v>388</v>
      </c>
      <c r="C259" s="489" t="s">
        <v>389</v>
      </c>
      <c r="D259" s="489"/>
      <c r="E259" s="489"/>
      <c r="F259" s="231" t="s">
        <v>72</v>
      </c>
      <c r="G259" s="181" t="s">
        <v>33</v>
      </c>
      <c r="H259" s="182"/>
      <c r="I259" s="182"/>
      <c r="J259" s="183"/>
      <c r="K259" s="183"/>
      <c r="L259" s="183"/>
      <c r="M259" s="185"/>
      <c r="BE259" s="220"/>
      <c r="BF259" s="225"/>
      <c r="BG259" s="226"/>
      <c r="BH259" s="227" t="s">
        <v>389</v>
      </c>
      <c r="BI259" s="228"/>
      <c r="BJ259" s="228"/>
    </row>
    <row r="260" spans="1:62" s="85" customFormat="1" ht="20.399999999999999" x14ac:dyDescent="0.3">
      <c r="A260" s="173"/>
      <c r="B260" s="137" t="s">
        <v>73</v>
      </c>
      <c r="C260" s="483" t="s">
        <v>74</v>
      </c>
      <c r="D260" s="483"/>
      <c r="E260" s="483"/>
      <c r="F260" s="138" t="s">
        <v>67</v>
      </c>
      <c r="G260" s="195" t="s">
        <v>4326</v>
      </c>
      <c r="H260" s="175"/>
      <c r="I260" s="175"/>
      <c r="J260" s="140"/>
      <c r="K260" s="140"/>
      <c r="L260" s="140"/>
      <c r="M260" s="176"/>
      <c r="BE260" s="220"/>
      <c r="BF260" s="225"/>
      <c r="BG260" s="226"/>
      <c r="BH260" s="227"/>
      <c r="BI260" s="228" t="s">
        <v>74</v>
      </c>
      <c r="BJ260" s="228"/>
    </row>
    <row r="261" spans="1:62" s="85" customFormat="1" ht="20.399999999999999" x14ac:dyDescent="0.3">
      <c r="A261" s="173"/>
      <c r="B261" s="137" t="s">
        <v>392</v>
      </c>
      <c r="C261" s="483" t="s">
        <v>393</v>
      </c>
      <c r="D261" s="483"/>
      <c r="E261" s="483"/>
      <c r="F261" s="138" t="s">
        <v>67</v>
      </c>
      <c r="G261" s="195" t="s">
        <v>4327</v>
      </c>
      <c r="H261" s="175"/>
      <c r="I261" s="175"/>
      <c r="J261" s="140"/>
      <c r="K261" s="140"/>
      <c r="L261" s="140"/>
      <c r="M261" s="176"/>
      <c r="BE261" s="220"/>
      <c r="BF261" s="225"/>
      <c r="BG261" s="226"/>
      <c r="BH261" s="227"/>
      <c r="BI261" s="228" t="s">
        <v>393</v>
      </c>
      <c r="BJ261" s="228"/>
    </row>
    <row r="262" spans="1:62" s="85" customFormat="1" ht="20.399999999999999" hidden="1" x14ac:dyDescent="0.3">
      <c r="A262" s="178" t="s">
        <v>140</v>
      </c>
      <c r="B262" s="179" t="s">
        <v>506</v>
      </c>
      <c r="C262" s="489" t="s">
        <v>507</v>
      </c>
      <c r="D262" s="489"/>
      <c r="E262" s="489"/>
      <c r="F262" s="231" t="s">
        <v>67</v>
      </c>
      <c r="G262" s="181" t="s">
        <v>4328</v>
      </c>
      <c r="H262" s="182"/>
      <c r="I262" s="182"/>
      <c r="J262" s="183"/>
      <c r="K262" s="183"/>
      <c r="L262" s="183"/>
      <c r="M262" s="185"/>
      <c r="BE262" s="220"/>
      <c r="BF262" s="225"/>
      <c r="BG262" s="226"/>
      <c r="BH262" s="227" t="s">
        <v>507</v>
      </c>
      <c r="BI262" s="228"/>
      <c r="BJ262" s="228"/>
    </row>
    <row r="263" spans="1:62" s="85" customFormat="1" ht="42" x14ac:dyDescent="0.3">
      <c r="A263" s="173"/>
      <c r="B263" s="137" t="s">
        <v>509</v>
      </c>
      <c r="C263" s="483" t="s">
        <v>510</v>
      </c>
      <c r="D263" s="483"/>
      <c r="E263" s="483"/>
      <c r="F263" s="138" t="s">
        <v>67</v>
      </c>
      <c r="G263" s="195" t="s">
        <v>4329</v>
      </c>
      <c r="H263" s="175"/>
      <c r="I263" s="175"/>
      <c r="J263" s="140"/>
      <c r="K263" s="140"/>
      <c r="L263" s="140"/>
      <c r="M263" s="176"/>
      <c r="BE263" s="220"/>
      <c r="BF263" s="225"/>
      <c r="BG263" s="226"/>
      <c r="BH263" s="227"/>
      <c r="BI263" s="228" t="s">
        <v>510</v>
      </c>
      <c r="BJ263" s="228"/>
    </row>
    <row r="264" spans="1:62" s="85" customFormat="1" ht="42" x14ac:dyDescent="0.3">
      <c r="A264" s="173"/>
      <c r="B264" s="137" t="s">
        <v>401</v>
      </c>
      <c r="C264" s="483" t="s">
        <v>402</v>
      </c>
      <c r="D264" s="483"/>
      <c r="E264" s="483"/>
      <c r="F264" s="138" t="s">
        <v>403</v>
      </c>
      <c r="G264" s="195" t="s">
        <v>4330</v>
      </c>
      <c r="H264" s="175"/>
      <c r="I264" s="175"/>
      <c r="J264" s="140"/>
      <c r="K264" s="140"/>
      <c r="L264" s="140"/>
      <c r="M264" s="176"/>
      <c r="BE264" s="220"/>
      <c r="BF264" s="225"/>
      <c r="BG264" s="226"/>
      <c r="BH264" s="227"/>
      <c r="BI264" s="228" t="s">
        <v>402</v>
      </c>
      <c r="BJ264" s="228"/>
    </row>
    <row r="265" spans="1:62" s="85" customFormat="1" ht="21.6" x14ac:dyDescent="0.3">
      <c r="A265" s="173"/>
      <c r="B265" s="137" t="s">
        <v>282</v>
      </c>
      <c r="C265" s="483" t="s">
        <v>283</v>
      </c>
      <c r="D265" s="483"/>
      <c r="E265" s="483"/>
      <c r="F265" s="138" t="s">
        <v>67</v>
      </c>
      <c r="G265" s="195" t="s">
        <v>4331</v>
      </c>
      <c r="H265" s="175"/>
      <c r="I265" s="175"/>
      <c r="J265" s="140"/>
      <c r="K265" s="140"/>
      <c r="L265" s="140"/>
      <c r="M265" s="176"/>
      <c r="BE265" s="220"/>
      <c r="BF265" s="225"/>
      <c r="BG265" s="226"/>
      <c r="BH265" s="227"/>
      <c r="BI265" s="228" t="s">
        <v>283</v>
      </c>
      <c r="BJ265" s="228"/>
    </row>
    <row r="266" spans="1:62" s="85" customFormat="1" ht="20.399999999999999" x14ac:dyDescent="0.3">
      <c r="A266" s="173"/>
      <c r="B266" s="137" t="s">
        <v>406</v>
      </c>
      <c r="C266" s="483" t="s">
        <v>407</v>
      </c>
      <c r="D266" s="483"/>
      <c r="E266" s="483"/>
      <c r="F266" s="138" t="s">
        <v>67</v>
      </c>
      <c r="G266" s="195" t="s">
        <v>4332</v>
      </c>
      <c r="H266" s="175"/>
      <c r="I266" s="175"/>
      <c r="J266" s="140"/>
      <c r="K266" s="140"/>
      <c r="L266" s="140"/>
      <c r="M266" s="176"/>
      <c r="BE266" s="220"/>
      <c r="BF266" s="225"/>
      <c r="BG266" s="226"/>
      <c r="BH266" s="227"/>
      <c r="BI266" s="228" t="s">
        <v>407</v>
      </c>
      <c r="BJ266" s="228"/>
    </row>
    <row r="267" spans="1:62" s="85" customFormat="1" ht="21.6" x14ac:dyDescent="0.3">
      <c r="A267" s="173"/>
      <c r="B267" s="137" t="s">
        <v>409</v>
      </c>
      <c r="C267" s="483" t="s">
        <v>410</v>
      </c>
      <c r="D267" s="483"/>
      <c r="E267" s="483"/>
      <c r="F267" s="138" t="s">
        <v>46</v>
      </c>
      <c r="G267" s="195" t="s">
        <v>4333</v>
      </c>
      <c r="H267" s="175"/>
      <c r="I267" s="175"/>
      <c r="J267" s="140"/>
      <c r="K267" s="140"/>
      <c r="L267" s="140"/>
      <c r="M267" s="176"/>
      <c r="BE267" s="220"/>
      <c r="BF267" s="225"/>
      <c r="BG267" s="226"/>
      <c r="BH267" s="227"/>
      <c r="BI267" s="228" t="s">
        <v>410</v>
      </c>
      <c r="BJ267" s="228"/>
    </row>
    <row r="268" spans="1:62" s="85" customFormat="1" ht="20.399999999999999" x14ac:dyDescent="0.3">
      <c r="A268" s="173"/>
      <c r="B268" s="137" t="s">
        <v>412</v>
      </c>
      <c r="C268" s="483" t="s">
        <v>413</v>
      </c>
      <c r="D268" s="483"/>
      <c r="E268" s="483"/>
      <c r="F268" s="138" t="s">
        <v>67</v>
      </c>
      <c r="G268" s="195" t="s">
        <v>4334</v>
      </c>
      <c r="H268" s="175"/>
      <c r="I268" s="175"/>
      <c r="J268" s="140"/>
      <c r="K268" s="140"/>
      <c r="L268" s="140"/>
      <c r="M268" s="176"/>
      <c r="BE268" s="220"/>
      <c r="BF268" s="225"/>
      <c r="BG268" s="226"/>
      <c r="BH268" s="227"/>
      <c r="BI268" s="228" t="s">
        <v>413</v>
      </c>
      <c r="BJ268" s="228"/>
    </row>
    <row r="269" spans="1:62" s="85" customFormat="1" ht="20.399999999999999" x14ac:dyDescent="0.3">
      <c r="A269" s="173"/>
      <c r="B269" s="137" t="s">
        <v>367</v>
      </c>
      <c r="C269" s="483" t="s">
        <v>368</v>
      </c>
      <c r="D269" s="483"/>
      <c r="E269" s="483"/>
      <c r="F269" s="138" t="s">
        <v>72</v>
      </c>
      <c r="G269" s="195" t="s">
        <v>4335</v>
      </c>
      <c r="H269" s="175"/>
      <c r="I269" s="175"/>
      <c r="J269" s="140"/>
      <c r="K269" s="140"/>
      <c r="L269" s="140"/>
      <c r="M269" s="176"/>
      <c r="BE269" s="220"/>
      <c r="BF269" s="225"/>
      <c r="BG269" s="226"/>
      <c r="BH269" s="227"/>
      <c r="BI269" s="228" t="s">
        <v>368</v>
      </c>
      <c r="BJ269" s="228"/>
    </row>
    <row r="270" spans="1:62" s="85" customFormat="1" ht="21.6" x14ac:dyDescent="0.3">
      <c r="A270" s="121" t="s">
        <v>2177</v>
      </c>
      <c r="B270" s="120" t="s">
        <v>518</v>
      </c>
      <c r="C270" s="466" t="s">
        <v>116</v>
      </c>
      <c r="D270" s="466"/>
      <c r="E270" s="466"/>
      <c r="F270" s="121" t="s">
        <v>67</v>
      </c>
      <c r="G270" s="122">
        <v>2.835</v>
      </c>
      <c r="H270" s="123"/>
      <c r="I270" s="123"/>
      <c r="J270" s="124"/>
      <c r="K270" s="124"/>
      <c r="L270" s="124"/>
      <c r="M270" s="124"/>
      <c r="BE270" s="220"/>
      <c r="BF270" s="225"/>
      <c r="BG270" s="226" t="s">
        <v>116</v>
      </c>
      <c r="BH270" s="227"/>
      <c r="BI270" s="228"/>
      <c r="BJ270" s="228"/>
    </row>
    <row r="271" spans="1:62" s="85" customFormat="1" ht="14.4" x14ac:dyDescent="0.3">
      <c r="A271" s="121" t="s">
        <v>2180</v>
      </c>
      <c r="B271" s="120" t="s">
        <v>583</v>
      </c>
      <c r="C271" s="466" t="s">
        <v>584</v>
      </c>
      <c r="D271" s="466"/>
      <c r="E271" s="466"/>
      <c r="F271" s="121" t="s">
        <v>67</v>
      </c>
      <c r="G271" s="153">
        <v>0.06</v>
      </c>
      <c r="H271" s="123"/>
      <c r="I271" s="123"/>
      <c r="J271" s="124"/>
      <c r="K271" s="124"/>
      <c r="L271" s="124"/>
      <c r="M271" s="124"/>
      <c r="BE271" s="220"/>
      <c r="BF271" s="225"/>
      <c r="BG271" s="226" t="s">
        <v>584</v>
      </c>
      <c r="BH271" s="227"/>
      <c r="BI271" s="228"/>
      <c r="BJ271" s="228"/>
    </row>
    <row r="272" spans="1:62" s="85" customFormat="1" ht="20.25" customHeight="1" x14ac:dyDescent="0.3">
      <c r="A272" s="470" t="s">
        <v>57</v>
      </c>
      <c r="B272" s="471"/>
      <c r="C272" s="471"/>
      <c r="D272" s="471"/>
      <c r="E272" s="471"/>
      <c r="F272" s="471"/>
      <c r="G272" s="471"/>
      <c r="H272" s="154"/>
      <c r="I272" s="154">
        <f>SUM(I12:I271)</f>
        <v>0</v>
      </c>
      <c r="J272" s="156">
        <f>SUM(J12:J271)</f>
        <v>0</v>
      </c>
      <c r="K272" s="157"/>
      <c r="L272" s="157">
        <f>SUM(L12:L271)</f>
        <v>0</v>
      </c>
      <c r="M272" s="156">
        <f>SUM(M12:M271)</f>
        <v>0</v>
      </c>
    </row>
    <row r="273" spans="1:16" s="145" customFormat="1" ht="20.25" customHeight="1" x14ac:dyDescent="0.3">
      <c r="A273" s="472" t="s">
        <v>5712</v>
      </c>
      <c r="B273" s="473"/>
      <c r="C273" s="473"/>
      <c r="D273" s="473"/>
      <c r="E273" s="473"/>
      <c r="F273" s="473"/>
      <c r="G273" s="473"/>
      <c r="H273" s="160"/>
      <c r="I273" s="463">
        <f>I272+L272</f>
        <v>0</v>
      </c>
      <c r="J273" s="464"/>
      <c r="K273" s="464"/>
      <c r="L273" s="464"/>
      <c r="M273" s="465"/>
    </row>
    <row r="274" spans="1:16" s="145" customFormat="1" ht="20.25" customHeight="1" x14ac:dyDescent="0.3">
      <c r="A274" s="472" t="s">
        <v>5713</v>
      </c>
      <c r="B274" s="473"/>
      <c r="C274" s="473"/>
      <c r="D274" s="473"/>
      <c r="E274" s="473"/>
      <c r="F274" s="473"/>
      <c r="G274" s="473"/>
      <c r="H274" s="160"/>
      <c r="I274" s="498">
        <f>J272+M272</f>
        <v>0</v>
      </c>
      <c r="J274" s="499"/>
      <c r="K274" s="499"/>
      <c r="L274" s="499"/>
      <c r="M274" s="500"/>
    </row>
    <row r="275" spans="1:16" ht="11.25" customHeight="1" x14ac:dyDescent="0.2">
      <c r="P275" s="81">
        <f>P273-P274</f>
        <v>0</v>
      </c>
    </row>
  </sheetData>
  <autoFilter ref="A11:BM274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"/>
        <filter val="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Изготовление, транспортировка и монтаж металлоконструкций лестничных сходов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и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жение вертикальных железобетонных свай 35х35 см длиной 8 м на глубину до 7 м дизель-молотом в лидерные скважины в грунты I"/>
        <filter val="Погружение вертикальных железобетонных свай 35х35 см длиной 8 м на глубину до 7 м дизель-молотом в лидерные скважины в грунты II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4-ИС.КЖ.ВР - Фундаменты опор ОЛС1, ОЛС2, ОЛС3, ОЛС4. Земляные работы"/>
        <filter val="Раздел 2. 1146-4-ИС.КЖ.ВР - Лестничные сходы"/>
        <filter val="Раздел 3. 1146-4-ИС.КМ2.ВР - Опоры. Лестничные сходы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5 м с погрузкой шлама в автосамосвал и вывозом на свалку ТБО согласно транспортной схеме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ов в деревометаллической опалубке"/>
      </filters>
    </filterColumn>
  </autoFilter>
  <mergeCells count="272">
    <mergeCell ref="A272:G272"/>
    <mergeCell ref="A273:G273"/>
    <mergeCell ref="A274:G274"/>
    <mergeCell ref="C14:E14"/>
    <mergeCell ref="C106:E106"/>
    <mergeCell ref="C20:E20"/>
    <mergeCell ref="C23:E23"/>
    <mergeCell ref="C24:E24"/>
    <mergeCell ref="C22:E22"/>
    <mergeCell ref="C68:E68"/>
    <mergeCell ref="C144:E144"/>
    <mergeCell ref="C208:E208"/>
    <mergeCell ref="C78:E78"/>
    <mergeCell ref="C88:E88"/>
    <mergeCell ref="C77:E77"/>
    <mergeCell ref="A128:E128"/>
    <mergeCell ref="C47:E47"/>
    <mergeCell ref="C66:E66"/>
    <mergeCell ref="C60:E60"/>
    <mergeCell ref="C36:E36"/>
    <mergeCell ref="C42:E42"/>
    <mergeCell ref="C230:E230"/>
    <mergeCell ref="C159:E159"/>
    <mergeCell ref="A15:G15"/>
    <mergeCell ref="C240:E240"/>
    <mergeCell ref="C170:E170"/>
    <mergeCell ref="C173:E173"/>
    <mergeCell ref="C179:E179"/>
    <mergeCell ref="C213:E213"/>
    <mergeCell ref="C218:E218"/>
    <mergeCell ref="C186:E186"/>
    <mergeCell ref="C57:E57"/>
    <mergeCell ref="C37:E37"/>
    <mergeCell ref="C97:E97"/>
    <mergeCell ref="A54:E54"/>
    <mergeCell ref="C41:E41"/>
    <mergeCell ref="C53:E53"/>
    <mergeCell ref="C44:E44"/>
    <mergeCell ref="C81:E81"/>
    <mergeCell ref="C72:E72"/>
    <mergeCell ref="C120:E120"/>
    <mergeCell ref="A202:E202"/>
    <mergeCell ref="C132:E132"/>
    <mergeCell ref="C123:E123"/>
    <mergeCell ref="A102:E102"/>
    <mergeCell ref="C116:E116"/>
    <mergeCell ref="C138:E138"/>
    <mergeCell ref="C133:E133"/>
    <mergeCell ref="A254:E254"/>
    <mergeCell ref="C193:E193"/>
    <mergeCell ref="C257:E257"/>
    <mergeCell ref="C174:E174"/>
    <mergeCell ref="C260:E260"/>
    <mergeCell ref="C140:E140"/>
    <mergeCell ref="C134:E134"/>
    <mergeCell ref="C245:E245"/>
    <mergeCell ref="C246:E246"/>
    <mergeCell ref="C250:E250"/>
    <mergeCell ref="C247:E247"/>
    <mergeCell ref="C256:E256"/>
    <mergeCell ref="C258:E258"/>
    <mergeCell ref="C253:E253"/>
    <mergeCell ref="C234:E234"/>
    <mergeCell ref="C259:E259"/>
    <mergeCell ref="C251:E251"/>
    <mergeCell ref="C242:E242"/>
    <mergeCell ref="C191:E191"/>
    <mergeCell ref="C189:E189"/>
    <mergeCell ref="C182:E182"/>
    <mergeCell ref="C181:E181"/>
    <mergeCell ref="C192:E192"/>
    <mergeCell ref="C199:E199"/>
    <mergeCell ref="C269:E269"/>
    <mergeCell ref="C217:E217"/>
    <mergeCell ref="C248:E248"/>
    <mergeCell ref="C223:E223"/>
    <mergeCell ref="C224:E224"/>
    <mergeCell ref="C249:E249"/>
    <mergeCell ref="C232:E232"/>
    <mergeCell ref="C149:E149"/>
    <mergeCell ref="C263:E263"/>
    <mergeCell ref="C262:E262"/>
    <mergeCell ref="C261:E261"/>
    <mergeCell ref="C268:E268"/>
    <mergeCell ref="C229:E229"/>
    <mergeCell ref="C176:E176"/>
    <mergeCell ref="C180:E180"/>
    <mergeCell ref="C175:E175"/>
    <mergeCell ref="C169:E169"/>
    <mergeCell ref="C197:E197"/>
    <mergeCell ref="C252:E252"/>
    <mergeCell ref="A237:E237"/>
    <mergeCell ref="C196:E196"/>
    <mergeCell ref="C198:E198"/>
    <mergeCell ref="C183:E183"/>
    <mergeCell ref="C203:E203"/>
    <mergeCell ref="C270:E270"/>
    <mergeCell ref="C266:E266"/>
    <mergeCell ref="C244:E244"/>
    <mergeCell ref="A157:E157"/>
    <mergeCell ref="A167:E167"/>
    <mergeCell ref="A172:E172"/>
    <mergeCell ref="A143:E143"/>
    <mergeCell ref="C210:E210"/>
    <mergeCell ref="A178:E178"/>
    <mergeCell ref="A177:E177"/>
    <mergeCell ref="C184:E184"/>
    <mergeCell ref="C264:E264"/>
    <mergeCell ref="C255:E255"/>
    <mergeCell ref="C227:E227"/>
    <mergeCell ref="A207:E207"/>
    <mergeCell ref="C239:E239"/>
    <mergeCell ref="C146:E146"/>
    <mergeCell ref="C163:E163"/>
    <mergeCell ref="C205:E205"/>
    <mergeCell ref="C154:E154"/>
    <mergeCell ref="C211:E211"/>
    <mergeCell ref="C153:E153"/>
    <mergeCell ref="A148:E148"/>
    <mergeCell ref="C233:E233"/>
    <mergeCell ref="C38:E38"/>
    <mergeCell ref="C61:E61"/>
    <mergeCell ref="C83:E83"/>
    <mergeCell ref="C79:E79"/>
    <mergeCell ref="C112:E112"/>
    <mergeCell ref="C115:E115"/>
    <mergeCell ref="A108:E108"/>
    <mergeCell ref="C113:E113"/>
    <mergeCell ref="A90:E90"/>
    <mergeCell ref="A109:G109"/>
    <mergeCell ref="C105:E105"/>
    <mergeCell ref="A48:E48"/>
    <mergeCell ref="C39:E39"/>
    <mergeCell ref="C76:E76"/>
    <mergeCell ref="C56:E56"/>
    <mergeCell ref="C55:E55"/>
    <mergeCell ref="C43:E43"/>
    <mergeCell ref="A6:M6"/>
    <mergeCell ref="A3:M3"/>
    <mergeCell ref="A30:G30"/>
    <mergeCell ref="A13:G13"/>
    <mergeCell ref="C7:G7"/>
    <mergeCell ref="A110:E110"/>
    <mergeCell ref="C35:E35"/>
    <mergeCell ref="C10:E10"/>
    <mergeCell ref="A5:M5"/>
    <mergeCell ref="C9:E9"/>
    <mergeCell ref="C98:E98"/>
    <mergeCell ref="C52:E52"/>
    <mergeCell ref="C104:E104"/>
    <mergeCell ref="A26:G26"/>
    <mergeCell ref="C84:E84"/>
    <mergeCell ref="A59:E59"/>
    <mergeCell ref="C34:E34"/>
    <mergeCell ref="C71:E71"/>
    <mergeCell ref="C49:E49"/>
    <mergeCell ref="C29:E29"/>
    <mergeCell ref="C62:E62"/>
    <mergeCell ref="A96:E96"/>
    <mergeCell ref="A32:E32"/>
    <mergeCell ref="C33:E33"/>
    <mergeCell ref="A12:G12"/>
    <mergeCell ref="A91:E91"/>
    <mergeCell ref="C18:E18"/>
    <mergeCell ref="A17:G17"/>
    <mergeCell ref="A19:G19"/>
    <mergeCell ref="A82:E82"/>
    <mergeCell ref="C45:E45"/>
    <mergeCell ref="C25:E25"/>
    <mergeCell ref="C27:E27"/>
    <mergeCell ref="C28:E28"/>
    <mergeCell ref="A65:E65"/>
    <mergeCell ref="C51:E51"/>
    <mergeCell ref="C63:E63"/>
    <mergeCell ref="C85:E85"/>
    <mergeCell ref="C86:E86"/>
    <mergeCell ref="C80:E80"/>
    <mergeCell ref="C46:E46"/>
    <mergeCell ref="C58:E58"/>
    <mergeCell ref="C89:E89"/>
    <mergeCell ref="C64:E64"/>
    <mergeCell ref="C70:E70"/>
    <mergeCell ref="C73:E73"/>
    <mergeCell ref="C67:E67"/>
    <mergeCell ref="C74:E74"/>
    <mergeCell ref="C135:E135"/>
    <mergeCell ref="C190:E190"/>
    <mergeCell ref="C241:E241"/>
    <mergeCell ref="C235:E235"/>
    <mergeCell ref="A225:E225"/>
    <mergeCell ref="C238:E238"/>
    <mergeCell ref="C187:E187"/>
    <mergeCell ref="A231:E231"/>
    <mergeCell ref="C142:E142"/>
    <mergeCell ref="C164:E164"/>
    <mergeCell ref="C156:E156"/>
    <mergeCell ref="C228:E228"/>
    <mergeCell ref="C204:E204"/>
    <mergeCell ref="C161:E161"/>
    <mergeCell ref="A221:E221"/>
    <mergeCell ref="C152:E152"/>
    <mergeCell ref="C185:E185"/>
    <mergeCell ref="A166:E166"/>
    <mergeCell ref="C215:E215"/>
    <mergeCell ref="A136:E136"/>
    <mergeCell ref="C141:E141"/>
    <mergeCell ref="C220:E220"/>
    <mergeCell ref="C219:E219"/>
    <mergeCell ref="C209:E209"/>
    <mergeCell ref="A2:M2"/>
    <mergeCell ref="A195:E195"/>
    <mergeCell ref="A226:E226"/>
    <mergeCell ref="A214:E214"/>
    <mergeCell ref="C222:E222"/>
    <mergeCell ref="C212:E212"/>
    <mergeCell ref="C206:E206"/>
    <mergeCell ref="A216:E216"/>
    <mergeCell ref="C147:E147"/>
    <mergeCell ref="C160:E160"/>
    <mergeCell ref="C158:E158"/>
    <mergeCell ref="C122:E122"/>
    <mergeCell ref="A162:E162"/>
    <mergeCell ref="A155:E155"/>
    <mergeCell ref="C130:E130"/>
    <mergeCell ref="A40:E40"/>
    <mergeCell ref="C87:E87"/>
    <mergeCell ref="C16:E16"/>
    <mergeCell ref="C165:E165"/>
    <mergeCell ref="C171:E171"/>
    <mergeCell ref="A31:E31"/>
    <mergeCell ref="C21:E21"/>
    <mergeCell ref="C69:E69"/>
    <mergeCell ref="C50:E50"/>
    <mergeCell ref="C127:E127"/>
    <mergeCell ref="C75:E75"/>
    <mergeCell ref="C95:E95"/>
    <mergeCell ref="C114:E114"/>
    <mergeCell ref="C99:E99"/>
    <mergeCell ref="C111:E111"/>
    <mergeCell ref="C94:E94"/>
    <mergeCell ref="C121:E121"/>
    <mergeCell ref="C100:E100"/>
    <mergeCell ref="C107:E107"/>
    <mergeCell ref="C101:E101"/>
    <mergeCell ref="C103:E103"/>
    <mergeCell ref="C93:E93"/>
    <mergeCell ref="C92:E92"/>
    <mergeCell ref="C117:E117"/>
    <mergeCell ref="C188:E188"/>
    <mergeCell ref="C118:E118"/>
    <mergeCell ref="C131:E131"/>
    <mergeCell ref="C150:E150"/>
    <mergeCell ref="C139:E139"/>
    <mergeCell ref="C194:E194"/>
    <mergeCell ref="C201:E201"/>
    <mergeCell ref="C145:E145"/>
    <mergeCell ref="I274:M274"/>
    <mergeCell ref="I273:M273"/>
    <mergeCell ref="C168:E168"/>
    <mergeCell ref="C265:E265"/>
    <mergeCell ref="C200:E200"/>
    <mergeCell ref="C125:E125"/>
    <mergeCell ref="C124:E124"/>
    <mergeCell ref="C126:E126"/>
    <mergeCell ref="C151:E151"/>
    <mergeCell ref="C137:E137"/>
    <mergeCell ref="C119:E119"/>
    <mergeCell ref="C267:E267"/>
    <mergeCell ref="A236:E236"/>
    <mergeCell ref="C243:E243"/>
    <mergeCell ref="C271:E271"/>
    <mergeCell ref="C129:E12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BO60"/>
  <sheetViews>
    <sheetView workbookViewId="0">
      <selection activeCell="I17" sqref="I17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5.44140625" style="80" customWidth="1"/>
    <col min="4" max="4" width="15.109375" style="80" customWidth="1"/>
    <col min="5" max="5" width="25.6640625" style="80" customWidth="1"/>
    <col min="6" max="7" width="10.6640625" style="80" customWidth="1"/>
    <col min="8" max="9" width="17.44140625" style="81" customWidth="1"/>
    <col min="10" max="10" width="17.44140625" style="198" customWidth="1"/>
    <col min="11" max="12" width="17.44140625" style="81" customWidth="1"/>
    <col min="13" max="13" width="17.44140625" style="198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66" width="9.109375" style="80"/>
    <col min="67" max="67" width="10" style="80" bestFit="1" customWidth="1"/>
    <col min="68" max="16384" width="9.109375" style="80"/>
  </cols>
  <sheetData>
    <row r="1" spans="1:59" s="85" customFormat="1" ht="14.4" x14ac:dyDescent="0.3">
      <c r="A1" s="86" t="s">
        <v>5559</v>
      </c>
      <c r="B1" s="87"/>
      <c r="C1" s="87"/>
      <c r="D1" s="87"/>
      <c r="E1" s="87"/>
      <c r="F1" s="87"/>
      <c r="G1" s="87"/>
      <c r="H1" s="81"/>
      <c r="I1" s="81"/>
      <c r="J1" s="198"/>
      <c r="K1" s="81"/>
      <c r="L1" s="81"/>
      <c r="M1" s="198"/>
    </row>
    <row r="2" spans="1:59" s="85" customFormat="1" ht="14.4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3"/>
      <c r="K4" s="202"/>
      <c r="L4" s="81"/>
      <c r="M4" s="198"/>
    </row>
    <row r="5" spans="1:59" s="85" customFormat="1" ht="14.4" x14ac:dyDescent="0.3">
      <c r="A5" s="481" t="s">
        <v>1298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1298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30.75" customHeight="1" x14ac:dyDescent="0.3">
      <c r="A7" s="87"/>
      <c r="B7" s="91" t="s">
        <v>5</v>
      </c>
      <c r="C7" s="468" t="s">
        <v>1299</v>
      </c>
      <c r="D7" s="468"/>
      <c r="E7" s="468"/>
      <c r="F7" s="468"/>
      <c r="G7" s="468"/>
      <c r="H7" s="92"/>
      <c r="I7" s="204"/>
      <c r="J7" s="205"/>
      <c r="K7" s="204"/>
      <c r="L7" s="204"/>
      <c r="M7" s="205"/>
    </row>
    <row r="8" spans="1:59" s="85" customFormat="1" ht="14.4" x14ac:dyDescent="0.3">
      <c r="A8" s="97"/>
      <c r="H8" s="98"/>
      <c r="I8" s="98"/>
      <c r="J8" s="206"/>
      <c r="K8" s="98"/>
      <c r="L8" s="98"/>
      <c r="M8" s="206"/>
    </row>
    <row r="9" spans="1:59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9" s="85" customFormat="1" ht="14.4" x14ac:dyDescent="0.3">
      <c r="A10" s="110">
        <v>1</v>
      </c>
      <c r="B10" s="111">
        <v>2</v>
      </c>
      <c r="C10" s="486">
        <v>3</v>
      </c>
      <c r="D10" s="487"/>
      <c r="E10" s="488"/>
      <c r="F10" s="112">
        <v>4</v>
      </c>
      <c r="G10" s="111">
        <v>5</v>
      </c>
      <c r="H10" s="207">
        <v>6</v>
      </c>
      <c r="I10" s="208" t="s">
        <v>47</v>
      </c>
      <c r="J10" s="208" t="s">
        <v>52</v>
      </c>
      <c r="K10" s="208" t="s">
        <v>55</v>
      </c>
      <c r="L10" s="208" t="s">
        <v>56</v>
      </c>
      <c r="M10" s="208" t="s">
        <v>163</v>
      </c>
    </row>
    <row r="11" spans="1:59" s="85" customFormat="1" ht="14.4" x14ac:dyDescent="0.3">
      <c r="A11" s="209"/>
      <c r="B11" s="209"/>
      <c r="C11" s="209"/>
      <c r="D11" s="209"/>
      <c r="E11" s="209"/>
      <c r="F11" s="210"/>
      <c r="G11" s="209"/>
      <c r="H11" s="211"/>
      <c r="I11" s="212"/>
      <c r="J11" s="213"/>
      <c r="K11" s="212"/>
      <c r="L11" s="214"/>
      <c r="M11" s="215"/>
    </row>
    <row r="12" spans="1:59" s="85" customFormat="1" ht="15" customHeight="1" x14ac:dyDescent="0.3">
      <c r="A12" s="495" t="s">
        <v>1300</v>
      </c>
      <c r="B12" s="496"/>
      <c r="C12" s="496"/>
      <c r="D12" s="496"/>
      <c r="E12" s="496"/>
      <c r="F12" s="496"/>
      <c r="G12" s="496"/>
      <c r="H12" s="216"/>
      <c r="I12" s="216"/>
      <c r="J12" s="217"/>
      <c r="K12" s="216"/>
      <c r="L12" s="218"/>
      <c r="M12" s="219"/>
      <c r="BE12" s="220" t="s">
        <v>1300</v>
      </c>
    </row>
    <row r="13" spans="1:59" s="85" customFormat="1" ht="15" customHeight="1" x14ac:dyDescent="0.3">
      <c r="A13" s="497" t="s">
        <v>1301</v>
      </c>
      <c r="B13" s="462"/>
      <c r="C13" s="462"/>
      <c r="D13" s="462"/>
      <c r="E13" s="462"/>
      <c r="F13" s="462"/>
      <c r="G13" s="462"/>
      <c r="H13" s="221"/>
      <c r="I13" s="221"/>
      <c r="J13" s="222"/>
      <c r="K13" s="221"/>
      <c r="L13" s="223"/>
      <c r="M13" s="224"/>
      <c r="BE13" s="220"/>
      <c r="BF13" s="225" t="s">
        <v>1301</v>
      </c>
    </row>
    <row r="14" spans="1:59" s="85" customFormat="1" ht="31.8" x14ac:dyDescent="0.3">
      <c r="A14" s="121" t="s">
        <v>15</v>
      </c>
      <c r="B14" s="120" t="s">
        <v>217</v>
      </c>
      <c r="C14" s="466" t="s">
        <v>218</v>
      </c>
      <c r="D14" s="466"/>
      <c r="E14" s="466"/>
      <c r="F14" s="121" t="s">
        <v>43</v>
      </c>
      <c r="G14" s="122">
        <v>0.46700000000000003</v>
      </c>
      <c r="H14" s="123"/>
      <c r="I14" s="124"/>
      <c r="J14" s="125"/>
      <c r="K14" s="124"/>
      <c r="L14" s="124"/>
      <c r="M14" s="125"/>
      <c r="BE14" s="220"/>
      <c r="BF14" s="225"/>
      <c r="BG14" s="226" t="s">
        <v>218</v>
      </c>
    </row>
    <row r="15" spans="1:59" s="85" customFormat="1" ht="52.2" x14ac:dyDescent="0.3">
      <c r="A15" s="121" t="s">
        <v>20</v>
      </c>
      <c r="B15" s="120" t="s">
        <v>220</v>
      </c>
      <c r="C15" s="466" t="s">
        <v>221</v>
      </c>
      <c r="D15" s="466"/>
      <c r="E15" s="466"/>
      <c r="F15" s="121" t="s">
        <v>43</v>
      </c>
      <c r="G15" s="122">
        <v>0.46700000000000003</v>
      </c>
      <c r="H15" s="123"/>
      <c r="I15" s="124"/>
      <c r="J15" s="125"/>
      <c r="K15" s="124"/>
      <c r="L15" s="124"/>
      <c r="M15" s="125"/>
      <c r="BE15" s="220"/>
      <c r="BF15" s="225"/>
      <c r="BG15" s="226" t="s">
        <v>221</v>
      </c>
    </row>
    <row r="16" spans="1:59" s="85" customFormat="1" ht="42" x14ac:dyDescent="0.3">
      <c r="A16" s="121" t="s">
        <v>22</v>
      </c>
      <c r="B16" s="120" t="s">
        <v>48</v>
      </c>
      <c r="C16" s="466" t="s">
        <v>49</v>
      </c>
      <c r="D16" s="466"/>
      <c r="E16" s="466"/>
      <c r="F16" s="121" t="s">
        <v>50</v>
      </c>
      <c r="G16" s="135">
        <v>560.4</v>
      </c>
      <c r="H16" s="123"/>
      <c r="I16" s="124"/>
      <c r="J16" s="125"/>
      <c r="K16" s="124"/>
      <c r="L16" s="124"/>
      <c r="M16" s="125"/>
      <c r="BE16" s="220"/>
      <c r="BF16" s="225"/>
      <c r="BG16" s="226" t="s">
        <v>49</v>
      </c>
    </row>
    <row r="17" spans="1:59" s="85" customFormat="1" ht="15" customHeight="1" x14ac:dyDescent="0.3">
      <c r="A17" s="497" t="s">
        <v>215</v>
      </c>
      <c r="B17" s="462"/>
      <c r="C17" s="462"/>
      <c r="D17" s="462"/>
      <c r="E17" s="462"/>
      <c r="F17" s="462"/>
      <c r="G17" s="462"/>
      <c r="H17" s="221"/>
      <c r="I17" s="221"/>
      <c r="J17" s="222"/>
      <c r="K17" s="221"/>
      <c r="L17" s="223"/>
      <c r="M17" s="224"/>
      <c r="BE17" s="220"/>
      <c r="BF17" s="225" t="s">
        <v>215</v>
      </c>
      <c r="BG17" s="226"/>
    </row>
    <row r="18" spans="1:59" s="85" customFormat="1" ht="31.8" x14ac:dyDescent="0.3">
      <c r="A18" s="121" t="s">
        <v>27</v>
      </c>
      <c r="B18" s="120" t="s">
        <v>217</v>
      </c>
      <c r="C18" s="466" t="s">
        <v>218</v>
      </c>
      <c r="D18" s="466"/>
      <c r="E18" s="466"/>
      <c r="F18" s="121" t="s">
        <v>43</v>
      </c>
      <c r="G18" s="144">
        <v>0.97709999999999997</v>
      </c>
      <c r="H18" s="123"/>
      <c r="I18" s="124"/>
      <c r="J18" s="125"/>
      <c r="K18" s="124"/>
      <c r="L18" s="124"/>
      <c r="M18" s="125"/>
      <c r="BE18" s="220"/>
      <c r="BF18" s="225"/>
      <c r="BG18" s="226" t="s">
        <v>218</v>
      </c>
    </row>
    <row r="19" spans="1:59" s="85" customFormat="1" ht="52.2" x14ac:dyDescent="0.3">
      <c r="A19" s="121" t="s">
        <v>35</v>
      </c>
      <c r="B19" s="120" t="s">
        <v>220</v>
      </c>
      <c r="C19" s="466" t="s">
        <v>221</v>
      </c>
      <c r="D19" s="466"/>
      <c r="E19" s="466"/>
      <c r="F19" s="121" t="s">
        <v>43</v>
      </c>
      <c r="G19" s="144">
        <v>0.97709999999999997</v>
      </c>
      <c r="H19" s="123"/>
      <c r="I19" s="124"/>
      <c r="J19" s="125"/>
      <c r="K19" s="124"/>
      <c r="L19" s="124"/>
      <c r="M19" s="125"/>
      <c r="BE19" s="220"/>
      <c r="BF19" s="225"/>
      <c r="BG19" s="226" t="s">
        <v>221</v>
      </c>
    </row>
    <row r="20" spans="1:59" s="85" customFormat="1" ht="42" x14ac:dyDescent="0.3">
      <c r="A20" s="121" t="s">
        <v>40</v>
      </c>
      <c r="B20" s="120" t="s">
        <v>168</v>
      </c>
      <c r="C20" s="466" t="s">
        <v>169</v>
      </c>
      <c r="D20" s="466"/>
      <c r="E20" s="466"/>
      <c r="F20" s="121" t="s">
        <v>50</v>
      </c>
      <c r="G20" s="153">
        <v>1758.78</v>
      </c>
      <c r="H20" s="123"/>
      <c r="I20" s="124"/>
      <c r="J20" s="125"/>
      <c r="K20" s="124"/>
      <c r="L20" s="124"/>
      <c r="M20" s="125"/>
      <c r="BE20" s="220"/>
      <c r="BF20" s="225"/>
      <c r="BG20" s="226" t="s">
        <v>169</v>
      </c>
    </row>
    <row r="21" spans="1:59" s="85" customFormat="1" ht="15" customHeight="1" x14ac:dyDescent="0.3">
      <c r="A21" s="497" t="s">
        <v>223</v>
      </c>
      <c r="B21" s="462"/>
      <c r="C21" s="462"/>
      <c r="D21" s="462"/>
      <c r="E21" s="462"/>
      <c r="F21" s="462"/>
      <c r="G21" s="462"/>
      <c r="H21" s="221"/>
      <c r="I21" s="221"/>
      <c r="J21" s="222"/>
      <c r="K21" s="221"/>
      <c r="L21" s="223"/>
      <c r="M21" s="224"/>
      <c r="BE21" s="220"/>
      <c r="BF21" s="225" t="s">
        <v>223</v>
      </c>
      <c r="BG21" s="226"/>
    </row>
    <row r="22" spans="1:59" s="85" customFormat="1" ht="31.8" x14ac:dyDescent="0.3">
      <c r="A22" s="121" t="s">
        <v>47</v>
      </c>
      <c r="B22" s="120" t="s">
        <v>225</v>
      </c>
      <c r="C22" s="466" t="s">
        <v>226</v>
      </c>
      <c r="D22" s="466"/>
      <c r="E22" s="466"/>
      <c r="F22" s="121" t="s">
        <v>43</v>
      </c>
      <c r="G22" s="144">
        <v>1.0279</v>
      </c>
      <c r="H22" s="123"/>
      <c r="I22" s="124"/>
      <c r="J22" s="125"/>
      <c r="K22" s="124"/>
      <c r="L22" s="124"/>
      <c r="M22" s="125"/>
      <c r="BE22" s="220"/>
      <c r="BF22" s="225"/>
      <c r="BG22" s="226" t="s">
        <v>226</v>
      </c>
    </row>
    <row r="23" spans="1:59" s="85" customFormat="1" ht="52.2" x14ac:dyDescent="0.3">
      <c r="A23" s="121" t="s">
        <v>52</v>
      </c>
      <c r="B23" s="120" t="s">
        <v>228</v>
      </c>
      <c r="C23" s="466" t="s">
        <v>229</v>
      </c>
      <c r="D23" s="466"/>
      <c r="E23" s="466"/>
      <c r="F23" s="121" t="s">
        <v>43</v>
      </c>
      <c r="G23" s="144">
        <v>1.0279</v>
      </c>
      <c r="H23" s="123"/>
      <c r="I23" s="124"/>
      <c r="J23" s="125"/>
      <c r="K23" s="124"/>
      <c r="L23" s="124"/>
      <c r="M23" s="125"/>
      <c r="BE23" s="220"/>
      <c r="BF23" s="225"/>
      <c r="BG23" s="226" t="s">
        <v>229</v>
      </c>
    </row>
    <row r="24" spans="1:59" s="85" customFormat="1" ht="42" x14ac:dyDescent="0.3">
      <c r="A24" s="121" t="s">
        <v>55</v>
      </c>
      <c r="B24" s="120" t="s">
        <v>48</v>
      </c>
      <c r="C24" s="466" t="s">
        <v>49</v>
      </c>
      <c r="D24" s="466"/>
      <c r="E24" s="466"/>
      <c r="F24" s="121" t="s">
        <v>50</v>
      </c>
      <c r="G24" s="153">
        <v>1850.22</v>
      </c>
      <c r="H24" s="123"/>
      <c r="I24" s="124"/>
      <c r="J24" s="125"/>
      <c r="K24" s="124"/>
      <c r="L24" s="124"/>
      <c r="M24" s="125"/>
      <c r="BE24" s="220"/>
      <c r="BF24" s="225"/>
      <c r="BG24" s="226" t="s">
        <v>49</v>
      </c>
    </row>
    <row r="25" spans="1:59" s="85" customFormat="1" ht="15" customHeight="1" x14ac:dyDescent="0.3">
      <c r="A25" s="497" t="s">
        <v>1302</v>
      </c>
      <c r="B25" s="462"/>
      <c r="C25" s="462"/>
      <c r="D25" s="462"/>
      <c r="E25" s="462"/>
      <c r="F25" s="462"/>
      <c r="G25" s="462"/>
      <c r="H25" s="221"/>
      <c r="I25" s="221"/>
      <c r="J25" s="222"/>
      <c r="K25" s="221"/>
      <c r="L25" s="223"/>
      <c r="M25" s="224"/>
      <c r="BE25" s="220"/>
      <c r="BF25" s="225" t="s">
        <v>1302</v>
      </c>
      <c r="BG25" s="226"/>
    </row>
    <row r="26" spans="1:59" s="85" customFormat="1" ht="31.8" x14ac:dyDescent="0.3">
      <c r="A26" s="121" t="s">
        <v>56</v>
      </c>
      <c r="B26" s="120" t="s">
        <v>225</v>
      </c>
      <c r="C26" s="466" t="s">
        <v>226</v>
      </c>
      <c r="D26" s="466"/>
      <c r="E26" s="466"/>
      <c r="F26" s="121" t="s">
        <v>43</v>
      </c>
      <c r="G26" s="122">
        <v>7.9000000000000001E-2</v>
      </c>
      <c r="H26" s="123"/>
      <c r="I26" s="124"/>
      <c r="J26" s="125"/>
      <c r="K26" s="124"/>
      <c r="L26" s="124"/>
      <c r="M26" s="125"/>
      <c r="BE26" s="220"/>
      <c r="BF26" s="225"/>
      <c r="BG26" s="226" t="s">
        <v>226</v>
      </c>
    </row>
    <row r="27" spans="1:59" s="85" customFormat="1" ht="15" customHeight="1" x14ac:dyDescent="0.3">
      <c r="A27" s="497" t="s">
        <v>1303</v>
      </c>
      <c r="B27" s="462"/>
      <c r="C27" s="462"/>
      <c r="D27" s="462"/>
      <c r="E27" s="462"/>
      <c r="F27" s="462"/>
      <c r="G27" s="462"/>
      <c r="H27" s="221"/>
      <c r="I27" s="221"/>
      <c r="J27" s="222"/>
      <c r="K27" s="221"/>
      <c r="L27" s="223"/>
      <c r="M27" s="224"/>
      <c r="BE27" s="220"/>
      <c r="BF27" s="225" t="s">
        <v>1303</v>
      </c>
      <c r="BG27" s="226"/>
    </row>
    <row r="28" spans="1:59" s="85" customFormat="1" ht="31.8" x14ac:dyDescent="0.3">
      <c r="A28" s="121" t="s">
        <v>163</v>
      </c>
      <c r="B28" s="120" t="s">
        <v>1304</v>
      </c>
      <c r="C28" s="466" t="s">
        <v>1305</v>
      </c>
      <c r="D28" s="466"/>
      <c r="E28" s="466"/>
      <c r="F28" s="121" t="s">
        <v>43</v>
      </c>
      <c r="G28" s="144">
        <v>5.0582000000000003</v>
      </c>
      <c r="H28" s="123"/>
      <c r="I28" s="124"/>
      <c r="J28" s="125"/>
      <c r="K28" s="124"/>
      <c r="L28" s="124"/>
      <c r="M28" s="125"/>
      <c r="BE28" s="220"/>
      <c r="BF28" s="225"/>
      <c r="BG28" s="226" t="s">
        <v>1305</v>
      </c>
    </row>
    <row r="29" spans="1:59" s="85" customFormat="1" ht="21.6" x14ac:dyDescent="0.3">
      <c r="A29" s="121" t="s">
        <v>166</v>
      </c>
      <c r="B29" s="120" t="s">
        <v>202</v>
      </c>
      <c r="C29" s="466" t="s">
        <v>79</v>
      </c>
      <c r="D29" s="466"/>
      <c r="E29" s="466"/>
      <c r="F29" s="121" t="s">
        <v>46</v>
      </c>
      <c r="G29" s="122">
        <v>5968.6760000000004</v>
      </c>
      <c r="H29" s="123"/>
      <c r="I29" s="124"/>
      <c r="J29" s="125"/>
      <c r="K29" s="124"/>
      <c r="L29" s="124"/>
      <c r="M29" s="125"/>
      <c r="BE29" s="220"/>
      <c r="BF29" s="225"/>
      <c r="BG29" s="226" t="s">
        <v>79</v>
      </c>
    </row>
    <row r="30" spans="1:59" s="85" customFormat="1" ht="15" customHeight="1" x14ac:dyDescent="0.3">
      <c r="A30" s="497" t="s">
        <v>1306</v>
      </c>
      <c r="B30" s="462"/>
      <c r="C30" s="462"/>
      <c r="D30" s="462"/>
      <c r="E30" s="462"/>
      <c r="F30" s="462"/>
      <c r="G30" s="462"/>
      <c r="H30" s="221"/>
      <c r="I30" s="221"/>
      <c r="J30" s="222"/>
      <c r="K30" s="221"/>
      <c r="L30" s="223"/>
      <c r="M30" s="224"/>
      <c r="BE30" s="220"/>
      <c r="BF30" s="225" t="s">
        <v>1306</v>
      </c>
      <c r="BG30" s="226"/>
    </row>
    <row r="31" spans="1:59" s="85" customFormat="1" ht="31.8" x14ac:dyDescent="0.3">
      <c r="A31" s="121" t="s">
        <v>167</v>
      </c>
      <c r="B31" s="120" t="s">
        <v>1307</v>
      </c>
      <c r="C31" s="466" t="s">
        <v>1308</v>
      </c>
      <c r="D31" s="466"/>
      <c r="E31" s="466"/>
      <c r="F31" s="121" t="s">
        <v>43</v>
      </c>
      <c r="G31" s="122">
        <v>7.9000000000000001E-2</v>
      </c>
      <c r="H31" s="123"/>
      <c r="I31" s="124"/>
      <c r="J31" s="125"/>
      <c r="K31" s="124"/>
      <c r="L31" s="124"/>
      <c r="M31" s="125"/>
      <c r="BE31" s="220"/>
      <c r="BF31" s="225"/>
      <c r="BG31" s="226" t="s">
        <v>1308</v>
      </c>
    </row>
    <row r="32" spans="1:59" s="85" customFormat="1" ht="21.6" x14ac:dyDescent="0.3">
      <c r="A32" s="121" t="s">
        <v>170</v>
      </c>
      <c r="B32" s="120" t="s">
        <v>180</v>
      </c>
      <c r="C32" s="466" t="s">
        <v>181</v>
      </c>
      <c r="D32" s="466"/>
      <c r="E32" s="466"/>
      <c r="F32" s="121" t="s">
        <v>122</v>
      </c>
      <c r="G32" s="153">
        <v>0.79</v>
      </c>
      <c r="H32" s="123"/>
      <c r="I32" s="124"/>
      <c r="J32" s="125"/>
      <c r="K32" s="124"/>
      <c r="L32" s="124"/>
      <c r="M32" s="125"/>
      <c r="BE32" s="220"/>
      <c r="BF32" s="225"/>
      <c r="BG32" s="226" t="s">
        <v>181</v>
      </c>
    </row>
    <row r="33" spans="1:62" s="85" customFormat="1" ht="15" customHeight="1" x14ac:dyDescent="0.3">
      <c r="A33" s="497" t="s">
        <v>1309</v>
      </c>
      <c r="B33" s="462"/>
      <c r="C33" s="462"/>
      <c r="D33" s="462"/>
      <c r="E33" s="462"/>
      <c r="F33" s="462"/>
      <c r="G33" s="462"/>
      <c r="H33" s="221"/>
      <c r="I33" s="221"/>
      <c r="J33" s="222"/>
      <c r="K33" s="221"/>
      <c r="L33" s="223"/>
      <c r="M33" s="224"/>
      <c r="BE33" s="220"/>
      <c r="BF33" s="225" t="s">
        <v>1309</v>
      </c>
      <c r="BG33" s="226"/>
    </row>
    <row r="34" spans="1:62" s="85" customFormat="1" ht="42" x14ac:dyDescent="0.3">
      <c r="A34" s="121" t="s">
        <v>173</v>
      </c>
      <c r="B34" s="120" t="s">
        <v>1310</v>
      </c>
      <c r="C34" s="466" t="s">
        <v>1311</v>
      </c>
      <c r="D34" s="466"/>
      <c r="E34" s="466"/>
      <c r="F34" s="121" t="s">
        <v>43</v>
      </c>
      <c r="G34" s="144">
        <v>5.1372</v>
      </c>
      <c r="H34" s="123"/>
      <c r="I34" s="124"/>
      <c r="J34" s="125"/>
      <c r="K34" s="124"/>
      <c r="L34" s="124"/>
      <c r="M34" s="125"/>
      <c r="BE34" s="220"/>
      <c r="BF34" s="225"/>
      <c r="BG34" s="226" t="s">
        <v>1311</v>
      </c>
    </row>
    <row r="35" spans="1:62" s="85" customFormat="1" ht="21.6" x14ac:dyDescent="0.3">
      <c r="A35" s="121" t="s">
        <v>174</v>
      </c>
      <c r="B35" s="120" t="s">
        <v>1312</v>
      </c>
      <c r="C35" s="466" t="s">
        <v>1313</v>
      </c>
      <c r="D35" s="466"/>
      <c r="E35" s="466"/>
      <c r="F35" s="121" t="s">
        <v>43</v>
      </c>
      <c r="G35" s="144">
        <v>5.1372</v>
      </c>
      <c r="H35" s="123"/>
      <c r="I35" s="124"/>
      <c r="J35" s="125"/>
      <c r="K35" s="124"/>
      <c r="L35" s="124"/>
      <c r="M35" s="125"/>
      <c r="BE35" s="220"/>
      <c r="BF35" s="225"/>
      <c r="BG35" s="226" t="s">
        <v>1313</v>
      </c>
    </row>
    <row r="36" spans="1:62" s="85" customFormat="1" ht="15" customHeight="1" x14ac:dyDescent="0.3">
      <c r="A36" s="497" t="s">
        <v>1314</v>
      </c>
      <c r="B36" s="462"/>
      <c r="C36" s="462"/>
      <c r="D36" s="462"/>
      <c r="E36" s="462"/>
      <c r="F36" s="462"/>
      <c r="G36" s="462"/>
      <c r="H36" s="221"/>
      <c r="I36" s="221"/>
      <c r="J36" s="222"/>
      <c r="K36" s="221"/>
      <c r="L36" s="223"/>
      <c r="M36" s="224"/>
      <c r="BE36" s="220"/>
      <c r="BF36" s="225" t="s">
        <v>1314</v>
      </c>
      <c r="BG36" s="226"/>
    </row>
    <row r="37" spans="1:62" s="85" customFormat="1" ht="31.8" x14ac:dyDescent="0.3">
      <c r="A37" s="121" t="s">
        <v>177</v>
      </c>
      <c r="B37" s="120" t="s">
        <v>1180</v>
      </c>
      <c r="C37" s="466" t="s">
        <v>1181</v>
      </c>
      <c r="D37" s="466"/>
      <c r="E37" s="466"/>
      <c r="F37" s="121" t="s">
        <v>186</v>
      </c>
      <c r="G37" s="144">
        <v>0.32229999999999998</v>
      </c>
      <c r="H37" s="123"/>
      <c r="I37" s="124"/>
      <c r="J37" s="125"/>
      <c r="K37" s="124"/>
      <c r="L37" s="124"/>
      <c r="M37" s="125"/>
      <c r="BE37" s="220"/>
      <c r="BF37" s="225"/>
      <c r="BG37" s="226" t="s">
        <v>1181</v>
      </c>
    </row>
    <row r="38" spans="1:62" s="85" customFormat="1" ht="20.399999999999999" x14ac:dyDescent="0.3">
      <c r="A38" s="173"/>
      <c r="B38" s="137" t="s">
        <v>645</v>
      </c>
      <c r="C38" s="483" t="s">
        <v>646</v>
      </c>
      <c r="D38" s="483"/>
      <c r="E38" s="483"/>
      <c r="F38" s="138" t="s">
        <v>67</v>
      </c>
      <c r="G38" s="195" t="s">
        <v>1315</v>
      </c>
      <c r="H38" s="123"/>
      <c r="I38" s="140"/>
      <c r="J38" s="141"/>
      <c r="K38" s="124"/>
      <c r="L38" s="176"/>
      <c r="M38" s="177"/>
      <c r="BE38" s="220"/>
      <c r="BF38" s="225"/>
      <c r="BG38" s="226"/>
      <c r="BH38" s="227"/>
      <c r="BI38" s="228" t="s">
        <v>646</v>
      </c>
    </row>
    <row r="39" spans="1:62" s="85" customFormat="1" ht="21.6" x14ac:dyDescent="0.3">
      <c r="A39" s="173" t="s">
        <v>126</v>
      </c>
      <c r="B39" s="137" t="s">
        <v>1316</v>
      </c>
      <c r="C39" s="483" t="s">
        <v>1183</v>
      </c>
      <c r="D39" s="483"/>
      <c r="E39" s="483"/>
      <c r="F39" s="138" t="s">
        <v>155</v>
      </c>
      <c r="G39" s="195" t="s">
        <v>1317</v>
      </c>
      <c r="H39" s="123"/>
      <c r="I39" s="140"/>
      <c r="J39" s="141"/>
      <c r="K39" s="124"/>
      <c r="L39" s="176"/>
      <c r="M39" s="177"/>
      <c r="BE39" s="220"/>
      <c r="BF39" s="225"/>
      <c r="BG39" s="226"/>
      <c r="BH39" s="227"/>
      <c r="BI39" s="228"/>
      <c r="BJ39" s="228" t="s">
        <v>1183</v>
      </c>
    </row>
    <row r="40" spans="1:62" s="85" customFormat="1" ht="15" customHeight="1" x14ac:dyDescent="0.3">
      <c r="A40" s="495" t="s">
        <v>1318</v>
      </c>
      <c r="B40" s="496"/>
      <c r="C40" s="496"/>
      <c r="D40" s="496"/>
      <c r="E40" s="496"/>
      <c r="F40" s="496"/>
      <c r="G40" s="496"/>
      <c r="H40" s="216"/>
      <c r="I40" s="216"/>
      <c r="J40" s="217"/>
      <c r="K40" s="216"/>
      <c r="L40" s="218"/>
      <c r="M40" s="219"/>
      <c r="BE40" s="220" t="s">
        <v>1318</v>
      </c>
      <c r="BF40" s="225"/>
      <c r="BG40" s="226"/>
      <c r="BH40" s="227"/>
      <c r="BI40" s="228"/>
      <c r="BJ40" s="228"/>
    </row>
    <row r="41" spans="1:62" s="85" customFormat="1" ht="15" customHeight="1" x14ac:dyDescent="0.3">
      <c r="A41" s="497" t="s">
        <v>1319</v>
      </c>
      <c r="B41" s="462"/>
      <c r="C41" s="462"/>
      <c r="D41" s="462"/>
      <c r="E41" s="462"/>
      <c r="F41" s="462"/>
      <c r="G41" s="462"/>
      <c r="H41" s="221"/>
      <c r="I41" s="221"/>
      <c r="J41" s="222"/>
      <c r="K41" s="221"/>
      <c r="L41" s="223"/>
      <c r="M41" s="224"/>
      <c r="BE41" s="220"/>
      <c r="BF41" s="225" t="s">
        <v>1319</v>
      </c>
      <c r="BG41" s="226"/>
      <c r="BH41" s="227"/>
      <c r="BI41" s="228"/>
      <c r="BJ41" s="228"/>
    </row>
    <row r="42" spans="1:62" s="85" customFormat="1" ht="21.6" x14ac:dyDescent="0.3">
      <c r="A42" s="121" t="s">
        <v>179</v>
      </c>
      <c r="B42" s="120" t="s">
        <v>1320</v>
      </c>
      <c r="C42" s="466" t="s">
        <v>1321</v>
      </c>
      <c r="D42" s="466"/>
      <c r="E42" s="466"/>
      <c r="F42" s="121" t="s">
        <v>186</v>
      </c>
      <c r="G42" s="144">
        <v>18.194500000000001</v>
      </c>
      <c r="H42" s="123"/>
      <c r="I42" s="124"/>
      <c r="J42" s="125"/>
      <c r="K42" s="124"/>
      <c r="L42" s="124"/>
      <c r="M42" s="125"/>
      <c r="BE42" s="220"/>
      <c r="BF42" s="225"/>
      <c r="BG42" s="226" t="s">
        <v>1321</v>
      </c>
      <c r="BH42" s="227"/>
      <c r="BI42" s="228"/>
      <c r="BJ42" s="228"/>
    </row>
    <row r="43" spans="1:62" s="85" customFormat="1" ht="15" customHeight="1" x14ac:dyDescent="0.3">
      <c r="A43" s="497" t="s">
        <v>1322</v>
      </c>
      <c r="B43" s="462"/>
      <c r="C43" s="462"/>
      <c r="D43" s="462"/>
      <c r="E43" s="462"/>
      <c r="F43" s="462"/>
      <c r="G43" s="462"/>
      <c r="H43" s="221"/>
      <c r="I43" s="221"/>
      <c r="J43" s="222"/>
      <c r="K43" s="221"/>
      <c r="L43" s="223"/>
      <c r="M43" s="224"/>
      <c r="BE43" s="220"/>
      <c r="BF43" s="225" t="s">
        <v>1322</v>
      </c>
      <c r="BG43" s="226"/>
      <c r="BH43" s="227"/>
      <c r="BI43" s="228"/>
      <c r="BJ43" s="228"/>
    </row>
    <row r="44" spans="1:62" s="85" customFormat="1" ht="21.6" x14ac:dyDescent="0.3">
      <c r="A44" s="121" t="s">
        <v>183</v>
      </c>
      <c r="B44" s="120" t="s">
        <v>1320</v>
      </c>
      <c r="C44" s="466" t="s">
        <v>1321</v>
      </c>
      <c r="D44" s="466"/>
      <c r="E44" s="466"/>
      <c r="F44" s="121" t="s">
        <v>186</v>
      </c>
      <c r="G44" s="122">
        <v>1.272</v>
      </c>
      <c r="H44" s="123"/>
      <c r="I44" s="124"/>
      <c r="J44" s="125"/>
      <c r="K44" s="124"/>
      <c r="L44" s="124"/>
      <c r="M44" s="125"/>
      <c r="BE44" s="220"/>
      <c r="BF44" s="225"/>
      <c r="BG44" s="226" t="s">
        <v>1321</v>
      </c>
      <c r="BH44" s="227"/>
      <c r="BI44" s="228"/>
      <c r="BJ44" s="228"/>
    </row>
    <row r="45" spans="1:62" s="85" customFormat="1" ht="15" customHeight="1" x14ac:dyDescent="0.3">
      <c r="A45" s="497" t="s">
        <v>1323</v>
      </c>
      <c r="B45" s="462"/>
      <c r="C45" s="462"/>
      <c r="D45" s="462"/>
      <c r="E45" s="462"/>
      <c r="F45" s="462"/>
      <c r="G45" s="462"/>
      <c r="H45" s="221"/>
      <c r="I45" s="221"/>
      <c r="J45" s="222"/>
      <c r="K45" s="221"/>
      <c r="L45" s="223"/>
      <c r="M45" s="224"/>
      <c r="BE45" s="220"/>
      <c r="BF45" s="225" t="s">
        <v>1323</v>
      </c>
      <c r="BG45" s="226"/>
      <c r="BH45" s="227"/>
      <c r="BI45" s="228"/>
      <c r="BJ45" s="228"/>
    </row>
    <row r="46" spans="1:62" s="85" customFormat="1" ht="15" customHeight="1" x14ac:dyDescent="0.3">
      <c r="A46" s="497" t="s">
        <v>1324</v>
      </c>
      <c r="B46" s="462"/>
      <c r="C46" s="462"/>
      <c r="D46" s="462"/>
      <c r="E46" s="462"/>
      <c r="F46" s="462"/>
      <c r="G46" s="462"/>
      <c r="H46" s="221"/>
      <c r="I46" s="221"/>
      <c r="J46" s="222"/>
      <c r="K46" s="221"/>
      <c r="L46" s="223"/>
      <c r="M46" s="224"/>
      <c r="BE46" s="220"/>
      <c r="BF46" s="225" t="s">
        <v>1324</v>
      </c>
      <c r="BG46" s="226"/>
      <c r="BH46" s="227"/>
      <c r="BI46" s="228"/>
      <c r="BJ46" s="228"/>
    </row>
    <row r="47" spans="1:62" s="85" customFormat="1" ht="15" customHeight="1" x14ac:dyDescent="0.3">
      <c r="A47" s="495" t="s">
        <v>1325</v>
      </c>
      <c r="B47" s="496"/>
      <c r="C47" s="496"/>
      <c r="D47" s="496"/>
      <c r="E47" s="496"/>
      <c r="F47" s="496"/>
      <c r="G47" s="496"/>
      <c r="H47" s="216"/>
      <c r="I47" s="216"/>
      <c r="J47" s="217"/>
      <c r="K47" s="216"/>
      <c r="L47" s="229"/>
      <c r="M47" s="230"/>
      <c r="BE47" s="220" t="s">
        <v>1325</v>
      </c>
      <c r="BF47" s="225"/>
      <c r="BG47" s="226"/>
      <c r="BH47" s="227"/>
      <c r="BI47" s="228"/>
      <c r="BJ47" s="228"/>
    </row>
    <row r="48" spans="1:62" s="85" customFormat="1" ht="31.8" x14ac:dyDescent="0.3">
      <c r="A48" s="121" t="s">
        <v>189</v>
      </c>
      <c r="B48" s="120" t="s">
        <v>781</v>
      </c>
      <c r="C48" s="466" t="s">
        <v>782</v>
      </c>
      <c r="D48" s="466"/>
      <c r="E48" s="466"/>
      <c r="F48" s="121" t="s">
        <v>326</v>
      </c>
      <c r="G48" s="153">
        <v>8.02</v>
      </c>
      <c r="H48" s="123"/>
      <c r="I48" s="124"/>
      <c r="J48" s="125"/>
      <c r="K48" s="124"/>
      <c r="L48" s="124"/>
      <c r="M48" s="125"/>
      <c r="BE48" s="220"/>
      <c r="BF48" s="225"/>
      <c r="BG48" s="226" t="s">
        <v>782</v>
      </c>
      <c r="BH48" s="227"/>
      <c r="BI48" s="228"/>
      <c r="BJ48" s="228"/>
    </row>
    <row r="49" spans="1:67" s="85" customFormat="1" ht="20.399999999999999" hidden="1" x14ac:dyDescent="0.3">
      <c r="A49" s="178" t="s">
        <v>140</v>
      </c>
      <c r="B49" s="179" t="s">
        <v>783</v>
      </c>
      <c r="C49" s="489" t="s">
        <v>784</v>
      </c>
      <c r="D49" s="489"/>
      <c r="E49" s="489"/>
      <c r="F49" s="231" t="s">
        <v>46</v>
      </c>
      <c r="G49" s="181" t="s">
        <v>1326</v>
      </c>
      <c r="H49" s="123"/>
      <c r="I49" s="183"/>
      <c r="J49" s="184"/>
      <c r="K49" s="124"/>
      <c r="L49" s="185"/>
      <c r="M49" s="186"/>
      <c r="BE49" s="220"/>
      <c r="BF49" s="225"/>
      <c r="BG49" s="226"/>
      <c r="BH49" s="227" t="s">
        <v>784</v>
      </c>
      <c r="BI49" s="228"/>
      <c r="BJ49" s="228"/>
    </row>
    <row r="50" spans="1:67" s="85" customFormat="1" ht="20.399999999999999" hidden="1" x14ac:dyDescent="0.3">
      <c r="A50" s="178" t="s">
        <v>140</v>
      </c>
      <c r="B50" s="179" t="s">
        <v>786</v>
      </c>
      <c r="C50" s="489" t="s">
        <v>787</v>
      </c>
      <c r="D50" s="489"/>
      <c r="E50" s="489"/>
      <c r="F50" s="231" t="s">
        <v>72</v>
      </c>
      <c r="G50" s="181" t="s">
        <v>1327</v>
      </c>
      <c r="H50" s="123"/>
      <c r="I50" s="183"/>
      <c r="J50" s="184"/>
      <c r="K50" s="124"/>
      <c r="L50" s="185"/>
      <c r="M50" s="186"/>
      <c r="BE50" s="220"/>
      <c r="BF50" s="225"/>
      <c r="BG50" s="226"/>
      <c r="BH50" s="227" t="s">
        <v>787</v>
      </c>
      <c r="BI50" s="228"/>
      <c r="BJ50" s="228"/>
    </row>
    <row r="51" spans="1:67" s="85" customFormat="1" ht="21.6" x14ac:dyDescent="0.3">
      <c r="A51" s="173"/>
      <c r="B51" s="137" t="s">
        <v>789</v>
      </c>
      <c r="C51" s="483" t="s">
        <v>790</v>
      </c>
      <c r="D51" s="483"/>
      <c r="E51" s="483"/>
      <c r="F51" s="138" t="s">
        <v>67</v>
      </c>
      <c r="G51" s="195" t="s">
        <v>1328</v>
      </c>
      <c r="H51" s="123"/>
      <c r="I51" s="140"/>
      <c r="J51" s="141"/>
      <c r="K51" s="124"/>
      <c r="L51" s="176"/>
      <c r="M51" s="177"/>
      <c r="BE51" s="220"/>
      <c r="BF51" s="225"/>
      <c r="BG51" s="226"/>
      <c r="BH51" s="227"/>
      <c r="BI51" s="228" t="s">
        <v>790</v>
      </c>
      <c r="BJ51" s="228"/>
    </row>
    <row r="52" spans="1:67" s="85" customFormat="1" ht="20.399999999999999" x14ac:dyDescent="0.3">
      <c r="A52" s="173" t="s">
        <v>126</v>
      </c>
      <c r="B52" s="137" t="s">
        <v>792</v>
      </c>
      <c r="C52" s="483" t="s">
        <v>784</v>
      </c>
      <c r="D52" s="483"/>
      <c r="E52" s="483"/>
      <c r="F52" s="138" t="s">
        <v>46</v>
      </c>
      <c r="G52" s="195" t="s">
        <v>1326</v>
      </c>
      <c r="H52" s="123"/>
      <c r="I52" s="140"/>
      <c r="J52" s="141"/>
      <c r="K52" s="124"/>
      <c r="L52" s="176"/>
      <c r="M52" s="177"/>
      <c r="BE52" s="220"/>
      <c r="BF52" s="225"/>
      <c r="BG52" s="226"/>
      <c r="BH52" s="227"/>
      <c r="BI52" s="228"/>
      <c r="BJ52" s="228" t="s">
        <v>784</v>
      </c>
    </row>
    <row r="53" spans="1:67" s="85" customFormat="1" ht="20.399999999999999" x14ac:dyDescent="0.3">
      <c r="A53" s="173" t="s">
        <v>126</v>
      </c>
      <c r="B53" s="137" t="s">
        <v>793</v>
      </c>
      <c r="C53" s="483" t="s">
        <v>794</v>
      </c>
      <c r="D53" s="483"/>
      <c r="E53" s="483"/>
      <c r="F53" s="138" t="s">
        <v>72</v>
      </c>
      <c r="G53" s="195" t="s">
        <v>1327</v>
      </c>
      <c r="H53" s="123"/>
      <c r="I53" s="140"/>
      <c r="J53" s="141"/>
      <c r="K53" s="124"/>
      <c r="L53" s="176"/>
      <c r="M53" s="177"/>
      <c r="BE53" s="220"/>
      <c r="BF53" s="225"/>
      <c r="BG53" s="226"/>
      <c r="BH53" s="227"/>
      <c r="BI53" s="228"/>
      <c r="BJ53" s="228" t="s">
        <v>794</v>
      </c>
    </row>
    <row r="54" spans="1:67" s="85" customFormat="1" ht="20.25" customHeight="1" x14ac:dyDescent="0.3">
      <c r="A54" s="470" t="s">
        <v>57</v>
      </c>
      <c r="B54" s="471"/>
      <c r="C54" s="471"/>
      <c r="D54" s="471"/>
      <c r="E54" s="471"/>
      <c r="F54" s="471"/>
      <c r="G54" s="471"/>
      <c r="H54" s="154"/>
      <c r="I54" s="155">
        <f>SUM(I14:I53)</f>
        <v>0</v>
      </c>
      <c r="J54" s="156">
        <f>SUM(J14:J53)</f>
        <v>0</v>
      </c>
      <c r="K54" s="157"/>
      <c r="L54" s="155">
        <f>SUM(L14:L53)</f>
        <v>0</v>
      </c>
      <c r="M54" s="156">
        <f>SUM(M14:M53)</f>
        <v>0</v>
      </c>
    </row>
    <row r="55" spans="1:67" s="145" customFormat="1" ht="20.25" customHeight="1" x14ac:dyDescent="0.3">
      <c r="A55" s="472" t="s">
        <v>5716</v>
      </c>
      <c r="B55" s="473"/>
      <c r="C55" s="473"/>
      <c r="D55" s="473"/>
      <c r="E55" s="473"/>
      <c r="F55" s="473"/>
      <c r="G55" s="473"/>
      <c r="H55" s="160"/>
      <c r="I55" s="463">
        <f>I54+L54</f>
        <v>0</v>
      </c>
      <c r="J55" s="464"/>
      <c r="K55" s="464"/>
      <c r="L55" s="464"/>
      <c r="M55" s="465"/>
    </row>
    <row r="56" spans="1:67" s="145" customFormat="1" ht="20.25" customHeight="1" x14ac:dyDescent="0.3">
      <c r="A56" s="472" t="s">
        <v>5715</v>
      </c>
      <c r="B56" s="473"/>
      <c r="C56" s="473"/>
      <c r="D56" s="473"/>
      <c r="E56" s="473"/>
      <c r="F56" s="473"/>
      <c r="G56" s="473"/>
      <c r="H56" s="160"/>
      <c r="I56" s="498">
        <f>J54+M54</f>
        <v>0</v>
      </c>
      <c r="J56" s="499"/>
      <c r="K56" s="499"/>
      <c r="L56" s="499"/>
      <c r="M56" s="500"/>
    </row>
    <row r="58" spans="1:67" ht="11.25" customHeight="1" x14ac:dyDescent="0.2">
      <c r="BO58" s="81"/>
    </row>
    <row r="59" spans="1:67" ht="11.25" customHeight="1" x14ac:dyDescent="0.2">
      <c r="BO59" s="81"/>
    </row>
    <row r="60" spans="1:67" ht="11.25" customHeight="1" x14ac:dyDescent="0.2">
      <c r="BO60" s="81"/>
    </row>
  </sheetData>
  <autoFilter ref="A11:BS56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Забивка пазух местным грунтом"/>
        <filter val="Планировка основания земляного полотна"/>
        <filter val="Планировка основной площадки земляного полотна"/>
        <filter val="Планировка откоса выемки - учтено в ФЕР01-02-040-02"/>
        <filter val="Планировка откосов насыпи вдоль пути №10 - укрепление не требуется, проектные решения ГП"/>
        <filter val="Раздел 1. Земляные работы"/>
        <filter val="Раздел 2. Планировочные работы"/>
        <filter val="Раздел 3. Укрепительные работы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"/>
        <filter val="Срезка грунта бульдозером ИГЭ (3) (группа грунтов 3) + вывоз согласно транспортной схеме"/>
        <filter val="Срезка грунта бульдозером ИГЭ (ПРС) (группа грунтов 1) + вывоз согласно транспортной схеме"/>
        <filter val="Укладка геотекстиля в основании защитного слоя"/>
        <filter val="Уплотнение грунта земляного полотна слоями толщиной 0.30 м за 8-10 проходов катками"/>
        <filter val="Устройство насыпи из дренирующего грунта"/>
      </filters>
    </filterColumn>
  </autoFilter>
  <mergeCells count="54">
    <mergeCell ref="A2:M2"/>
    <mergeCell ref="A3:M3"/>
    <mergeCell ref="C39:E39"/>
    <mergeCell ref="A5:M5"/>
    <mergeCell ref="C49:E49"/>
    <mergeCell ref="A21:G21"/>
    <mergeCell ref="C44:E44"/>
    <mergeCell ref="C18:E18"/>
    <mergeCell ref="A12:G12"/>
    <mergeCell ref="A25:G25"/>
    <mergeCell ref="C42:E42"/>
    <mergeCell ref="C31:E31"/>
    <mergeCell ref="A17:G17"/>
    <mergeCell ref="A6:M6"/>
    <mergeCell ref="C7:G7"/>
    <mergeCell ref="C24:E24"/>
    <mergeCell ref="I56:M56"/>
    <mergeCell ref="A56:G56"/>
    <mergeCell ref="C35:E35"/>
    <mergeCell ref="C53:E53"/>
    <mergeCell ref="C51:E51"/>
    <mergeCell ref="A36:G36"/>
    <mergeCell ref="C52:E52"/>
    <mergeCell ref="A46:G46"/>
    <mergeCell ref="A47:G47"/>
    <mergeCell ref="A41:G41"/>
    <mergeCell ref="A45:G45"/>
    <mergeCell ref="C50:E50"/>
    <mergeCell ref="A43:G43"/>
    <mergeCell ref="C38:E38"/>
    <mergeCell ref="C37:E37"/>
    <mergeCell ref="C48:E48"/>
    <mergeCell ref="A54:G54"/>
    <mergeCell ref="A55:G55"/>
    <mergeCell ref="C14:E14"/>
    <mergeCell ref="A13:G13"/>
    <mergeCell ref="I55:M55"/>
    <mergeCell ref="C26:E26"/>
    <mergeCell ref="A40:G40"/>
    <mergeCell ref="C32:E32"/>
    <mergeCell ref="C28:E28"/>
    <mergeCell ref="C19:E19"/>
    <mergeCell ref="C23:E23"/>
    <mergeCell ref="C22:E22"/>
    <mergeCell ref="C16:E16"/>
    <mergeCell ref="A33:G33"/>
    <mergeCell ref="C34:E34"/>
    <mergeCell ref="C29:E29"/>
    <mergeCell ref="C9:E9"/>
    <mergeCell ref="C10:E10"/>
    <mergeCell ref="A30:G30"/>
    <mergeCell ref="C20:E20"/>
    <mergeCell ref="C15:E15"/>
    <mergeCell ref="A27:G27"/>
  </mergeCells>
  <printOptions horizontalCentered="1"/>
  <pageMargins left="0.39370077848434498" right="0.39370077848434498" top="0.35433071851730302" bottom="0.31496062874794001" header="0.118110239505768" footer="0.118110239505768"/>
  <pageSetup paperSize="9" scale="67" orientation="landscape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2060"/>
    <pageSetUpPr fitToPage="1"/>
  </sheetPr>
  <dimension ref="A1:BN89"/>
  <sheetViews>
    <sheetView topLeftCell="A3" workbookViewId="0">
      <selection activeCell="L25" sqref="L25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6.88671875" style="80" customWidth="1"/>
    <col min="4" max="4" width="14.33203125" style="80" customWidth="1"/>
    <col min="5" max="5" width="18.88671875" style="80" customWidth="1"/>
    <col min="6" max="7" width="10.6640625" style="80" customWidth="1"/>
    <col min="8" max="13" width="18" style="81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66" width="11.44140625" style="80" bestFit="1" customWidth="1"/>
    <col min="67" max="16384" width="9.109375" style="80"/>
  </cols>
  <sheetData>
    <row r="1" spans="1:60" s="85" customFormat="1" ht="14.4" x14ac:dyDescent="0.3">
      <c r="A1" s="86" t="s">
        <v>5561</v>
      </c>
      <c r="B1" s="87"/>
      <c r="C1" s="87"/>
      <c r="D1" s="87"/>
      <c r="E1" s="87"/>
      <c r="F1" s="87"/>
      <c r="G1" s="87"/>
      <c r="H1" s="81"/>
      <c r="I1" s="81"/>
      <c r="J1" s="81"/>
      <c r="K1" s="260"/>
      <c r="L1" s="260"/>
      <c r="M1" s="81"/>
    </row>
    <row r="2" spans="1:60" s="85" customFormat="1" ht="40.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60" s="85" customFormat="1" ht="14.4" x14ac:dyDescent="0.3">
      <c r="A5" s="481" t="s">
        <v>1335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1335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0" s="85" customFormat="1" ht="14.4" x14ac:dyDescent="0.3">
      <c r="A7" s="87"/>
      <c r="B7" s="91" t="s">
        <v>5</v>
      </c>
      <c r="C7" s="468" t="s">
        <v>1336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60" s="85" customFormat="1" ht="14.4" x14ac:dyDescent="0.3">
      <c r="A8" s="97"/>
      <c r="H8" s="98"/>
      <c r="I8" s="98"/>
      <c r="J8" s="98"/>
      <c r="K8" s="98"/>
      <c r="L8" s="98"/>
      <c r="M8" s="98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0" s="85" customFormat="1" ht="15" customHeight="1" x14ac:dyDescent="0.3">
      <c r="A11" s="495" t="s">
        <v>969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969</v>
      </c>
    </row>
    <row r="12" spans="1:60" s="85" customFormat="1" ht="30" customHeight="1" x14ac:dyDescent="0.3">
      <c r="A12" s="497" t="s">
        <v>1337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1337</v>
      </c>
    </row>
    <row r="13" spans="1:60" s="85" customFormat="1" ht="21.6" x14ac:dyDescent="0.3">
      <c r="A13" s="121" t="s">
        <v>15</v>
      </c>
      <c r="B13" s="120" t="s">
        <v>379</v>
      </c>
      <c r="C13" s="466" t="s">
        <v>380</v>
      </c>
      <c r="D13" s="466"/>
      <c r="E13" s="466"/>
      <c r="F13" s="121" t="s">
        <v>67</v>
      </c>
      <c r="G13" s="153">
        <v>34.630000000000003</v>
      </c>
      <c r="H13" s="123"/>
      <c r="I13" s="123"/>
      <c r="J13" s="124"/>
      <c r="K13" s="265"/>
      <c r="L13" s="265"/>
      <c r="M13" s="124"/>
      <c r="BE13" s="220"/>
      <c r="BF13" s="225"/>
      <c r="BG13" s="226" t="s">
        <v>380</v>
      </c>
    </row>
    <row r="14" spans="1:60" s="85" customFormat="1" ht="20.399999999999999" x14ac:dyDescent="0.3">
      <c r="A14" s="173"/>
      <c r="B14" s="137" t="s">
        <v>381</v>
      </c>
      <c r="C14" s="483" t="s">
        <v>382</v>
      </c>
      <c r="D14" s="483"/>
      <c r="E14" s="483"/>
      <c r="F14" s="138" t="s">
        <v>46</v>
      </c>
      <c r="G14" s="195" t="s">
        <v>1338</v>
      </c>
      <c r="H14" s="175"/>
      <c r="I14" s="175"/>
      <c r="J14" s="140"/>
      <c r="K14" s="140"/>
      <c r="L14" s="140"/>
      <c r="M14" s="176"/>
      <c r="BE14" s="220"/>
      <c r="BF14" s="225"/>
      <c r="BG14" s="226"/>
      <c r="BH14" s="228" t="s">
        <v>382</v>
      </c>
    </row>
    <row r="15" spans="1:60" s="85" customFormat="1" ht="20.399999999999999" x14ac:dyDescent="0.3">
      <c r="A15" s="173"/>
      <c r="B15" s="137" t="s">
        <v>384</v>
      </c>
      <c r="C15" s="483" t="s">
        <v>385</v>
      </c>
      <c r="D15" s="483"/>
      <c r="E15" s="483"/>
      <c r="F15" s="138" t="s">
        <v>72</v>
      </c>
      <c r="G15" s="195" t="s">
        <v>1339</v>
      </c>
      <c r="H15" s="175"/>
      <c r="I15" s="175"/>
      <c r="J15" s="140"/>
      <c r="K15" s="140"/>
      <c r="L15" s="140"/>
      <c r="M15" s="176"/>
      <c r="BE15" s="220"/>
      <c r="BF15" s="225"/>
      <c r="BG15" s="226"/>
      <c r="BH15" s="228" t="s">
        <v>385</v>
      </c>
    </row>
    <row r="16" spans="1:60" s="85" customFormat="1" ht="20.399999999999999" x14ac:dyDescent="0.3">
      <c r="A16" s="173"/>
      <c r="B16" s="137" t="s">
        <v>274</v>
      </c>
      <c r="C16" s="483" t="s">
        <v>275</v>
      </c>
      <c r="D16" s="483"/>
      <c r="E16" s="483"/>
      <c r="F16" s="138" t="s">
        <v>67</v>
      </c>
      <c r="G16" s="195" t="s">
        <v>1340</v>
      </c>
      <c r="H16" s="175"/>
      <c r="I16" s="175"/>
      <c r="J16" s="140"/>
      <c r="K16" s="140"/>
      <c r="L16" s="140"/>
      <c r="M16" s="176"/>
      <c r="BE16" s="220"/>
      <c r="BF16" s="225"/>
      <c r="BG16" s="226"/>
      <c r="BH16" s="228" t="s">
        <v>275</v>
      </c>
    </row>
    <row r="17" spans="1:62" s="85" customFormat="1" ht="20.399999999999999" x14ac:dyDescent="0.3">
      <c r="A17" s="173"/>
      <c r="B17" s="137" t="s">
        <v>388</v>
      </c>
      <c r="C17" s="483" t="s">
        <v>389</v>
      </c>
      <c r="D17" s="483"/>
      <c r="E17" s="483"/>
      <c r="F17" s="138" t="s">
        <v>72</v>
      </c>
      <c r="G17" s="195" t="s">
        <v>1341</v>
      </c>
      <c r="H17" s="175"/>
      <c r="I17" s="175"/>
      <c r="J17" s="140"/>
      <c r="K17" s="140"/>
      <c r="L17" s="140"/>
      <c r="M17" s="176"/>
      <c r="BE17" s="220"/>
      <c r="BF17" s="225"/>
      <c r="BG17" s="226"/>
      <c r="BH17" s="228" t="s">
        <v>389</v>
      </c>
    </row>
    <row r="18" spans="1:62" s="85" customFormat="1" ht="20.399999999999999" x14ac:dyDescent="0.3">
      <c r="A18" s="173"/>
      <c r="B18" s="137" t="s">
        <v>73</v>
      </c>
      <c r="C18" s="483" t="s">
        <v>74</v>
      </c>
      <c r="D18" s="483"/>
      <c r="E18" s="483"/>
      <c r="F18" s="138" t="s">
        <v>67</v>
      </c>
      <c r="G18" s="195" t="s">
        <v>1342</v>
      </c>
      <c r="H18" s="175"/>
      <c r="I18" s="175"/>
      <c r="J18" s="140"/>
      <c r="K18" s="140"/>
      <c r="L18" s="140"/>
      <c r="M18" s="176"/>
      <c r="BE18" s="220"/>
      <c r="BF18" s="225"/>
      <c r="BG18" s="226"/>
      <c r="BH18" s="228" t="s">
        <v>74</v>
      </c>
    </row>
    <row r="19" spans="1:62" s="85" customFormat="1" ht="20.399999999999999" x14ac:dyDescent="0.3">
      <c r="A19" s="173"/>
      <c r="B19" s="137" t="s">
        <v>392</v>
      </c>
      <c r="C19" s="483" t="s">
        <v>393</v>
      </c>
      <c r="D19" s="483"/>
      <c r="E19" s="483"/>
      <c r="F19" s="138" t="s">
        <v>67</v>
      </c>
      <c r="G19" s="195" t="s">
        <v>1343</v>
      </c>
      <c r="H19" s="175"/>
      <c r="I19" s="175"/>
      <c r="J19" s="140"/>
      <c r="K19" s="140"/>
      <c r="L19" s="140"/>
      <c r="M19" s="176"/>
      <c r="BE19" s="220"/>
      <c r="BF19" s="225"/>
      <c r="BG19" s="226"/>
      <c r="BH19" s="228" t="s">
        <v>393</v>
      </c>
    </row>
    <row r="20" spans="1:62" s="85" customFormat="1" ht="20.399999999999999" hidden="1" x14ac:dyDescent="0.3">
      <c r="A20" s="178" t="s">
        <v>140</v>
      </c>
      <c r="B20" s="179" t="s">
        <v>395</v>
      </c>
      <c r="C20" s="489" t="s">
        <v>396</v>
      </c>
      <c r="D20" s="489"/>
      <c r="E20" s="489"/>
      <c r="F20" s="231" t="s">
        <v>67</v>
      </c>
      <c r="G20" s="181" t="s">
        <v>1344</v>
      </c>
      <c r="H20" s="182"/>
      <c r="I20" s="182"/>
      <c r="J20" s="183"/>
      <c r="K20" s="183"/>
      <c r="L20" s="183"/>
      <c r="M20" s="185"/>
      <c r="BE20" s="220"/>
      <c r="BF20" s="225"/>
      <c r="BG20" s="226"/>
      <c r="BH20" s="228"/>
      <c r="BI20" s="227" t="s">
        <v>396</v>
      </c>
    </row>
    <row r="21" spans="1:62" s="85" customFormat="1" ht="31.8" x14ac:dyDescent="0.3">
      <c r="A21" s="173"/>
      <c r="B21" s="137" t="s">
        <v>398</v>
      </c>
      <c r="C21" s="483" t="s">
        <v>399</v>
      </c>
      <c r="D21" s="483"/>
      <c r="E21" s="483"/>
      <c r="F21" s="138" t="s">
        <v>67</v>
      </c>
      <c r="G21" s="195" t="s">
        <v>1345</v>
      </c>
      <c r="H21" s="175"/>
      <c r="I21" s="175"/>
      <c r="J21" s="140"/>
      <c r="K21" s="140"/>
      <c r="L21" s="140"/>
      <c r="M21" s="176"/>
      <c r="BE21" s="220"/>
      <c r="BF21" s="225"/>
      <c r="BG21" s="226"/>
      <c r="BH21" s="228" t="s">
        <v>399</v>
      </c>
      <c r="BI21" s="227"/>
    </row>
    <row r="22" spans="1:62" s="85" customFormat="1" ht="42" x14ac:dyDescent="0.3">
      <c r="A22" s="173"/>
      <c r="B22" s="137" t="s">
        <v>401</v>
      </c>
      <c r="C22" s="483" t="s">
        <v>402</v>
      </c>
      <c r="D22" s="483"/>
      <c r="E22" s="483"/>
      <c r="F22" s="138" t="s">
        <v>403</v>
      </c>
      <c r="G22" s="195" t="s">
        <v>1346</v>
      </c>
      <c r="H22" s="175"/>
      <c r="I22" s="175"/>
      <c r="J22" s="140"/>
      <c r="K22" s="140"/>
      <c r="L22" s="140"/>
      <c r="M22" s="176"/>
      <c r="BE22" s="220"/>
      <c r="BF22" s="225"/>
      <c r="BG22" s="226"/>
      <c r="BH22" s="228" t="s">
        <v>402</v>
      </c>
      <c r="BI22" s="227"/>
    </row>
    <row r="23" spans="1:62" s="85" customFormat="1" ht="21.6" x14ac:dyDescent="0.3">
      <c r="A23" s="173"/>
      <c r="B23" s="137" t="s">
        <v>282</v>
      </c>
      <c r="C23" s="483" t="s">
        <v>283</v>
      </c>
      <c r="D23" s="483"/>
      <c r="E23" s="483"/>
      <c r="F23" s="138" t="s">
        <v>67</v>
      </c>
      <c r="G23" s="195" t="s">
        <v>1347</v>
      </c>
      <c r="H23" s="175"/>
      <c r="I23" s="175"/>
      <c r="J23" s="140"/>
      <c r="K23" s="140"/>
      <c r="L23" s="140"/>
      <c r="M23" s="176"/>
      <c r="BE23" s="220"/>
      <c r="BF23" s="225"/>
      <c r="BG23" s="226"/>
      <c r="BH23" s="228" t="s">
        <v>283</v>
      </c>
      <c r="BI23" s="227"/>
    </row>
    <row r="24" spans="1:62" s="85" customFormat="1" ht="20.399999999999999" x14ac:dyDescent="0.3">
      <c r="A24" s="173"/>
      <c r="B24" s="137" t="s">
        <v>406</v>
      </c>
      <c r="C24" s="483" t="s">
        <v>407</v>
      </c>
      <c r="D24" s="483"/>
      <c r="E24" s="483"/>
      <c r="F24" s="138" t="s">
        <v>67</v>
      </c>
      <c r="G24" s="195" t="s">
        <v>1348</v>
      </c>
      <c r="H24" s="175"/>
      <c r="I24" s="175"/>
      <c r="J24" s="140"/>
      <c r="K24" s="140"/>
      <c r="L24" s="140"/>
      <c r="M24" s="176"/>
      <c r="BE24" s="220"/>
      <c r="BF24" s="225"/>
      <c r="BG24" s="226"/>
      <c r="BH24" s="228" t="s">
        <v>407</v>
      </c>
      <c r="BI24" s="227"/>
    </row>
    <row r="25" spans="1:62" s="85" customFormat="1" ht="21.6" x14ac:dyDescent="0.3">
      <c r="A25" s="173"/>
      <c r="B25" s="137" t="s">
        <v>409</v>
      </c>
      <c r="C25" s="483" t="s">
        <v>410</v>
      </c>
      <c r="D25" s="483"/>
      <c r="E25" s="483"/>
      <c r="F25" s="138" t="s">
        <v>46</v>
      </c>
      <c r="G25" s="195" t="s">
        <v>1349</v>
      </c>
      <c r="H25" s="175"/>
      <c r="I25" s="175"/>
      <c r="J25" s="140"/>
      <c r="K25" s="140"/>
      <c r="L25" s="140"/>
      <c r="M25" s="176"/>
      <c r="BE25" s="220"/>
      <c r="BF25" s="225"/>
      <c r="BG25" s="226"/>
      <c r="BH25" s="228" t="s">
        <v>410</v>
      </c>
      <c r="BI25" s="227"/>
    </row>
    <row r="26" spans="1:62" s="85" customFormat="1" ht="20.399999999999999" x14ac:dyDescent="0.3">
      <c r="A26" s="173"/>
      <c r="B26" s="137" t="s">
        <v>412</v>
      </c>
      <c r="C26" s="483" t="s">
        <v>413</v>
      </c>
      <c r="D26" s="483"/>
      <c r="E26" s="483"/>
      <c r="F26" s="138" t="s">
        <v>67</v>
      </c>
      <c r="G26" s="195" t="s">
        <v>1350</v>
      </c>
      <c r="H26" s="175"/>
      <c r="I26" s="175"/>
      <c r="J26" s="140"/>
      <c r="K26" s="140"/>
      <c r="L26" s="140"/>
      <c r="M26" s="176"/>
      <c r="BE26" s="220"/>
      <c r="BF26" s="225"/>
      <c r="BG26" s="226"/>
      <c r="BH26" s="228" t="s">
        <v>413</v>
      </c>
      <c r="BI26" s="227"/>
    </row>
    <row r="27" spans="1:62" s="85" customFormat="1" ht="20.399999999999999" x14ac:dyDescent="0.3">
      <c r="A27" s="173"/>
      <c r="B27" s="137" t="s">
        <v>367</v>
      </c>
      <c r="C27" s="483" t="s">
        <v>368</v>
      </c>
      <c r="D27" s="483"/>
      <c r="E27" s="483"/>
      <c r="F27" s="138" t="s">
        <v>72</v>
      </c>
      <c r="G27" s="195" t="s">
        <v>1351</v>
      </c>
      <c r="H27" s="175"/>
      <c r="I27" s="175"/>
      <c r="J27" s="140"/>
      <c r="K27" s="140"/>
      <c r="L27" s="140"/>
      <c r="M27" s="176"/>
      <c r="BE27" s="220"/>
      <c r="BF27" s="225"/>
      <c r="BG27" s="226"/>
      <c r="BH27" s="228" t="s">
        <v>368</v>
      </c>
      <c r="BI27" s="227"/>
    </row>
    <row r="28" spans="1:62" s="85" customFormat="1" ht="21.6" x14ac:dyDescent="0.3">
      <c r="A28" s="173" t="s">
        <v>126</v>
      </c>
      <c r="B28" s="137" t="s">
        <v>416</v>
      </c>
      <c r="C28" s="483" t="s">
        <v>417</v>
      </c>
      <c r="D28" s="483"/>
      <c r="E28" s="483"/>
      <c r="F28" s="138" t="s">
        <v>67</v>
      </c>
      <c r="G28" s="195" t="s">
        <v>1344</v>
      </c>
      <c r="H28" s="175"/>
      <c r="I28" s="175"/>
      <c r="J28" s="140"/>
      <c r="K28" s="140"/>
      <c r="L28" s="140"/>
      <c r="M28" s="176"/>
      <c r="BE28" s="220"/>
      <c r="BF28" s="225"/>
      <c r="BG28" s="226"/>
      <c r="BH28" s="228"/>
      <c r="BI28" s="227"/>
      <c r="BJ28" s="228" t="s">
        <v>417</v>
      </c>
    </row>
    <row r="29" spans="1:62" s="85" customFormat="1" ht="15" customHeight="1" x14ac:dyDescent="0.3">
      <c r="A29" s="497" t="s">
        <v>1352</v>
      </c>
      <c r="B29" s="462"/>
      <c r="C29" s="462"/>
      <c r="D29" s="462"/>
      <c r="E29" s="462"/>
      <c r="F29" s="462"/>
      <c r="G29" s="462"/>
      <c r="H29" s="221"/>
      <c r="I29" s="221"/>
      <c r="J29" s="221"/>
      <c r="K29" s="221"/>
      <c r="L29" s="221"/>
      <c r="M29" s="223"/>
      <c r="BE29" s="220"/>
      <c r="BF29" s="225" t="s">
        <v>1352</v>
      </c>
      <c r="BG29" s="226"/>
      <c r="BH29" s="228"/>
      <c r="BI29" s="227"/>
      <c r="BJ29" s="228"/>
    </row>
    <row r="30" spans="1:62" s="85" customFormat="1" ht="15" customHeight="1" x14ac:dyDescent="0.3">
      <c r="A30" s="497" t="s">
        <v>1353</v>
      </c>
      <c r="B30" s="462"/>
      <c r="C30" s="462"/>
      <c r="D30" s="462"/>
      <c r="E30" s="462"/>
      <c r="F30" s="462"/>
      <c r="G30" s="462"/>
      <c r="H30" s="221"/>
      <c r="I30" s="221"/>
      <c r="J30" s="221"/>
      <c r="K30" s="221"/>
      <c r="L30" s="221"/>
      <c r="M30" s="223"/>
      <c r="BE30" s="220"/>
      <c r="BF30" s="225" t="s">
        <v>1353</v>
      </c>
      <c r="BG30" s="226"/>
      <c r="BH30" s="228"/>
      <c r="BI30" s="227"/>
      <c r="BJ30" s="228"/>
    </row>
    <row r="31" spans="1:62" s="85" customFormat="1" ht="31.8" x14ac:dyDescent="0.3">
      <c r="A31" s="121" t="s">
        <v>20</v>
      </c>
      <c r="B31" s="120" t="s">
        <v>547</v>
      </c>
      <c r="C31" s="466" t="s">
        <v>548</v>
      </c>
      <c r="D31" s="466"/>
      <c r="E31" s="466"/>
      <c r="F31" s="121" t="s">
        <v>67</v>
      </c>
      <c r="G31" s="153">
        <v>9.91</v>
      </c>
      <c r="H31" s="123"/>
      <c r="I31" s="123"/>
      <c r="J31" s="124"/>
      <c r="K31" s="265"/>
      <c r="L31" s="265"/>
      <c r="M31" s="124"/>
      <c r="BE31" s="220"/>
      <c r="BF31" s="225"/>
      <c r="BG31" s="226" t="s">
        <v>548</v>
      </c>
      <c r="BH31" s="228"/>
      <c r="BI31" s="227"/>
      <c r="BJ31" s="228"/>
    </row>
    <row r="32" spans="1:62" s="85" customFormat="1" ht="20.399999999999999" x14ac:dyDescent="0.3">
      <c r="A32" s="173"/>
      <c r="B32" s="137" t="s">
        <v>381</v>
      </c>
      <c r="C32" s="483" t="s">
        <v>382</v>
      </c>
      <c r="D32" s="483"/>
      <c r="E32" s="483"/>
      <c r="F32" s="138" t="s">
        <v>46</v>
      </c>
      <c r="G32" s="195" t="s">
        <v>1354</v>
      </c>
      <c r="H32" s="175"/>
      <c r="I32" s="175"/>
      <c r="J32" s="140"/>
      <c r="K32" s="140"/>
      <c r="L32" s="140"/>
      <c r="M32" s="176"/>
      <c r="BE32" s="220"/>
      <c r="BF32" s="225"/>
      <c r="BG32" s="226"/>
      <c r="BH32" s="228" t="s">
        <v>382</v>
      </c>
      <c r="BI32" s="227"/>
      <c r="BJ32" s="228"/>
    </row>
    <row r="33" spans="1:62" s="85" customFormat="1" ht="20.399999999999999" x14ac:dyDescent="0.3">
      <c r="A33" s="173"/>
      <c r="B33" s="137" t="s">
        <v>384</v>
      </c>
      <c r="C33" s="483" t="s">
        <v>385</v>
      </c>
      <c r="D33" s="483"/>
      <c r="E33" s="483"/>
      <c r="F33" s="138" t="s">
        <v>72</v>
      </c>
      <c r="G33" s="195" t="s">
        <v>1355</v>
      </c>
      <c r="H33" s="175"/>
      <c r="I33" s="175"/>
      <c r="J33" s="140"/>
      <c r="K33" s="140"/>
      <c r="L33" s="140"/>
      <c r="M33" s="176"/>
      <c r="BE33" s="220"/>
      <c r="BF33" s="225"/>
      <c r="BG33" s="226"/>
      <c r="BH33" s="228" t="s">
        <v>385</v>
      </c>
      <c r="BI33" s="227"/>
      <c r="BJ33" s="228"/>
    </row>
    <row r="34" spans="1:62" s="85" customFormat="1" ht="20.399999999999999" x14ac:dyDescent="0.3">
      <c r="A34" s="173"/>
      <c r="B34" s="137" t="s">
        <v>501</v>
      </c>
      <c r="C34" s="483" t="s">
        <v>502</v>
      </c>
      <c r="D34" s="483"/>
      <c r="E34" s="483"/>
      <c r="F34" s="138" t="s">
        <v>72</v>
      </c>
      <c r="G34" s="195" t="s">
        <v>1356</v>
      </c>
      <c r="H34" s="175"/>
      <c r="I34" s="175"/>
      <c r="J34" s="140"/>
      <c r="K34" s="140"/>
      <c r="L34" s="140"/>
      <c r="M34" s="176"/>
      <c r="BE34" s="220"/>
      <c r="BF34" s="225"/>
      <c r="BG34" s="226"/>
      <c r="BH34" s="228" t="s">
        <v>502</v>
      </c>
      <c r="BI34" s="227"/>
      <c r="BJ34" s="228"/>
    </row>
    <row r="35" spans="1:62" s="85" customFormat="1" ht="20.399999999999999" hidden="1" x14ac:dyDescent="0.3">
      <c r="A35" s="178" t="s">
        <v>75</v>
      </c>
      <c r="B35" s="179" t="s">
        <v>388</v>
      </c>
      <c r="C35" s="489" t="s">
        <v>389</v>
      </c>
      <c r="D35" s="489"/>
      <c r="E35" s="489"/>
      <c r="F35" s="231" t="s">
        <v>72</v>
      </c>
      <c r="G35" s="181" t="s">
        <v>33</v>
      </c>
      <c r="H35" s="182"/>
      <c r="I35" s="182"/>
      <c r="J35" s="183"/>
      <c r="K35" s="183"/>
      <c r="L35" s="183"/>
      <c r="M35" s="185"/>
      <c r="BE35" s="220"/>
      <c r="BF35" s="225"/>
      <c r="BG35" s="226"/>
      <c r="BH35" s="228"/>
      <c r="BI35" s="227" t="s">
        <v>389</v>
      </c>
      <c r="BJ35" s="228"/>
    </row>
    <row r="36" spans="1:62" s="85" customFormat="1" ht="20.399999999999999" x14ac:dyDescent="0.3">
      <c r="A36" s="173"/>
      <c r="B36" s="137" t="s">
        <v>73</v>
      </c>
      <c r="C36" s="483" t="s">
        <v>74</v>
      </c>
      <c r="D36" s="483"/>
      <c r="E36" s="483"/>
      <c r="F36" s="138" t="s">
        <v>67</v>
      </c>
      <c r="G36" s="195" t="s">
        <v>1357</v>
      </c>
      <c r="H36" s="175"/>
      <c r="I36" s="175"/>
      <c r="J36" s="140"/>
      <c r="K36" s="140"/>
      <c r="L36" s="140"/>
      <c r="M36" s="176"/>
      <c r="BE36" s="220"/>
      <c r="BF36" s="225"/>
      <c r="BG36" s="226"/>
      <c r="BH36" s="228" t="s">
        <v>74</v>
      </c>
      <c r="BI36" s="227"/>
      <c r="BJ36" s="228"/>
    </row>
    <row r="37" spans="1:62" s="85" customFormat="1" ht="20.399999999999999" x14ac:dyDescent="0.3">
      <c r="A37" s="173"/>
      <c r="B37" s="137" t="s">
        <v>392</v>
      </c>
      <c r="C37" s="483" t="s">
        <v>393</v>
      </c>
      <c r="D37" s="483"/>
      <c r="E37" s="483"/>
      <c r="F37" s="138" t="s">
        <v>67</v>
      </c>
      <c r="G37" s="195" t="s">
        <v>1358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8" t="s">
        <v>393</v>
      </c>
      <c r="BI37" s="227"/>
      <c r="BJ37" s="228"/>
    </row>
    <row r="38" spans="1:62" s="85" customFormat="1" ht="20.399999999999999" hidden="1" x14ac:dyDescent="0.3">
      <c r="A38" s="178" t="s">
        <v>140</v>
      </c>
      <c r="B38" s="179" t="s">
        <v>506</v>
      </c>
      <c r="C38" s="489" t="s">
        <v>554</v>
      </c>
      <c r="D38" s="489"/>
      <c r="E38" s="489"/>
      <c r="F38" s="231" t="s">
        <v>67</v>
      </c>
      <c r="G38" s="181" t="s">
        <v>1359</v>
      </c>
      <c r="H38" s="182"/>
      <c r="I38" s="182"/>
      <c r="J38" s="183"/>
      <c r="K38" s="183"/>
      <c r="L38" s="183"/>
      <c r="M38" s="185"/>
      <c r="BE38" s="220"/>
      <c r="BF38" s="225"/>
      <c r="BG38" s="226"/>
      <c r="BH38" s="228"/>
      <c r="BI38" s="227" t="s">
        <v>554</v>
      </c>
      <c r="BJ38" s="228"/>
    </row>
    <row r="39" spans="1:62" s="85" customFormat="1" ht="42" x14ac:dyDescent="0.3">
      <c r="A39" s="173"/>
      <c r="B39" s="137" t="s">
        <v>509</v>
      </c>
      <c r="C39" s="483" t="s">
        <v>510</v>
      </c>
      <c r="D39" s="483"/>
      <c r="E39" s="483"/>
      <c r="F39" s="138" t="s">
        <v>67</v>
      </c>
      <c r="G39" s="195" t="s">
        <v>1360</v>
      </c>
      <c r="H39" s="175"/>
      <c r="I39" s="175"/>
      <c r="J39" s="140"/>
      <c r="K39" s="140"/>
      <c r="L39" s="140"/>
      <c r="M39" s="176"/>
      <c r="BE39" s="220"/>
      <c r="BF39" s="225"/>
      <c r="BG39" s="226"/>
      <c r="BH39" s="228" t="s">
        <v>510</v>
      </c>
      <c r="BI39" s="227"/>
      <c r="BJ39" s="228"/>
    </row>
    <row r="40" spans="1:62" s="85" customFormat="1" ht="42" x14ac:dyDescent="0.3">
      <c r="A40" s="173"/>
      <c r="B40" s="137" t="s">
        <v>401</v>
      </c>
      <c r="C40" s="483" t="s">
        <v>402</v>
      </c>
      <c r="D40" s="483"/>
      <c r="E40" s="483"/>
      <c r="F40" s="138" t="s">
        <v>403</v>
      </c>
      <c r="G40" s="195" t="s">
        <v>1361</v>
      </c>
      <c r="H40" s="175"/>
      <c r="I40" s="175"/>
      <c r="J40" s="140"/>
      <c r="K40" s="140"/>
      <c r="L40" s="140"/>
      <c r="M40" s="176"/>
      <c r="BE40" s="220"/>
      <c r="BF40" s="225"/>
      <c r="BG40" s="226"/>
      <c r="BH40" s="228" t="s">
        <v>402</v>
      </c>
      <c r="BI40" s="227"/>
      <c r="BJ40" s="228"/>
    </row>
    <row r="41" spans="1:62" s="85" customFormat="1" ht="21.6" x14ac:dyDescent="0.3">
      <c r="A41" s="173"/>
      <c r="B41" s="137" t="s">
        <v>282</v>
      </c>
      <c r="C41" s="483" t="s">
        <v>283</v>
      </c>
      <c r="D41" s="483"/>
      <c r="E41" s="483"/>
      <c r="F41" s="138" t="s">
        <v>67</v>
      </c>
      <c r="G41" s="195" t="s">
        <v>1362</v>
      </c>
      <c r="H41" s="175"/>
      <c r="I41" s="175"/>
      <c r="J41" s="140"/>
      <c r="K41" s="140"/>
      <c r="L41" s="140"/>
      <c r="M41" s="176"/>
      <c r="BE41" s="220"/>
      <c r="BF41" s="225"/>
      <c r="BG41" s="226"/>
      <c r="BH41" s="228" t="s">
        <v>283</v>
      </c>
      <c r="BI41" s="227"/>
      <c r="BJ41" s="228"/>
    </row>
    <row r="42" spans="1:62" s="85" customFormat="1" ht="20.399999999999999" x14ac:dyDescent="0.3">
      <c r="A42" s="173"/>
      <c r="B42" s="137" t="s">
        <v>406</v>
      </c>
      <c r="C42" s="483" t="s">
        <v>407</v>
      </c>
      <c r="D42" s="483"/>
      <c r="E42" s="483"/>
      <c r="F42" s="138" t="s">
        <v>67</v>
      </c>
      <c r="G42" s="195" t="s">
        <v>1363</v>
      </c>
      <c r="H42" s="175"/>
      <c r="I42" s="175"/>
      <c r="J42" s="140"/>
      <c r="K42" s="140"/>
      <c r="L42" s="140"/>
      <c r="M42" s="176"/>
      <c r="BE42" s="220"/>
      <c r="BF42" s="225"/>
      <c r="BG42" s="226"/>
      <c r="BH42" s="228" t="s">
        <v>407</v>
      </c>
      <c r="BI42" s="227"/>
      <c r="BJ42" s="228"/>
    </row>
    <row r="43" spans="1:62" s="85" customFormat="1" ht="21.6" x14ac:dyDescent="0.3">
      <c r="A43" s="173"/>
      <c r="B43" s="137" t="s">
        <v>409</v>
      </c>
      <c r="C43" s="483" t="s">
        <v>410</v>
      </c>
      <c r="D43" s="483"/>
      <c r="E43" s="483"/>
      <c r="F43" s="138" t="s">
        <v>46</v>
      </c>
      <c r="G43" s="195" t="s">
        <v>1364</v>
      </c>
      <c r="H43" s="175"/>
      <c r="I43" s="175"/>
      <c r="J43" s="140"/>
      <c r="K43" s="140"/>
      <c r="L43" s="140"/>
      <c r="M43" s="176"/>
      <c r="BE43" s="220"/>
      <c r="BF43" s="225"/>
      <c r="BG43" s="226"/>
      <c r="BH43" s="228" t="s">
        <v>410</v>
      </c>
      <c r="BI43" s="227"/>
      <c r="BJ43" s="228"/>
    </row>
    <row r="44" spans="1:62" s="85" customFormat="1" ht="20.399999999999999" x14ac:dyDescent="0.3">
      <c r="A44" s="173"/>
      <c r="B44" s="137" t="s">
        <v>412</v>
      </c>
      <c r="C44" s="483" t="s">
        <v>413</v>
      </c>
      <c r="D44" s="483"/>
      <c r="E44" s="483"/>
      <c r="F44" s="138" t="s">
        <v>67</v>
      </c>
      <c r="G44" s="195" t="s">
        <v>1365</v>
      </c>
      <c r="H44" s="175"/>
      <c r="I44" s="175"/>
      <c r="J44" s="140"/>
      <c r="K44" s="140"/>
      <c r="L44" s="140"/>
      <c r="M44" s="176"/>
      <c r="BE44" s="220"/>
      <c r="BF44" s="225"/>
      <c r="BG44" s="226"/>
      <c r="BH44" s="228" t="s">
        <v>413</v>
      </c>
      <c r="BI44" s="227"/>
      <c r="BJ44" s="228"/>
    </row>
    <row r="45" spans="1:62" s="85" customFormat="1" ht="20.399999999999999" x14ac:dyDescent="0.3">
      <c r="A45" s="173"/>
      <c r="B45" s="137" t="s">
        <v>367</v>
      </c>
      <c r="C45" s="483" t="s">
        <v>368</v>
      </c>
      <c r="D45" s="483"/>
      <c r="E45" s="483"/>
      <c r="F45" s="138" t="s">
        <v>72</v>
      </c>
      <c r="G45" s="195" t="s">
        <v>1366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8" t="s">
        <v>368</v>
      </c>
      <c r="BI45" s="227"/>
      <c r="BJ45" s="228"/>
    </row>
    <row r="46" spans="1:62" s="85" customFormat="1" ht="24.75" customHeight="1" x14ac:dyDescent="0.3">
      <c r="A46" s="497" t="s">
        <v>1015</v>
      </c>
      <c r="B46" s="462"/>
      <c r="C46" s="462"/>
      <c r="D46" s="462"/>
      <c r="E46" s="462"/>
      <c r="F46" s="462"/>
      <c r="G46" s="462"/>
      <c r="H46" s="221"/>
      <c r="I46" s="221"/>
      <c r="J46" s="221"/>
      <c r="K46" s="221"/>
      <c r="L46" s="221"/>
      <c r="M46" s="223"/>
      <c r="BE46" s="220"/>
      <c r="BF46" s="225" t="s">
        <v>1015</v>
      </c>
      <c r="BG46" s="226"/>
      <c r="BH46" s="228"/>
      <c r="BI46" s="227"/>
      <c r="BJ46" s="228"/>
    </row>
    <row r="47" spans="1:62" s="85" customFormat="1" ht="21.6" x14ac:dyDescent="0.3">
      <c r="A47" s="121" t="s">
        <v>22</v>
      </c>
      <c r="B47" s="120" t="s">
        <v>449</v>
      </c>
      <c r="C47" s="466" t="s">
        <v>450</v>
      </c>
      <c r="D47" s="466"/>
      <c r="E47" s="466"/>
      <c r="F47" s="121" t="s">
        <v>326</v>
      </c>
      <c r="G47" s="135">
        <v>7.2</v>
      </c>
      <c r="H47" s="123"/>
      <c r="I47" s="123"/>
      <c r="J47" s="124"/>
      <c r="K47" s="265"/>
      <c r="L47" s="265"/>
      <c r="M47" s="124"/>
      <c r="BE47" s="220"/>
      <c r="BF47" s="225"/>
      <c r="BG47" s="226" t="s">
        <v>450</v>
      </c>
      <c r="BH47" s="228"/>
      <c r="BI47" s="227"/>
      <c r="BJ47" s="228"/>
    </row>
    <row r="48" spans="1:62" s="85" customFormat="1" ht="31.8" x14ac:dyDescent="0.3">
      <c r="A48" s="173"/>
      <c r="B48" s="137" t="s">
        <v>451</v>
      </c>
      <c r="C48" s="483" t="s">
        <v>452</v>
      </c>
      <c r="D48" s="483"/>
      <c r="E48" s="483"/>
      <c r="F48" s="138" t="s">
        <v>67</v>
      </c>
      <c r="G48" s="195" t="s">
        <v>1367</v>
      </c>
      <c r="H48" s="175"/>
      <c r="I48" s="175"/>
      <c r="J48" s="140"/>
      <c r="K48" s="140"/>
      <c r="L48" s="140"/>
      <c r="M48" s="176"/>
      <c r="BE48" s="220"/>
      <c r="BF48" s="225"/>
      <c r="BG48" s="226"/>
      <c r="BH48" s="228" t="s">
        <v>452</v>
      </c>
      <c r="BI48" s="227"/>
      <c r="BJ48" s="228"/>
    </row>
    <row r="49" spans="1:62" s="85" customFormat="1" ht="20.399999999999999" x14ac:dyDescent="0.3">
      <c r="A49" s="173"/>
      <c r="B49" s="137" t="s">
        <v>367</v>
      </c>
      <c r="C49" s="483" t="s">
        <v>368</v>
      </c>
      <c r="D49" s="483"/>
      <c r="E49" s="483"/>
      <c r="F49" s="138" t="s">
        <v>72</v>
      </c>
      <c r="G49" s="195" t="s">
        <v>1368</v>
      </c>
      <c r="H49" s="175"/>
      <c r="I49" s="175"/>
      <c r="J49" s="140"/>
      <c r="K49" s="140"/>
      <c r="L49" s="140"/>
      <c r="M49" s="176"/>
      <c r="BE49" s="220"/>
      <c r="BF49" s="225"/>
      <c r="BG49" s="226"/>
      <c r="BH49" s="228" t="s">
        <v>368</v>
      </c>
      <c r="BI49" s="227"/>
      <c r="BJ49" s="228"/>
    </row>
    <row r="50" spans="1:62" s="85" customFormat="1" ht="31.8" x14ac:dyDescent="0.3">
      <c r="A50" s="173" t="s">
        <v>126</v>
      </c>
      <c r="B50" s="137" t="s">
        <v>455</v>
      </c>
      <c r="C50" s="483" t="s">
        <v>452</v>
      </c>
      <c r="D50" s="483"/>
      <c r="E50" s="483"/>
      <c r="F50" s="138" t="s">
        <v>67</v>
      </c>
      <c r="G50" s="195" t="s">
        <v>1369</v>
      </c>
      <c r="H50" s="175"/>
      <c r="I50" s="175"/>
      <c r="J50" s="140"/>
      <c r="K50" s="140"/>
      <c r="L50" s="140"/>
      <c r="M50" s="176"/>
      <c r="BE50" s="220"/>
      <c r="BF50" s="225"/>
      <c r="BG50" s="226"/>
      <c r="BH50" s="228"/>
      <c r="BI50" s="227"/>
      <c r="BJ50" s="228" t="s">
        <v>452</v>
      </c>
    </row>
    <row r="51" spans="1:62" s="85" customFormat="1" ht="21.6" x14ac:dyDescent="0.3">
      <c r="A51" s="173" t="s">
        <v>126</v>
      </c>
      <c r="B51" s="137" t="s">
        <v>457</v>
      </c>
      <c r="C51" s="483" t="s">
        <v>458</v>
      </c>
      <c r="D51" s="483"/>
      <c r="E51" s="483"/>
      <c r="F51" s="138" t="s">
        <v>72</v>
      </c>
      <c r="G51" s="195" t="s">
        <v>1370</v>
      </c>
      <c r="H51" s="175"/>
      <c r="I51" s="175"/>
      <c r="J51" s="140"/>
      <c r="K51" s="140"/>
      <c r="L51" s="140"/>
      <c r="M51" s="176"/>
      <c r="BE51" s="220"/>
      <c r="BF51" s="225"/>
      <c r="BG51" s="226"/>
      <c r="BH51" s="228"/>
      <c r="BI51" s="227"/>
      <c r="BJ51" s="228" t="s">
        <v>458</v>
      </c>
    </row>
    <row r="52" spans="1:62" s="85" customFormat="1" ht="15" customHeight="1" x14ac:dyDescent="0.3">
      <c r="A52" s="497" t="s">
        <v>1020</v>
      </c>
      <c r="B52" s="462"/>
      <c r="C52" s="462"/>
      <c r="D52" s="462"/>
      <c r="E52" s="462"/>
      <c r="F52" s="462"/>
      <c r="G52" s="462"/>
      <c r="H52" s="221"/>
      <c r="I52" s="221"/>
      <c r="J52" s="221"/>
      <c r="K52" s="221"/>
      <c r="L52" s="221"/>
      <c r="M52" s="223"/>
      <c r="BE52" s="220"/>
      <c r="BF52" s="225" t="s">
        <v>1020</v>
      </c>
      <c r="BG52" s="226"/>
      <c r="BH52" s="228"/>
      <c r="BI52" s="227"/>
      <c r="BJ52" s="228"/>
    </row>
    <row r="53" spans="1:62" s="85" customFormat="1" ht="21.6" x14ac:dyDescent="0.3">
      <c r="A53" s="121" t="s">
        <v>27</v>
      </c>
      <c r="B53" s="120" t="s">
        <v>461</v>
      </c>
      <c r="C53" s="466" t="s">
        <v>462</v>
      </c>
      <c r="D53" s="466"/>
      <c r="E53" s="466"/>
      <c r="F53" s="121" t="s">
        <v>155</v>
      </c>
      <c r="G53" s="134">
        <v>72</v>
      </c>
      <c r="H53" s="123"/>
      <c r="I53" s="123"/>
      <c r="J53" s="124"/>
      <c r="K53" s="265"/>
      <c r="L53" s="265"/>
      <c r="M53" s="124"/>
      <c r="BE53" s="220"/>
      <c r="BF53" s="225"/>
      <c r="BG53" s="226" t="s">
        <v>462</v>
      </c>
      <c r="BH53" s="228"/>
      <c r="BI53" s="227"/>
      <c r="BJ53" s="228"/>
    </row>
    <row r="54" spans="1:62" s="85" customFormat="1" ht="20.399999999999999" hidden="1" x14ac:dyDescent="0.3">
      <c r="A54" s="178" t="s">
        <v>140</v>
      </c>
      <c r="B54" s="179" t="s">
        <v>463</v>
      </c>
      <c r="C54" s="489" t="s">
        <v>464</v>
      </c>
      <c r="D54" s="489"/>
      <c r="E54" s="489"/>
      <c r="F54" s="231" t="s">
        <v>72</v>
      </c>
      <c r="G54" s="181" t="s">
        <v>1371</v>
      </c>
      <c r="H54" s="182"/>
      <c r="I54" s="182"/>
      <c r="J54" s="183"/>
      <c r="K54" s="183"/>
      <c r="L54" s="183"/>
      <c r="M54" s="185"/>
      <c r="BE54" s="220"/>
      <c r="BF54" s="225"/>
      <c r="BG54" s="226"/>
      <c r="BH54" s="228"/>
      <c r="BI54" s="227" t="s">
        <v>464</v>
      </c>
      <c r="BJ54" s="228"/>
    </row>
    <row r="55" spans="1:62" s="85" customFormat="1" ht="20.399999999999999" x14ac:dyDescent="0.3">
      <c r="A55" s="173" t="s">
        <v>126</v>
      </c>
      <c r="B55" s="137" t="s">
        <v>466</v>
      </c>
      <c r="C55" s="483" t="s">
        <v>464</v>
      </c>
      <c r="D55" s="483"/>
      <c r="E55" s="483"/>
      <c r="F55" s="138" t="s">
        <v>67</v>
      </c>
      <c r="G55" s="195" t="s">
        <v>1372</v>
      </c>
      <c r="H55" s="175"/>
      <c r="I55" s="175"/>
      <c r="J55" s="140"/>
      <c r="K55" s="140"/>
      <c r="L55" s="140"/>
      <c r="M55" s="176"/>
      <c r="BE55" s="220"/>
      <c r="BF55" s="225"/>
      <c r="BG55" s="226"/>
      <c r="BH55" s="228"/>
      <c r="BI55" s="227"/>
      <c r="BJ55" s="228" t="s">
        <v>464</v>
      </c>
    </row>
    <row r="56" spans="1:62" s="85" customFormat="1" ht="31.8" x14ac:dyDescent="0.3">
      <c r="A56" s="121" t="s">
        <v>35</v>
      </c>
      <c r="B56" s="120" t="s">
        <v>468</v>
      </c>
      <c r="C56" s="466" t="s">
        <v>469</v>
      </c>
      <c r="D56" s="466"/>
      <c r="E56" s="466"/>
      <c r="F56" s="121" t="s">
        <v>326</v>
      </c>
      <c r="G56" s="153">
        <v>0.72</v>
      </c>
      <c r="H56" s="123"/>
      <c r="I56" s="123"/>
      <c r="J56" s="124"/>
      <c r="K56" s="265"/>
      <c r="L56" s="265"/>
      <c r="M56" s="124"/>
      <c r="BE56" s="220"/>
      <c r="BF56" s="225"/>
      <c r="BG56" s="226" t="s">
        <v>469</v>
      </c>
      <c r="BH56" s="228"/>
      <c r="BI56" s="227"/>
      <c r="BJ56" s="228"/>
    </row>
    <row r="57" spans="1:62" s="85" customFormat="1" ht="20.399999999999999" x14ac:dyDescent="0.3">
      <c r="A57" s="173"/>
      <c r="B57" s="137" t="s">
        <v>336</v>
      </c>
      <c r="C57" s="483" t="s">
        <v>337</v>
      </c>
      <c r="D57" s="483"/>
      <c r="E57" s="483"/>
      <c r="F57" s="138" t="s">
        <v>72</v>
      </c>
      <c r="G57" s="195" t="s">
        <v>1373</v>
      </c>
      <c r="H57" s="175"/>
      <c r="I57" s="175"/>
      <c r="J57" s="140"/>
      <c r="K57" s="140"/>
      <c r="L57" s="140"/>
      <c r="M57" s="176"/>
      <c r="BE57" s="220"/>
      <c r="BF57" s="225"/>
      <c r="BG57" s="226"/>
      <c r="BH57" s="228" t="s">
        <v>337</v>
      </c>
      <c r="BI57" s="227"/>
      <c r="BJ57" s="228"/>
    </row>
    <row r="58" spans="1:62" s="85" customFormat="1" ht="20.399999999999999" x14ac:dyDescent="0.3">
      <c r="A58" s="173"/>
      <c r="B58" s="137" t="s">
        <v>350</v>
      </c>
      <c r="C58" s="483" t="s">
        <v>351</v>
      </c>
      <c r="D58" s="483"/>
      <c r="E58" s="483"/>
      <c r="F58" s="138" t="s">
        <v>72</v>
      </c>
      <c r="G58" s="195" t="s">
        <v>1374</v>
      </c>
      <c r="H58" s="175"/>
      <c r="I58" s="175"/>
      <c r="J58" s="140"/>
      <c r="K58" s="140"/>
      <c r="L58" s="140"/>
      <c r="M58" s="176"/>
      <c r="BE58" s="220"/>
      <c r="BF58" s="225"/>
      <c r="BG58" s="226"/>
      <c r="BH58" s="228" t="s">
        <v>351</v>
      </c>
      <c r="BI58" s="227"/>
      <c r="BJ58" s="228"/>
    </row>
    <row r="59" spans="1:62" s="85" customFormat="1" ht="15" customHeight="1" x14ac:dyDescent="0.3">
      <c r="A59" s="497" t="s">
        <v>1023</v>
      </c>
      <c r="B59" s="462"/>
      <c r="C59" s="462"/>
      <c r="D59" s="462"/>
      <c r="E59" s="462"/>
      <c r="F59" s="462"/>
      <c r="G59" s="462"/>
      <c r="H59" s="221"/>
      <c r="I59" s="221"/>
      <c r="J59" s="221"/>
      <c r="K59" s="221"/>
      <c r="L59" s="221"/>
      <c r="M59" s="223"/>
      <c r="BE59" s="220"/>
      <c r="BF59" s="225" t="s">
        <v>1023</v>
      </c>
      <c r="BG59" s="226"/>
      <c r="BH59" s="228"/>
      <c r="BI59" s="227"/>
      <c r="BJ59" s="228"/>
    </row>
    <row r="60" spans="1:62" s="85" customFormat="1" ht="14.4" x14ac:dyDescent="0.3">
      <c r="A60" s="121" t="s">
        <v>40</v>
      </c>
      <c r="B60" s="120" t="s">
        <v>473</v>
      </c>
      <c r="C60" s="466" t="s">
        <v>474</v>
      </c>
      <c r="D60" s="466"/>
      <c r="E60" s="466"/>
      <c r="F60" s="121" t="s">
        <v>155</v>
      </c>
      <c r="G60" s="134">
        <v>72</v>
      </c>
      <c r="H60" s="123"/>
      <c r="I60" s="123"/>
      <c r="J60" s="124"/>
      <c r="K60" s="265"/>
      <c r="L60" s="265"/>
      <c r="M60" s="124"/>
      <c r="BE60" s="220"/>
      <c r="BF60" s="225"/>
      <c r="BG60" s="226" t="s">
        <v>474</v>
      </c>
      <c r="BH60" s="228"/>
      <c r="BI60" s="227"/>
      <c r="BJ60" s="228"/>
    </row>
    <row r="61" spans="1:62" s="85" customFormat="1" ht="24.75" customHeight="1" x14ac:dyDescent="0.3">
      <c r="A61" s="497" t="s">
        <v>1024</v>
      </c>
      <c r="B61" s="462"/>
      <c r="C61" s="462"/>
      <c r="D61" s="462"/>
      <c r="E61" s="462"/>
      <c r="F61" s="462"/>
      <c r="G61" s="462"/>
      <c r="H61" s="221"/>
      <c r="I61" s="221"/>
      <c r="J61" s="221"/>
      <c r="K61" s="221"/>
      <c r="L61" s="221"/>
      <c r="M61" s="223"/>
      <c r="BE61" s="220"/>
      <c r="BF61" s="225" t="s">
        <v>1024</v>
      </c>
      <c r="BG61" s="226"/>
      <c r="BH61" s="228"/>
      <c r="BI61" s="227"/>
      <c r="BJ61" s="228"/>
    </row>
    <row r="62" spans="1:62" s="85" customFormat="1" ht="21.6" x14ac:dyDescent="0.3">
      <c r="A62" s="121" t="s">
        <v>47</v>
      </c>
      <c r="B62" s="120" t="s">
        <v>449</v>
      </c>
      <c r="C62" s="466" t="s">
        <v>450</v>
      </c>
      <c r="D62" s="466"/>
      <c r="E62" s="466"/>
      <c r="F62" s="121" t="s">
        <v>326</v>
      </c>
      <c r="G62" s="153">
        <v>0.72</v>
      </c>
      <c r="H62" s="123"/>
      <c r="I62" s="123"/>
      <c r="J62" s="124"/>
      <c r="K62" s="265"/>
      <c r="L62" s="265"/>
      <c r="M62" s="124"/>
      <c r="BE62" s="220"/>
      <c r="BF62" s="225"/>
      <c r="BG62" s="226" t="s">
        <v>450</v>
      </c>
      <c r="BH62" s="228"/>
      <c r="BI62" s="227"/>
      <c r="BJ62" s="228"/>
    </row>
    <row r="63" spans="1:62" s="85" customFormat="1" ht="31.8" x14ac:dyDescent="0.3">
      <c r="A63" s="173"/>
      <c r="B63" s="137" t="s">
        <v>451</v>
      </c>
      <c r="C63" s="483" t="s">
        <v>452</v>
      </c>
      <c r="D63" s="483"/>
      <c r="E63" s="483"/>
      <c r="F63" s="138" t="s">
        <v>67</v>
      </c>
      <c r="G63" s="195" t="s">
        <v>1375</v>
      </c>
      <c r="H63" s="175"/>
      <c r="I63" s="175"/>
      <c r="J63" s="140"/>
      <c r="K63" s="140"/>
      <c r="L63" s="140"/>
      <c r="M63" s="176"/>
      <c r="BE63" s="220"/>
      <c r="BF63" s="225"/>
      <c r="BG63" s="226"/>
      <c r="BH63" s="228" t="s">
        <v>452</v>
      </c>
      <c r="BI63" s="227"/>
      <c r="BJ63" s="228"/>
    </row>
    <row r="64" spans="1:62" s="85" customFormat="1" ht="20.399999999999999" x14ac:dyDescent="0.3">
      <c r="A64" s="173"/>
      <c r="B64" s="137" t="s">
        <v>367</v>
      </c>
      <c r="C64" s="483" t="s">
        <v>368</v>
      </c>
      <c r="D64" s="483"/>
      <c r="E64" s="483"/>
      <c r="F64" s="138" t="s">
        <v>72</v>
      </c>
      <c r="G64" s="195" t="s">
        <v>1376</v>
      </c>
      <c r="H64" s="175"/>
      <c r="I64" s="175"/>
      <c r="J64" s="140"/>
      <c r="K64" s="140"/>
      <c r="L64" s="140"/>
      <c r="M64" s="176"/>
      <c r="BE64" s="220"/>
      <c r="BF64" s="225"/>
      <c r="BG64" s="226"/>
      <c r="BH64" s="228" t="s">
        <v>368</v>
      </c>
      <c r="BI64" s="227"/>
      <c r="BJ64" s="228"/>
    </row>
    <row r="65" spans="1:62" s="85" customFormat="1" ht="31.8" x14ac:dyDescent="0.3">
      <c r="A65" s="173" t="s">
        <v>126</v>
      </c>
      <c r="B65" s="137" t="s">
        <v>455</v>
      </c>
      <c r="C65" s="483" t="s">
        <v>452</v>
      </c>
      <c r="D65" s="483"/>
      <c r="E65" s="483"/>
      <c r="F65" s="138" t="s">
        <v>67</v>
      </c>
      <c r="G65" s="195" t="s">
        <v>1377</v>
      </c>
      <c r="H65" s="175"/>
      <c r="I65" s="175"/>
      <c r="J65" s="140"/>
      <c r="K65" s="140"/>
      <c r="L65" s="140"/>
      <c r="M65" s="176"/>
      <c r="BE65" s="220"/>
      <c r="BF65" s="225"/>
      <c r="BG65" s="226"/>
      <c r="BH65" s="228"/>
      <c r="BI65" s="227"/>
      <c r="BJ65" s="228" t="s">
        <v>452</v>
      </c>
    </row>
    <row r="66" spans="1:62" s="85" customFormat="1" ht="21.6" x14ac:dyDescent="0.3">
      <c r="A66" s="173" t="s">
        <v>126</v>
      </c>
      <c r="B66" s="137" t="s">
        <v>457</v>
      </c>
      <c r="C66" s="483" t="s">
        <v>458</v>
      </c>
      <c r="D66" s="483"/>
      <c r="E66" s="483"/>
      <c r="F66" s="138" t="s">
        <v>72</v>
      </c>
      <c r="G66" s="195" t="s">
        <v>1374</v>
      </c>
      <c r="H66" s="175"/>
      <c r="I66" s="175"/>
      <c r="J66" s="140"/>
      <c r="K66" s="140"/>
      <c r="L66" s="140"/>
      <c r="M66" s="176"/>
      <c r="BE66" s="220"/>
      <c r="BF66" s="225"/>
      <c r="BG66" s="226"/>
      <c r="BH66" s="228"/>
      <c r="BI66" s="227"/>
      <c r="BJ66" s="228" t="s">
        <v>458</v>
      </c>
    </row>
    <row r="67" spans="1:62" s="85" customFormat="1" ht="15" customHeight="1" x14ac:dyDescent="0.3">
      <c r="A67" s="497" t="s">
        <v>1029</v>
      </c>
      <c r="B67" s="462"/>
      <c r="C67" s="462"/>
      <c r="D67" s="462"/>
      <c r="E67" s="462"/>
      <c r="F67" s="462"/>
      <c r="G67" s="462"/>
      <c r="H67" s="221"/>
      <c r="I67" s="221"/>
      <c r="J67" s="221"/>
      <c r="K67" s="221"/>
      <c r="L67" s="221"/>
      <c r="M67" s="223"/>
      <c r="BE67" s="220"/>
      <c r="BF67" s="225" t="s">
        <v>1029</v>
      </c>
      <c r="BG67" s="226"/>
      <c r="BH67" s="228"/>
      <c r="BI67" s="227"/>
      <c r="BJ67" s="228"/>
    </row>
    <row r="68" spans="1:62" s="85" customFormat="1" ht="31.8" x14ac:dyDescent="0.3">
      <c r="A68" s="121" t="s">
        <v>52</v>
      </c>
      <c r="B68" s="120" t="s">
        <v>468</v>
      </c>
      <c r="C68" s="466" t="s">
        <v>469</v>
      </c>
      <c r="D68" s="466"/>
      <c r="E68" s="466"/>
      <c r="F68" s="121" t="s">
        <v>326</v>
      </c>
      <c r="G68" s="135">
        <v>7.2</v>
      </c>
      <c r="H68" s="123"/>
      <c r="I68" s="123"/>
      <c r="J68" s="124"/>
      <c r="K68" s="265"/>
      <c r="L68" s="265"/>
      <c r="M68" s="124"/>
      <c r="BE68" s="220"/>
      <c r="BF68" s="225"/>
      <c r="BG68" s="226" t="s">
        <v>469</v>
      </c>
      <c r="BH68" s="228"/>
      <c r="BI68" s="227"/>
      <c r="BJ68" s="228"/>
    </row>
    <row r="69" spans="1:62" s="85" customFormat="1" ht="20.399999999999999" x14ac:dyDescent="0.3">
      <c r="A69" s="173"/>
      <c r="B69" s="137" t="s">
        <v>336</v>
      </c>
      <c r="C69" s="483" t="s">
        <v>337</v>
      </c>
      <c r="D69" s="483"/>
      <c r="E69" s="483"/>
      <c r="F69" s="138" t="s">
        <v>72</v>
      </c>
      <c r="G69" s="195" t="s">
        <v>1378</v>
      </c>
      <c r="H69" s="175"/>
      <c r="I69" s="175"/>
      <c r="J69" s="140"/>
      <c r="K69" s="140"/>
      <c r="L69" s="140"/>
      <c r="M69" s="176"/>
      <c r="BE69" s="220"/>
      <c r="BF69" s="225"/>
      <c r="BG69" s="226"/>
      <c r="BH69" s="228" t="s">
        <v>337</v>
      </c>
      <c r="BI69" s="227"/>
      <c r="BJ69" s="228"/>
    </row>
    <row r="70" spans="1:62" s="85" customFormat="1" ht="20.399999999999999" x14ac:dyDescent="0.3">
      <c r="A70" s="173"/>
      <c r="B70" s="137" t="s">
        <v>350</v>
      </c>
      <c r="C70" s="483" t="s">
        <v>351</v>
      </c>
      <c r="D70" s="483"/>
      <c r="E70" s="483"/>
      <c r="F70" s="138" t="s">
        <v>72</v>
      </c>
      <c r="G70" s="195" t="s">
        <v>1370</v>
      </c>
      <c r="H70" s="175"/>
      <c r="I70" s="175"/>
      <c r="J70" s="140"/>
      <c r="K70" s="140"/>
      <c r="L70" s="140"/>
      <c r="M70" s="176"/>
      <c r="BE70" s="220"/>
      <c r="BF70" s="225"/>
      <c r="BG70" s="226"/>
      <c r="BH70" s="228" t="s">
        <v>351</v>
      </c>
      <c r="BI70" s="227"/>
      <c r="BJ70" s="228"/>
    </row>
    <row r="71" spans="1:62" s="85" customFormat="1" ht="15" customHeight="1" x14ac:dyDescent="0.3">
      <c r="A71" s="497" t="s">
        <v>1031</v>
      </c>
      <c r="B71" s="462"/>
      <c r="C71" s="462"/>
      <c r="D71" s="462"/>
      <c r="E71" s="462"/>
      <c r="F71" s="462"/>
      <c r="G71" s="462"/>
      <c r="H71" s="221"/>
      <c r="I71" s="221"/>
      <c r="J71" s="221"/>
      <c r="K71" s="221"/>
      <c r="L71" s="221"/>
      <c r="M71" s="223"/>
      <c r="BE71" s="220"/>
      <c r="BF71" s="225" t="s">
        <v>1031</v>
      </c>
      <c r="BG71" s="226"/>
      <c r="BH71" s="228"/>
      <c r="BI71" s="227"/>
      <c r="BJ71" s="228"/>
    </row>
    <row r="72" spans="1:62" s="85" customFormat="1" ht="15" customHeight="1" x14ac:dyDescent="0.3">
      <c r="A72" s="497" t="s">
        <v>1032</v>
      </c>
      <c r="B72" s="462"/>
      <c r="C72" s="462"/>
      <c r="D72" s="462"/>
      <c r="E72" s="462"/>
      <c r="F72" s="462"/>
      <c r="G72" s="462"/>
      <c r="H72" s="221"/>
      <c r="I72" s="221"/>
      <c r="J72" s="221"/>
      <c r="K72" s="221"/>
      <c r="L72" s="221"/>
      <c r="M72" s="223"/>
      <c r="BE72" s="220"/>
      <c r="BF72" s="225" t="s">
        <v>1032</v>
      </c>
      <c r="BG72" s="226"/>
      <c r="BH72" s="228"/>
      <c r="BI72" s="227"/>
      <c r="BJ72" s="228"/>
    </row>
    <row r="73" spans="1:62" s="85" customFormat="1" ht="42" x14ac:dyDescent="0.3">
      <c r="A73" s="121" t="s">
        <v>55</v>
      </c>
      <c r="B73" s="120" t="s">
        <v>483</v>
      </c>
      <c r="C73" s="466" t="s">
        <v>484</v>
      </c>
      <c r="D73" s="466"/>
      <c r="E73" s="466"/>
      <c r="F73" s="121" t="s">
        <v>326</v>
      </c>
      <c r="G73" s="135">
        <v>7.2</v>
      </c>
      <c r="H73" s="123"/>
      <c r="I73" s="123"/>
      <c r="J73" s="124"/>
      <c r="K73" s="265"/>
      <c r="L73" s="265"/>
      <c r="M73" s="124"/>
      <c r="BE73" s="220"/>
      <c r="BF73" s="225"/>
      <c r="BG73" s="226" t="s">
        <v>484</v>
      </c>
      <c r="BH73" s="228"/>
      <c r="BI73" s="227"/>
      <c r="BJ73" s="228"/>
    </row>
    <row r="74" spans="1:62" s="85" customFormat="1" ht="42" x14ac:dyDescent="0.3">
      <c r="A74" s="173"/>
      <c r="B74" s="137" t="s">
        <v>485</v>
      </c>
      <c r="C74" s="483" t="s">
        <v>486</v>
      </c>
      <c r="D74" s="483"/>
      <c r="E74" s="483"/>
      <c r="F74" s="138" t="s">
        <v>72</v>
      </c>
      <c r="G74" s="195" t="s">
        <v>1379</v>
      </c>
      <c r="H74" s="175"/>
      <c r="I74" s="175"/>
      <c r="J74" s="140"/>
      <c r="K74" s="140"/>
      <c r="L74" s="140"/>
      <c r="M74" s="176"/>
      <c r="BE74" s="220"/>
      <c r="BF74" s="225"/>
      <c r="BG74" s="226"/>
      <c r="BH74" s="228" t="s">
        <v>486</v>
      </c>
      <c r="BI74" s="227"/>
      <c r="BJ74" s="228"/>
    </row>
    <row r="75" spans="1:62" s="85" customFormat="1" ht="20.399999999999999" x14ac:dyDescent="0.3">
      <c r="A75" s="173"/>
      <c r="B75" s="137" t="s">
        <v>367</v>
      </c>
      <c r="C75" s="483" t="s">
        <v>368</v>
      </c>
      <c r="D75" s="483"/>
      <c r="E75" s="483"/>
      <c r="F75" s="138" t="s">
        <v>72</v>
      </c>
      <c r="G75" s="195" t="s">
        <v>1380</v>
      </c>
      <c r="H75" s="175"/>
      <c r="I75" s="175"/>
      <c r="J75" s="140"/>
      <c r="K75" s="140"/>
      <c r="L75" s="140"/>
      <c r="M75" s="176"/>
      <c r="BE75" s="220"/>
      <c r="BF75" s="225"/>
      <c r="BG75" s="226"/>
      <c r="BH75" s="228" t="s">
        <v>368</v>
      </c>
      <c r="BI75" s="227"/>
      <c r="BJ75" s="228"/>
    </row>
    <row r="76" spans="1:62" s="85" customFormat="1" ht="42" x14ac:dyDescent="0.3">
      <c r="A76" s="173" t="s">
        <v>126</v>
      </c>
      <c r="B76" s="137" t="s">
        <v>489</v>
      </c>
      <c r="C76" s="483" t="s">
        <v>486</v>
      </c>
      <c r="D76" s="483"/>
      <c r="E76" s="483"/>
      <c r="F76" s="138" t="s">
        <v>72</v>
      </c>
      <c r="G76" s="195" t="s">
        <v>1381</v>
      </c>
      <c r="H76" s="175"/>
      <c r="I76" s="175"/>
      <c r="J76" s="140"/>
      <c r="K76" s="140"/>
      <c r="L76" s="140"/>
      <c r="M76" s="176"/>
      <c r="BE76" s="220"/>
      <c r="BF76" s="225"/>
      <c r="BG76" s="226"/>
      <c r="BH76" s="228"/>
      <c r="BI76" s="227"/>
      <c r="BJ76" s="228" t="s">
        <v>486</v>
      </c>
    </row>
    <row r="77" spans="1:62" s="85" customFormat="1" ht="20.399999999999999" x14ac:dyDescent="0.3">
      <c r="A77" s="173" t="s">
        <v>126</v>
      </c>
      <c r="B77" s="137" t="s">
        <v>491</v>
      </c>
      <c r="C77" s="483" t="s">
        <v>492</v>
      </c>
      <c r="D77" s="483"/>
      <c r="E77" s="483"/>
      <c r="F77" s="138" t="s">
        <v>72</v>
      </c>
      <c r="G77" s="195" t="s">
        <v>1382</v>
      </c>
      <c r="H77" s="175"/>
      <c r="I77" s="175"/>
      <c r="J77" s="140"/>
      <c r="K77" s="140"/>
      <c r="L77" s="140"/>
      <c r="M77" s="176"/>
      <c r="BE77" s="220"/>
      <c r="BF77" s="225"/>
      <c r="BG77" s="226"/>
      <c r="BH77" s="228"/>
      <c r="BI77" s="227"/>
      <c r="BJ77" s="228" t="s">
        <v>492</v>
      </c>
    </row>
    <row r="78" spans="1:62" s="85" customFormat="1" ht="15" customHeight="1" x14ac:dyDescent="0.3">
      <c r="A78" s="497" t="s">
        <v>1037</v>
      </c>
      <c r="B78" s="462"/>
      <c r="C78" s="462"/>
      <c r="D78" s="462"/>
      <c r="E78" s="462"/>
      <c r="F78" s="462"/>
      <c r="G78" s="462"/>
      <c r="H78" s="221"/>
      <c r="I78" s="221"/>
      <c r="J78" s="221"/>
      <c r="K78" s="221"/>
      <c r="L78" s="221"/>
      <c r="M78" s="223"/>
      <c r="BE78" s="220"/>
      <c r="BF78" s="225" t="s">
        <v>1037</v>
      </c>
      <c r="BG78" s="226"/>
      <c r="BH78" s="228"/>
      <c r="BI78" s="227"/>
      <c r="BJ78" s="228"/>
    </row>
    <row r="79" spans="1:62" s="85" customFormat="1" ht="42" x14ac:dyDescent="0.3">
      <c r="A79" s="121" t="s">
        <v>56</v>
      </c>
      <c r="B79" s="120" t="s">
        <v>483</v>
      </c>
      <c r="C79" s="466" t="s">
        <v>484</v>
      </c>
      <c r="D79" s="466"/>
      <c r="E79" s="466"/>
      <c r="F79" s="121" t="s">
        <v>326</v>
      </c>
      <c r="G79" s="135">
        <v>7.2</v>
      </c>
      <c r="H79" s="123"/>
      <c r="I79" s="123"/>
      <c r="J79" s="124"/>
      <c r="K79" s="265"/>
      <c r="L79" s="265"/>
      <c r="M79" s="124"/>
      <c r="BE79" s="220"/>
      <c r="BF79" s="225"/>
      <c r="BG79" s="226" t="s">
        <v>484</v>
      </c>
      <c r="BH79" s="228"/>
      <c r="BI79" s="227"/>
      <c r="BJ79" s="228"/>
    </row>
    <row r="80" spans="1:62" s="85" customFormat="1" ht="42" x14ac:dyDescent="0.3">
      <c r="A80" s="173"/>
      <c r="B80" s="137" t="s">
        <v>485</v>
      </c>
      <c r="C80" s="483" t="s">
        <v>486</v>
      </c>
      <c r="D80" s="483"/>
      <c r="E80" s="483"/>
      <c r="F80" s="138" t="s">
        <v>72</v>
      </c>
      <c r="G80" s="195" t="s">
        <v>1379</v>
      </c>
      <c r="H80" s="175"/>
      <c r="I80" s="175"/>
      <c r="J80" s="140"/>
      <c r="K80" s="140"/>
      <c r="L80" s="140"/>
      <c r="M80" s="176"/>
      <c r="BE80" s="220"/>
      <c r="BF80" s="225"/>
      <c r="BG80" s="226"/>
      <c r="BH80" s="228" t="s">
        <v>486</v>
      </c>
      <c r="BI80" s="227"/>
      <c r="BJ80" s="228"/>
    </row>
    <row r="81" spans="1:66" s="85" customFormat="1" ht="20.399999999999999" x14ac:dyDescent="0.3">
      <c r="A81" s="173"/>
      <c r="B81" s="137" t="s">
        <v>367</v>
      </c>
      <c r="C81" s="483" t="s">
        <v>368</v>
      </c>
      <c r="D81" s="483"/>
      <c r="E81" s="483"/>
      <c r="F81" s="138" t="s">
        <v>72</v>
      </c>
      <c r="G81" s="195" t="s">
        <v>1380</v>
      </c>
      <c r="H81" s="175"/>
      <c r="I81" s="175"/>
      <c r="J81" s="140"/>
      <c r="K81" s="140"/>
      <c r="L81" s="140"/>
      <c r="M81" s="176"/>
      <c r="BE81" s="220"/>
      <c r="BF81" s="225"/>
      <c r="BG81" s="226"/>
      <c r="BH81" s="228" t="s">
        <v>368</v>
      </c>
      <c r="BI81" s="227"/>
      <c r="BJ81" s="228"/>
    </row>
    <row r="82" spans="1:66" s="85" customFormat="1" ht="42" x14ac:dyDescent="0.3">
      <c r="A82" s="173" t="s">
        <v>126</v>
      </c>
      <c r="B82" s="137" t="s">
        <v>489</v>
      </c>
      <c r="C82" s="483" t="s">
        <v>486</v>
      </c>
      <c r="D82" s="483"/>
      <c r="E82" s="483"/>
      <c r="F82" s="138" t="s">
        <v>72</v>
      </c>
      <c r="G82" s="195" t="s">
        <v>1381</v>
      </c>
      <c r="H82" s="175"/>
      <c r="I82" s="175"/>
      <c r="J82" s="140"/>
      <c r="K82" s="140"/>
      <c r="L82" s="140"/>
      <c r="M82" s="176"/>
      <c r="BE82" s="220"/>
      <c r="BF82" s="225"/>
      <c r="BG82" s="226"/>
      <c r="BH82" s="228"/>
      <c r="BI82" s="227"/>
      <c r="BJ82" s="228" t="s">
        <v>486</v>
      </c>
    </row>
    <row r="83" spans="1:66" s="85" customFormat="1" ht="20.399999999999999" x14ac:dyDescent="0.3">
      <c r="A83" s="173" t="s">
        <v>126</v>
      </c>
      <c r="B83" s="137" t="s">
        <v>491</v>
      </c>
      <c r="C83" s="483" t="s">
        <v>492</v>
      </c>
      <c r="D83" s="483"/>
      <c r="E83" s="483"/>
      <c r="F83" s="138" t="s">
        <v>72</v>
      </c>
      <c r="G83" s="195" t="s">
        <v>1382</v>
      </c>
      <c r="H83" s="175"/>
      <c r="I83" s="175"/>
      <c r="J83" s="140"/>
      <c r="K83" s="140"/>
      <c r="L83" s="140"/>
      <c r="M83" s="176"/>
      <c r="BE83" s="220"/>
      <c r="BF83" s="225"/>
      <c r="BG83" s="226"/>
      <c r="BH83" s="228"/>
      <c r="BI83" s="227"/>
      <c r="BJ83" s="228" t="s">
        <v>492</v>
      </c>
    </row>
    <row r="84" spans="1:66" s="85" customFormat="1" ht="15" customHeight="1" x14ac:dyDescent="0.3">
      <c r="A84" s="497" t="s">
        <v>495</v>
      </c>
      <c r="B84" s="462"/>
      <c r="C84" s="462"/>
      <c r="D84" s="462"/>
      <c r="E84" s="462"/>
      <c r="F84" s="462"/>
      <c r="G84" s="462"/>
      <c r="H84" s="221"/>
      <c r="I84" s="221"/>
      <c r="J84" s="221"/>
      <c r="K84" s="221"/>
      <c r="L84" s="221"/>
      <c r="M84" s="223"/>
      <c r="BE84" s="220"/>
      <c r="BF84" s="225" t="s">
        <v>495</v>
      </c>
      <c r="BG84" s="226"/>
      <c r="BH84" s="228"/>
      <c r="BI84" s="227"/>
      <c r="BJ84" s="228"/>
    </row>
    <row r="85" spans="1:66" s="85" customFormat="1" ht="20.25" customHeight="1" x14ac:dyDescent="0.3">
      <c r="A85" s="470" t="s">
        <v>57</v>
      </c>
      <c r="B85" s="471"/>
      <c r="C85" s="471"/>
      <c r="D85" s="471"/>
      <c r="E85" s="471"/>
      <c r="F85" s="471"/>
      <c r="G85" s="471"/>
      <c r="H85" s="154"/>
      <c r="I85" s="154">
        <f>SUM(I13:I84)</f>
        <v>0</v>
      </c>
      <c r="J85" s="156">
        <f>SUM(J13:J84)</f>
        <v>0</v>
      </c>
      <c r="K85" s="157"/>
      <c r="L85" s="283">
        <f>SUM(L13:L84)</f>
        <v>0</v>
      </c>
      <c r="M85" s="159">
        <f>SUM(M13:M84)</f>
        <v>0</v>
      </c>
    </row>
    <row r="86" spans="1:66" s="145" customFormat="1" ht="20.25" customHeight="1" x14ac:dyDescent="0.3">
      <c r="A86" s="472" t="s">
        <v>5712</v>
      </c>
      <c r="B86" s="473"/>
      <c r="C86" s="473"/>
      <c r="D86" s="473"/>
      <c r="E86" s="473"/>
      <c r="F86" s="473"/>
      <c r="G86" s="473"/>
      <c r="H86" s="160"/>
      <c r="I86" s="463">
        <f>I85+L85</f>
        <v>0</v>
      </c>
      <c r="J86" s="464"/>
      <c r="K86" s="464"/>
      <c r="L86" s="464"/>
      <c r="M86" s="465"/>
    </row>
    <row r="87" spans="1:66" s="145" customFormat="1" ht="20.25" customHeight="1" x14ac:dyDescent="0.3">
      <c r="A87" s="472" t="s">
        <v>5713</v>
      </c>
      <c r="B87" s="473"/>
      <c r="C87" s="473"/>
      <c r="D87" s="473"/>
      <c r="E87" s="473"/>
      <c r="F87" s="473"/>
      <c r="G87" s="473"/>
      <c r="H87" s="160"/>
      <c r="I87" s="498">
        <f>J85+M85</f>
        <v>0</v>
      </c>
      <c r="J87" s="499"/>
      <c r="K87" s="499"/>
      <c r="L87" s="499"/>
      <c r="M87" s="500"/>
    </row>
    <row r="88" spans="1:66" s="85" customFormat="1" ht="14.4" x14ac:dyDescent="0.3">
      <c r="A88" s="87"/>
      <c r="B88" s="87"/>
      <c r="C88" s="87"/>
      <c r="D88" s="87"/>
      <c r="E88" s="87"/>
      <c r="F88" s="87"/>
      <c r="G88" s="87"/>
      <c r="H88" s="81"/>
      <c r="I88" s="81"/>
      <c r="J88" s="256"/>
      <c r="K88" s="81"/>
      <c r="L88" s="81"/>
      <c r="M88" s="81"/>
      <c r="BN88" s="98"/>
    </row>
    <row r="89" spans="1:66" ht="11.25" customHeight="1" x14ac:dyDescent="0.2">
      <c r="BN89" s="81"/>
    </row>
  </sheetData>
  <autoFilter ref="A10:M87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монтаж листов настила (включая транспортировку, разгрузку)"/>
        <filter val="Изготовление и монтаж металлоконструкций пролетного строения (включая транспортировку, разгрузку) из стали 345-09Г2СД по ГОСТ 19281-2014"/>
        <filter val="Изготовление и транспортировка высокопрочных болтов (болтокомплект) из стали 40Х “Селект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</autoFilter>
  <mergeCells count="86">
    <mergeCell ref="C14:E14"/>
    <mergeCell ref="C51:E51"/>
    <mergeCell ref="C54:E54"/>
    <mergeCell ref="C68:E68"/>
    <mergeCell ref="C28:E28"/>
    <mergeCell ref="C65:E65"/>
    <mergeCell ref="C63:E63"/>
    <mergeCell ref="C26:E26"/>
    <mergeCell ref="A61:G61"/>
    <mergeCell ref="C56:E56"/>
    <mergeCell ref="C19:E19"/>
    <mergeCell ref="C60:E60"/>
    <mergeCell ref="A67:G67"/>
    <mergeCell ref="C50:E50"/>
    <mergeCell ref="C25:E25"/>
    <mergeCell ref="C40:E40"/>
    <mergeCell ref="C80:E80"/>
    <mergeCell ref="A87:G87"/>
    <mergeCell ref="C16:E16"/>
    <mergeCell ref="I87:M87"/>
    <mergeCell ref="C76:E76"/>
    <mergeCell ref="C20:E20"/>
    <mergeCell ref="A52:G52"/>
    <mergeCell ref="C35:E35"/>
    <mergeCell ref="A29:G29"/>
    <mergeCell ref="A71:G71"/>
    <mergeCell ref="C53:E53"/>
    <mergeCell ref="C22:E22"/>
    <mergeCell ref="C34:E34"/>
    <mergeCell ref="C49:E49"/>
    <mergeCell ref="C48:E48"/>
    <mergeCell ref="C32:E32"/>
    <mergeCell ref="C75:E75"/>
    <mergeCell ref="I86:M86"/>
    <mergeCell ref="C45:E45"/>
    <mergeCell ref="C77:E77"/>
    <mergeCell ref="C27:E27"/>
    <mergeCell ref="C43:E43"/>
    <mergeCell ref="C47:E47"/>
    <mergeCell ref="C31:E31"/>
    <mergeCell ref="C57:E57"/>
    <mergeCell ref="C55:E55"/>
    <mergeCell ref="A46:G46"/>
    <mergeCell ref="C36:E36"/>
    <mergeCell ref="C69:E69"/>
    <mergeCell ref="C81:E81"/>
    <mergeCell ref="C79:E79"/>
    <mergeCell ref="A86:G86"/>
    <mergeCell ref="C33:E33"/>
    <mergeCell ref="C41:E41"/>
    <mergeCell ref="C42:E42"/>
    <mergeCell ref="C37:E37"/>
    <mergeCell ref="C44:E44"/>
    <mergeCell ref="C39:E39"/>
    <mergeCell ref="A85:G85"/>
    <mergeCell ref="A72:G72"/>
    <mergeCell ref="C38:E38"/>
    <mergeCell ref="C73:E73"/>
    <mergeCell ref="A30:G30"/>
    <mergeCell ref="C83:E83"/>
    <mergeCell ref="C58:E58"/>
    <mergeCell ref="C64:E64"/>
    <mergeCell ref="C66:E66"/>
    <mergeCell ref="C62:E62"/>
    <mergeCell ref="C70:E70"/>
    <mergeCell ref="C74:E74"/>
    <mergeCell ref="C82:E82"/>
    <mergeCell ref="A59:G59"/>
    <mergeCell ref="A78:G78"/>
    <mergeCell ref="A84:G84"/>
    <mergeCell ref="A2:M2"/>
    <mergeCell ref="A6:M6"/>
    <mergeCell ref="C21:E21"/>
    <mergeCell ref="C24:E24"/>
    <mergeCell ref="A3:M3"/>
    <mergeCell ref="A5:M5"/>
    <mergeCell ref="C9:E9"/>
    <mergeCell ref="A12:G12"/>
    <mergeCell ref="C17:E17"/>
    <mergeCell ref="C13:E13"/>
    <mergeCell ref="C7:G7"/>
    <mergeCell ref="C10:E10"/>
    <mergeCell ref="A11:G11"/>
    <mergeCell ref="C15:E15"/>
    <mergeCell ref="C23:E23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orientation="landscape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143"/>
  <sheetViews>
    <sheetView topLeftCell="A128" workbookViewId="0">
      <selection activeCell="M141" sqref="M141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0.44140625" style="80" customWidth="1"/>
    <col min="4" max="4" width="15.109375" style="80" customWidth="1"/>
    <col min="5" max="5" width="22" style="80" customWidth="1"/>
    <col min="6" max="7" width="10.6640625" style="80" customWidth="1"/>
    <col min="8" max="9" width="11.44140625" style="81" customWidth="1"/>
    <col min="10" max="10" width="13.44140625" style="81" customWidth="1"/>
    <col min="11" max="12" width="16.33203125" style="81" customWidth="1"/>
    <col min="13" max="13" width="13.88671875" style="81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1" width="34.109375" style="199" hidden="1" customWidth="1"/>
    <col min="62" max="64" width="127.5546875" style="199" hidden="1" customWidth="1"/>
    <col min="65" max="16384" width="9.109375" style="80"/>
  </cols>
  <sheetData>
    <row r="1" spans="1:58" s="85" customFormat="1" ht="14.4" x14ac:dyDescent="0.3">
      <c r="A1" s="86" t="s">
        <v>5577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8" s="85" customFormat="1" ht="33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1771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8" s="85" customFormat="1" ht="14.4" x14ac:dyDescent="0.3">
      <c r="A5" s="481" t="s">
        <v>4336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4336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14.4" x14ac:dyDescent="0.3">
      <c r="A7" s="87"/>
      <c r="B7" s="91" t="s">
        <v>5</v>
      </c>
      <c r="C7" s="468" t="s">
        <v>4337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5" customHeight="1" x14ac:dyDescent="0.3">
      <c r="A11" s="495" t="s">
        <v>1300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D11" s="220" t="s">
        <v>1300</v>
      </c>
    </row>
    <row r="12" spans="1:58" s="85" customFormat="1" ht="15" customHeight="1" x14ac:dyDescent="0.3">
      <c r="A12" s="497" t="s">
        <v>4338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D12" s="220"/>
      <c r="BE12" s="225" t="s">
        <v>4338</v>
      </c>
    </row>
    <row r="13" spans="1:58" s="85" customFormat="1" ht="31.8" x14ac:dyDescent="0.3">
      <c r="A13" s="121" t="s">
        <v>15</v>
      </c>
      <c r="B13" s="120" t="s">
        <v>589</v>
      </c>
      <c r="C13" s="466" t="s">
        <v>590</v>
      </c>
      <c r="D13" s="466"/>
      <c r="E13" s="466"/>
      <c r="F13" s="121" t="s">
        <v>43</v>
      </c>
      <c r="G13" s="243">
        <v>7.1510000000000004E-2</v>
      </c>
      <c r="H13" s="123"/>
      <c r="I13" s="123"/>
      <c r="J13" s="124">
        <v>25000</v>
      </c>
      <c r="K13" s="124"/>
      <c r="L13" s="124"/>
      <c r="M13" s="124"/>
      <c r="BD13" s="220"/>
      <c r="BE13" s="225"/>
      <c r="BF13" s="226" t="s">
        <v>590</v>
      </c>
    </row>
    <row r="14" spans="1:58" s="85" customFormat="1" ht="22.5" customHeight="1" x14ac:dyDescent="0.3">
      <c r="A14" s="497" t="s">
        <v>2234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D14" s="220"/>
      <c r="BE14" s="225" t="s">
        <v>2234</v>
      </c>
      <c r="BF14" s="226"/>
    </row>
    <row r="15" spans="1:58" s="85" customFormat="1" ht="42" x14ac:dyDescent="0.3">
      <c r="A15" s="121" t="s">
        <v>20</v>
      </c>
      <c r="B15" s="120" t="s">
        <v>614</v>
      </c>
      <c r="C15" s="466" t="s">
        <v>615</v>
      </c>
      <c r="D15" s="466"/>
      <c r="E15" s="466"/>
      <c r="F15" s="121" t="s">
        <v>43</v>
      </c>
      <c r="G15" s="243">
        <v>8.9099999999999995E-3</v>
      </c>
      <c r="H15" s="123"/>
      <c r="I15" s="123"/>
      <c r="J15" s="124">
        <v>4000</v>
      </c>
      <c r="K15" s="124"/>
      <c r="L15" s="124"/>
      <c r="M15" s="124"/>
      <c r="BD15" s="220"/>
      <c r="BE15" s="225"/>
      <c r="BF15" s="226" t="s">
        <v>615</v>
      </c>
    </row>
    <row r="16" spans="1:58" s="85" customFormat="1" ht="42" x14ac:dyDescent="0.3">
      <c r="A16" s="121" t="s">
        <v>22</v>
      </c>
      <c r="B16" s="120" t="s">
        <v>48</v>
      </c>
      <c r="C16" s="466" t="s">
        <v>49</v>
      </c>
      <c r="D16" s="466"/>
      <c r="E16" s="466"/>
      <c r="F16" s="121" t="s">
        <v>50</v>
      </c>
      <c r="G16" s="153">
        <v>17.82</v>
      </c>
      <c r="H16" s="123"/>
      <c r="I16" s="123"/>
      <c r="J16" s="124">
        <v>20000</v>
      </c>
      <c r="K16" s="124"/>
      <c r="L16" s="124"/>
      <c r="M16" s="124"/>
      <c r="BD16" s="220"/>
      <c r="BE16" s="225"/>
      <c r="BF16" s="226" t="s">
        <v>49</v>
      </c>
    </row>
    <row r="17" spans="1:60" s="85" customFormat="1" ht="15" customHeight="1" x14ac:dyDescent="0.3">
      <c r="A17" s="497" t="s">
        <v>1975</v>
      </c>
      <c r="B17" s="462"/>
      <c r="C17" s="462"/>
      <c r="D17" s="462"/>
      <c r="E17" s="462"/>
      <c r="F17" s="462"/>
      <c r="G17" s="462"/>
      <c r="H17" s="221"/>
      <c r="I17" s="221"/>
      <c r="J17" s="221"/>
      <c r="K17" s="221"/>
      <c r="L17" s="221"/>
      <c r="M17" s="223"/>
      <c r="BD17" s="220"/>
      <c r="BE17" s="225" t="s">
        <v>1975</v>
      </c>
      <c r="BF17" s="226"/>
    </row>
    <row r="18" spans="1:60" s="85" customFormat="1" ht="31.8" x14ac:dyDescent="0.3">
      <c r="A18" s="121" t="s">
        <v>27</v>
      </c>
      <c r="B18" s="120" t="s">
        <v>1976</v>
      </c>
      <c r="C18" s="466" t="s">
        <v>1977</v>
      </c>
      <c r="D18" s="466"/>
      <c r="E18" s="466"/>
      <c r="F18" s="121" t="s">
        <v>122</v>
      </c>
      <c r="G18" s="144">
        <v>4.2299999999999997E-2</v>
      </c>
      <c r="H18" s="123"/>
      <c r="I18" s="123"/>
      <c r="J18" s="124">
        <v>6500</v>
      </c>
      <c r="K18" s="124"/>
      <c r="L18" s="124"/>
      <c r="M18" s="124"/>
      <c r="BD18" s="220"/>
      <c r="BE18" s="225"/>
      <c r="BF18" s="226" t="s">
        <v>1977</v>
      </c>
    </row>
    <row r="19" spans="1:60" s="85" customFormat="1" ht="15" customHeight="1" x14ac:dyDescent="0.3">
      <c r="A19" s="497" t="s">
        <v>4339</v>
      </c>
      <c r="B19" s="462"/>
      <c r="C19" s="462"/>
      <c r="D19" s="462"/>
      <c r="E19" s="462"/>
      <c r="F19" s="462"/>
      <c r="G19" s="462"/>
      <c r="H19" s="221"/>
      <c r="I19" s="221"/>
      <c r="J19" s="221"/>
      <c r="K19" s="221"/>
      <c r="L19" s="221"/>
      <c r="M19" s="223"/>
      <c r="BD19" s="220"/>
      <c r="BE19" s="225" t="s">
        <v>4339</v>
      </c>
      <c r="BF19" s="226"/>
    </row>
    <row r="20" spans="1:60" s="85" customFormat="1" ht="15" customHeight="1" x14ac:dyDescent="0.3">
      <c r="A20" s="497" t="s">
        <v>2235</v>
      </c>
      <c r="B20" s="462"/>
      <c r="C20" s="462"/>
      <c r="D20" s="462"/>
      <c r="E20" s="462"/>
      <c r="F20" s="462"/>
      <c r="G20" s="462"/>
      <c r="H20" s="221"/>
      <c r="I20" s="221"/>
      <c r="J20" s="221"/>
      <c r="K20" s="221"/>
      <c r="L20" s="221"/>
      <c r="M20" s="223"/>
      <c r="BD20" s="220"/>
      <c r="BE20" s="225" t="s">
        <v>2235</v>
      </c>
      <c r="BF20" s="226"/>
    </row>
    <row r="21" spans="1:60" s="85" customFormat="1" ht="31.8" x14ac:dyDescent="0.3">
      <c r="A21" s="121" t="s">
        <v>35</v>
      </c>
      <c r="B21" s="120" t="s">
        <v>2236</v>
      </c>
      <c r="C21" s="466" t="s">
        <v>2237</v>
      </c>
      <c r="D21" s="466"/>
      <c r="E21" s="466"/>
      <c r="F21" s="121" t="s">
        <v>67</v>
      </c>
      <c r="G21" s="135">
        <v>26.4</v>
      </c>
      <c r="H21" s="123"/>
      <c r="I21" s="123"/>
      <c r="J21" s="124">
        <v>350000</v>
      </c>
      <c r="K21" s="124"/>
      <c r="L21" s="124"/>
      <c r="M21" s="124"/>
      <c r="BD21" s="220"/>
      <c r="BE21" s="225"/>
      <c r="BF21" s="226" t="s">
        <v>2237</v>
      </c>
    </row>
    <row r="22" spans="1:60" s="85" customFormat="1" ht="20.399999999999999" x14ac:dyDescent="0.3">
      <c r="A22" s="173"/>
      <c r="B22" s="137" t="s">
        <v>855</v>
      </c>
      <c r="C22" s="483" t="s">
        <v>856</v>
      </c>
      <c r="D22" s="483"/>
      <c r="E22" s="483"/>
      <c r="F22" s="138" t="s">
        <v>46</v>
      </c>
      <c r="G22" s="195" t="s">
        <v>4340</v>
      </c>
      <c r="H22" s="175"/>
      <c r="I22" s="175"/>
      <c r="J22" s="140"/>
      <c r="K22" s="140"/>
      <c r="L22" s="140"/>
      <c r="M22" s="176"/>
      <c r="BD22" s="220"/>
      <c r="BE22" s="225"/>
      <c r="BF22" s="226"/>
      <c r="BG22" s="228" t="s">
        <v>856</v>
      </c>
    </row>
    <row r="23" spans="1:60" s="85" customFormat="1" ht="20.399999999999999" x14ac:dyDescent="0.3">
      <c r="A23" s="173"/>
      <c r="B23" s="137" t="s">
        <v>381</v>
      </c>
      <c r="C23" s="483" t="s">
        <v>382</v>
      </c>
      <c r="D23" s="483"/>
      <c r="E23" s="483"/>
      <c r="F23" s="138" t="s">
        <v>46</v>
      </c>
      <c r="G23" s="195" t="s">
        <v>4341</v>
      </c>
      <c r="H23" s="175"/>
      <c r="I23" s="175"/>
      <c r="J23" s="140"/>
      <c r="K23" s="140"/>
      <c r="L23" s="140"/>
      <c r="M23" s="176"/>
      <c r="BD23" s="220"/>
      <c r="BE23" s="225"/>
      <c r="BF23" s="226"/>
      <c r="BG23" s="228" t="s">
        <v>382</v>
      </c>
    </row>
    <row r="24" spans="1:60" s="85" customFormat="1" ht="20.399999999999999" x14ac:dyDescent="0.3">
      <c r="A24" s="173"/>
      <c r="B24" s="137" t="s">
        <v>1446</v>
      </c>
      <c r="C24" s="483" t="s">
        <v>1447</v>
      </c>
      <c r="D24" s="483"/>
      <c r="E24" s="483"/>
      <c r="F24" s="138" t="s">
        <v>67</v>
      </c>
      <c r="G24" s="195" t="s">
        <v>4342</v>
      </c>
      <c r="H24" s="175"/>
      <c r="I24" s="175"/>
      <c r="J24" s="140"/>
      <c r="K24" s="140"/>
      <c r="L24" s="140"/>
      <c r="M24" s="176"/>
      <c r="BD24" s="220"/>
      <c r="BE24" s="225"/>
      <c r="BF24" s="226"/>
      <c r="BG24" s="228" t="s">
        <v>1447</v>
      </c>
    </row>
    <row r="25" spans="1:60" s="85" customFormat="1" ht="20.399999999999999" x14ac:dyDescent="0.3">
      <c r="A25" s="173"/>
      <c r="B25" s="137" t="s">
        <v>645</v>
      </c>
      <c r="C25" s="483" t="s">
        <v>646</v>
      </c>
      <c r="D25" s="483"/>
      <c r="E25" s="483"/>
      <c r="F25" s="138" t="s">
        <v>67</v>
      </c>
      <c r="G25" s="195" t="s">
        <v>4343</v>
      </c>
      <c r="H25" s="175"/>
      <c r="I25" s="175"/>
      <c r="J25" s="140"/>
      <c r="K25" s="140"/>
      <c r="L25" s="140"/>
      <c r="M25" s="176"/>
      <c r="BD25" s="220"/>
      <c r="BE25" s="225"/>
      <c r="BF25" s="226"/>
      <c r="BG25" s="228" t="s">
        <v>646</v>
      </c>
    </row>
    <row r="26" spans="1:60" s="85" customFormat="1" ht="21.6" hidden="1" x14ac:dyDescent="0.3">
      <c r="A26" s="178" t="s">
        <v>140</v>
      </c>
      <c r="B26" s="179" t="s">
        <v>2242</v>
      </c>
      <c r="C26" s="489" t="s">
        <v>2243</v>
      </c>
      <c r="D26" s="489"/>
      <c r="E26" s="489"/>
      <c r="F26" s="231" t="s">
        <v>67</v>
      </c>
      <c r="G26" s="181" t="s">
        <v>4344</v>
      </c>
      <c r="H26" s="182"/>
      <c r="I26" s="182"/>
      <c r="J26" s="183"/>
      <c r="K26" s="183"/>
      <c r="L26" s="183"/>
      <c r="M26" s="185"/>
      <c r="BD26" s="220"/>
      <c r="BE26" s="225"/>
      <c r="BF26" s="226"/>
      <c r="BG26" s="228"/>
      <c r="BH26" s="227" t="s">
        <v>2243</v>
      </c>
    </row>
    <row r="27" spans="1:60" s="85" customFormat="1" ht="20.399999999999999" x14ac:dyDescent="0.3">
      <c r="A27" s="173"/>
      <c r="B27" s="137" t="s">
        <v>2245</v>
      </c>
      <c r="C27" s="483" t="s">
        <v>2246</v>
      </c>
      <c r="D27" s="483"/>
      <c r="E27" s="483"/>
      <c r="F27" s="138" t="s">
        <v>67</v>
      </c>
      <c r="G27" s="195" t="s">
        <v>4345</v>
      </c>
      <c r="H27" s="175"/>
      <c r="I27" s="175"/>
      <c r="J27" s="140"/>
      <c r="K27" s="140"/>
      <c r="L27" s="140"/>
      <c r="M27" s="176"/>
      <c r="BD27" s="220"/>
      <c r="BE27" s="225"/>
      <c r="BF27" s="226"/>
      <c r="BG27" s="228" t="s">
        <v>2246</v>
      </c>
      <c r="BH27" s="227"/>
    </row>
    <row r="28" spans="1:60" s="85" customFormat="1" ht="31.8" x14ac:dyDescent="0.3">
      <c r="A28" s="173"/>
      <c r="B28" s="137" t="s">
        <v>2248</v>
      </c>
      <c r="C28" s="483" t="s">
        <v>2249</v>
      </c>
      <c r="D28" s="483"/>
      <c r="E28" s="483"/>
      <c r="F28" s="138" t="s">
        <v>46</v>
      </c>
      <c r="G28" s="195" t="s">
        <v>4346</v>
      </c>
      <c r="H28" s="175"/>
      <c r="I28" s="175"/>
      <c r="J28" s="140"/>
      <c r="K28" s="140"/>
      <c r="L28" s="140"/>
      <c r="M28" s="176"/>
      <c r="BD28" s="220"/>
      <c r="BE28" s="225"/>
      <c r="BF28" s="226"/>
      <c r="BG28" s="228" t="s">
        <v>2249</v>
      </c>
      <c r="BH28" s="227"/>
    </row>
    <row r="29" spans="1:60" s="85" customFormat="1" ht="21.6" x14ac:dyDescent="0.3">
      <c r="A29" s="173"/>
      <c r="B29" s="137" t="s">
        <v>836</v>
      </c>
      <c r="C29" s="483" t="s">
        <v>837</v>
      </c>
      <c r="D29" s="483"/>
      <c r="E29" s="483"/>
      <c r="F29" s="138" t="s">
        <v>72</v>
      </c>
      <c r="G29" s="195" t="s">
        <v>4347</v>
      </c>
      <c r="H29" s="175"/>
      <c r="I29" s="175"/>
      <c r="J29" s="140"/>
      <c r="K29" s="140"/>
      <c r="L29" s="140"/>
      <c r="M29" s="176"/>
      <c r="BD29" s="220"/>
      <c r="BE29" s="225"/>
      <c r="BF29" s="226"/>
      <c r="BG29" s="228" t="s">
        <v>837</v>
      </c>
      <c r="BH29" s="227"/>
    </row>
    <row r="30" spans="1:60" s="85" customFormat="1" ht="42" x14ac:dyDescent="0.3">
      <c r="A30" s="121" t="s">
        <v>40</v>
      </c>
      <c r="B30" s="120" t="s">
        <v>2252</v>
      </c>
      <c r="C30" s="466" t="s">
        <v>2253</v>
      </c>
      <c r="D30" s="466"/>
      <c r="E30" s="466"/>
      <c r="F30" s="121" t="s">
        <v>1457</v>
      </c>
      <c r="G30" s="134">
        <v>12</v>
      </c>
      <c r="H30" s="123"/>
      <c r="I30" s="123"/>
      <c r="J30" s="124"/>
      <c r="K30" s="124"/>
      <c r="L30" s="124"/>
      <c r="M30" s="124">
        <v>12000000</v>
      </c>
      <c r="BD30" s="220"/>
      <c r="BE30" s="225"/>
      <c r="BF30" s="226" t="s">
        <v>2253</v>
      </c>
      <c r="BG30" s="228"/>
      <c r="BH30" s="227"/>
    </row>
    <row r="31" spans="1:60" s="85" customFormat="1" ht="15" customHeight="1" x14ac:dyDescent="0.3">
      <c r="A31" s="497" t="s">
        <v>4348</v>
      </c>
      <c r="B31" s="462"/>
      <c r="C31" s="462"/>
      <c r="D31" s="462"/>
      <c r="E31" s="462"/>
      <c r="F31" s="462"/>
      <c r="G31" s="462"/>
      <c r="H31" s="221"/>
      <c r="I31" s="221"/>
      <c r="J31" s="221"/>
      <c r="K31" s="221"/>
      <c r="L31" s="221"/>
      <c r="M31" s="223"/>
      <c r="BD31" s="220"/>
      <c r="BE31" s="225" t="s">
        <v>4348</v>
      </c>
      <c r="BF31" s="226"/>
      <c r="BG31" s="228"/>
      <c r="BH31" s="227"/>
    </row>
    <row r="32" spans="1:60" s="85" customFormat="1" ht="42" x14ac:dyDescent="0.3">
      <c r="A32" s="121" t="s">
        <v>47</v>
      </c>
      <c r="B32" s="120" t="s">
        <v>254</v>
      </c>
      <c r="C32" s="466" t="s">
        <v>255</v>
      </c>
      <c r="D32" s="466"/>
      <c r="E32" s="466"/>
      <c r="F32" s="121" t="s">
        <v>43</v>
      </c>
      <c r="G32" s="243">
        <v>7.5740000000000002E-2</v>
      </c>
      <c r="H32" s="123"/>
      <c r="I32" s="123"/>
      <c r="J32" s="124">
        <v>15000</v>
      </c>
      <c r="K32" s="124"/>
      <c r="L32" s="124"/>
      <c r="M32" s="124"/>
      <c r="BD32" s="220"/>
      <c r="BE32" s="225"/>
      <c r="BF32" s="226" t="s">
        <v>255</v>
      </c>
      <c r="BG32" s="228"/>
      <c r="BH32" s="227"/>
    </row>
    <row r="33" spans="1:61" s="85" customFormat="1" ht="15" customHeight="1" x14ac:dyDescent="0.3">
      <c r="A33" s="495" t="s">
        <v>4349</v>
      </c>
      <c r="B33" s="496"/>
      <c r="C33" s="496"/>
      <c r="D33" s="496"/>
      <c r="E33" s="496"/>
      <c r="F33" s="496"/>
      <c r="G33" s="496"/>
      <c r="H33" s="191"/>
      <c r="I33" s="191"/>
      <c r="J33" s="191"/>
      <c r="K33" s="191"/>
      <c r="L33" s="191"/>
      <c r="M33" s="193"/>
      <c r="BD33" s="220" t="s">
        <v>4349</v>
      </c>
      <c r="BE33" s="225"/>
      <c r="BF33" s="226"/>
      <c r="BG33" s="228"/>
      <c r="BH33" s="227"/>
    </row>
    <row r="34" spans="1:61" s="85" customFormat="1" ht="15" customHeight="1" x14ac:dyDescent="0.3">
      <c r="A34" s="497" t="s">
        <v>4350</v>
      </c>
      <c r="B34" s="462"/>
      <c r="C34" s="462"/>
      <c r="D34" s="462"/>
      <c r="E34" s="462"/>
      <c r="F34" s="462"/>
      <c r="G34" s="462"/>
      <c r="H34" s="221"/>
      <c r="I34" s="221"/>
      <c r="J34" s="221"/>
      <c r="K34" s="221"/>
      <c r="L34" s="221"/>
      <c r="M34" s="223"/>
      <c r="BD34" s="220"/>
      <c r="BE34" s="225" t="s">
        <v>4350</v>
      </c>
      <c r="BF34" s="226"/>
      <c r="BG34" s="228"/>
      <c r="BH34" s="227"/>
    </row>
    <row r="35" spans="1:61" s="85" customFormat="1" ht="21.6" x14ac:dyDescent="0.3">
      <c r="A35" s="121" t="s">
        <v>52</v>
      </c>
      <c r="B35" s="120" t="s">
        <v>4351</v>
      </c>
      <c r="C35" s="466" t="s">
        <v>4352</v>
      </c>
      <c r="D35" s="466"/>
      <c r="E35" s="466"/>
      <c r="F35" s="121" t="s">
        <v>46</v>
      </c>
      <c r="G35" s="153">
        <v>1.02</v>
      </c>
      <c r="H35" s="123"/>
      <c r="I35" s="123"/>
      <c r="J35" s="124">
        <v>2000</v>
      </c>
      <c r="K35" s="124"/>
      <c r="L35" s="124"/>
      <c r="M35" s="124">
        <v>1500</v>
      </c>
      <c r="BD35" s="220"/>
      <c r="BE35" s="225"/>
      <c r="BF35" s="226" t="s">
        <v>4352</v>
      </c>
      <c r="BG35" s="228"/>
      <c r="BH35" s="227"/>
    </row>
    <row r="36" spans="1:61" s="85" customFormat="1" ht="20.399999999999999" x14ac:dyDescent="0.3">
      <c r="A36" s="173"/>
      <c r="B36" s="137" t="s">
        <v>151</v>
      </c>
      <c r="C36" s="483" t="s">
        <v>152</v>
      </c>
      <c r="D36" s="483"/>
      <c r="E36" s="483"/>
      <c r="F36" s="138" t="s">
        <v>46</v>
      </c>
      <c r="G36" s="195" t="s">
        <v>4353</v>
      </c>
      <c r="H36" s="175"/>
      <c r="I36" s="175"/>
      <c r="J36" s="140"/>
      <c r="K36" s="140"/>
      <c r="L36" s="140"/>
      <c r="M36" s="176"/>
      <c r="BD36" s="220"/>
      <c r="BE36" s="225"/>
      <c r="BF36" s="226"/>
      <c r="BG36" s="228" t="s">
        <v>152</v>
      </c>
      <c r="BH36" s="227"/>
    </row>
    <row r="37" spans="1:61" s="85" customFormat="1" ht="20.399999999999999" hidden="1" x14ac:dyDescent="0.3">
      <c r="A37" s="178" t="s">
        <v>140</v>
      </c>
      <c r="B37" s="179" t="s">
        <v>764</v>
      </c>
      <c r="C37" s="489" t="s">
        <v>765</v>
      </c>
      <c r="D37" s="489"/>
      <c r="E37" s="489"/>
      <c r="F37" s="231" t="s">
        <v>46</v>
      </c>
      <c r="G37" s="181" t="s">
        <v>4354</v>
      </c>
      <c r="H37" s="182"/>
      <c r="I37" s="182"/>
      <c r="J37" s="183"/>
      <c r="K37" s="183"/>
      <c r="L37" s="183"/>
      <c r="M37" s="185"/>
      <c r="BD37" s="220"/>
      <c r="BE37" s="225"/>
      <c r="BF37" s="226"/>
      <c r="BG37" s="228"/>
      <c r="BH37" s="227" t="s">
        <v>765</v>
      </c>
    </row>
    <row r="38" spans="1:61" s="85" customFormat="1" ht="21.6" x14ac:dyDescent="0.3">
      <c r="A38" s="173" t="s">
        <v>126</v>
      </c>
      <c r="B38" s="137" t="s">
        <v>202</v>
      </c>
      <c r="C38" s="483" t="s">
        <v>79</v>
      </c>
      <c r="D38" s="483"/>
      <c r="E38" s="483"/>
      <c r="F38" s="138" t="s">
        <v>46</v>
      </c>
      <c r="G38" s="195" t="s">
        <v>4354</v>
      </c>
      <c r="H38" s="175"/>
      <c r="I38" s="175"/>
      <c r="J38" s="140"/>
      <c r="K38" s="140"/>
      <c r="L38" s="140"/>
      <c r="M38" s="176"/>
      <c r="BD38" s="220"/>
      <c r="BE38" s="225"/>
      <c r="BF38" s="226"/>
      <c r="BG38" s="228"/>
      <c r="BH38" s="227"/>
      <c r="BI38" s="228" t="s">
        <v>79</v>
      </c>
    </row>
    <row r="39" spans="1:61" s="85" customFormat="1" ht="15" customHeight="1" x14ac:dyDescent="0.3">
      <c r="A39" s="497" t="s">
        <v>1983</v>
      </c>
      <c r="B39" s="462"/>
      <c r="C39" s="462"/>
      <c r="D39" s="462"/>
      <c r="E39" s="462"/>
      <c r="F39" s="462"/>
      <c r="G39" s="462"/>
      <c r="H39" s="221"/>
      <c r="I39" s="221"/>
      <c r="J39" s="221"/>
      <c r="K39" s="221"/>
      <c r="L39" s="221"/>
      <c r="M39" s="223"/>
      <c r="BD39" s="220"/>
      <c r="BE39" s="225" t="s">
        <v>1983</v>
      </c>
      <c r="BF39" s="226"/>
      <c r="BG39" s="228"/>
      <c r="BH39" s="227"/>
      <c r="BI39" s="228"/>
    </row>
    <row r="40" spans="1:61" s="85" customFormat="1" ht="31.8" x14ac:dyDescent="0.3">
      <c r="A40" s="121" t="s">
        <v>55</v>
      </c>
      <c r="B40" s="120" t="s">
        <v>1180</v>
      </c>
      <c r="C40" s="466" t="s">
        <v>1181</v>
      </c>
      <c r="D40" s="466"/>
      <c r="E40" s="466"/>
      <c r="F40" s="121" t="s">
        <v>186</v>
      </c>
      <c r="G40" s="144">
        <v>4.5999999999999999E-3</v>
      </c>
      <c r="H40" s="123"/>
      <c r="I40" s="123"/>
      <c r="J40" s="124">
        <v>600</v>
      </c>
      <c r="K40" s="124"/>
      <c r="L40" s="124"/>
      <c r="M40" s="124">
        <v>400</v>
      </c>
      <c r="BD40" s="220"/>
      <c r="BE40" s="225"/>
      <c r="BF40" s="226" t="s">
        <v>1181</v>
      </c>
      <c r="BG40" s="228"/>
      <c r="BH40" s="227"/>
      <c r="BI40" s="228"/>
    </row>
    <row r="41" spans="1:61" s="85" customFormat="1" ht="21.6" hidden="1" x14ac:dyDescent="0.3">
      <c r="A41" s="178" t="s">
        <v>75</v>
      </c>
      <c r="B41" s="179" t="s">
        <v>1182</v>
      </c>
      <c r="C41" s="489" t="s">
        <v>1183</v>
      </c>
      <c r="D41" s="489"/>
      <c r="E41" s="489"/>
      <c r="F41" s="231" t="s">
        <v>155</v>
      </c>
      <c r="G41" s="181" t="s">
        <v>33</v>
      </c>
      <c r="H41" s="182"/>
      <c r="I41" s="182"/>
      <c r="J41" s="183"/>
      <c r="K41" s="183"/>
      <c r="L41" s="183"/>
      <c r="M41" s="185"/>
      <c r="BD41" s="220"/>
      <c r="BE41" s="225"/>
      <c r="BF41" s="226"/>
      <c r="BG41" s="228"/>
      <c r="BH41" s="227" t="s">
        <v>1183</v>
      </c>
      <c r="BI41" s="228"/>
    </row>
    <row r="42" spans="1:61" s="85" customFormat="1" ht="20.399999999999999" x14ac:dyDescent="0.3">
      <c r="A42" s="173"/>
      <c r="B42" s="137" t="s">
        <v>645</v>
      </c>
      <c r="C42" s="483" t="s">
        <v>646</v>
      </c>
      <c r="D42" s="483"/>
      <c r="E42" s="483"/>
      <c r="F42" s="138" t="s">
        <v>67</v>
      </c>
      <c r="G42" s="195" t="s">
        <v>2107</v>
      </c>
      <c r="H42" s="175"/>
      <c r="I42" s="175"/>
      <c r="J42" s="140"/>
      <c r="K42" s="140"/>
      <c r="L42" s="140"/>
      <c r="M42" s="176"/>
      <c r="BD42" s="220"/>
      <c r="BE42" s="225"/>
      <c r="BF42" s="226"/>
      <c r="BG42" s="228" t="s">
        <v>646</v>
      </c>
      <c r="BH42" s="227"/>
      <c r="BI42" s="228"/>
    </row>
    <row r="43" spans="1:61" s="85" customFormat="1" ht="21.6" x14ac:dyDescent="0.3">
      <c r="A43" s="173" t="s">
        <v>126</v>
      </c>
      <c r="B43" s="137" t="s">
        <v>1985</v>
      </c>
      <c r="C43" s="483" t="s">
        <v>1986</v>
      </c>
      <c r="D43" s="483"/>
      <c r="E43" s="483"/>
      <c r="F43" s="138" t="s">
        <v>155</v>
      </c>
      <c r="G43" s="195" t="s">
        <v>4355</v>
      </c>
      <c r="H43" s="175"/>
      <c r="I43" s="175"/>
      <c r="J43" s="140"/>
      <c r="K43" s="140"/>
      <c r="L43" s="140"/>
      <c r="M43" s="176"/>
      <c r="BD43" s="220"/>
      <c r="BE43" s="225"/>
      <c r="BF43" s="226"/>
      <c r="BG43" s="228"/>
      <c r="BH43" s="227"/>
      <c r="BI43" s="228" t="s">
        <v>1986</v>
      </c>
    </row>
    <row r="44" spans="1:61" s="85" customFormat="1" ht="15" customHeight="1" x14ac:dyDescent="0.3">
      <c r="A44" s="497" t="s">
        <v>1988</v>
      </c>
      <c r="B44" s="462"/>
      <c r="C44" s="462"/>
      <c r="D44" s="462"/>
      <c r="E44" s="462"/>
      <c r="F44" s="462"/>
      <c r="G44" s="462"/>
      <c r="H44" s="221"/>
      <c r="I44" s="221"/>
      <c r="J44" s="221"/>
      <c r="K44" s="221"/>
      <c r="L44" s="221"/>
      <c r="M44" s="223"/>
      <c r="BD44" s="220"/>
      <c r="BE44" s="225" t="s">
        <v>1988</v>
      </c>
      <c r="BF44" s="226"/>
      <c r="BG44" s="228"/>
      <c r="BH44" s="227"/>
      <c r="BI44" s="228"/>
    </row>
    <row r="45" spans="1:61" s="85" customFormat="1" ht="14.4" x14ac:dyDescent="0.3">
      <c r="A45" s="121" t="s">
        <v>56</v>
      </c>
      <c r="B45" s="120" t="s">
        <v>149</v>
      </c>
      <c r="C45" s="466" t="s">
        <v>150</v>
      </c>
      <c r="D45" s="466"/>
      <c r="E45" s="466"/>
      <c r="F45" s="121" t="s">
        <v>122</v>
      </c>
      <c r="G45" s="144">
        <v>3.3999999999999998E-3</v>
      </c>
      <c r="H45" s="123"/>
      <c r="I45" s="123"/>
      <c r="J45" s="124">
        <v>5000</v>
      </c>
      <c r="K45" s="124"/>
      <c r="L45" s="124"/>
      <c r="M45" s="124">
        <v>2500</v>
      </c>
      <c r="BD45" s="220"/>
      <c r="BE45" s="225"/>
      <c r="BF45" s="226" t="s">
        <v>150</v>
      </c>
      <c r="BG45" s="228"/>
      <c r="BH45" s="227"/>
      <c r="BI45" s="228"/>
    </row>
    <row r="46" spans="1:61" s="85" customFormat="1" ht="20.399999999999999" x14ac:dyDescent="0.3">
      <c r="A46" s="173"/>
      <c r="B46" s="137" t="s">
        <v>151</v>
      </c>
      <c r="C46" s="483" t="s">
        <v>152</v>
      </c>
      <c r="D46" s="483"/>
      <c r="E46" s="483"/>
      <c r="F46" s="138" t="s">
        <v>46</v>
      </c>
      <c r="G46" s="195" t="s">
        <v>4356</v>
      </c>
      <c r="H46" s="175"/>
      <c r="I46" s="175"/>
      <c r="J46" s="140"/>
      <c r="K46" s="140"/>
      <c r="L46" s="140"/>
      <c r="M46" s="176"/>
      <c r="BD46" s="220"/>
      <c r="BE46" s="225"/>
      <c r="BF46" s="226"/>
      <c r="BG46" s="228" t="s">
        <v>152</v>
      </c>
      <c r="BH46" s="227"/>
      <c r="BI46" s="228"/>
    </row>
    <row r="47" spans="1:61" s="85" customFormat="1" ht="20.399999999999999" x14ac:dyDescent="0.3">
      <c r="A47" s="173"/>
      <c r="B47" s="137" t="s">
        <v>153</v>
      </c>
      <c r="C47" s="483" t="s">
        <v>154</v>
      </c>
      <c r="D47" s="483"/>
      <c r="E47" s="483"/>
      <c r="F47" s="138" t="s">
        <v>155</v>
      </c>
      <c r="G47" s="195" t="s">
        <v>4357</v>
      </c>
      <c r="H47" s="175"/>
      <c r="I47" s="175"/>
      <c r="J47" s="140"/>
      <c r="K47" s="140"/>
      <c r="L47" s="140"/>
      <c r="M47" s="176"/>
      <c r="BD47" s="220"/>
      <c r="BE47" s="225"/>
      <c r="BF47" s="226"/>
      <c r="BG47" s="228" t="s">
        <v>154</v>
      </c>
      <c r="BH47" s="227"/>
      <c r="BI47" s="228"/>
    </row>
    <row r="48" spans="1:61" s="85" customFormat="1" ht="20.399999999999999" hidden="1" x14ac:dyDescent="0.3">
      <c r="A48" s="178" t="s">
        <v>140</v>
      </c>
      <c r="B48" s="179" t="s">
        <v>156</v>
      </c>
      <c r="C48" s="489" t="s">
        <v>157</v>
      </c>
      <c r="D48" s="489"/>
      <c r="E48" s="489"/>
      <c r="F48" s="231" t="s">
        <v>46</v>
      </c>
      <c r="G48" s="181" t="s">
        <v>4358</v>
      </c>
      <c r="H48" s="182"/>
      <c r="I48" s="182"/>
      <c r="J48" s="183"/>
      <c r="K48" s="183"/>
      <c r="L48" s="183"/>
      <c r="M48" s="185"/>
      <c r="BD48" s="220"/>
      <c r="BE48" s="225"/>
      <c r="BF48" s="226"/>
      <c r="BG48" s="228"/>
      <c r="BH48" s="227" t="s">
        <v>157</v>
      </c>
      <c r="BI48" s="228"/>
    </row>
    <row r="49" spans="1:61" s="85" customFormat="1" ht="21.6" x14ac:dyDescent="0.3">
      <c r="A49" s="173" t="s">
        <v>126</v>
      </c>
      <c r="B49" s="137" t="s">
        <v>1992</v>
      </c>
      <c r="C49" s="483" t="s">
        <v>1993</v>
      </c>
      <c r="D49" s="483"/>
      <c r="E49" s="483"/>
      <c r="F49" s="138" t="s">
        <v>46</v>
      </c>
      <c r="G49" s="195" t="s">
        <v>4358</v>
      </c>
      <c r="H49" s="175"/>
      <c r="I49" s="175"/>
      <c r="J49" s="140"/>
      <c r="K49" s="140"/>
      <c r="L49" s="140"/>
      <c r="M49" s="176"/>
      <c r="BD49" s="220"/>
      <c r="BE49" s="225"/>
      <c r="BF49" s="226"/>
      <c r="BG49" s="228"/>
      <c r="BH49" s="227"/>
      <c r="BI49" s="228" t="s">
        <v>1993</v>
      </c>
    </row>
    <row r="50" spans="1:61" s="85" customFormat="1" ht="15" customHeight="1" x14ac:dyDescent="0.3">
      <c r="A50" s="497" t="s">
        <v>2013</v>
      </c>
      <c r="B50" s="462"/>
      <c r="C50" s="462"/>
      <c r="D50" s="462"/>
      <c r="E50" s="462"/>
      <c r="F50" s="462"/>
      <c r="G50" s="462"/>
      <c r="H50" s="221"/>
      <c r="I50" s="221"/>
      <c r="J50" s="221"/>
      <c r="K50" s="221"/>
      <c r="L50" s="221"/>
      <c r="M50" s="223"/>
      <c r="BD50" s="220"/>
      <c r="BE50" s="225" t="s">
        <v>2013</v>
      </c>
      <c r="BF50" s="226"/>
      <c r="BG50" s="228"/>
      <c r="BH50" s="227"/>
      <c r="BI50" s="228"/>
    </row>
    <row r="51" spans="1:61" s="85" customFormat="1" ht="21.6" x14ac:dyDescent="0.3">
      <c r="A51" s="121" t="s">
        <v>163</v>
      </c>
      <c r="B51" s="120" t="s">
        <v>270</v>
      </c>
      <c r="C51" s="466" t="s">
        <v>271</v>
      </c>
      <c r="D51" s="466"/>
      <c r="E51" s="466"/>
      <c r="F51" s="121" t="s">
        <v>122</v>
      </c>
      <c r="G51" s="122">
        <v>3.4000000000000002E-2</v>
      </c>
      <c r="H51" s="123"/>
      <c r="I51" s="123"/>
      <c r="J51" s="124">
        <v>30600</v>
      </c>
      <c r="K51" s="124"/>
      <c r="L51" s="124"/>
      <c r="M51" s="124">
        <v>41000</v>
      </c>
      <c r="BD51" s="220"/>
      <c r="BE51" s="225"/>
      <c r="BF51" s="226" t="s">
        <v>271</v>
      </c>
      <c r="BG51" s="228"/>
      <c r="BH51" s="227"/>
      <c r="BI51" s="228"/>
    </row>
    <row r="52" spans="1:61" s="85" customFormat="1" ht="20.399999999999999" x14ac:dyDescent="0.3">
      <c r="A52" s="173"/>
      <c r="B52" s="137" t="s">
        <v>151</v>
      </c>
      <c r="C52" s="483" t="s">
        <v>152</v>
      </c>
      <c r="D52" s="483"/>
      <c r="E52" s="483"/>
      <c r="F52" s="138" t="s">
        <v>46</v>
      </c>
      <c r="G52" s="195" t="s">
        <v>4359</v>
      </c>
      <c r="H52" s="175"/>
      <c r="I52" s="175"/>
      <c r="J52" s="140"/>
      <c r="K52" s="140"/>
      <c r="L52" s="140"/>
      <c r="M52" s="176"/>
      <c r="BD52" s="220"/>
      <c r="BE52" s="225"/>
      <c r="BF52" s="226"/>
      <c r="BG52" s="228" t="s">
        <v>152</v>
      </c>
      <c r="BH52" s="227"/>
      <c r="BI52" s="228"/>
    </row>
    <row r="53" spans="1:61" s="85" customFormat="1" ht="20.399999999999999" x14ac:dyDescent="0.3">
      <c r="A53" s="173"/>
      <c r="B53" s="137" t="s">
        <v>153</v>
      </c>
      <c r="C53" s="483" t="s">
        <v>154</v>
      </c>
      <c r="D53" s="483"/>
      <c r="E53" s="483"/>
      <c r="F53" s="138" t="s">
        <v>155</v>
      </c>
      <c r="G53" s="195" t="s">
        <v>4360</v>
      </c>
      <c r="H53" s="175"/>
      <c r="I53" s="175"/>
      <c r="J53" s="140"/>
      <c r="K53" s="140"/>
      <c r="L53" s="140"/>
      <c r="M53" s="176"/>
      <c r="BD53" s="220"/>
      <c r="BE53" s="225"/>
      <c r="BF53" s="226"/>
      <c r="BG53" s="228" t="s">
        <v>154</v>
      </c>
      <c r="BH53" s="227"/>
      <c r="BI53" s="228"/>
    </row>
    <row r="54" spans="1:61" s="85" customFormat="1" ht="20.399999999999999" x14ac:dyDescent="0.3">
      <c r="A54" s="173"/>
      <c r="B54" s="137" t="s">
        <v>274</v>
      </c>
      <c r="C54" s="483" t="s">
        <v>275</v>
      </c>
      <c r="D54" s="483"/>
      <c r="E54" s="483"/>
      <c r="F54" s="138" t="s">
        <v>67</v>
      </c>
      <c r="G54" s="195" t="s">
        <v>4361</v>
      </c>
      <c r="H54" s="175"/>
      <c r="I54" s="175"/>
      <c r="J54" s="140"/>
      <c r="K54" s="140"/>
      <c r="L54" s="140"/>
      <c r="M54" s="176"/>
      <c r="BD54" s="220"/>
      <c r="BE54" s="225"/>
      <c r="BF54" s="226"/>
      <c r="BG54" s="228" t="s">
        <v>275</v>
      </c>
      <c r="BH54" s="227"/>
      <c r="BI54" s="228"/>
    </row>
    <row r="55" spans="1:61" s="85" customFormat="1" ht="20.399999999999999" x14ac:dyDescent="0.3">
      <c r="A55" s="173"/>
      <c r="B55" s="137" t="s">
        <v>73</v>
      </c>
      <c r="C55" s="483" t="s">
        <v>74</v>
      </c>
      <c r="D55" s="483"/>
      <c r="E55" s="483"/>
      <c r="F55" s="138" t="s">
        <v>67</v>
      </c>
      <c r="G55" s="195" t="s">
        <v>4362</v>
      </c>
      <c r="H55" s="175"/>
      <c r="I55" s="175"/>
      <c r="J55" s="140"/>
      <c r="K55" s="140"/>
      <c r="L55" s="140"/>
      <c r="M55" s="176"/>
      <c r="BD55" s="220"/>
      <c r="BE55" s="225"/>
      <c r="BF55" s="226"/>
      <c r="BG55" s="228" t="s">
        <v>74</v>
      </c>
      <c r="BH55" s="227"/>
      <c r="BI55" s="228"/>
    </row>
    <row r="56" spans="1:61" s="85" customFormat="1" ht="21.6" x14ac:dyDescent="0.3">
      <c r="A56" s="173"/>
      <c r="B56" s="137" t="s">
        <v>278</v>
      </c>
      <c r="C56" s="483" t="s">
        <v>279</v>
      </c>
      <c r="D56" s="483"/>
      <c r="E56" s="483"/>
      <c r="F56" s="138" t="s">
        <v>67</v>
      </c>
      <c r="G56" s="195" t="s">
        <v>4363</v>
      </c>
      <c r="H56" s="175"/>
      <c r="I56" s="175"/>
      <c r="J56" s="140"/>
      <c r="K56" s="140"/>
      <c r="L56" s="140"/>
      <c r="M56" s="176"/>
      <c r="BD56" s="220"/>
      <c r="BE56" s="225"/>
      <c r="BF56" s="226"/>
      <c r="BG56" s="228" t="s">
        <v>279</v>
      </c>
      <c r="BH56" s="227"/>
      <c r="BI56" s="228"/>
    </row>
    <row r="57" spans="1:61" s="85" customFormat="1" ht="20.399999999999999" hidden="1" x14ac:dyDescent="0.3">
      <c r="A57" s="178" t="s">
        <v>140</v>
      </c>
      <c r="B57" s="179" t="s">
        <v>156</v>
      </c>
      <c r="C57" s="489" t="s">
        <v>157</v>
      </c>
      <c r="D57" s="489"/>
      <c r="E57" s="489"/>
      <c r="F57" s="231" t="s">
        <v>46</v>
      </c>
      <c r="G57" s="181" t="s">
        <v>4364</v>
      </c>
      <c r="H57" s="182"/>
      <c r="I57" s="182"/>
      <c r="J57" s="183"/>
      <c r="K57" s="183"/>
      <c r="L57" s="183"/>
      <c r="M57" s="185"/>
      <c r="BD57" s="220"/>
      <c r="BE57" s="225"/>
      <c r="BF57" s="226"/>
      <c r="BG57" s="228"/>
      <c r="BH57" s="227" t="s">
        <v>157</v>
      </c>
      <c r="BI57" s="228"/>
    </row>
    <row r="58" spans="1:61" s="85" customFormat="1" ht="21.6" x14ac:dyDescent="0.3">
      <c r="A58" s="173"/>
      <c r="B58" s="137" t="s">
        <v>282</v>
      </c>
      <c r="C58" s="483" t="s">
        <v>283</v>
      </c>
      <c r="D58" s="483"/>
      <c r="E58" s="483"/>
      <c r="F58" s="138" t="s">
        <v>67</v>
      </c>
      <c r="G58" s="195" t="s">
        <v>4365</v>
      </c>
      <c r="H58" s="175"/>
      <c r="I58" s="175"/>
      <c r="J58" s="140"/>
      <c r="K58" s="140"/>
      <c r="L58" s="140"/>
      <c r="M58" s="176"/>
      <c r="BD58" s="220"/>
      <c r="BE58" s="225"/>
      <c r="BF58" s="226"/>
      <c r="BG58" s="228" t="s">
        <v>283</v>
      </c>
      <c r="BH58" s="227"/>
      <c r="BI58" s="228"/>
    </row>
    <row r="59" spans="1:61" s="85" customFormat="1" ht="20.399999999999999" hidden="1" x14ac:dyDescent="0.3">
      <c r="A59" s="178" t="s">
        <v>140</v>
      </c>
      <c r="B59" s="179" t="s">
        <v>285</v>
      </c>
      <c r="C59" s="489" t="s">
        <v>286</v>
      </c>
      <c r="D59" s="489"/>
      <c r="E59" s="489"/>
      <c r="F59" s="231" t="s">
        <v>67</v>
      </c>
      <c r="G59" s="181" t="s">
        <v>4366</v>
      </c>
      <c r="H59" s="182"/>
      <c r="I59" s="182"/>
      <c r="J59" s="183"/>
      <c r="K59" s="183"/>
      <c r="L59" s="183"/>
      <c r="M59" s="185"/>
      <c r="BD59" s="220"/>
      <c r="BE59" s="225"/>
      <c r="BF59" s="226"/>
      <c r="BG59" s="228"/>
      <c r="BH59" s="227" t="s">
        <v>286</v>
      </c>
      <c r="BI59" s="228"/>
    </row>
    <row r="60" spans="1:61" s="85" customFormat="1" ht="31.8" x14ac:dyDescent="0.3">
      <c r="A60" s="173"/>
      <c r="B60" s="137" t="s">
        <v>288</v>
      </c>
      <c r="C60" s="483" t="s">
        <v>289</v>
      </c>
      <c r="D60" s="483"/>
      <c r="E60" s="483"/>
      <c r="F60" s="138" t="s">
        <v>46</v>
      </c>
      <c r="G60" s="195" t="s">
        <v>4367</v>
      </c>
      <c r="H60" s="175"/>
      <c r="I60" s="175"/>
      <c r="J60" s="140"/>
      <c r="K60" s="140"/>
      <c r="L60" s="140"/>
      <c r="M60" s="176"/>
      <c r="BD60" s="220"/>
      <c r="BE60" s="225"/>
      <c r="BF60" s="226"/>
      <c r="BG60" s="228" t="s">
        <v>289</v>
      </c>
      <c r="BH60" s="227"/>
      <c r="BI60" s="228"/>
    </row>
    <row r="61" spans="1:61" s="85" customFormat="1" ht="20.399999999999999" x14ac:dyDescent="0.3">
      <c r="A61" s="173"/>
      <c r="B61" s="137" t="s">
        <v>291</v>
      </c>
      <c r="C61" s="483" t="s">
        <v>292</v>
      </c>
      <c r="D61" s="483"/>
      <c r="E61" s="483"/>
      <c r="F61" s="138" t="s">
        <v>155</v>
      </c>
      <c r="G61" s="195" t="s">
        <v>4368</v>
      </c>
      <c r="H61" s="175"/>
      <c r="I61" s="175"/>
      <c r="J61" s="140"/>
      <c r="K61" s="140"/>
      <c r="L61" s="140"/>
      <c r="M61" s="176"/>
      <c r="BD61" s="220"/>
      <c r="BE61" s="225"/>
      <c r="BF61" s="226"/>
      <c r="BG61" s="228" t="s">
        <v>292</v>
      </c>
      <c r="BH61" s="227"/>
      <c r="BI61" s="228"/>
    </row>
    <row r="62" spans="1:61" s="85" customFormat="1" ht="21.6" x14ac:dyDescent="0.3">
      <c r="A62" s="121" t="s">
        <v>166</v>
      </c>
      <c r="B62" s="120" t="s">
        <v>2028</v>
      </c>
      <c r="C62" s="466" t="s">
        <v>2029</v>
      </c>
      <c r="D62" s="466"/>
      <c r="E62" s="466"/>
      <c r="F62" s="121" t="s">
        <v>46</v>
      </c>
      <c r="G62" s="122">
        <v>3.4510000000000001</v>
      </c>
      <c r="H62" s="123"/>
      <c r="I62" s="123"/>
      <c r="J62" s="124"/>
      <c r="K62" s="124"/>
      <c r="L62" s="124"/>
      <c r="M62" s="124"/>
      <c r="BD62" s="220"/>
      <c r="BE62" s="225"/>
      <c r="BF62" s="226" t="s">
        <v>2029</v>
      </c>
      <c r="BG62" s="228"/>
      <c r="BH62" s="227"/>
      <c r="BI62" s="228"/>
    </row>
    <row r="63" spans="1:61" s="85" customFormat="1" ht="21.6" x14ac:dyDescent="0.3">
      <c r="A63" s="121" t="s">
        <v>167</v>
      </c>
      <c r="B63" s="120" t="s">
        <v>2030</v>
      </c>
      <c r="C63" s="466" t="s">
        <v>2031</v>
      </c>
      <c r="D63" s="466"/>
      <c r="E63" s="466"/>
      <c r="F63" s="121" t="s">
        <v>67</v>
      </c>
      <c r="G63" s="243">
        <v>0.10742</v>
      </c>
      <c r="H63" s="123"/>
      <c r="I63" s="123"/>
      <c r="J63" s="124"/>
      <c r="K63" s="124"/>
      <c r="L63" s="124"/>
      <c r="M63" s="124"/>
      <c r="BD63" s="220"/>
      <c r="BE63" s="225"/>
      <c r="BF63" s="226" t="s">
        <v>2031</v>
      </c>
      <c r="BG63" s="228"/>
      <c r="BH63" s="227"/>
      <c r="BI63" s="228"/>
    </row>
    <row r="64" spans="1:61" s="85" customFormat="1" ht="21.6" x14ac:dyDescent="0.3">
      <c r="A64" s="121" t="s">
        <v>170</v>
      </c>
      <c r="B64" s="120" t="s">
        <v>2040</v>
      </c>
      <c r="C64" s="466" t="s">
        <v>2041</v>
      </c>
      <c r="D64" s="466"/>
      <c r="E64" s="466"/>
      <c r="F64" s="121" t="s">
        <v>67</v>
      </c>
      <c r="G64" s="243">
        <v>2.9940000000000001E-2</v>
      </c>
      <c r="H64" s="123"/>
      <c r="I64" s="123"/>
      <c r="J64" s="124"/>
      <c r="K64" s="124"/>
      <c r="L64" s="124"/>
      <c r="M64" s="124"/>
      <c r="BD64" s="220"/>
      <c r="BE64" s="225"/>
      <c r="BF64" s="226" t="s">
        <v>2041</v>
      </c>
      <c r="BG64" s="228"/>
      <c r="BH64" s="227"/>
      <c r="BI64" s="228"/>
    </row>
    <row r="65" spans="1:61" s="85" customFormat="1" ht="31.8" x14ac:dyDescent="0.3">
      <c r="A65" s="121" t="s">
        <v>173</v>
      </c>
      <c r="B65" s="120" t="s">
        <v>2024</v>
      </c>
      <c r="C65" s="466" t="s">
        <v>2025</v>
      </c>
      <c r="D65" s="466"/>
      <c r="E65" s="466"/>
      <c r="F65" s="121" t="s">
        <v>308</v>
      </c>
      <c r="G65" s="135">
        <v>3.4</v>
      </c>
      <c r="H65" s="123"/>
      <c r="I65" s="123"/>
      <c r="J65" s="124"/>
      <c r="K65" s="124"/>
      <c r="L65" s="124"/>
      <c r="M65" s="124"/>
      <c r="BD65" s="220"/>
      <c r="BE65" s="225"/>
      <c r="BF65" s="226" t="s">
        <v>2025</v>
      </c>
      <c r="BG65" s="228"/>
      <c r="BH65" s="227"/>
      <c r="BI65" s="228"/>
    </row>
    <row r="66" spans="1:61" s="85" customFormat="1" ht="31.8" x14ac:dyDescent="0.3">
      <c r="A66" s="121" t="s">
        <v>174</v>
      </c>
      <c r="B66" s="120" t="s">
        <v>2026</v>
      </c>
      <c r="C66" s="466" t="s">
        <v>2027</v>
      </c>
      <c r="D66" s="466"/>
      <c r="E66" s="466"/>
      <c r="F66" s="121" t="s">
        <v>308</v>
      </c>
      <c r="G66" s="135">
        <v>3.4</v>
      </c>
      <c r="H66" s="123"/>
      <c r="I66" s="123"/>
      <c r="J66" s="124"/>
      <c r="K66" s="124"/>
      <c r="L66" s="124"/>
      <c r="M66" s="124"/>
      <c r="BD66" s="220"/>
      <c r="BE66" s="225"/>
      <c r="BF66" s="226" t="s">
        <v>2027</v>
      </c>
      <c r="BG66" s="228"/>
      <c r="BH66" s="227"/>
      <c r="BI66" s="228"/>
    </row>
    <row r="67" spans="1:61" s="85" customFormat="1" ht="15" customHeight="1" x14ac:dyDescent="0.3">
      <c r="A67" s="497" t="s">
        <v>3314</v>
      </c>
      <c r="B67" s="462"/>
      <c r="C67" s="462"/>
      <c r="D67" s="462"/>
      <c r="E67" s="462"/>
      <c r="F67" s="462"/>
      <c r="G67" s="462"/>
      <c r="H67" s="221"/>
      <c r="I67" s="221"/>
      <c r="J67" s="221"/>
      <c r="K67" s="221"/>
      <c r="L67" s="221"/>
      <c r="M67" s="223"/>
      <c r="BD67" s="220"/>
      <c r="BE67" s="225" t="s">
        <v>3314</v>
      </c>
      <c r="BF67" s="226"/>
      <c r="BG67" s="228"/>
      <c r="BH67" s="227"/>
      <c r="BI67" s="228"/>
    </row>
    <row r="68" spans="1:61" s="85" customFormat="1" ht="21.6" x14ac:dyDescent="0.3">
      <c r="A68" s="121" t="s">
        <v>177</v>
      </c>
      <c r="B68" s="120" t="s">
        <v>2043</v>
      </c>
      <c r="C68" s="466" t="s">
        <v>2044</v>
      </c>
      <c r="D68" s="466"/>
      <c r="E68" s="466"/>
      <c r="F68" s="121" t="s">
        <v>67</v>
      </c>
      <c r="G68" s="243">
        <v>9.7979999999999998E-2</v>
      </c>
      <c r="H68" s="123"/>
      <c r="I68" s="123"/>
      <c r="J68" s="124">
        <v>6000</v>
      </c>
      <c r="K68" s="124"/>
      <c r="L68" s="124"/>
      <c r="M68" s="124">
        <v>8000</v>
      </c>
      <c r="BD68" s="220"/>
      <c r="BE68" s="225"/>
      <c r="BF68" s="226" t="s">
        <v>2044</v>
      </c>
      <c r="BG68" s="228"/>
      <c r="BH68" s="227"/>
      <c r="BI68" s="228"/>
    </row>
    <row r="69" spans="1:61" s="85" customFormat="1" ht="20.399999999999999" hidden="1" x14ac:dyDescent="0.3">
      <c r="A69" s="178" t="s">
        <v>140</v>
      </c>
      <c r="B69" s="179" t="s">
        <v>2045</v>
      </c>
      <c r="C69" s="489" t="s">
        <v>2046</v>
      </c>
      <c r="D69" s="489"/>
      <c r="E69" s="489"/>
      <c r="F69" s="231" t="s">
        <v>67</v>
      </c>
      <c r="G69" s="181" t="s">
        <v>4369</v>
      </c>
      <c r="H69" s="182"/>
      <c r="I69" s="182"/>
      <c r="J69" s="183"/>
      <c r="K69" s="183"/>
      <c r="L69" s="183"/>
      <c r="M69" s="185"/>
      <c r="BD69" s="220"/>
      <c r="BE69" s="225"/>
      <c r="BF69" s="226"/>
      <c r="BG69" s="228"/>
      <c r="BH69" s="227" t="s">
        <v>2046</v>
      </c>
      <c r="BI69" s="228"/>
    </row>
    <row r="70" spans="1:61" s="85" customFormat="1" ht="20.399999999999999" x14ac:dyDescent="0.3">
      <c r="A70" s="173" t="s">
        <v>126</v>
      </c>
      <c r="B70" s="137" t="s">
        <v>2048</v>
      </c>
      <c r="C70" s="483" t="s">
        <v>2049</v>
      </c>
      <c r="D70" s="483"/>
      <c r="E70" s="483"/>
      <c r="F70" s="138" t="s">
        <v>67</v>
      </c>
      <c r="G70" s="195" t="s">
        <v>4369</v>
      </c>
      <c r="H70" s="175"/>
      <c r="I70" s="175"/>
      <c r="J70" s="140"/>
      <c r="K70" s="140"/>
      <c r="L70" s="140"/>
      <c r="M70" s="176"/>
      <c r="BD70" s="220"/>
      <c r="BE70" s="225"/>
      <c r="BF70" s="226"/>
      <c r="BG70" s="228"/>
      <c r="BH70" s="227"/>
      <c r="BI70" s="228" t="s">
        <v>2049</v>
      </c>
    </row>
    <row r="71" spans="1:61" s="85" customFormat="1" ht="15" customHeight="1" x14ac:dyDescent="0.3">
      <c r="A71" s="497" t="s">
        <v>2090</v>
      </c>
      <c r="B71" s="462"/>
      <c r="C71" s="462"/>
      <c r="D71" s="462"/>
      <c r="E71" s="462"/>
      <c r="F71" s="462"/>
      <c r="G71" s="462"/>
      <c r="H71" s="221"/>
      <c r="I71" s="221"/>
      <c r="J71" s="221"/>
      <c r="K71" s="221"/>
      <c r="L71" s="221"/>
      <c r="M71" s="223"/>
      <c r="BD71" s="220"/>
      <c r="BE71" s="225" t="s">
        <v>2090</v>
      </c>
      <c r="BF71" s="226"/>
      <c r="BG71" s="228"/>
      <c r="BH71" s="227"/>
      <c r="BI71" s="228"/>
    </row>
    <row r="72" spans="1:61" s="85" customFormat="1" ht="21.6" x14ac:dyDescent="0.3">
      <c r="A72" s="121" t="s">
        <v>179</v>
      </c>
      <c r="B72" s="120" t="s">
        <v>2091</v>
      </c>
      <c r="C72" s="466" t="s">
        <v>2092</v>
      </c>
      <c r="D72" s="466"/>
      <c r="E72" s="466"/>
      <c r="F72" s="121" t="s">
        <v>326</v>
      </c>
      <c r="G72" s="144">
        <v>8.8599999999999998E-2</v>
      </c>
      <c r="H72" s="123"/>
      <c r="I72" s="123"/>
      <c r="J72" s="124">
        <v>1500</v>
      </c>
      <c r="K72" s="124"/>
      <c r="L72" s="124"/>
      <c r="M72" s="124">
        <v>1500</v>
      </c>
      <c r="BD72" s="220"/>
      <c r="BE72" s="225"/>
      <c r="BF72" s="226" t="s">
        <v>2092</v>
      </c>
      <c r="BG72" s="228"/>
      <c r="BH72" s="227"/>
      <c r="BI72" s="228"/>
    </row>
    <row r="73" spans="1:61" s="85" customFormat="1" ht="20.399999999999999" x14ac:dyDescent="0.3">
      <c r="A73" s="173"/>
      <c r="B73" s="137" t="s">
        <v>412</v>
      </c>
      <c r="C73" s="483" t="s">
        <v>413</v>
      </c>
      <c r="D73" s="483"/>
      <c r="E73" s="483"/>
      <c r="F73" s="138" t="s">
        <v>67</v>
      </c>
      <c r="G73" s="195" t="s">
        <v>4370</v>
      </c>
      <c r="H73" s="175"/>
      <c r="I73" s="175"/>
      <c r="J73" s="140"/>
      <c r="K73" s="140"/>
      <c r="L73" s="140"/>
      <c r="M73" s="176"/>
      <c r="BD73" s="220"/>
      <c r="BE73" s="225"/>
      <c r="BF73" s="226"/>
      <c r="BG73" s="228" t="s">
        <v>413</v>
      </c>
      <c r="BH73" s="227"/>
      <c r="BI73" s="228"/>
    </row>
    <row r="74" spans="1:61" s="85" customFormat="1" ht="20.399999999999999" x14ac:dyDescent="0.3">
      <c r="A74" s="173"/>
      <c r="B74" s="137" t="s">
        <v>2094</v>
      </c>
      <c r="C74" s="483" t="s">
        <v>2095</v>
      </c>
      <c r="D74" s="483"/>
      <c r="E74" s="483"/>
      <c r="F74" s="138" t="s">
        <v>67</v>
      </c>
      <c r="G74" s="195" t="s">
        <v>4371</v>
      </c>
      <c r="H74" s="175"/>
      <c r="I74" s="175"/>
      <c r="J74" s="140"/>
      <c r="K74" s="140"/>
      <c r="L74" s="140"/>
      <c r="M74" s="176"/>
      <c r="BD74" s="220"/>
      <c r="BE74" s="225"/>
      <c r="BF74" s="226"/>
      <c r="BG74" s="228" t="s">
        <v>2095</v>
      </c>
      <c r="BH74" s="227"/>
      <c r="BI74" s="228"/>
    </row>
    <row r="75" spans="1:61" s="85" customFormat="1" ht="15" customHeight="1" x14ac:dyDescent="0.3">
      <c r="A75" s="497" t="s">
        <v>3322</v>
      </c>
      <c r="B75" s="462"/>
      <c r="C75" s="462"/>
      <c r="D75" s="462"/>
      <c r="E75" s="462"/>
      <c r="F75" s="462"/>
      <c r="G75" s="462"/>
      <c r="H75" s="221"/>
      <c r="I75" s="221"/>
      <c r="J75" s="221"/>
      <c r="K75" s="221"/>
      <c r="L75" s="221"/>
      <c r="M75" s="223"/>
      <c r="BD75" s="220"/>
      <c r="BE75" s="225" t="s">
        <v>3322</v>
      </c>
      <c r="BF75" s="226"/>
      <c r="BG75" s="228"/>
      <c r="BH75" s="227"/>
      <c r="BI75" s="228"/>
    </row>
    <row r="76" spans="1:61" s="85" customFormat="1" ht="21.6" x14ac:dyDescent="0.3">
      <c r="A76" s="121" t="s">
        <v>183</v>
      </c>
      <c r="B76" s="120" t="s">
        <v>2098</v>
      </c>
      <c r="C76" s="466" t="s">
        <v>2099</v>
      </c>
      <c r="D76" s="466"/>
      <c r="E76" s="466"/>
      <c r="F76" s="121" t="s">
        <v>326</v>
      </c>
      <c r="G76" s="144">
        <v>8.8599999999999998E-2</v>
      </c>
      <c r="H76" s="123"/>
      <c r="I76" s="123"/>
      <c r="J76" s="124">
        <v>3500</v>
      </c>
      <c r="K76" s="124"/>
      <c r="L76" s="124"/>
      <c r="M76" s="124"/>
      <c r="BD76" s="220"/>
      <c r="BE76" s="225"/>
      <c r="BF76" s="226" t="s">
        <v>2099</v>
      </c>
      <c r="BG76" s="228"/>
      <c r="BH76" s="227"/>
      <c r="BI76" s="228"/>
    </row>
    <row r="77" spans="1:61" s="85" customFormat="1" ht="20.399999999999999" x14ac:dyDescent="0.3">
      <c r="A77" s="173"/>
      <c r="B77" s="137" t="s">
        <v>2100</v>
      </c>
      <c r="C77" s="483" t="s">
        <v>2101</v>
      </c>
      <c r="D77" s="483"/>
      <c r="E77" s="483"/>
      <c r="F77" s="138" t="s">
        <v>67</v>
      </c>
      <c r="G77" s="195" t="s">
        <v>4372</v>
      </c>
      <c r="H77" s="175"/>
      <c r="I77" s="175"/>
      <c r="J77" s="140"/>
      <c r="K77" s="140"/>
      <c r="L77" s="140"/>
      <c r="M77" s="176"/>
      <c r="BD77" s="220"/>
      <c r="BE77" s="225"/>
      <c r="BF77" s="226"/>
      <c r="BG77" s="228" t="s">
        <v>2101</v>
      </c>
      <c r="BH77" s="227"/>
      <c r="BI77" s="228"/>
    </row>
    <row r="78" spans="1:61" s="85" customFormat="1" ht="20.399999999999999" x14ac:dyDescent="0.3">
      <c r="A78" s="173"/>
      <c r="B78" s="137" t="s">
        <v>350</v>
      </c>
      <c r="C78" s="483" t="s">
        <v>351</v>
      </c>
      <c r="D78" s="483"/>
      <c r="E78" s="483"/>
      <c r="F78" s="138" t="s">
        <v>72</v>
      </c>
      <c r="G78" s="195" t="s">
        <v>4373</v>
      </c>
      <c r="H78" s="175"/>
      <c r="I78" s="175"/>
      <c r="J78" s="140"/>
      <c r="K78" s="140"/>
      <c r="L78" s="140"/>
      <c r="M78" s="176"/>
      <c r="BD78" s="220"/>
      <c r="BE78" s="225"/>
      <c r="BF78" s="226"/>
      <c r="BG78" s="228" t="s">
        <v>351</v>
      </c>
      <c r="BH78" s="227"/>
      <c r="BI78" s="228"/>
    </row>
    <row r="79" spans="1:61" s="85" customFormat="1" ht="15" customHeight="1" x14ac:dyDescent="0.3">
      <c r="A79" s="497" t="s">
        <v>2279</v>
      </c>
      <c r="B79" s="462"/>
      <c r="C79" s="462"/>
      <c r="D79" s="462"/>
      <c r="E79" s="462"/>
      <c r="F79" s="462"/>
      <c r="G79" s="462"/>
      <c r="H79" s="221"/>
      <c r="I79" s="221"/>
      <c r="J79" s="221"/>
      <c r="K79" s="221"/>
      <c r="L79" s="221"/>
      <c r="M79" s="223"/>
      <c r="BD79" s="220"/>
      <c r="BE79" s="225" t="s">
        <v>2279</v>
      </c>
      <c r="BF79" s="226"/>
      <c r="BG79" s="228"/>
      <c r="BH79" s="227"/>
      <c r="BI79" s="228"/>
    </row>
    <row r="80" spans="1:61" s="85" customFormat="1" ht="42" x14ac:dyDescent="0.3">
      <c r="A80" s="121" t="s">
        <v>189</v>
      </c>
      <c r="B80" s="120" t="s">
        <v>324</v>
      </c>
      <c r="C80" s="466" t="s">
        <v>325</v>
      </c>
      <c r="D80" s="466"/>
      <c r="E80" s="466"/>
      <c r="F80" s="121" t="s">
        <v>326</v>
      </c>
      <c r="G80" s="144">
        <v>0.19320000000000001</v>
      </c>
      <c r="H80" s="123"/>
      <c r="I80" s="123"/>
      <c r="J80" s="124">
        <v>9500</v>
      </c>
      <c r="K80" s="124"/>
      <c r="L80" s="124"/>
      <c r="M80" s="124">
        <v>3000</v>
      </c>
      <c r="BD80" s="220"/>
      <c r="BE80" s="225"/>
      <c r="BF80" s="226" t="s">
        <v>325</v>
      </c>
      <c r="BG80" s="228"/>
      <c r="BH80" s="227"/>
      <c r="BI80" s="228"/>
    </row>
    <row r="81" spans="1:61" s="85" customFormat="1" ht="20.399999999999999" hidden="1" x14ac:dyDescent="0.3">
      <c r="A81" s="178" t="s">
        <v>140</v>
      </c>
      <c r="B81" s="179" t="s">
        <v>327</v>
      </c>
      <c r="C81" s="489" t="s">
        <v>328</v>
      </c>
      <c r="D81" s="489"/>
      <c r="E81" s="489"/>
      <c r="F81" s="231" t="s">
        <v>67</v>
      </c>
      <c r="G81" s="181" t="s">
        <v>4374</v>
      </c>
      <c r="H81" s="182"/>
      <c r="I81" s="182"/>
      <c r="J81" s="183"/>
      <c r="K81" s="183"/>
      <c r="L81" s="183"/>
      <c r="M81" s="185"/>
      <c r="BD81" s="220"/>
      <c r="BE81" s="225"/>
      <c r="BF81" s="226"/>
      <c r="BG81" s="228"/>
      <c r="BH81" s="227" t="s">
        <v>328</v>
      </c>
      <c r="BI81" s="228"/>
    </row>
    <row r="82" spans="1:61" s="85" customFormat="1" ht="20.399999999999999" hidden="1" x14ac:dyDescent="0.3">
      <c r="A82" s="178" t="s">
        <v>140</v>
      </c>
      <c r="B82" s="179" t="s">
        <v>330</v>
      </c>
      <c r="C82" s="489" t="s">
        <v>331</v>
      </c>
      <c r="D82" s="489"/>
      <c r="E82" s="489"/>
      <c r="F82" s="231" t="s">
        <v>67</v>
      </c>
      <c r="G82" s="181" t="s">
        <v>4375</v>
      </c>
      <c r="H82" s="182"/>
      <c r="I82" s="182"/>
      <c r="J82" s="183"/>
      <c r="K82" s="183"/>
      <c r="L82" s="183"/>
      <c r="M82" s="185"/>
      <c r="BD82" s="220"/>
      <c r="BE82" s="225"/>
      <c r="BF82" s="226"/>
      <c r="BG82" s="228"/>
      <c r="BH82" s="227" t="s">
        <v>331</v>
      </c>
      <c r="BI82" s="228"/>
    </row>
    <row r="83" spans="1:61" s="85" customFormat="1" ht="20.399999999999999" x14ac:dyDescent="0.3">
      <c r="A83" s="173"/>
      <c r="B83" s="137" t="s">
        <v>333</v>
      </c>
      <c r="C83" s="483" t="s">
        <v>334</v>
      </c>
      <c r="D83" s="483"/>
      <c r="E83" s="483"/>
      <c r="F83" s="138" t="s">
        <v>67</v>
      </c>
      <c r="G83" s="195" t="s">
        <v>4376</v>
      </c>
      <c r="H83" s="175"/>
      <c r="I83" s="175"/>
      <c r="J83" s="140"/>
      <c r="K83" s="140"/>
      <c r="L83" s="140"/>
      <c r="M83" s="176"/>
      <c r="BD83" s="220"/>
      <c r="BE83" s="225"/>
      <c r="BF83" s="226"/>
      <c r="BG83" s="228" t="s">
        <v>334</v>
      </c>
      <c r="BH83" s="227"/>
      <c r="BI83" s="228"/>
    </row>
    <row r="84" spans="1:61" s="85" customFormat="1" ht="20.399999999999999" x14ac:dyDescent="0.3">
      <c r="A84" s="173"/>
      <c r="B84" s="137" t="s">
        <v>336</v>
      </c>
      <c r="C84" s="483" t="s">
        <v>337</v>
      </c>
      <c r="D84" s="483"/>
      <c r="E84" s="483"/>
      <c r="F84" s="138" t="s">
        <v>72</v>
      </c>
      <c r="G84" s="195" t="s">
        <v>4377</v>
      </c>
      <c r="H84" s="175"/>
      <c r="I84" s="175"/>
      <c r="J84" s="140"/>
      <c r="K84" s="140"/>
      <c r="L84" s="140"/>
      <c r="M84" s="176"/>
      <c r="BD84" s="220"/>
      <c r="BE84" s="225"/>
      <c r="BF84" s="226"/>
      <c r="BG84" s="228" t="s">
        <v>337</v>
      </c>
      <c r="BH84" s="227"/>
      <c r="BI84" s="228"/>
    </row>
    <row r="85" spans="1:61" s="85" customFormat="1" ht="20.399999999999999" x14ac:dyDescent="0.3">
      <c r="A85" s="173" t="s">
        <v>126</v>
      </c>
      <c r="B85" s="137" t="s">
        <v>341</v>
      </c>
      <c r="C85" s="483" t="s">
        <v>342</v>
      </c>
      <c r="D85" s="483"/>
      <c r="E85" s="483"/>
      <c r="F85" s="138" t="s">
        <v>67</v>
      </c>
      <c r="G85" s="195" t="s">
        <v>4374</v>
      </c>
      <c r="H85" s="175"/>
      <c r="I85" s="175"/>
      <c r="J85" s="140"/>
      <c r="K85" s="140"/>
      <c r="L85" s="140"/>
      <c r="M85" s="176"/>
      <c r="BD85" s="220"/>
      <c r="BE85" s="225"/>
      <c r="BF85" s="226"/>
      <c r="BG85" s="228"/>
      <c r="BH85" s="227"/>
      <c r="BI85" s="228" t="s">
        <v>342</v>
      </c>
    </row>
    <row r="86" spans="1:61" s="85" customFormat="1" ht="21.6" x14ac:dyDescent="0.3">
      <c r="A86" s="173" t="s">
        <v>126</v>
      </c>
      <c r="B86" s="137" t="s">
        <v>2284</v>
      </c>
      <c r="C86" s="483" t="s">
        <v>2285</v>
      </c>
      <c r="D86" s="483"/>
      <c r="E86" s="483"/>
      <c r="F86" s="138" t="s">
        <v>67</v>
      </c>
      <c r="G86" s="195" t="s">
        <v>4375</v>
      </c>
      <c r="H86" s="175"/>
      <c r="I86" s="175"/>
      <c r="J86" s="140"/>
      <c r="K86" s="140"/>
      <c r="L86" s="140"/>
      <c r="M86" s="176"/>
      <c r="BD86" s="220"/>
      <c r="BE86" s="225"/>
      <c r="BF86" s="226"/>
      <c r="BG86" s="228"/>
      <c r="BH86" s="227"/>
      <c r="BI86" s="228" t="s">
        <v>2285</v>
      </c>
    </row>
    <row r="87" spans="1:61" s="85" customFormat="1" ht="15" customHeight="1" x14ac:dyDescent="0.3">
      <c r="A87" s="495" t="s">
        <v>4378</v>
      </c>
      <c r="B87" s="496"/>
      <c r="C87" s="496"/>
      <c r="D87" s="496"/>
      <c r="E87" s="496"/>
      <c r="F87" s="496"/>
      <c r="G87" s="496"/>
      <c r="H87" s="191"/>
      <c r="I87" s="191"/>
      <c r="J87" s="191"/>
      <c r="K87" s="191"/>
      <c r="L87" s="191"/>
      <c r="M87" s="193"/>
      <c r="BD87" s="220" t="s">
        <v>4378</v>
      </c>
      <c r="BE87" s="225"/>
      <c r="BF87" s="226"/>
      <c r="BG87" s="228"/>
      <c r="BH87" s="227"/>
      <c r="BI87" s="228"/>
    </row>
    <row r="88" spans="1:61" s="85" customFormat="1" ht="15" customHeight="1" x14ac:dyDescent="0.3">
      <c r="A88" s="497" t="s">
        <v>4350</v>
      </c>
      <c r="B88" s="462"/>
      <c r="C88" s="462"/>
      <c r="D88" s="462"/>
      <c r="E88" s="462"/>
      <c r="F88" s="462"/>
      <c r="G88" s="462"/>
      <c r="H88" s="221"/>
      <c r="I88" s="221"/>
      <c r="J88" s="221"/>
      <c r="K88" s="221"/>
      <c r="L88" s="221"/>
      <c r="M88" s="223"/>
      <c r="BD88" s="220"/>
      <c r="BE88" s="225" t="s">
        <v>4350</v>
      </c>
      <c r="BF88" s="226"/>
      <c r="BG88" s="228"/>
      <c r="BH88" s="227"/>
      <c r="BI88" s="228"/>
    </row>
    <row r="89" spans="1:61" s="85" customFormat="1" ht="21.6" x14ac:dyDescent="0.3">
      <c r="A89" s="121" t="s">
        <v>193</v>
      </c>
      <c r="B89" s="120" t="s">
        <v>4351</v>
      </c>
      <c r="C89" s="466" t="s">
        <v>4352</v>
      </c>
      <c r="D89" s="466"/>
      <c r="E89" s="466"/>
      <c r="F89" s="121" t="s">
        <v>46</v>
      </c>
      <c r="G89" s="153">
        <v>0.84</v>
      </c>
      <c r="H89" s="123"/>
      <c r="I89" s="123"/>
      <c r="J89" s="124">
        <v>1000</v>
      </c>
      <c r="K89" s="124"/>
      <c r="L89" s="124"/>
      <c r="M89" s="124">
        <v>1000</v>
      </c>
      <c r="BD89" s="220"/>
      <c r="BE89" s="225"/>
      <c r="BF89" s="226" t="s">
        <v>4352</v>
      </c>
      <c r="BG89" s="228"/>
      <c r="BH89" s="227"/>
      <c r="BI89" s="228"/>
    </row>
    <row r="90" spans="1:61" s="85" customFormat="1" ht="20.399999999999999" x14ac:dyDescent="0.3">
      <c r="A90" s="173"/>
      <c r="B90" s="137" t="s">
        <v>151</v>
      </c>
      <c r="C90" s="483" t="s">
        <v>152</v>
      </c>
      <c r="D90" s="483"/>
      <c r="E90" s="483"/>
      <c r="F90" s="138" t="s">
        <v>46</v>
      </c>
      <c r="G90" s="195" t="s">
        <v>4379</v>
      </c>
      <c r="H90" s="175"/>
      <c r="I90" s="175"/>
      <c r="J90" s="140"/>
      <c r="K90" s="140"/>
      <c r="L90" s="140"/>
      <c r="M90" s="176"/>
      <c r="BD90" s="220"/>
      <c r="BE90" s="225"/>
      <c r="BF90" s="226"/>
      <c r="BG90" s="228" t="s">
        <v>152</v>
      </c>
      <c r="BH90" s="227"/>
      <c r="BI90" s="228"/>
    </row>
    <row r="91" spans="1:61" s="85" customFormat="1" ht="20.399999999999999" hidden="1" x14ac:dyDescent="0.3">
      <c r="A91" s="178" t="s">
        <v>140</v>
      </c>
      <c r="B91" s="179" t="s">
        <v>764</v>
      </c>
      <c r="C91" s="489" t="s">
        <v>765</v>
      </c>
      <c r="D91" s="489"/>
      <c r="E91" s="489"/>
      <c r="F91" s="231" t="s">
        <v>46</v>
      </c>
      <c r="G91" s="181" t="s">
        <v>4380</v>
      </c>
      <c r="H91" s="182"/>
      <c r="I91" s="182"/>
      <c r="J91" s="183"/>
      <c r="K91" s="183"/>
      <c r="L91" s="183"/>
      <c r="M91" s="185"/>
      <c r="BD91" s="220"/>
      <c r="BE91" s="225"/>
      <c r="BF91" s="226"/>
      <c r="BG91" s="228"/>
      <c r="BH91" s="227" t="s">
        <v>765</v>
      </c>
      <c r="BI91" s="228"/>
    </row>
    <row r="92" spans="1:61" s="85" customFormat="1" ht="21.6" x14ac:dyDescent="0.3">
      <c r="A92" s="173" t="s">
        <v>126</v>
      </c>
      <c r="B92" s="137" t="s">
        <v>202</v>
      </c>
      <c r="C92" s="483" t="s">
        <v>79</v>
      </c>
      <c r="D92" s="483"/>
      <c r="E92" s="483"/>
      <c r="F92" s="138" t="s">
        <v>46</v>
      </c>
      <c r="G92" s="195" t="s">
        <v>4380</v>
      </c>
      <c r="H92" s="175"/>
      <c r="I92" s="175"/>
      <c r="J92" s="140"/>
      <c r="K92" s="140"/>
      <c r="L92" s="140"/>
      <c r="M92" s="176"/>
      <c r="BD92" s="220"/>
      <c r="BE92" s="225"/>
      <c r="BF92" s="226"/>
      <c r="BG92" s="228"/>
      <c r="BH92" s="227"/>
      <c r="BI92" s="228" t="s">
        <v>79</v>
      </c>
    </row>
    <row r="93" spans="1:61" s="85" customFormat="1" ht="15" customHeight="1" x14ac:dyDescent="0.3">
      <c r="A93" s="497" t="s">
        <v>1983</v>
      </c>
      <c r="B93" s="462"/>
      <c r="C93" s="462"/>
      <c r="D93" s="462"/>
      <c r="E93" s="462"/>
      <c r="F93" s="462"/>
      <c r="G93" s="462"/>
      <c r="H93" s="221"/>
      <c r="I93" s="221"/>
      <c r="J93" s="221"/>
      <c r="K93" s="221"/>
      <c r="L93" s="221"/>
      <c r="M93" s="223"/>
      <c r="BD93" s="220"/>
      <c r="BE93" s="225" t="s">
        <v>1983</v>
      </c>
      <c r="BF93" s="226"/>
      <c r="BG93" s="228"/>
      <c r="BH93" s="227"/>
      <c r="BI93" s="228"/>
    </row>
    <row r="94" spans="1:61" s="85" customFormat="1" ht="31.8" x14ac:dyDescent="0.3">
      <c r="A94" s="121" t="s">
        <v>195</v>
      </c>
      <c r="B94" s="120" t="s">
        <v>1180</v>
      </c>
      <c r="C94" s="466" t="s">
        <v>1181</v>
      </c>
      <c r="D94" s="466"/>
      <c r="E94" s="466"/>
      <c r="F94" s="121" t="s">
        <v>186</v>
      </c>
      <c r="G94" s="144">
        <v>3.8E-3</v>
      </c>
      <c r="H94" s="123"/>
      <c r="I94" s="123"/>
      <c r="J94" s="124">
        <v>600</v>
      </c>
      <c r="K94" s="124"/>
      <c r="L94" s="124"/>
      <c r="M94" s="124">
        <v>400</v>
      </c>
      <c r="BD94" s="220"/>
      <c r="BE94" s="225"/>
      <c r="BF94" s="226" t="s">
        <v>1181</v>
      </c>
      <c r="BG94" s="228"/>
      <c r="BH94" s="227"/>
      <c r="BI94" s="228"/>
    </row>
    <row r="95" spans="1:61" s="85" customFormat="1" ht="21.6" hidden="1" x14ac:dyDescent="0.3">
      <c r="A95" s="178" t="s">
        <v>75</v>
      </c>
      <c r="B95" s="179" t="s">
        <v>1182</v>
      </c>
      <c r="C95" s="489" t="s">
        <v>1183</v>
      </c>
      <c r="D95" s="489"/>
      <c r="E95" s="489"/>
      <c r="F95" s="231" t="s">
        <v>155</v>
      </c>
      <c r="G95" s="181" t="s">
        <v>33</v>
      </c>
      <c r="H95" s="182"/>
      <c r="I95" s="182"/>
      <c r="J95" s="183"/>
      <c r="K95" s="183"/>
      <c r="L95" s="183"/>
      <c r="M95" s="185"/>
      <c r="BD95" s="220"/>
      <c r="BE95" s="225"/>
      <c r="BF95" s="226"/>
      <c r="BG95" s="228"/>
      <c r="BH95" s="227" t="s">
        <v>1183</v>
      </c>
      <c r="BI95" s="228"/>
    </row>
    <row r="96" spans="1:61" s="85" customFormat="1" ht="20.399999999999999" x14ac:dyDescent="0.3">
      <c r="A96" s="173"/>
      <c r="B96" s="137" t="s">
        <v>645</v>
      </c>
      <c r="C96" s="483" t="s">
        <v>646</v>
      </c>
      <c r="D96" s="483"/>
      <c r="E96" s="483"/>
      <c r="F96" s="138" t="s">
        <v>67</v>
      </c>
      <c r="G96" s="195" t="s">
        <v>4381</v>
      </c>
      <c r="H96" s="175"/>
      <c r="I96" s="175"/>
      <c r="J96" s="140"/>
      <c r="K96" s="140"/>
      <c r="L96" s="140"/>
      <c r="M96" s="176"/>
      <c r="BD96" s="220"/>
      <c r="BE96" s="225"/>
      <c r="BF96" s="226"/>
      <c r="BG96" s="228" t="s">
        <v>646</v>
      </c>
      <c r="BH96" s="227"/>
      <c r="BI96" s="228"/>
    </row>
    <row r="97" spans="1:61" s="85" customFormat="1" ht="21.6" x14ac:dyDescent="0.3">
      <c r="A97" s="173" t="s">
        <v>126</v>
      </c>
      <c r="B97" s="137" t="s">
        <v>1985</v>
      </c>
      <c r="C97" s="483" t="s">
        <v>1986</v>
      </c>
      <c r="D97" s="483"/>
      <c r="E97" s="483"/>
      <c r="F97" s="138" t="s">
        <v>155</v>
      </c>
      <c r="G97" s="195" t="s">
        <v>4382</v>
      </c>
      <c r="H97" s="175"/>
      <c r="I97" s="175"/>
      <c r="J97" s="140"/>
      <c r="K97" s="140"/>
      <c r="L97" s="140"/>
      <c r="M97" s="176"/>
      <c r="BD97" s="220"/>
      <c r="BE97" s="225"/>
      <c r="BF97" s="226"/>
      <c r="BG97" s="228"/>
      <c r="BH97" s="227"/>
      <c r="BI97" s="228" t="s">
        <v>1986</v>
      </c>
    </row>
    <row r="98" spans="1:61" s="85" customFormat="1" ht="15" customHeight="1" x14ac:dyDescent="0.3">
      <c r="A98" s="497" t="s">
        <v>1988</v>
      </c>
      <c r="B98" s="462"/>
      <c r="C98" s="462"/>
      <c r="D98" s="462"/>
      <c r="E98" s="462"/>
      <c r="F98" s="462"/>
      <c r="G98" s="462"/>
      <c r="H98" s="221"/>
      <c r="I98" s="221"/>
      <c r="J98" s="221"/>
      <c r="K98" s="221"/>
      <c r="L98" s="221"/>
      <c r="M98" s="223"/>
      <c r="BD98" s="220"/>
      <c r="BE98" s="225" t="s">
        <v>1988</v>
      </c>
      <c r="BF98" s="226"/>
      <c r="BG98" s="228"/>
      <c r="BH98" s="227"/>
      <c r="BI98" s="228"/>
    </row>
    <row r="99" spans="1:61" s="85" customFormat="1" ht="14.4" x14ac:dyDescent="0.3">
      <c r="A99" s="121" t="s">
        <v>198</v>
      </c>
      <c r="B99" s="120" t="s">
        <v>149</v>
      </c>
      <c r="C99" s="466" t="s">
        <v>150</v>
      </c>
      <c r="D99" s="466"/>
      <c r="E99" s="466"/>
      <c r="F99" s="121" t="s">
        <v>122</v>
      </c>
      <c r="G99" s="122">
        <v>3.0000000000000001E-3</v>
      </c>
      <c r="H99" s="123"/>
      <c r="I99" s="123"/>
      <c r="J99" s="124">
        <v>3500</v>
      </c>
      <c r="K99" s="124"/>
      <c r="L99" s="124"/>
      <c r="M99" s="124">
        <v>2500</v>
      </c>
      <c r="BD99" s="220"/>
      <c r="BE99" s="225"/>
      <c r="BF99" s="226" t="s">
        <v>150</v>
      </c>
      <c r="BG99" s="228"/>
      <c r="BH99" s="227"/>
      <c r="BI99" s="228"/>
    </row>
    <row r="100" spans="1:61" s="85" customFormat="1" ht="20.399999999999999" x14ac:dyDescent="0.3">
      <c r="A100" s="173"/>
      <c r="B100" s="137" t="s">
        <v>151</v>
      </c>
      <c r="C100" s="483" t="s">
        <v>152</v>
      </c>
      <c r="D100" s="483"/>
      <c r="E100" s="483"/>
      <c r="F100" s="138" t="s">
        <v>46</v>
      </c>
      <c r="G100" s="195" t="s">
        <v>4383</v>
      </c>
      <c r="H100" s="175"/>
      <c r="I100" s="175"/>
      <c r="J100" s="140"/>
      <c r="K100" s="140"/>
      <c r="L100" s="140"/>
      <c r="M100" s="176"/>
      <c r="BD100" s="220"/>
      <c r="BE100" s="225"/>
      <c r="BF100" s="226"/>
      <c r="BG100" s="228" t="s">
        <v>152</v>
      </c>
      <c r="BH100" s="227"/>
      <c r="BI100" s="228"/>
    </row>
    <row r="101" spans="1:61" s="85" customFormat="1" ht="20.399999999999999" x14ac:dyDescent="0.3">
      <c r="A101" s="173"/>
      <c r="B101" s="137" t="s">
        <v>153</v>
      </c>
      <c r="C101" s="483" t="s">
        <v>154</v>
      </c>
      <c r="D101" s="483"/>
      <c r="E101" s="483"/>
      <c r="F101" s="138" t="s">
        <v>155</v>
      </c>
      <c r="G101" s="195" t="s">
        <v>4384</v>
      </c>
      <c r="H101" s="175"/>
      <c r="I101" s="175"/>
      <c r="J101" s="140"/>
      <c r="K101" s="140"/>
      <c r="L101" s="140"/>
      <c r="M101" s="176"/>
      <c r="BD101" s="220"/>
      <c r="BE101" s="225"/>
      <c r="BF101" s="226"/>
      <c r="BG101" s="228" t="s">
        <v>154</v>
      </c>
      <c r="BH101" s="227"/>
      <c r="BI101" s="228"/>
    </row>
    <row r="102" spans="1:61" s="85" customFormat="1" ht="20.399999999999999" hidden="1" x14ac:dyDescent="0.3">
      <c r="A102" s="178" t="s">
        <v>140</v>
      </c>
      <c r="B102" s="179" t="s">
        <v>156</v>
      </c>
      <c r="C102" s="489" t="s">
        <v>157</v>
      </c>
      <c r="D102" s="489"/>
      <c r="E102" s="489"/>
      <c r="F102" s="231" t="s">
        <v>46</v>
      </c>
      <c r="G102" s="181" t="s">
        <v>4385</v>
      </c>
      <c r="H102" s="182"/>
      <c r="I102" s="182"/>
      <c r="J102" s="183"/>
      <c r="K102" s="183"/>
      <c r="L102" s="183"/>
      <c r="M102" s="185"/>
      <c r="BD102" s="220"/>
      <c r="BE102" s="225"/>
      <c r="BF102" s="226"/>
      <c r="BG102" s="228"/>
      <c r="BH102" s="227" t="s">
        <v>157</v>
      </c>
      <c r="BI102" s="228"/>
    </row>
    <row r="103" spans="1:61" s="85" customFormat="1" ht="21.6" x14ac:dyDescent="0.3">
      <c r="A103" s="173" t="s">
        <v>126</v>
      </c>
      <c r="B103" s="137" t="s">
        <v>1992</v>
      </c>
      <c r="C103" s="483" t="s">
        <v>1993</v>
      </c>
      <c r="D103" s="483"/>
      <c r="E103" s="483"/>
      <c r="F103" s="138" t="s">
        <v>46</v>
      </c>
      <c r="G103" s="195" t="s">
        <v>4385</v>
      </c>
      <c r="H103" s="175"/>
      <c r="I103" s="175"/>
      <c r="J103" s="140"/>
      <c r="K103" s="140"/>
      <c r="L103" s="140"/>
      <c r="M103" s="176"/>
      <c r="BD103" s="220"/>
      <c r="BE103" s="225"/>
      <c r="BF103" s="226"/>
      <c r="BG103" s="228"/>
      <c r="BH103" s="227"/>
      <c r="BI103" s="228" t="s">
        <v>1993</v>
      </c>
    </row>
    <row r="104" spans="1:61" s="85" customFormat="1" ht="15" customHeight="1" x14ac:dyDescent="0.3">
      <c r="A104" s="497" t="s">
        <v>2013</v>
      </c>
      <c r="B104" s="462"/>
      <c r="C104" s="462"/>
      <c r="D104" s="462"/>
      <c r="E104" s="462"/>
      <c r="F104" s="462"/>
      <c r="G104" s="462"/>
      <c r="H104" s="221"/>
      <c r="I104" s="221"/>
      <c r="J104" s="221"/>
      <c r="K104" s="221"/>
      <c r="L104" s="221"/>
      <c r="M104" s="223"/>
      <c r="BD104" s="220"/>
      <c r="BE104" s="225" t="s">
        <v>2013</v>
      </c>
      <c r="BF104" s="226"/>
      <c r="BG104" s="228"/>
      <c r="BH104" s="227"/>
      <c r="BI104" s="228"/>
    </row>
    <row r="105" spans="1:61" s="85" customFormat="1" ht="21.6" x14ac:dyDescent="0.3">
      <c r="A105" s="121" t="s">
        <v>216</v>
      </c>
      <c r="B105" s="120" t="s">
        <v>270</v>
      </c>
      <c r="C105" s="466" t="s">
        <v>271</v>
      </c>
      <c r="D105" s="466"/>
      <c r="E105" s="466"/>
      <c r="F105" s="121" t="s">
        <v>122</v>
      </c>
      <c r="G105" s="144">
        <v>3.2599999999999997E-2</v>
      </c>
      <c r="H105" s="123"/>
      <c r="I105" s="123"/>
      <c r="J105" s="124">
        <v>29000</v>
      </c>
      <c r="K105" s="124"/>
      <c r="L105" s="124"/>
      <c r="M105" s="124">
        <v>37000</v>
      </c>
      <c r="BD105" s="220"/>
      <c r="BE105" s="225"/>
      <c r="BF105" s="226" t="s">
        <v>271</v>
      </c>
      <c r="BG105" s="228"/>
      <c r="BH105" s="227"/>
      <c r="BI105" s="228"/>
    </row>
    <row r="106" spans="1:61" s="85" customFormat="1" ht="20.399999999999999" x14ac:dyDescent="0.3">
      <c r="A106" s="173"/>
      <c r="B106" s="137" t="s">
        <v>151</v>
      </c>
      <c r="C106" s="483" t="s">
        <v>152</v>
      </c>
      <c r="D106" s="483"/>
      <c r="E106" s="483"/>
      <c r="F106" s="138" t="s">
        <v>46</v>
      </c>
      <c r="G106" s="195" t="s">
        <v>4386</v>
      </c>
      <c r="H106" s="175"/>
      <c r="I106" s="175"/>
      <c r="J106" s="140"/>
      <c r="K106" s="140"/>
      <c r="L106" s="140"/>
      <c r="M106" s="176"/>
      <c r="BD106" s="220"/>
      <c r="BE106" s="225"/>
      <c r="BF106" s="226"/>
      <c r="BG106" s="228" t="s">
        <v>152</v>
      </c>
      <c r="BH106" s="227"/>
      <c r="BI106" s="228"/>
    </row>
    <row r="107" spans="1:61" s="85" customFormat="1" ht="20.399999999999999" x14ac:dyDescent="0.3">
      <c r="A107" s="173"/>
      <c r="B107" s="137" t="s">
        <v>153</v>
      </c>
      <c r="C107" s="483" t="s">
        <v>154</v>
      </c>
      <c r="D107" s="483"/>
      <c r="E107" s="483"/>
      <c r="F107" s="138" t="s">
        <v>155</v>
      </c>
      <c r="G107" s="195" t="s">
        <v>4387</v>
      </c>
      <c r="H107" s="175"/>
      <c r="I107" s="175"/>
      <c r="J107" s="140"/>
      <c r="K107" s="140"/>
      <c r="L107" s="140"/>
      <c r="M107" s="176"/>
      <c r="BD107" s="220"/>
      <c r="BE107" s="225"/>
      <c r="BF107" s="226"/>
      <c r="BG107" s="228" t="s">
        <v>154</v>
      </c>
      <c r="BH107" s="227"/>
      <c r="BI107" s="228"/>
    </row>
    <row r="108" spans="1:61" s="85" customFormat="1" ht="20.399999999999999" x14ac:dyDescent="0.3">
      <c r="A108" s="173"/>
      <c r="B108" s="137" t="s">
        <v>274</v>
      </c>
      <c r="C108" s="483" t="s">
        <v>275</v>
      </c>
      <c r="D108" s="483"/>
      <c r="E108" s="483"/>
      <c r="F108" s="138" t="s">
        <v>67</v>
      </c>
      <c r="G108" s="195" t="s">
        <v>4388</v>
      </c>
      <c r="H108" s="175"/>
      <c r="I108" s="175"/>
      <c r="J108" s="140"/>
      <c r="K108" s="140"/>
      <c r="L108" s="140"/>
      <c r="M108" s="176"/>
      <c r="BD108" s="220"/>
      <c r="BE108" s="225"/>
      <c r="BF108" s="226"/>
      <c r="BG108" s="228" t="s">
        <v>275</v>
      </c>
      <c r="BH108" s="227"/>
      <c r="BI108" s="228"/>
    </row>
    <row r="109" spans="1:61" s="85" customFormat="1" ht="20.399999999999999" x14ac:dyDescent="0.3">
      <c r="A109" s="173"/>
      <c r="B109" s="137" t="s">
        <v>73</v>
      </c>
      <c r="C109" s="483" t="s">
        <v>74</v>
      </c>
      <c r="D109" s="483"/>
      <c r="E109" s="483"/>
      <c r="F109" s="138" t="s">
        <v>67</v>
      </c>
      <c r="G109" s="195" t="s">
        <v>4389</v>
      </c>
      <c r="H109" s="175"/>
      <c r="I109" s="175"/>
      <c r="J109" s="140"/>
      <c r="K109" s="140"/>
      <c r="L109" s="140"/>
      <c r="M109" s="176"/>
      <c r="BD109" s="220"/>
      <c r="BE109" s="225"/>
      <c r="BF109" s="226"/>
      <c r="BG109" s="228" t="s">
        <v>74</v>
      </c>
      <c r="BH109" s="227"/>
      <c r="BI109" s="228"/>
    </row>
    <row r="110" spans="1:61" s="85" customFormat="1" ht="21.6" x14ac:dyDescent="0.3">
      <c r="A110" s="173"/>
      <c r="B110" s="137" t="s">
        <v>278</v>
      </c>
      <c r="C110" s="483" t="s">
        <v>279</v>
      </c>
      <c r="D110" s="483"/>
      <c r="E110" s="483"/>
      <c r="F110" s="138" t="s">
        <v>67</v>
      </c>
      <c r="G110" s="195" t="s">
        <v>4390</v>
      </c>
      <c r="H110" s="175"/>
      <c r="I110" s="175"/>
      <c r="J110" s="140"/>
      <c r="K110" s="140"/>
      <c r="L110" s="140"/>
      <c r="M110" s="176"/>
      <c r="BD110" s="220"/>
      <c r="BE110" s="225"/>
      <c r="BF110" s="226"/>
      <c r="BG110" s="228" t="s">
        <v>279</v>
      </c>
      <c r="BH110" s="227"/>
      <c r="BI110" s="228"/>
    </row>
    <row r="111" spans="1:61" s="85" customFormat="1" ht="20.399999999999999" hidden="1" x14ac:dyDescent="0.3">
      <c r="A111" s="178" t="s">
        <v>140</v>
      </c>
      <c r="B111" s="179" t="s">
        <v>156</v>
      </c>
      <c r="C111" s="489" t="s">
        <v>157</v>
      </c>
      <c r="D111" s="489"/>
      <c r="E111" s="489"/>
      <c r="F111" s="231" t="s">
        <v>46</v>
      </c>
      <c r="G111" s="181" t="s">
        <v>4391</v>
      </c>
      <c r="H111" s="182"/>
      <c r="I111" s="182"/>
      <c r="J111" s="183"/>
      <c r="K111" s="183"/>
      <c r="L111" s="183"/>
      <c r="M111" s="185"/>
      <c r="BD111" s="220"/>
      <c r="BE111" s="225"/>
      <c r="BF111" s="226"/>
      <c r="BG111" s="228"/>
      <c r="BH111" s="227" t="s">
        <v>157</v>
      </c>
      <c r="BI111" s="228"/>
    </row>
    <row r="112" spans="1:61" s="85" customFormat="1" ht="21.6" x14ac:dyDescent="0.3">
      <c r="A112" s="173"/>
      <c r="B112" s="137" t="s">
        <v>282</v>
      </c>
      <c r="C112" s="483" t="s">
        <v>283</v>
      </c>
      <c r="D112" s="483"/>
      <c r="E112" s="483"/>
      <c r="F112" s="138" t="s">
        <v>67</v>
      </c>
      <c r="G112" s="195" t="s">
        <v>4392</v>
      </c>
      <c r="H112" s="175"/>
      <c r="I112" s="175"/>
      <c r="J112" s="140"/>
      <c r="K112" s="140"/>
      <c r="L112" s="140"/>
      <c r="M112" s="176"/>
      <c r="BD112" s="220"/>
      <c r="BE112" s="225"/>
      <c r="BF112" s="226"/>
      <c r="BG112" s="228" t="s">
        <v>283</v>
      </c>
      <c r="BH112" s="227"/>
      <c r="BI112" s="228"/>
    </row>
    <row r="113" spans="1:61" s="85" customFormat="1" ht="20.399999999999999" hidden="1" x14ac:dyDescent="0.3">
      <c r="A113" s="178" t="s">
        <v>140</v>
      </c>
      <c r="B113" s="179" t="s">
        <v>285</v>
      </c>
      <c r="C113" s="489" t="s">
        <v>286</v>
      </c>
      <c r="D113" s="489"/>
      <c r="E113" s="489"/>
      <c r="F113" s="231" t="s">
        <v>67</v>
      </c>
      <c r="G113" s="181" t="s">
        <v>4393</v>
      </c>
      <c r="H113" s="182"/>
      <c r="I113" s="182"/>
      <c r="J113" s="183"/>
      <c r="K113" s="183"/>
      <c r="L113" s="183"/>
      <c r="M113" s="185"/>
      <c r="BD113" s="220"/>
      <c r="BE113" s="225"/>
      <c r="BF113" s="226"/>
      <c r="BG113" s="228"/>
      <c r="BH113" s="227" t="s">
        <v>286</v>
      </c>
      <c r="BI113" s="228"/>
    </row>
    <row r="114" spans="1:61" s="85" customFormat="1" ht="31.8" x14ac:dyDescent="0.3">
      <c r="A114" s="173"/>
      <c r="B114" s="137" t="s">
        <v>288</v>
      </c>
      <c r="C114" s="483" t="s">
        <v>289</v>
      </c>
      <c r="D114" s="483"/>
      <c r="E114" s="483"/>
      <c r="F114" s="138" t="s">
        <v>46</v>
      </c>
      <c r="G114" s="195" t="s">
        <v>4394</v>
      </c>
      <c r="H114" s="175"/>
      <c r="I114" s="175"/>
      <c r="J114" s="140"/>
      <c r="K114" s="140"/>
      <c r="L114" s="140"/>
      <c r="M114" s="176"/>
      <c r="BD114" s="220"/>
      <c r="BE114" s="225"/>
      <c r="BF114" s="226"/>
      <c r="BG114" s="228" t="s">
        <v>289</v>
      </c>
      <c r="BH114" s="227"/>
      <c r="BI114" s="228"/>
    </row>
    <row r="115" spans="1:61" s="85" customFormat="1" ht="20.399999999999999" x14ac:dyDescent="0.3">
      <c r="A115" s="173"/>
      <c r="B115" s="137" t="s">
        <v>291</v>
      </c>
      <c r="C115" s="483" t="s">
        <v>292</v>
      </c>
      <c r="D115" s="483"/>
      <c r="E115" s="483"/>
      <c r="F115" s="138" t="s">
        <v>155</v>
      </c>
      <c r="G115" s="195" t="s">
        <v>4395</v>
      </c>
      <c r="H115" s="175"/>
      <c r="I115" s="175"/>
      <c r="J115" s="140"/>
      <c r="K115" s="140"/>
      <c r="L115" s="140"/>
      <c r="M115" s="176"/>
      <c r="BD115" s="220"/>
      <c r="BE115" s="225"/>
      <c r="BF115" s="226"/>
      <c r="BG115" s="228" t="s">
        <v>292</v>
      </c>
      <c r="BH115" s="227"/>
      <c r="BI115" s="228"/>
    </row>
    <row r="116" spans="1:61" s="85" customFormat="1" ht="21.6" x14ac:dyDescent="0.3">
      <c r="A116" s="173" t="s">
        <v>126</v>
      </c>
      <c r="B116" s="137" t="s">
        <v>2028</v>
      </c>
      <c r="C116" s="483" t="s">
        <v>2029</v>
      </c>
      <c r="D116" s="483"/>
      <c r="E116" s="483"/>
      <c r="F116" s="138" t="s">
        <v>46</v>
      </c>
      <c r="G116" s="195" t="s">
        <v>4391</v>
      </c>
      <c r="H116" s="175"/>
      <c r="I116" s="175"/>
      <c r="J116" s="140"/>
      <c r="K116" s="140"/>
      <c r="L116" s="140"/>
      <c r="M116" s="176"/>
      <c r="BD116" s="220"/>
      <c r="BE116" s="225"/>
      <c r="BF116" s="226"/>
      <c r="BG116" s="228"/>
      <c r="BH116" s="227"/>
      <c r="BI116" s="228" t="s">
        <v>2029</v>
      </c>
    </row>
    <row r="117" spans="1:61" s="85" customFormat="1" ht="21.6" x14ac:dyDescent="0.3">
      <c r="A117" s="173" t="s">
        <v>126</v>
      </c>
      <c r="B117" s="137" t="s">
        <v>2030</v>
      </c>
      <c r="C117" s="483" t="s">
        <v>2031</v>
      </c>
      <c r="D117" s="483"/>
      <c r="E117" s="483"/>
      <c r="F117" s="138" t="s">
        <v>67</v>
      </c>
      <c r="G117" s="195" t="s">
        <v>4396</v>
      </c>
      <c r="H117" s="175"/>
      <c r="I117" s="175"/>
      <c r="J117" s="140"/>
      <c r="K117" s="140"/>
      <c r="L117" s="140"/>
      <c r="M117" s="176"/>
      <c r="BD117" s="220"/>
      <c r="BE117" s="225"/>
      <c r="BF117" s="226"/>
      <c r="BG117" s="228"/>
      <c r="BH117" s="227"/>
      <c r="BI117" s="228" t="s">
        <v>2031</v>
      </c>
    </row>
    <row r="118" spans="1:61" s="85" customFormat="1" ht="21.6" x14ac:dyDescent="0.3">
      <c r="A118" s="173" t="s">
        <v>126</v>
      </c>
      <c r="B118" s="137" t="s">
        <v>2040</v>
      </c>
      <c r="C118" s="483" t="s">
        <v>2041</v>
      </c>
      <c r="D118" s="483"/>
      <c r="E118" s="483"/>
      <c r="F118" s="138" t="s">
        <v>67</v>
      </c>
      <c r="G118" s="195" t="s">
        <v>4397</v>
      </c>
      <c r="H118" s="175"/>
      <c r="I118" s="175"/>
      <c r="J118" s="140"/>
      <c r="K118" s="140"/>
      <c r="L118" s="140"/>
      <c r="M118" s="176"/>
      <c r="BD118" s="220"/>
      <c r="BE118" s="225"/>
      <c r="BF118" s="226"/>
      <c r="BG118" s="228"/>
      <c r="BH118" s="227"/>
      <c r="BI118" s="228" t="s">
        <v>2041</v>
      </c>
    </row>
    <row r="119" spans="1:61" s="85" customFormat="1" ht="31.8" x14ac:dyDescent="0.3">
      <c r="A119" s="121" t="s">
        <v>219</v>
      </c>
      <c r="B119" s="120" t="s">
        <v>2024</v>
      </c>
      <c r="C119" s="466" t="s">
        <v>2025</v>
      </c>
      <c r="D119" s="466"/>
      <c r="E119" s="466"/>
      <c r="F119" s="121" t="s">
        <v>308</v>
      </c>
      <c r="G119" s="153">
        <v>3.26</v>
      </c>
      <c r="H119" s="123"/>
      <c r="I119" s="123"/>
      <c r="J119" s="124"/>
      <c r="K119" s="124"/>
      <c r="L119" s="124"/>
      <c r="M119" s="124"/>
      <c r="BD119" s="220"/>
      <c r="BE119" s="225"/>
      <c r="BF119" s="226" t="s">
        <v>2025</v>
      </c>
      <c r="BG119" s="228"/>
      <c r="BH119" s="227"/>
      <c r="BI119" s="228"/>
    </row>
    <row r="120" spans="1:61" s="85" customFormat="1" ht="31.8" x14ac:dyDescent="0.3">
      <c r="A120" s="121" t="s">
        <v>222</v>
      </c>
      <c r="B120" s="120" t="s">
        <v>2026</v>
      </c>
      <c r="C120" s="466" t="s">
        <v>2027</v>
      </c>
      <c r="D120" s="466"/>
      <c r="E120" s="466"/>
      <c r="F120" s="121" t="s">
        <v>308</v>
      </c>
      <c r="G120" s="153">
        <v>3.26</v>
      </c>
      <c r="H120" s="123"/>
      <c r="I120" s="123"/>
      <c r="J120" s="124"/>
      <c r="K120" s="124"/>
      <c r="L120" s="124"/>
      <c r="M120" s="124"/>
      <c r="BD120" s="220"/>
      <c r="BE120" s="225"/>
      <c r="BF120" s="226" t="s">
        <v>2027</v>
      </c>
      <c r="BG120" s="228"/>
      <c r="BH120" s="227"/>
      <c r="BI120" s="228"/>
    </row>
    <row r="121" spans="1:61" s="85" customFormat="1" ht="15" customHeight="1" x14ac:dyDescent="0.3">
      <c r="A121" s="497" t="s">
        <v>3314</v>
      </c>
      <c r="B121" s="462"/>
      <c r="C121" s="462"/>
      <c r="D121" s="462"/>
      <c r="E121" s="462"/>
      <c r="F121" s="462"/>
      <c r="G121" s="462"/>
      <c r="H121" s="221"/>
      <c r="I121" s="221"/>
      <c r="J121" s="221"/>
      <c r="K121" s="221"/>
      <c r="L121" s="221"/>
      <c r="M121" s="223"/>
      <c r="BD121" s="220"/>
      <c r="BE121" s="225" t="s">
        <v>3314</v>
      </c>
      <c r="BF121" s="226"/>
      <c r="BG121" s="228"/>
      <c r="BH121" s="227"/>
      <c r="BI121" s="228"/>
    </row>
    <row r="122" spans="1:61" s="85" customFormat="1" ht="21.6" x14ac:dyDescent="0.3">
      <c r="A122" s="121" t="s">
        <v>224</v>
      </c>
      <c r="B122" s="120" t="s">
        <v>2043</v>
      </c>
      <c r="C122" s="466" t="s">
        <v>2044</v>
      </c>
      <c r="D122" s="466"/>
      <c r="E122" s="466"/>
      <c r="F122" s="121" t="s">
        <v>67</v>
      </c>
      <c r="G122" s="243">
        <v>9.7979999999999998E-2</v>
      </c>
      <c r="H122" s="123"/>
      <c r="I122" s="123"/>
      <c r="J122" s="124">
        <v>4000</v>
      </c>
      <c r="K122" s="124"/>
      <c r="L122" s="124"/>
      <c r="M122" s="124">
        <v>3000</v>
      </c>
      <c r="BD122" s="220"/>
      <c r="BE122" s="225"/>
      <c r="BF122" s="226" t="s">
        <v>2044</v>
      </c>
      <c r="BG122" s="228"/>
      <c r="BH122" s="227"/>
      <c r="BI122" s="228"/>
    </row>
    <row r="123" spans="1:61" s="85" customFormat="1" ht="20.399999999999999" hidden="1" x14ac:dyDescent="0.3">
      <c r="A123" s="178" t="s">
        <v>140</v>
      </c>
      <c r="B123" s="179" t="s">
        <v>2045</v>
      </c>
      <c r="C123" s="489" t="s">
        <v>2046</v>
      </c>
      <c r="D123" s="489"/>
      <c r="E123" s="489"/>
      <c r="F123" s="231" t="s">
        <v>67</v>
      </c>
      <c r="G123" s="181" t="s">
        <v>4369</v>
      </c>
      <c r="H123" s="182"/>
      <c r="I123" s="182"/>
      <c r="J123" s="183"/>
      <c r="K123" s="183"/>
      <c r="L123" s="183"/>
      <c r="M123" s="185"/>
      <c r="BD123" s="220"/>
      <c r="BE123" s="225"/>
      <c r="BF123" s="226"/>
      <c r="BG123" s="228"/>
      <c r="BH123" s="227" t="s">
        <v>2046</v>
      </c>
      <c r="BI123" s="228"/>
    </row>
    <row r="124" spans="1:61" s="85" customFormat="1" ht="20.399999999999999" x14ac:dyDescent="0.3">
      <c r="A124" s="173" t="s">
        <v>126</v>
      </c>
      <c r="B124" s="137" t="s">
        <v>2048</v>
      </c>
      <c r="C124" s="483" t="s">
        <v>2049</v>
      </c>
      <c r="D124" s="483"/>
      <c r="E124" s="483"/>
      <c r="F124" s="138" t="s">
        <v>67</v>
      </c>
      <c r="G124" s="195" t="s">
        <v>4369</v>
      </c>
      <c r="H124" s="175"/>
      <c r="I124" s="175"/>
      <c r="J124" s="140"/>
      <c r="K124" s="140"/>
      <c r="L124" s="140"/>
      <c r="M124" s="176"/>
      <c r="BD124" s="220"/>
      <c r="BE124" s="225"/>
      <c r="BF124" s="226"/>
      <c r="BG124" s="228"/>
      <c r="BH124" s="227"/>
      <c r="BI124" s="228" t="s">
        <v>2049</v>
      </c>
    </row>
    <row r="125" spans="1:61" s="85" customFormat="1" ht="15" customHeight="1" x14ac:dyDescent="0.3">
      <c r="A125" s="497" t="s">
        <v>2090</v>
      </c>
      <c r="B125" s="462"/>
      <c r="C125" s="462"/>
      <c r="D125" s="462"/>
      <c r="E125" s="462"/>
      <c r="F125" s="462"/>
      <c r="G125" s="462"/>
      <c r="H125" s="221"/>
      <c r="I125" s="221"/>
      <c r="J125" s="221"/>
      <c r="K125" s="221"/>
      <c r="L125" s="221"/>
      <c r="M125" s="223"/>
      <c r="BD125" s="220"/>
      <c r="BE125" s="225" t="s">
        <v>2090</v>
      </c>
      <c r="BF125" s="226"/>
      <c r="BG125" s="228"/>
      <c r="BH125" s="227"/>
      <c r="BI125" s="228"/>
    </row>
    <row r="126" spans="1:61" s="85" customFormat="1" ht="21.6" x14ac:dyDescent="0.3">
      <c r="A126" s="121" t="s">
        <v>227</v>
      </c>
      <c r="B126" s="120" t="s">
        <v>2091</v>
      </c>
      <c r="C126" s="466" t="s">
        <v>2092</v>
      </c>
      <c r="D126" s="466"/>
      <c r="E126" s="466"/>
      <c r="F126" s="121" t="s">
        <v>326</v>
      </c>
      <c r="G126" s="144">
        <v>4.4299999999999999E-2</v>
      </c>
      <c r="H126" s="123"/>
      <c r="I126" s="123"/>
      <c r="J126" s="124">
        <v>1500</v>
      </c>
      <c r="K126" s="124"/>
      <c r="L126" s="124"/>
      <c r="M126" s="124">
        <v>1000</v>
      </c>
      <c r="BD126" s="220"/>
      <c r="BE126" s="225"/>
      <c r="BF126" s="226" t="s">
        <v>2092</v>
      </c>
      <c r="BG126" s="228"/>
      <c r="BH126" s="227"/>
      <c r="BI126" s="228"/>
    </row>
    <row r="127" spans="1:61" s="85" customFormat="1" ht="20.399999999999999" x14ac:dyDescent="0.3">
      <c r="A127" s="173"/>
      <c r="B127" s="137" t="s">
        <v>412</v>
      </c>
      <c r="C127" s="483" t="s">
        <v>413</v>
      </c>
      <c r="D127" s="483"/>
      <c r="E127" s="483"/>
      <c r="F127" s="138" t="s">
        <v>67</v>
      </c>
      <c r="G127" s="195" t="s">
        <v>4398</v>
      </c>
      <c r="H127" s="175"/>
      <c r="I127" s="175"/>
      <c r="J127" s="140"/>
      <c r="K127" s="140"/>
      <c r="L127" s="140"/>
      <c r="M127" s="176"/>
      <c r="BD127" s="220"/>
      <c r="BE127" s="225"/>
      <c r="BF127" s="226"/>
      <c r="BG127" s="228" t="s">
        <v>413</v>
      </c>
      <c r="BH127" s="227"/>
      <c r="BI127" s="228"/>
    </row>
    <row r="128" spans="1:61" s="85" customFormat="1" ht="20.399999999999999" x14ac:dyDescent="0.3">
      <c r="A128" s="173"/>
      <c r="B128" s="137" t="s">
        <v>2094</v>
      </c>
      <c r="C128" s="483" t="s">
        <v>2095</v>
      </c>
      <c r="D128" s="483"/>
      <c r="E128" s="483"/>
      <c r="F128" s="138" t="s">
        <v>67</v>
      </c>
      <c r="G128" s="195" t="s">
        <v>4399</v>
      </c>
      <c r="H128" s="175"/>
      <c r="I128" s="175"/>
      <c r="J128" s="140"/>
      <c r="K128" s="140"/>
      <c r="L128" s="140"/>
      <c r="M128" s="176"/>
      <c r="BD128" s="220"/>
      <c r="BE128" s="225"/>
      <c r="BF128" s="226"/>
      <c r="BG128" s="228" t="s">
        <v>2095</v>
      </c>
      <c r="BH128" s="227"/>
      <c r="BI128" s="228"/>
    </row>
    <row r="129" spans="1:61" s="85" customFormat="1" ht="15" customHeight="1" x14ac:dyDescent="0.3">
      <c r="A129" s="497" t="s">
        <v>3322</v>
      </c>
      <c r="B129" s="462"/>
      <c r="C129" s="462"/>
      <c r="D129" s="462"/>
      <c r="E129" s="462"/>
      <c r="F129" s="462"/>
      <c r="G129" s="462"/>
      <c r="H129" s="221"/>
      <c r="I129" s="221"/>
      <c r="J129" s="221"/>
      <c r="K129" s="221"/>
      <c r="L129" s="221"/>
      <c r="M129" s="223"/>
      <c r="BD129" s="220"/>
      <c r="BE129" s="225" t="s">
        <v>3322</v>
      </c>
      <c r="BF129" s="226"/>
      <c r="BG129" s="228"/>
      <c r="BH129" s="227"/>
      <c r="BI129" s="228"/>
    </row>
    <row r="130" spans="1:61" s="85" customFormat="1" ht="21.6" x14ac:dyDescent="0.3">
      <c r="A130" s="121" t="s">
        <v>230</v>
      </c>
      <c r="B130" s="120" t="s">
        <v>2098</v>
      </c>
      <c r="C130" s="466" t="s">
        <v>2099</v>
      </c>
      <c r="D130" s="466"/>
      <c r="E130" s="466"/>
      <c r="F130" s="121" t="s">
        <v>326</v>
      </c>
      <c r="G130" s="144">
        <v>4.4299999999999999E-2</v>
      </c>
      <c r="H130" s="123"/>
      <c r="I130" s="123"/>
      <c r="J130" s="124">
        <v>1500</v>
      </c>
      <c r="K130" s="124"/>
      <c r="L130" s="124"/>
      <c r="M130" s="124">
        <v>500</v>
      </c>
      <c r="BD130" s="220"/>
      <c r="BE130" s="225"/>
      <c r="BF130" s="226" t="s">
        <v>2099</v>
      </c>
      <c r="BG130" s="228"/>
      <c r="BH130" s="227"/>
      <c r="BI130" s="228"/>
    </row>
    <row r="131" spans="1:61" s="85" customFormat="1" ht="20.399999999999999" x14ac:dyDescent="0.3">
      <c r="A131" s="173"/>
      <c r="B131" s="137" t="s">
        <v>2100</v>
      </c>
      <c r="C131" s="483" t="s">
        <v>2101</v>
      </c>
      <c r="D131" s="483"/>
      <c r="E131" s="483"/>
      <c r="F131" s="138" t="s">
        <v>67</v>
      </c>
      <c r="G131" s="195" t="s">
        <v>4400</v>
      </c>
      <c r="H131" s="175"/>
      <c r="I131" s="175"/>
      <c r="J131" s="140"/>
      <c r="K131" s="140"/>
      <c r="L131" s="140"/>
      <c r="M131" s="176"/>
      <c r="BD131" s="220"/>
      <c r="BE131" s="225"/>
      <c r="BF131" s="226"/>
      <c r="BG131" s="228" t="s">
        <v>2101</v>
      </c>
      <c r="BH131" s="227"/>
      <c r="BI131" s="228"/>
    </row>
    <row r="132" spans="1:61" s="85" customFormat="1" ht="20.399999999999999" x14ac:dyDescent="0.3">
      <c r="A132" s="173"/>
      <c r="B132" s="137" t="s">
        <v>350</v>
      </c>
      <c r="C132" s="483" t="s">
        <v>351</v>
      </c>
      <c r="D132" s="483"/>
      <c r="E132" s="483"/>
      <c r="F132" s="138" t="s">
        <v>72</v>
      </c>
      <c r="G132" s="195" t="s">
        <v>4401</v>
      </c>
      <c r="H132" s="175"/>
      <c r="I132" s="175"/>
      <c r="J132" s="140"/>
      <c r="K132" s="140"/>
      <c r="L132" s="140"/>
      <c r="M132" s="176"/>
      <c r="BD132" s="220"/>
      <c r="BE132" s="225"/>
      <c r="BF132" s="226"/>
      <c r="BG132" s="228" t="s">
        <v>351</v>
      </c>
      <c r="BH132" s="227"/>
      <c r="BI132" s="228"/>
    </row>
    <row r="133" spans="1:61" s="85" customFormat="1" ht="23.4" customHeight="1" x14ac:dyDescent="0.3">
      <c r="A133" s="497" t="s">
        <v>2279</v>
      </c>
      <c r="B133" s="462"/>
      <c r="C133" s="462"/>
      <c r="D133" s="462"/>
      <c r="E133" s="462"/>
      <c r="F133" s="462"/>
      <c r="G133" s="462"/>
      <c r="H133" s="221"/>
      <c r="I133" s="221"/>
      <c r="J133" s="221"/>
      <c r="K133" s="221"/>
      <c r="L133" s="221"/>
      <c r="M133" s="223"/>
      <c r="BD133" s="220"/>
      <c r="BE133" s="225" t="s">
        <v>2279</v>
      </c>
      <c r="BF133" s="226"/>
      <c r="BG133" s="228"/>
      <c r="BH133" s="227"/>
      <c r="BI133" s="228"/>
    </row>
    <row r="134" spans="1:61" s="85" customFormat="1" ht="42" x14ac:dyDescent="0.3">
      <c r="A134" s="121" t="s">
        <v>232</v>
      </c>
      <c r="B134" s="120" t="s">
        <v>324</v>
      </c>
      <c r="C134" s="466" t="s">
        <v>325</v>
      </c>
      <c r="D134" s="466"/>
      <c r="E134" s="466"/>
      <c r="F134" s="121" t="s">
        <v>326</v>
      </c>
      <c r="G134" s="144">
        <v>0.15840000000000001</v>
      </c>
      <c r="H134" s="123"/>
      <c r="I134" s="123"/>
      <c r="J134" s="124">
        <v>8000</v>
      </c>
      <c r="K134" s="124"/>
      <c r="L134" s="124"/>
      <c r="M134" s="124">
        <v>2600</v>
      </c>
      <c r="BD134" s="220"/>
      <c r="BE134" s="225"/>
      <c r="BF134" s="226" t="s">
        <v>325</v>
      </c>
      <c r="BG134" s="228"/>
      <c r="BH134" s="227"/>
      <c r="BI134" s="228"/>
    </row>
    <row r="135" spans="1:61" s="85" customFormat="1" ht="20.399999999999999" hidden="1" x14ac:dyDescent="0.3">
      <c r="A135" s="178" t="s">
        <v>140</v>
      </c>
      <c r="B135" s="179" t="s">
        <v>327</v>
      </c>
      <c r="C135" s="489" t="s">
        <v>328</v>
      </c>
      <c r="D135" s="489"/>
      <c r="E135" s="489"/>
      <c r="F135" s="231" t="s">
        <v>67</v>
      </c>
      <c r="G135" s="181" t="s">
        <v>4402</v>
      </c>
      <c r="H135" s="182"/>
      <c r="I135" s="182"/>
      <c r="J135" s="183"/>
      <c r="K135" s="183"/>
      <c r="L135" s="183"/>
      <c r="M135" s="185"/>
      <c r="BD135" s="220"/>
      <c r="BE135" s="225"/>
      <c r="BF135" s="226"/>
      <c r="BG135" s="228"/>
      <c r="BH135" s="227" t="s">
        <v>328</v>
      </c>
      <c r="BI135" s="228"/>
    </row>
    <row r="136" spans="1:61" s="85" customFormat="1" ht="20.399999999999999" hidden="1" x14ac:dyDescent="0.3">
      <c r="A136" s="178" t="s">
        <v>140</v>
      </c>
      <c r="B136" s="179" t="s">
        <v>330</v>
      </c>
      <c r="C136" s="489" t="s">
        <v>331</v>
      </c>
      <c r="D136" s="489"/>
      <c r="E136" s="489"/>
      <c r="F136" s="231" t="s">
        <v>67</v>
      </c>
      <c r="G136" s="181" t="s">
        <v>4403</v>
      </c>
      <c r="H136" s="182"/>
      <c r="I136" s="182"/>
      <c r="J136" s="183"/>
      <c r="K136" s="183"/>
      <c r="L136" s="183"/>
      <c r="M136" s="185"/>
      <c r="BD136" s="220"/>
      <c r="BE136" s="225"/>
      <c r="BF136" s="226"/>
      <c r="BG136" s="228"/>
      <c r="BH136" s="227" t="s">
        <v>331</v>
      </c>
      <c r="BI136" s="228"/>
    </row>
    <row r="137" spans="1:61" s="85" customFormat="1" ht="20.399999999999999" x14ac:dyDescent="0.3">
      <c r="A137" s="173"/>
      <c r="B137" s="137" t="s">
        <v>333</v>
      </c>
      <c r="C137" s="483" t="s">
        <v>334</v>
      </c>
      <c r="D137" s="483"/>
      <c r="E137" s="483"/>
      <c r="F137" s="138" t="s">
        <v>67</v>
      </c>
      <c r="G137" s="195" t="s">
        <v>4404</v>
      </c>
      <c r="H137" s="175"/>
      <c r="I137" s="175"/>
      <c r="J137" s="140"/>
      <c r="K137" s="140"/>
      <c r="L137" s="140"/>
      <c r="M137" s="176"/>
      <c r="BD137" s="220"/>
      <c r="BE137" s="225"/>
      <c r="BF137" s="226"/>
      <c r="BG137" s="228" t="s">
        <v>334</v>
      </c>
      <c r="BH137" s="227"/>
      <c r="BI137" s="228"/>
    </row>
    <row r="138" spans="1:61" s="85" customFormat="1" ht="20.399999999999999" x14ac:dyDescent="0.3">
      <c r="A138" s="173"/>
      <c r="B138" s="137" t="s">
        <v>336</v>
      </c>
      <c r="C138" s="483" t="s">
        <v>337</v>
      </c>
      <c r="D138" s="483"/>
      <c r="E138" s="483"/>
      <c r="F138" s="138" t="s">
        <v>72</v>
      </c>
      <c r="G138" s="195" t="s">
        <v>4405</v>
      </c>
      <c r="H138" s="175"/>
      <c r="I138" s="175"/>
      <c r="J138" s="140"/>
      <c r="K138" s="140"/>
      <c r="L138" s="140"/>
      <c r="M138" s="176"/>
      <c r="BD138" s="220"/>
      <c r="BE138" s="225"/>
      <c r="BF138" s="226"/>
      <c r="BG138" s="228" t="s">
        <v>337</v>
      </c>
      <c r="BH138" s="227"/>
      <c r="BI138" s="228"/>
    </row>
    <row r="139" spans="1:61" s="85" customFormat="1" ht="20.399999999999999" x14ac:dyDescent="0.3">
      <c r="A139" s="173" t="s">
        <v>126</v>
      </c>
      <c r="B139" s="137" t="s">
        <v>341</v>
      </c>
      <c r="C139" s="483" t="s">
        <v>342</v>
      </c>
      <c r="D139" s="483"/>
      <c r="E139" s="483"/>
      <c r="F139" s="138" t="s">
        <v>67</v>
      </c>
      <c r="G139" s="195" t="s">
        <v>4402</v>
      </c>
      <c r="H139" s="175"/>
      <c r="I139" s="175"/>
      <c r="J139" s="140"/>
      <c r="K139" s="140"/>
      <c r="L139" s="140"/>
      <c r="M139" s="176"/>
      <c r="BD139" s="220"/>
      <c r="BE139" s="225"/>
      <c r="BF139" s="226"/>
      <c r="BG139" s="228"/>
      <c r="BH139" s="227"/>
      <c r="BI139" s="228" t="s">
        <v>342</v>
      </c>
    </row>
    <row r="140" spans="1:61" s="85" customFormat="1" ht="21.6" x14ac:dyDescent="0.3">
      <c r="A140" s="173" t="s">
        <v>126</v>
      </c>
      <c r="B140" s="137" t="s">
        <v>2284</v>
      </c>
      <c r="C140" s="483" t="s">
        <v>2285</v>
      </c>
      <c r="D140" s="483"/>
      <c r="E140" s="483"/>
      <c r="F140" s="138" t="s">
        <v>67</v>
      </c>
      <c r="G140" s="195" t="s">
        <v>4403</v>
      </c>
      <c r="H140" s="175"/>
      <c r="I140" s="175"/>
      <c r="J140" s="140"/>
      <c r="K140" s="140"/>
      <c r="L140" s="140"/>
      <c r="M140" s="176"/>
      <c r="BD140" s="220"/>
      <c r="BE140" s="225"/>
      <c r="BF140" s="226"/>
      <c r="BG140" s="228"/>
      <c r="BH140" s="227"/>
      <c r="BI140" s="228" t="s">
        <v>2285</v>
      </c>
    </row>
    <row r="141" spans="1:61" s="85" customFormat="1" ht="20.25" customHeight="1" x14ac:dyDescent="0.3">
      <c r="A141" s="470" t="s">
        <v>57</v>
      </c>
      <c r="B141" s="471"/>
      <c r="C141" s="471"/>
      <c r="D141" s="471"/>
      <c r="E141" s="471"/>
      <c r="F141" s="471"/>
      <c r="G141" s="471"/>
      <c r="H141" s="154"/>
      <c r="I141" s="282">
        <f>SUM(I12:I140)</f>
        <v>0</v>
      </c>
      <c r="J141" s="156">
        <f>SUM(J12:J140)</f>
        <v>528300</v>
      </c>
      <c r="K141" s="157"/>
      <c r="L141" s="157">
        <f>SUM(L12:L140)</f>
        <v>0</v>
      </c>
      <c r="M141" s="156">
        <f>SUM(M12:M140)</f>
        <v>12105900</v>
      </c>
    </row>
    <row r="142" spans="1:61" s="145" customFormat="1" ht="20.25" customHeight="1" x14ac:dyDescent="0.3">
      <c r="A142" s="472" t="s">
        <v>5712</v>
      </c>
      <c r="B142" s="473"/>
      <c r="C142" s="473"/>
      <c r="D142" s="473"/>
      <c r="E142" s="473"/>
      <c r="F142" s="473"/>
      <c r="G142" s="473"/>
      <c r="H142" s="160"/>
      <c r="I142" s="463">
        <f>I141+L141</f>
        <v>0</v>
      </c>
      <c r="J142" s="464"/>
      <c r="K142" s="464"/>
      <c r="L142" s="464"/>
      <c r="M142" s="465"/>
    </row>
    <row r="143" spans="1:61" s="145" customFormat="1" ht="20.25" customHeight="1" x14ac:dyDescent="0.3">
      <c r="A143" s="472" t="s">
        <v>5713</v>
      </c>
      <c r="B143" s="473"/>
      <c r="C143" s="473"/>
      <c r="D143" s="473"/>
      <c r="E143" s="473"/>
      <c r="F143" s="473"/>
      <c r="G143" s="473"/>
      <c r="H143" s="160"/>
      <c r="I143" s="498">
        <f>J141+M141</f>
        <v>12634200</v>
      </c>
      <c r="J143" s="499"/>
      <c r="K143" s="499"/>
      <c r="L143" s="499"/>
      <c r="M143" s="500"/>
    </row>
  </sheetData>
  <autoFilter ref="A10:M143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местным грунтом"/>
        <filter val="Планировка дна котлована с уплотнением (учтено в ФЕР08-01-002-01)"/>
        <filter val="Раздел 1. Земляные работы"/>
        <filter val="Раздел 2. Фундаментная плита монолитная ФМ-1 (2 шт.)"/>
        <filter val="Раздел 3. Фундаментная плита монолитная ФМ-2"/>
        <filter val="Разработка грунта 1-2 группы для устройства котлована глубиной 3,0 м экскаватором с емкостью коша 1,34 м3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есчаной подушки из песка средней крупности"/>
        <filter val="Устройство подготовки из бетона В7,5"/>
      </filters>
    </filterColumn>
  </autoFilter>
  <mergeCells count="142">
    <mergeCell ref="A6:M6"/>
    <mergeCell ref="A2:M2"/>
    <mergeCell ref="C41:E41"/>
    <mergeCell ref="C7:G7"/>
    <mergeCell ref="C13:E13"/>
    <mergeCell ref="C9:E9"/>
    <mergeCell ref="C30:E30"/>
    <mergeCell ref="C26:E26"/>
    <mergeCell ref="A93:G93"/>
    <mergeCell ref="C78:E78"/>
    <mergeCell ref="C40:E40"/>
    <mergeCell ref="C89:E89"/>
    <mergeCell ref="C92:E92"/>
    <mergeCell ref="C90:E90"/>
    <mergeCell ref="C72:E72"/>
    <mergeCell ref="C15:E15"/>
    <mergeCell ref="C42:E42"/>
    <mergeCell ref="C59:E59"/>
    <mergeCell ref="C60:E60"/>
    <mergeCell ref="A87:G87"/>
    <mergeCell ref="C56:E56"/>
    <mergeCell ref="C38:E38"/>
    <mergeCell ref="A20:G20"/>
    <mergeCell ref="C18:E18"/>
    <mergeCell ref="I143:M143"/>
    <mergeCell ref="C77:E77"/>
    <mergeCell ref="A141:G141"/>
    <mergeCell ref="A125:G125"/>
    <mergeCell ref="C123:E123"/>
    <mergeCell ref="C116:E116"/>
    <mergeCell ref="C119:E119"/>
    <mergeCell ref="C106:E106"/>
    <mergeCell ref="C82:E82"/>
    <mergeCell ref="C107:E107"/>
    <mergeCell ref="C110:E110"/>
    <mergeCell ref="C108:E108"/>
    <mergeCell ref="C86:E86"/>
    <mergeCell ref="C113:E113"/>
    <mergeCell ref="C97:E97"/>
    <mergeCell ref="C96:E96"/>
    <mergeCell ref="C100:E100"/>
    <mergeCell ref="C103:E103"/>
    <mergeCell ref="C111:E111"/>
    <mergeCell ref="A88:G88"/>
    <mergeCell ref="I142:M142"/>
    <mergeCell ref="A142:G142"/>
    <mergeCell ref="C124:E124"/>
    <mergeCell ref="C36:E36"/>
    <mergeCell ref="C94:E94"/>
    <mergeCell ref="A121:G121"/>
    <mergeCell ref="C21:E21"/>
    <mergeCell ref="C135:E135"/>
    <mergeCell ref="C139:E139"/>
    <mergeCell ref="C49:E49"/>
    <mergeCell ref="C76:E76"/>
    <mergeCell ref="C66:E66"/>
    <mergeCell ref="C65:E65"/>
    <mergeCell ref="C68:E68"/>
    <mergeCell ref="C80:E80"/>
    <mergeCell ref="A31:G31"/>
    <mergeCell ref="C24:E24"/>
    <mergeCell ref="C118:E118"/>
    <mergeCell ref="C122:E122"/>
    <mergeCell ref="C136:E136"/>
    <mergeCell ref="C137:E137"/>
    <mergeCell ref="A129:G129"/>
    <mergeCell ref="A133:G133"/>
    <mergeCell ref="C114:E114"/>
    <mergeCell ref="C132:E132"/>
    <mergeCell ref="C115:E115"/>
    <mergeCell ref="A11:G11"/>
    <mergeCell ref="A44:G44"/>
    <mergeCell ref="A39:G39"/>
    <mergeCell ref="A33:G33"/>
    <mergeCell ref="C29:E29"/>
    <mergeCell ref="C43:E43"/>
    <mergeCell ref="A14:G14"/>
    <mergeCell ref="C69:E69"/>
    <mergeCell ref="A143:G143"/>
    <mergeCell ref="C70:E70"/>
    <mergeCell ref="C45:E45"/>
    <mergeCell ref="C130:E130"/>
    <mergeCell ref="C140:E140"/>
    <mergeCell ref="C131:E131"/>
    <mergeCell ref="C128:E128"/>
    <mergeCell ref="C120:E120"/>
    <mergeCell ref="C134:E134"/>
    <mergeCell ref="A67:G67"/>
    <mergeCell ref="A71:G71"/>
    <mergeCell ref="A75:G75"/>
    <mergeCell ref="A79:G79"/>
    <mergeCell ref="C127:E127"/>
    <mergeCell ref="C138:E138"/>
    <mergeCell ref="C112:E112"/>
    <mergeCell ref="A5:M5"/>
    <mergeCell ref="C126:E126"/>
    <mergeCell ref="C52:E52"/>
    <mergeCell ref="C102:E102"/>
    <mergeCell ref="C63:E63"/>
    <mergeCell ref="C61:E61"/>
    <mergeCell ref="C64:E64"/>
    <mergeCell ref="C101:E101"/>
    <mergeCell ref="C91:E91"/>
    <mergeCell ref="C10:E10"/>
    <mergeCell ref="A34:G34"/>
    <mergeCell ref="C23:E23"/>
    <mergeCell ref="C25:E25"/>
    <mergeCell ref="A19:G19"/>
    <mergeCell ref="C22:E22"/>
    <mergeCell ref="C28:E28"/>
    <mergeCell ref="C27:E27"/>
    <mergeCell ref="C117:E117"/>
    <mergeCell ref="C35:E35"/>
    <mergeCell ref="C84:E84"/>
    <mergeCell ref="C81:E81"/>
    <mergeCell ref="C73:E73"/>
    <mergeCell ref="C16:E16"/>
    <mergeCell ref="C85:E85"/>
    <mergeCell ref="A3:M3"/>
    <mergeCell ref="C32:E32"/>
    <mergeCell ref="C109:E109"/>
    <mergeCell ref="C48:E48"/>
    <mergeCell ref="C74:E74"/>
    <mergeCell ref="C58:E58"/>
    <mergeCell ref="C62:E62"/>
    <mergeCell ref="C57:E57"/>
    <mergeCell ref="C95:E95"/>
    <mergeCell ref="C53:E53"/>
    <mergeCell ref="A104:G104"/>
    <mergeCell ref="C83:E83"/>
    <mergeCell ref="C105:E105"/>
    <mergeCell ref="C47:E47"/>
    <mergeCell ref="C46:E46"/>
    <mergeCell ref="C54:E54"/>
    <mergeCell ref="A12:G12"/>
    <mergeCell ref="C55:E55"/>
    <mergeCell ref="C99:E99"/>
    <mergeCell ref="C51:E51"/>
    <mergeCell ref="A98:G98"/>
    <mergeCell ref="C37:E37"/>
    <mergeCell ref="A50:G50"/>
    <mergeCell ref="A17:G1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92"/>
  <sheetViews>
    <sheetView topLeftCell="A81" workbookViewId="0">
      <selection activeCell="J89" sqref="J89"/>
    </sheetView>
  </sheetViews>
  <sheetFormatPr defaultColWidth="9.109375" defaultRowHeight="11.25" customHeight="1" x14ac:dyDescent="0.2"/>
  <cols>
    <col min="1" max="1" width="9" style="355" customWidth="1"/>
    <col min="2" max="2" width="20.109375" style="355" customWidth="1"/>
    <col min="3" max="3" width="18.6640625" style="355" customWidth="1"/>
    <col min="4" max="4" width="15.88671875" style="355" customWidth="1"/>
    <col min="5" max="5" width="22.44140625" style="355" customWidth="1"/>
    <col min="6" max="7" width="10.6640625" style="355" customWidth="1"/>
    <col min="8" max="13" width="16.109375" style="355" customWidth="1"/>
    <col min="14" max="15" width="10.6640625" style="355" customWidth="1"/>
    <col min="16" max="45" width="172.5546875" style="356" hidden="1" customWidth="1"/>
    <col min="46" max="55" width="109.33203125" style="356" hidden="1" customWidth="1"/>
    <col min="56" max="57" width="172.5546875" style="356" hidden="1" customWidth="1"/>
    <col min="58" max="61" width="34.109375" style="356" hidden="1" customWidth="1"/>
    <col min="62" max="64" width="127.5546875" style="356" hidden="1" customWidth="1"/>
    <col min="65" max="16384" width="9.109375" style="355"/>
  </cols>
  <sheetData>
    <row r="1" spans="1:58" s="85" customFormat="1" ht="14.4" x14ac:dyDescent="0.3">
      <c r="A1" s="86" t="s">
        <v>5586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58" s="85" customFormat="1" ht="29.25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1771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58" s="85" customFormat="1" ht="14.4" x14ac:dyDescent="0.3">
      <c r="A5" s="481" t="s">
        <v>2232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2232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14.4" x14ac:dyDescent="0.3">
      <c r="A7" s="87"/>
      <c r="B7" s="91" t="s">
        <v>5</v>
      </c>
      <c r="C7" s="468" t="s">
        <v>2233</v>
      </c>
      <c r="D7" s="468"/>
      <c r="E7" s="468"/>
      <c r="F7" s="468"/>
      <c r="G7" s="468"/>
      <c r="H7" s="269"/>
      <c r="I7" s="93"/>
      <c r="J7" s="93"/>
      <c r="K7" s="93"/>
      <c r="L7" s="93"/>
      <c r="M7" s="93"/>
    </row>
    <row r="8" spans="1:58" s="85" customFormat="1" ht="14.4" x14ac:dyDescent="0.3">
      <c r="A8" s="87"/>
      <c r="B8" s="91"/>
      <c r="C8" s="357"/>
      <c r="D8" s="357"/>
      <c r="E8" s="357"/>
      <c r="F8" s="269"/>
      <c r="G8" s="357"/>
      <c r="H8" s="269"/>
      <c r="I8" s="93"/>
      <c r="J8" s="93"/>
      <c r="K8" s="93"/>
      <c r="L8" s="93"/>
      <c r="M8" s="93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358" customFormat="1" ht="15" customHeight="1" x14ac:dyDescent="0.3">
      <c r="A11" s="539" t="s">
        <v>1300</v>
      </c>
      <c r="B11" s="540"/>
      <c r="C11" s="540"/>
      <c r="D11" s="540"/>
      <c r="E11" s="540"/>
      <c r="F11" s="540"/>
      <c r="G11" s="540"/>
      <c r="H11" s="359"/>
      <c r="I11" s="359"/>
      <c r="J11" s="359"/>
      <c r="K11" s="359"/>
      <c r="L11" s="359"/>
      <c r="M11" s="360"/>
      <c r="BD11" s="361" t="s">
        <v>1300</v>
      </c>
    </row>
    <row r="12" spans="1:58" s="358" customFormat="1" ht="23.25" customHeight="1" x14ac:dyDescent="0.3">
      <c r="A12" s="535" t="s">
        <v>2234</v>
      </c>
      <c r="B12" s="536"/>
      <c r="C12" s="536"/>
      <c r="D12" s="536"/>
      <c r="E12" s="536"/>
      <c r="F12" s="536"/>
      <c r="G12" s="536"/>
      <c r="H12" s="362"/>
      <c r="I12" s="362"/>
      <c r="J12" s="362"/>
      <c r="K12" s="362"/>
      <c r="L12" s="362"/>
      <c r="M12" s="363"/>
      <c r="BD12" s="361"/>
      <c r="BE12" s="364" t="s">
        <v>2234</v>
      </c>
    </row>
    <row r="13" spans="1:58" s="358" customFormat="1" ht="42" x14ac:dyDescent="0.3">
      <c r="A13" s="365" t="s">
        <v>15</v>
      </c>
      <c r="B13" s="366" t="s">
        <v>614</v>
      </c>
      <c r="C13" s="534" t="s">
        <v>615</v>
      </c>
      <c r="D13" s="534"/>
      <c r="E13" s="534"/>
      <c r="F13" s="365" t="s">
        <v>43</v>
      </c>
      <c r="G13" s="367">
        <v>0.34832000000000002</v>
      </c>
      <c r="H13" s="367"/>
      <c r="I13" s="368"/>
      <c r="J13" s="368">
        <v>121912</v>
      </c>
      <c r="K13" s="368"/>
      <c r="L13" s="368"/>
      <c r="M13" s="368"/>
      <c r="BD13" s="361"/>
      <c r="BE13" s="364"/>
      <c r="BF13" s="369" t="s">
        <v>615</v>
      </c>
    </row>
    <row r="14" spans="1:58" s="358" customFormat="1" ht="42" x14ac:dyDescent="0.3">
      <c r="A14" s="365" t="s">
        <v>20</v>
      </c>
      <c r="B14" s="366" t="s">
        <v>48</v>
      </c>
      <c r="C14" s="534" t="s">
        <v>49</v>
      </c>
      <c r="D14" s="534"/>
      <c r="E14" s="534"/>
      <c r="F14" s="365" t="s">
        <v>50</v>
      </c>
      <c r="G14" s="370">
        <v>696.64</v>
      </c>
      <c r="H14" s="370"/>
      <c r="I14" s="368"/>
      <c r="J14" s="368">
        <v>696640</v>
      </c>
      <c r="K14" s="368"/>
      <c r="L14" s="368"/>
      <c r="M14" s="368"/>
      <c r="BD14" s="361"/>
      <c r="BE14" s="364"/>
      <c r="BF14" s="369" t="s">
        <v>49</v>
      </c>
    </row>
    <row r="15" spans="1:58" s="358" customFormat="1" ht="15" customHeight="1" x14ac:dyDescent="0.3">
      <c r="A15" s="535" t="s">
        <v>1975</v>
      </c>
      <c r="B15" s="536"/>
      <c r="C15" s="536"/>
      <c r="D15" s="536"/>
      <c r="E15" s="536"/>
      <c r="F15" s="536"/>
      <c r="G15" s="536"/>
      <c r="H15" s="362"/>
      <c r="I15" s="362"/>
      <c r="J15" s="362"/>
      <c r="K15" s="362"/>
      <c r="L15" s="362"/>
      <c r="M15" s="363"/>
      <c r="BD15" s="361"/>
      <c r="BE15" s="364" t="s">
        <v>1975</v>
      </c>
      <c r="BF15" s="369"/>
    </row>
    <row r="16" spans="1:58" s="358" customFormat="1" ht="31.8" x14ac:dyDescent="0.3">
      <c r="A16" s="365" t="s">
        <v>22</v>
      </c>
      <c r="B16" s="366" t="s">
        <v>1976</v>
      </c>
      <c r="C16" s="534" t="s">
        <v>1977</v>
      </c>
      <c r="D16" s="534"/>
      <c r="E16" s="534"/>
      <c r="F16" s="365" t="s">
        <v>122</v>
      </c>
      <c r="G16" s="371">
        <v>0.16850000000000001</v>
      </c>
      <c r="H16" s="367"/>
      <c r="I16" s="368"/>
      <c r="J16" s="368">
        <v>25881</v>
      </c>
      <c r="K16" s="368"/>
      <c r="L16" s="368"/>
      <c r="M16" s="368"/>
      <c r="BD16" s="361"/>
      <c r="BE16" s="364"/>
      <c r="BF16" s="369" t="s">
        <v>1977</v>
      </c>
    </row>
    <row r="17" spans="1:60" s="358" customFormat="1" ht="31.8" x14ac:dyDescent="0.3">
      <c r="A17" s="365" t="s">
        <v>27</v>
      </c>
      <c r="B17" s="366" t="s">
        <v>93</v>
      </c>
      <c r="C17" s="534" t="s">
        <v>94</v>
      </c>
      <c r="D17" s="534"/>
      <c r="E17" s="534"/>
      <c r="F17" s="365" t="s">
        <v>50</v>
      </c>
      <c r="G17" s="372">
        <v>33.700000000000003</v>
      </c>
      <c r="H17" s="370"/>
      <c r="I17" s="368"/>
      <c r="J17" s="368">
        <v>2000</v>
      </c>
      <c r="K17" s="368"/>
      <c r="L17" s="368"/>
      <c r="M17" s="368"/>
      <c r="BD17" s="361"/>
      <c r="BE17" s="364"/>
      <c r="BF17" s="369" t="s">
        <v>94</v>
      </c>
    </row>
    <row r="18" spans="1:60" s="358" customFormat="1" ht="42" x14ac:dyDescent="0.3">
      <c r="A18" s="365" t="s">
        <v>35</v>
      </c>
      <c r="B18" s="366" t="s">
        <v>48</v>
      </c>
      <c r="C18" s="534" t="s">
        <v>49</v>
      </c>
      <c r="D18" s="534"/>
      <c r="E18" s="534"/>
      <c r="F18" s="365" t="s">
        <v>50</v>
      </c>
      <c r="G18" s="372">
        <v>33.700000000000003</v>
      </c>
      <c r="H18" s="370"/>
      <c r="I18" s="368"/>
      <c r="J18" s="368">
        <v>33700</v>
      </c>
      <c r="K18" s="368"/>
      <c r="L18" s="368"/>
      <c r="M18" s="368"/>
      <c r="BD18" s="361"/>
      <c r="BE18" s="364"/>
      <c r="BF18" s="369" t="s">
        <v>49</v>
      </c>
    </row>
    <row r="19" spans="1:60" s="358" customFormat="1" ht="15" customHeight="1" x14ac:dyDescent="0.3">
      <c r="A19" s="535" t="s">
        <v>1981</v>
      </c>
      <c r="B19" s="536"/>
      <c r="C19" s="536"/>
      <c r="D19" s="536"/>
      <c r="E19" s="536"/>
      <c r="F19" s="536"/>
      <c r="G19" s="536"/>
      <c r="H19" s="362"/>
      <c r="I19" s="362"/>
      <c r="J19" s="362"/>
      <c r="K19" s="362"/>
      <c r="L19" s="362"/>
      <c r="M19" s="363"/>
      <c r="BD19" s="361"/>
      <c r="BE19" s="364" t="s">
        <v>1981</v>
      </c>
      <c r="BF19" s="369"/>
    </row>
    <row r="20" spans="1:60" s="358" customFormat="1" ht="15" customHeight="1" x14ac:dyDescent="0.3">
      <c r="A20" s="535" t="s">
        <v>2235</v>
      </c>
      <c r="B20" s="536"/>
      <c r="C20" s="536"/>
      <c r="D20" s="536"/>
      <c r="E20" s="536"/>
      <c r="F20" s="536"/>
      <c r="G20" s="536"/>
      <c r="H20" s="362"/>
      <c r="I20" s="362"/>
      <c r="J20" s="362"/>
      <c r="K20" s="362"/>
      <c r="L20" s="362"/>
      <c r="M20" s="363"/>
      <c r="BD20" s="361"/>
      <c r="BE20" s="364" t="s">
        <v>2235</v>
      </c>
      <c r="BF20" s="369"/>
    </row>
    <row r="21" spans="1:60" s="358" customFormat="1" ht="31.8" x14ac:dyDescent="0.3">
      <c r="A21" s="365" t="s">
        <v>40</v>
      </c>
      <c r="B21" s="366" t="s">
        <v>2236</v>
      </c>
      <c r="C21" s="534" t="s">
        <v>2237</v>
      </c>
      <c r="D21" s="534"/>
      <c r="E21" s="534"/>
      <c r="F21" s="365" t="s">
        <v>67</v>
      </c>
      <c r="G21" s="372">
        <v>8.8000000000000007</v>
      </c>
      <c r="H21" s="367"/>
      <c r="I21" s="368"/>
      <c r="J21" s="368">
        <v>150000</v>
      </c>
      <c r="K21" s="368"/>
      <c r="L21" s="368"/>
      <c r="M21" s="368"/>
      <c r="BD21" s="361"/>
      <c r="BE21" s="364"/>
      <c r="BF21" s="369" t="s">
        <v>2237</v>
      </c>
    </row>
    <row r="22" spans="1:60" s="358" customFormat="1" ht="20.399999999999999" x14ac:dyDescent="0.3">
      <c r="A22" s="373"/>
      <c r="B22" s="374" t="s">
        <v>855</v>
      </c>
      <c r="C22" s="532" t="s">
        <v>856</v>
      </c>
      <c r="D22" s="532"/>
      <c r="E22" s="532"/>
      <c r="F22" s="375" t="s">
        <v>46</v>
      </c>
      <c r="G22" s="376" t="s">
        <v>2238</v>
      </c>
      <c r="H22" s="376"/>
      <c r="I22" s="377"/>
      <c r="J22" s="377"/>
      <c r="K22" s="377"/>
      <c r="L22" s="377"/>
      <c r="M22" s="378"/>
      <c r="BD22" s="361"/>
      <c r="BE22" s="364"/>
      <c r="BF22" s="369"/>
      <c r="BG22" s="379" t="s">
        <v>856</v>
      </c>
    </row>
    <row r="23" spans="1:60" s="358" customFormat="1" ht="20.399999999999999" x14ac:dyDescent="0.3">
      <c r="A23" s="373"/>
      <c r="B23" s="374" t="s">
        <v>381</v>
      </c>
      <c r="C23" s="532" t="s">
        <v>382</v>
      </c>
      <c r="D23" s="532"/>
      <c r="E23" s="532"/>
      <c r="F23" s="375" t="s">
        <v>46</v>
      </c>
      <c r="G23" s="376" t="s">
        <v>2239</v>
      </c>
      <c r="H23" s="376"/>
      <c r="I23" s="377"/>
      <c r="J23" s="377"/>
      <c r="K23" s="377"/>
      <c r="L23" s="377"/>
      <c r="M23" s="378"/>
      <c r="BD23" s="361"/>
      <c r="BE23" s="364"/>
      <c r="BF23" s="369"/>
      <c r="BG23" s="379" t="s">
        <v>382</v>
      </c>
    </row>
    <row r="24" spans="1:60" s="358" customFormat="1" ht="20.399999999999999" x14ac:dyDescent="0.3">
      <c r="A24" s="373"/>
      <c r="B24" s="374" t="s">
        <v>1446</v>
      </c>
      <c r="C24" s="532" t="s">
        <v>1447</v>
      </c>
      <c r="D24" s="532"/>
      <c r="E24" s="532"/>
      <c r="F24" s="375" t="s">
        <v>67</v>
      </c>
      <c r="G24" s="376" t="s">
        <v>2240</v>
      </c>
      <c r="H24" s="376"/>
      <c r="I24" s="377"/>
      <c r="J24" s="377"/>
      <c r="K24" s="377"/>
      <c r="L24" s="377"/>
      <c r="M24" s="378"/>
      <c r="BD24" s="361"/>
      <c r="BE24" s="364"/>
      <c r="BF24" s="369"/>
      <c r="BG24" s="379" t="s">
        <v>1447</v>
      </c>
    </row>
    <row r="25" spans="1:60" s="358" customFormat="1" ht="20.399999999999999" x14ac:dyDescent="0.3">
      <c r="A25" s="373"/>
      <c r="B25" s="374" t="s">
        <v>645</v>
      </c>
      <c r="C25" s="532" t="s">
        <v>646</v>
      </c>
      <c r="D25" s="532"/>
      <c r="E25" s="532"/>
      <c r="F25" s="375" t="s">
        <v>67</v>
      </c>
      <c r="G25" s="376" t="s">
        <v>2241</v>
      </c>
      <c r="H25" s="376"/>
      <c r="I25" s="377"/>
      <c r="J25" s="377"/>
      <c r="K25" s="377"/>
      <c r="L25" s="377"/>
      <c r="M25" s="378"/>
      <c r="BD25" s="361"/>
      <c r="BE25" s="364"/>
      <c r="BF25" s="369"/>
      <c r="BG25" s="379" t="s">
        <v>646</v>
      </c>
    </row>
    <row r="26" spans="1:60" s="358" customFormat="1" ht="21.6" hidden="1" x14ac:dyDescent="0.3">
      <c r="A26" s="380" t="s">
        <v>140</v>
      </c>
      <c r="B26" s="381" t="s">
        <v>2242</v>
      </c>
      <c r="C26" s="533" t="s">
        <v>2243</v>
      </c>
      <c r="D26" s="533"/>
      <c r="E26" s="533"/>
      <c r="F26" s="382" t="s">
        <v>67</v>
      </c>
      <c r="G26" s="383" t="s">
        <v>2244</v>
      </c>
      <c r="H26" s="383"/>
      <c r="I26" s="384"/>
      <c r="J26" s="384"/>
      <c r="K26" s="384"/>
      <c r="L26" s="384"/>
      <c r="M26" s="385"/>
      <c r="BD26" s="361"/>
      <c r="BE26" s="364"/>
      <c r="BF26" s="369"/>
      <c r="BG26" s="379"/>
      <c r="BH26" s="386" t="s">
        <v>2243</v>
      </c>
    </row>
    <row r="27" spans="1:60" s="358" customFormat="1" ht="20.399999999999999" x14ac:dyDescent="0.3">
      <c r="A27" s="373"/>
      <c r="B27" s="374" t="s">
        <v>2245</v>
      </c>
      <c r="C27" s="532" t="s">
        <v>2246</v>
      </c>
      <c r="D27" s="532"/>
      <c r="E27" s="532"/>
      <c r="F27" s="375" t="s">
        <v>67</v>
      </c>
      <c r="G27" s="376" t="s">
        <v>2247</v>
      </c>
      <c r="H27" s="376"/>
      <c r="I27" s="377"/>
      <c r="J27" s="377"/>
      <c r="K27" s="377"/>
      <c r="L27" s="377"/>
      <c r="M27" s="378"/>
      <c r="BD27" s="361"/>
      <c r="BE27" s="364"/>
      <c r="BF27" s="369"/>
      <c r="BG27" s="379" t="s">
        <v>2246</v>
      </c>
      <c r="BH27" s="386"/>
    </row>
    <row r="28" spans="1:60" s="358" customFormat="1" ht="31.8" x14ac:dyDescent="0.3">
      <c r="A28" s="373"/>
      <c r="B28" s="374" t="s">
        <v>2248</v>
      </c>
      <c r="C28" s="532" t="s">
        <v>2249</v>
      </c>
      <c r="D28" s="532"/>
      <c r="E28" s="532"/>
      <c r="F28" s="375" t="s">
        <v>46</v>
      </c>
      <c r="G28" s="376" t="s">
        <v>2250</v>
      </c>
      <c r="H28" s="376"/>
      <c r="I28" s="377"/>
      <c r="J28" s="377"/>
      <c r="K28" s="377"/>
      <c r="L28" s="377"/>
      <c r="M28" s="378"/>
      <c r="BD28" s="361"/>
      <c r="BE28" s="364"/>
      <c r="BF28" s="369"/>
      <c r="BG28" s="379" t="s">
        <v>2249</v>
      </c>
      <c r="BH28" s="386"/>
    </row>
    <row r="29" spans="1:60" s="358" customFormat="1" ht="21.6" x14ac:dyDescent="0.3">
      <c r="A29" s="373"/>
      <c r="B29" s="374" t="s">
        <v>836</v>
      </c>
      <c r="C29" s="532" t="s">
        <v>837</v>
      </c>
      <c r="D29" s="532"/>
      <c r="E29" s="532"/>
      <c r="F29" s="375" t="s">
        <v>72</v>
      </c>
      <c r="G29" s="376" t="s">
        <v>2251</v>
      </c>
      <c r="H29" s="376"/>
      <c r="I29" s="377"/>
      <c r="J29" s="377"/>
      <c r="K29" s="377"/>
      <c r="L29" s="377"/>
      <c r="M29" s="378"/>
      <c r="BD29" s="361"/>
      <c r="BE29" s="364"/>
      <c r="BF29" s="369"/>
      <c r="BG29" s="379" t="s">
        <v>837</v>
      </c>
      <c r="BH29" s="386"/>
    </row>
    <row r="30" spans="1:60" s="358" customFormat="1" ht="42" x14ac:dyDescent="0.3">
      <c r="A30" s="365" t="s">
        <v>47</v>
      </c>
      <c r="B30" s="366" t="s">
        <v>2252</v>
      </c>
      <c r="C30" s="534" t="s">
        <v>2253</v>
      </c>
      <c r="D30" s="534"/>
      <c r="E30" s="534"/>
      <c r="F30" s="365" t="s">
        <v>1457</v>
      </c>
      <c r="G30" s="387">
        <v>4</v>
      </c>
      <c r="H30" s="387"/>
      <c r="I30" s="368"/>
      <c r="J30" s="368"/>
      <c r="K30" s="368"/>
      <c r="L30" s="368"/>
      <c r="M30" s="368">
        <v>4000000</v>
      </c>
      <c r="BD30" s="361"/>
      <c r="BE30" s="364"/>
      <c r="BF30" s="369" t="s">
        <v>2253</v>
      </c>
      <c r="BG30" s="379"/>
      <c r="BH30" s="386"/>
    </row>
    <row r="31" spans="1:60" s="358" customFormat="1" ht="15" customHeight="1" x14ac:dyDescent="0.3">
      <c r="A31" s="535" t="s">
        <v>1980</v>
      </c>
      <c r="B31" s="536"/>
      <c r="C31" s="536"/>
      <c r="D31" s="536"/>
      <c r="E31" s="536"/>
      <c r="F31" s="536"/>
      <c r="G31" s="536"/>
      <c r="H31" s="362"/>
      <c r="I31" s="362"/>
      <c r="J31" s="362"/>
      <c r="K31" s="362"/>
      <c r="L31" s="362"/>
      <c r="M31" s="363"/>
      <c r="BD31" s="361"/>
      <c r="BE31" s="364" t="s">
        <v>1980</v>
      </c>
      <c r="BF31" s="369"/>
      <c r="BG31" s="379"/>
      <c r="BH31" s="386"/>
    </row>
    <row r="32" spans="1:60" s="358" customFormat="1" ht="42" x14ac:dyDescent="0.3">
      <c r="A32" s="365" t="s">
        <v>52</v>
      </c>
      <c r="B32" s="366" t="s">
        <v>254</v>
      </c>
      <c r="C32" s="534" t="s">
        <v>255</v>
      </c>
      <c r="D32" s="534"/>
      <c r="E32" s="534"/>
      <c r="F32" s="365" t="s">
        <v>43</v>
      </c>
      <c r="G32" s="367">
        <v>0.29172999999999999</v>
      </c>
      <c r="H32" s="367"/>
      <c r="I32" s="368"/>
      <c r="J32" s="368">
        <v>58346</v>
      </c>
      <c r="K32" s="368"/>
      <c r="L32" s="368"/>
      <c r="M32" s="368"/>
      <c r="BD32" s="361"/>
      <c r="BE32" s="364"/>
      <c r="BF32" s="369" t="s">
        <v>255</v>
      </c>
      <c r="BG32" s="379"/>
      <c r="BH32" s="386"/>
    </row>
    <row r="33" spans="1:61" s="358" customFormat="1" ht="21.6" x14ac:dyDescent="0.3">
      <c r="A33" s="365" t="s">
        <v>55</v>
      </c>
      <c r="B33" s="366" t="s">
        <v>202</v>
      </c>
      <c r="C33" s="534" t="s">
        <v>79</v>
      </c>
      <c r="D33" s="534"/>
      <c r="E33" s="534"/>
      <c r="F33" s="365" t="s">
        <v>46</v>
      </c>
      <c r="G33" s="388">
        <v>320.90300000000002</v>
      </c>
      <c r="H33" s="388"/>
      <c r="I33" s="368"/>
      <c r="J33" s="368"/>
      <c r="K33" s="368"/>
      <c r="L33" s="368"/>
      <c r="M33" s="368">
        <v>385080</v>
      </c>
      <c r="BD33" s="361"/>
      <c r="BE33" s="364"/>
      <c r="BF33" s="369" t="s">
        <v>79</v>
      </c>
      <c r="BG33" s="379"/>
      <c r="BH33" s="386"/>
    </row>
    <row r="34" spans="1:61" s="358" customFormat="1" ht="15" customHeight="1" x14ac:dyDescent="0.3">
      <c r="A34" s="539" t="s">
        <v>2254</v>
      </c>
      <c r="B34" s="540"/>
      <c r="C34" s="540"/>
      <c r="D34" s="540"/>
      <c r="E34" s="540"/>
      <c r="F34" s="540"/>
      <c r="G34" s="540"/>
      <c r="H34" s="359"/>
      <c r="I34" s="359"/>
      <c r="J34" s="359"/>
      <c r="K34" s="359"/>
      <c r="L34" s="359"/>
      <c r="M34" s="360"/>
      <c r="BD34" s="361" t="s">
        <v>2254</v>
      </c>
      <c r="BE34" s="364"/>
      <c r="BF34" s="369"/>
      <c r="BG34" s="379"/>
      <c r="BH34" s="386"/>
    </row>
    <row r="35" spans="1:61" s="358" customFormat="1" ht="15" customHeight="1" x14ac:dyDescent="0.3">
      <c r="A35" s="535" t="s">
        <v>1983</v>
      </c>
      <c r="B35" s="536"/>
      <c r="C35" s="536"/>
      <c r="D35" s="536"/>
      <c r="E35" s="536"/>
      <c r="F35" s="536"/>
      <c r="G35" s="536"/>
      <c r="H35" s="362"/>
      <c r="I35" s="362"/>
      <c r="J35" s="362"/>
      <c r="K35" s="362"/>
      <c r="L35" s="362"/>
      <c r="M35" s="363"/>
      <c r="BD35" s="361"/>
      <c r="BE35" s="364" t="s">
        <v>1983</v>
      </c>
      <c r="BF35" s="369"/>
      <c r="BG35" s="379"/>
      <c r="BH35" s="386"/>
    </row>
    <row r="36" spans="1:61" s="358" customFormat="1" ht="31.8" x14ac:dyDescent="0.3">
      <c r="A36" s="365" t="s">
        <v>56</v>
      </c>
      <c r="B36" s="366" t="s">
        <v>1180</v>
      </c>
      <c r="C36" s="534" t="s">
        <v>1181</v>
      </c>
      <c r="D36" s="534"/>
      <c r="E36" s="534"/>
      <c r="F36" s="365" t="s">
        <v>186</v>
      </c>
      <c r="G36" s="371">
        <v>0.1212</v>
      </c>
      <c r="H36" s="367"/>
      <c r="I36" s="368"/>
      <c r="J36" s="368">
        <v>15756</v>
      </c>
      <c r="K36" s="368"/>
      <c r="L36" s="368"/>
      <c r="M36" s="368">
        <v>9800</v>
      </c>
      <c r="BD36" s="361"/>
      <c r="BE36" s="364"/>
      <c r="BF36" s="369" t="s">
        <v>1181</v>
      </c>
      <c r="BG36" s="379"/>
      <c r="BH36" s="386"/>
    </row>
    <row r="37" spans="1:61" s="358" customFormat="1" ht="21.6" hidden="1" x14ac:dyDescent="0.3">
      <c r="A37" s="380" t="s">
        <v>75</v>
      </c>
      <c r="B37" s="381" t="s">
        <v>1182</v>
      </c>
      <c r="C37" s="533" t="s">
        <v>1183</v>
      </c>
      <c r="D37" s="533"/>
      <c r="E37" s="533"/>
      <c r="F37" s="382" t="s">
        <v>155</v>
      </c>
      <c r="G37" s="383" t="s">
        <v>33</v>
      </c>
      <c r="H37" s="383"/>
      <c r="I37" s="384"/>
      <c r="J37" s="384"/>
      <c r="K37" s="384"/>
      <c r="L37" s="384"/>
      <c r="M37" s="385"/>
      <c r="BD37" s="361"/>
      <c r="BE37" s="364"/>
      <c r="BF37" s="369"/>
      <c r="BG37" s="379"/>
      <c r="BH37" s="386" t="s">
        <v>1183</v>
      </c>
    </row>
    <row r="38" spans="1:61" s="358" customFormat="1" ht="20.399999999999999" x14ac:dyDescent="0.3">
      <c r="A38" s="373"/>
      <c r="B38" s="374" t="s">
        <v>645</v>
      </c>
      <c r="C38" s="532" t="s">
        <v>646</v>
      </c>
      <c r="D38" s="532"/>
      <c r="E38" s="532"/>
      <c r="F38" s="375" t="s">
        <v>67</v>
      </c>
      <c r="G38" s="376" t="s">
        <v>2255</v>
      </c>
      <c r="H38" s="376"/>
      <c r="I38" s="377"/>
      <c r="J38" s="377"/>
      <c r="K38" s="377"/>
      <c r="L38" s="377"/>
      <c r="M38" s="378"/>
      <c r="BD38" s="361"/>
      <c r="BE38" s="364"/>
      <c r="BF38" s="369"/>
      <c r="BG38" s="379" t="s">
        <v>646</v>
      </c>
      <c r="BH38" s="386"/>
    </row>
    <row r="39" spans="1:61" s="358" customFormat="1" ht="21.6" x14ac:dyDescent="0.3">
      <c r="A39" s="373" t="s">
        <v>126</v>
      </c>
      <c r="B39" s="374" t="s">
        <v>1985</v>
      </c>
      <c r="C39" s="532" t="s">
        <v>1986</v>
      </c>
      <c r="D39" s="532"/>
      <c r="E39" s="532"/>
      <c r="F39" s="375" t="s">
        <v>155</v>
      </c>
      <c r="G39" s="376" t="s">
        <v>2256</v>
      </c>
      <c r="H39" s="376"/>
      <c r="I39" s="377"/>
      <c r="J39" s="377"/>
      <c r="K39" s="377"/>
      <c r="L39" s="377"/>
      <c r="M39" s="378"/>
      <c r="BD39" s="361"/>
      <c r="BE39" s="364"/>
      <c r="BF39" s="369"/>
      <c r="BG39" s="379"/>
      <c r="BH39" s="386"/>
      <c r="BI39" s="379" t="s">
        <v>1986</v>
      </c>
    </row>
    <row r="40" spans="1:61" s="358" customFormat="1" ht="15" customHeight="1" x14ac:dyDescent="0.3">
      <c r="A40" s="535" t="s">
        <v>1988</v>
      </c>
      <c r="B40" s="536"/>
      <c r="C40" s="536"/>
      <c r="D40" s="536"/>
      <c r="E40" s="536"/>
      <c r="F40" s="536"/>
      <c r="G40" s="536"/>
      <c r="H40" s="362"/>
      <c r="I40" s="362"/>
      <c r="J40" s="362"/>
      <c r="K40" s="362"/>
      <c r="L40" s="362"/>
      <c r="M40" s="363"/>
      <c r="BD40" s="361"/>
      <c r="BE40" s="364" t="s">
        <v>1988</v>
      </c>
      <c r="BF40" s="369"/>
      <c r="BG40" s="379"/>
      <c r="BH40" s="386"/>
      <c r="BI40" s="379"/>
    </row>
    <row r="41" spans="1:61" s="358" customFormat="1" ht="14.4" x14ac:dyDescent="0.3">
      <c r="A41" s="365" t="s">
        <v>163</v>
      </c>
      <c r="B41" s="366" t="s">
        <v>149</v>
      </c>
      <c r="C41" s="534" t="s">
        <v>150</v>
      </c>
      <c r="D41" s="534"/>
      <c r="E41" s="534"/>
      <c r="F41" s="365" t="s">
        <v>122</v>
      </c>
      <c r="G41" s="388">
        <v>6.8000000000000005E-2</v>
      </c>
      <c r="H41" s="367"/>
      <c r="I41" s="368"/>
      <c r="J41" s="368">
        <v>80000</v>
      </c>
      <c r="K41" s="368"/>
      <c r="L41" s="368"/>
      <c r="M41" s="368">
        <v>50000</v>
      </c>
      <c r="BD41" s="361"/>
      <c r="BE41" s="364"/>
      <c r="BF41" s="369" t="s">
        <v>150</v>
      </c>
      <c r="BG41" s="379"/>
      <c r="BH41" s="386"/>
      <c r="BI41" s="379"/>
    </row>
    <row r="42" spans="1:61" s="358" customFormat="1" ht="20.399999999999999" x14ac:dyDescent="0.3">
      <c r="A42" s="373"/>
      <c r="B42" s="374" t="s">
        <v>151</v>
      </c>
      <c r="C42" s="532" t="s">
        <v>152</v>
      </c>
      <c r="D42" s="532"/>
      <c r="E42" s="532"/>
      <c r="F42" s="375" t="s">
        <v>46</v>
      </c>
      <c r="G42" s="376" t="s">
        <v>2257</v>
      </c>
      <c r="H42" s="376"/>
      <c r="I42" s="377"/>
      <c r="J42" s="377"/>
      <c r="K42" s="377"/>
      <c r="L42" s="377"/>
      <c r="M42" s="378"/>
      <c r="BD42" s="361"/>
      <c r="BE42" s="364"/>
      <c r="BF42" s="369"/>
      <c r="BG42" s="379" t="s">
        <v>152</v>
      </c>
      <c r="BH42" s="386"/>
      <c r="BI42" s="379"/>
    </row>
    <row r="43" spans="1:61" s="358" customFormat="1" ht="20.399999999999999" x14ac:dyDescent="0.3">
      <c r="A43" s="373"/>
      <c r="B43" s="374" t="s">
        <v>153</v>
      </c>
      <c r="C43" s="532" t="s">
        <v>154</v>
      </c>
      <c r="D43" s="532"/>
      <c r="E43" s="532"/>
      <c r="F43" s="375" t="s">
        <v>155</v>
      </c>
      <c r="G43" s="376" t="s">
        <v>2258</v>
      </c>
      <c r="H43" s="376"/>
      <c r="I43" s="377"/>
      <c r="J43" s="377"/>
      <c r="K43" s="377"/>
      <c r="L43" s="377"/>
      <c r="M43" s="378"/>
      <c r="BD43" s="361"/>
      <c r="BE43" s="364"/>
      <c r="BF43" s="369"/>
      <c r="BG43" s="379" t="s">
        <v>154</v>
      </c>
      <c r="BH43" s="386"/>
      <c r="BI43" s="379"/>
    </row>
    <row r="44" spans="1:61" s="358" customFormat="1" ht="20.399999999999999" hidden="1" x14ac:dyDescent="0.3">
      <c r="A44" s="380" t="s">
        <v>140</v>
      </c>
      <c r="B44" s="381" t="s">
        <v>156</v>
      </c>
      <c r="C44" s="533" t="s">
        <v>157</v>
      </c>
      <c r="D44" s="533"/>
      <c r="E44" s="533"/>
      <c r="F44" s="382" t="s">
        <v>46</v>
      </c>
      <c r="G44" s="383" t="s">
        <v>2259</v>
      </c>
      <c r="H44" s="383"/>
      <c r="I44" s="384"/>
      <c r="J44" s="384"/>
      <c r="K44" s="384"/>
      <c r="L44" s="384"/>
      <c r="M44" s="385"/>
      <c r="BD44" s="361"/>
      <c r="BE44" s="364"/>
      <c r="BF44" s="369"/>
      <c r="BG44" s="379"/>
      <c r="BH44" s="386" t="s">
        <v>157</v>
      </c>
      <c r="BI44" s="379"/>
    </row>
    <row r="45" spans="1:61" s="358" customFormat="1" ht="21.6" x14ac:dyDescent="0.3">
      <c r="A45" s="373" t="s">
        <v>126</v>
      </c>
      <c r="B45" s="374" t="s">
        <v>1992</v>
      </c>
      <c r="C45" s="532" t="s">
        <v>1993</v>
      </c>
      <c r="D45" s="532"/>
      <c r="E45" s="532"/>
      <c r="F45" s="375" t="s">
        <v>46</v>
      </c>
      <c r="G45" s="376" t="s">
        <v>2259</v>
      </c>
      <c r="H45" s="376"/>
      <c r="I45" s="377"/>
      <c r="J45" s="377"/>
      <c r="K45" s="377"/>
      <c r="L45" s="377"/>
      <c r="M45" s="378"/>
      <c r="BD45" s="361"/>
      <c r="BE45" s="364"/>
      <c r="BF45" s="369"/>
      <c r="BG45" s="379"/>
      <c r="BH45" s="386"/>
      <c r="BI45" s="379" t="s">
        <v>1993</v>
      </c>
    </row>
    <row r="46" spans="1:61" s="358" customFormat="1" ht="15" customHeight="1" x14ac:dyDescent="0.3">
      <c r="A46" s="535" t="s">
        <v>2013</v>
      </c>
      <c r="B46" s="536"/>
      <c r="C46" s="536"/>
      <c r="D46" s="536"/>
      <c r="E46" s="536"/>
      <c r="F46" s="536"/>
      <c r="G46" s="536"/>
      <c r="H46" s="362"/>
      <c r="I46" s="362"/>
      <c r="J46" s="362"/>
      <c r="K46" s="362"/>
      <c r="L46" s="362"/>
      <c r="M46" s="363"/>
      <c r="BD46" s="361"/>
      <c r="BE46" s="364" t="s">
        <v>2013</v>
      </c>
      <c r="BF46" s="369"/>
      <c r="BG46" s="379"/>
      <c r="BH46" s="386"/>
      <c r="BI46" s="379"/>
    </row>
    <row r="47" spans="1:61" s="358" customFormat="1" ht="21.6" x14ac:dyDescent="0.3">
      <c r="A47" s="365" t="s">
        <v>166</v>
      </c>
      <c r="B47" s="366" t="s">
        <v>270</v>
      </c>
      <c r="C47" s="534" t="s">
        <v>271</v>
      </c>
      <c r="D47" s="534"/>
      <c r="E47" s="534"/>
      <c r="F47" s="365" t="s">
        <v>122</v>
      </c>
      <c r="G47" s="370">
        <v>0.68</v>
      </c>
      <c r="H47" s="367"/>
      <c r="I47" s="368"/>
      <c r="J47" s="368">
        <v>612000</v>
      </c>
      <c r="K47" s="368"/>
      <c r="L47" s="368"/>
      <c r="M47" s="368">
        <v>895000</v>
      </c>
      <c r="BD47" s="361"/>
      <c r="BE47" s="364"/>
      <c r="BF47" s="369" t="s">
        <v>271</v>
      </c>
      <c r="BG47" s="379"/>
      <c r="BH47" s="386"/>
      <c r="BI47" s="379"/>
    </row>
    <row r="48" spans="1:61" s="358" customFormat="1" ht="20.399999999999999" x14ac:dyDescent="0.3">
      <c r="A48" s="373"/>
      <c r="B48" s="374" t="s">
        <v>151</v>
      </c>
      <c r="C48" s="532" t="s">
        <v>152</v>
      </c>
      <c r="D48" s="532"/>
      <c r="E48" s="532"/>
      <c r="F48" s="375" t="s">
        <v>46</v>
      </c>
      <c r="G48" s="376" t="s">
        <v>2260</v>
      </c>
      <c r="H48" s="376"/>
      <c r="I48" s="377"/>
      <c r="J48" s="377"/>
      <c r="K48" s="377"/>
      <c r="L48" s="377"/>
      <c r="M48" s="378"/>
      <c r="BD48" s="361"/>
      <c r="BE48" s="364"/>
      <c r="BF48" s="369"/>
      <c r="BG48" s="379" t="s">
        <v>152</v>
      </c>
      <c r="BH48" s="386"/>
      <c r="BI48" s="379"/>
    </row>
    <row r="49" spans="1:61" s="358" customFormat="1" ht="20.399999999999999" x14ac:dyDescent="0.3">
      <c r="A49" s="373"/>
      <c r="B49" s="374" t="s">
        <v>153</v>
      </c>
      <c r="C49" s="532" t="s">
        <v>154</v>
      </c>
      <c r="D49" s="532"/>
      <c r="E49" s="532"/>
      <c r="F49" s="375" t="s">
        <v>155</v>
      </c>
      <c r="G49" s="376" t="s">
        <v>2261</v>
      </c>
      <c r="H49" s="376"/>
      <c r="I49" s="377"/>
      <c r="J49" s="377"/>
      <c r="K49" s="377"/>
      <c r="L49" s="377"/>
      <c r="M49" s="378"/>
      <c r="BD49" s="361"/>
      <c r="BE49" s="364"/>
      <c r="BF49" s="369"/>
      <c r="BG49" s="379" t="s">
        <v>154</v>
      </c>
      <c r="BH49" s="386"/>
      <c r="BI49" s="379"/>
    </row>
    <row r="50" spans="1:61" s="358" customFormat="1" ht="20.399999999999999" x14ac:dyDescent="0.3">
      <c r="A50" s="373"/>
      <c r="B50" s="374" t="s">
        <v>274</v>
      </c>
      <c r="C50" s="532" t="s">
        <v>275</v>
      </c>
      <c r="D50" s="532"/>
      <c r="E50" s="532"/>
      <c r="F50" s="375" t="s">
        <v>67</v>
      </c>
      <c r="G50" s="376" t="s">
        <v>2262</v>
      </c>
      <c r="H50" s="376"/>
      <c r="I50" s="377"/>
      <c r="J50" s="377"/>
      <c r="K50" s="377"/>
      <c r="L50" s="377"/>
      <c r="M50" s="378"/>
      <c r="BD50" s="361"/>
      <c r="BE50" s="364"/>
      <c r="BF50" s="369"/>
      <c r="BG50" s="379" t="s">
        <v>275</v>
      </c>
      <c r="BH50" s="386"/>
      <c r="BI50" s="379"/>
    </row>
    <row r="51" spans="1:61" s="358" customFormat="1" ht="20.399999999999999" x14ac:dyDescent="0.3">
      <c r="A51" s="373"/>
      <c r="B51" s="374" t="s">
        <v>73</v>
      </c>
      <c r="C51" s="532" t="s">
        <v>74</v>
      </c>
      <c r="D51" s="532"/>
      <c r="E51" s="532"/>
      <c r="F51" s="375" t="s">
        <v>67</v>
      </c>
      <c r="G51" s="376" t="s">
        <v>2263</v>
      </c>
      <c r="H51" s="376"/>
      <c r="J51" s="377"/>
      <c r="K51" s="377"/>
      <c r="L51" s="377"/>
      <c r="M51" s="378"/>
      <c r="BD51" s="361"/>
      <c r="BE51" s="364"/>
      <c r="BF51" s="369"/>
      <c r="BG51" s="379" t="s">
        <v>74</v>
      </c>
      <c r="BH51" s="386"/>
      <c r="BI51" s="379"/>
    </row>
    <row r="52" spans="1:61" s="358" customFormat="1" ht="21.6" x14ac:dyDescent="0.3">
      <c r="A52" s="373"/>
      <c r="B52" s="374" t="s">
        <v>278</v>
      </c>
      <c r="C52" s="532" t="s">
        <v>279</v>
      </c>
      <c r="D52" s="532"/>
      <c r="E52" s="532"/>
      <c r="F52" s="375" t="s">
        <v>67</v>
      </c>
      <c r="G52" s="376" t="s">
        <v>2264</v>
      </c>
      <c r="H52" s="376"/>
      <c r="I52" s="377"/>
      <c r="J52" s="377"/>
      <c r="K52" s="377"/>
      <c r="L52" s="377"/>
      <c r="M52" s="378"/>
      <c r="BD52" s="361"/>
      <c r="BE52" s="364"/>
      <c r="BF52" s="369"/>
      <c r="BG52" s="379" t="s">
        <v>279</v>
      </c>
      <c r="BH52" s="386"/>
      <c r="BI52" s="379"/>
    </row>
    <row r="53" spans="1:61" s="358" customFormat="1" ht="20.399999999999999" hidden="1" x14ac:dyDescent="0.3">
      <c r="A53" s="380" t="s">
        <v>140</v>
      </c>
      <c r="B53" s="381" t="s">
        <v>156</v>
      </c>
      <c r="C53" s="533" t="s">
        <v>157</v>
      </c>
      <c r="D53" s="533"/>
      <c r="E53" s="533"/>
      <c r="F53" s="382" t="s">
        <v>46</v>
      </c>
      <c r="G53" s="383" t="s">
        <v>2265</v>
      </c>
      <c r="H53" s="383"/>
      <c r="I53" s="384"/>
      <c r="J53" s="384"/>
      <c r="K53" s="384"/>
      <c r="L53" s="384"/>
      <c r="M53" s="385"/>
      <c r="BD53" s="361"/>
      <c r="BE53" s="364"/>
      <c r="BF53" s="369"/>
      <c r="BG53" s="379"/>
      <c r="BH53" s="386" t="s">
        <v>157</v>
      </c>
      <c r="BI53" s="379"/>
    </row>
    <row r="54" spans="1:61" s="358" customFormat="1" ht="21.6" x14ac:dyDescent="0.3">
      <c r="A54" s="373"/>
      <c r="B54" s="374" t="s">
        <v>282</v>
      </c>
      <c r="C54" s="532" t="s">
        <v>283</v>
      </c>
      <c r="D54" s="532"/>
      <c r="E54" s="532"/>
      <c r="F54" s="375" t="s">
        <v>67</v>
      </c>
      <c r="G54" s="376" t="s">
        <v>2266</v>
      </c>
      <c r="H54" s="376"/>
      <c r="I54" s="377"/>
      <c r="J54" s="377"/>
      <c r="K54" s="377"/>
      <c r="L54" s="377"/>
      <c r="M54" s="378"/>
      <c r="BD54" s="361"/>
      <c r="BE54" s="364"/>
      <c r="BF54" s="369"/>
      <c r="BG54" s="379" t="s">
        <v>283</v>
      </c>
      <c r="BH54" s="386"/>
      <c r="BI54" s="379"/>
    </row>
    <row r="55" spans="1:61" s="358" customFormat="1" ht="20.399999999999999" hidden="1" x14ac:dyDescent="0.3">
      <c r="A55" s="380" t="s">
        <v>140</v>
      </c>
      <c r="B55" s="381" t="s">
        <v>285</v>
      </c>
      <c r="C55" s="533" t="s">
        <v>286</v>
      </c>
      <c r="D55" s="533"/>
      <c r="E55" s="533"/>
      <c r="F55" s="382" t="s">
        <v>67</v>
      </c>
      <c r="G55" s="383" t="s">
        <v>2267</v>
      </c>
      <c r="H55" s="383"/>
      <c r="I55" s="384"/>
      <c r="J55" s="384"/>
      <c r="K55" s="384"/>
      <c r="L55" s="384"/>
      <c r="M55" s="385"/>
      <c r="BD55" s="361"/>
      <c r="BE55" s="364"/>
      <c r="BF55" s="369"/>
      <c r="BG55" s="379"/>
      <c r="BH55" s="386" t="s">
        <v>286</v>
      </c>
      <c r="BI55" s="379"/>
    </row>
    <row r="56" spans="1:61" s="358" customFormat="1" ht="31.8" x14ac:dyDescent="0.3">
      <c r="A56" s="373"/>
      <c r="B56" s="374" t="s">
        <v>288</v>
      </c>
      <c r="C56" s="532" t="s">
        <v>289</v>
      </c>
      <c r="D56" s="532"/>
      <c r="E56" s="532"/>
      <c r="F56" s="375" t="s">
        <v>46</v>
      </c>
      <c r="G56" s="376" t="s">
        <v>2268</v>
      </c>
      <c r="H56" s="376"/>
      <c r="I56" s="377"/>
      <c r="J56" s="377"/>
      <c r="K56" s="377"/>
      <c r="L56" s="377"/>
      <c r="M56" s="378"/>
      <c r="BD56" s="361"/>
      <c r="BE56" s="364"/>
      <c r="BF56" s="369"/>
      <c r="BG56" s="379" t="s">
        <v>289</v>
      </c>
      <c r="BH56" s="386"/>
      <c r="BI56" s="379"/>
    </row>
    <row r="57" spans="1:61" s="358" customFormat="1" ht="20.399999999999999" x14ac:dyDescent="0.3">
      <c r="A57" s="373"/>
      <c r="B57" s="374" t="s">
        <v>291</v>
      </c>
      <c r="C57" s="532" t="s">
        <v>292</v>
      </c>
      <c r="D57" s="532"/>
      <c r="E57" s="532"/>
      <c r="F57" s="375" t="s">
        <v>155</v>
      </c>
      <c r="G57" s="376" t="s">
        <v>2269</v>
      </c>
      <c r="H57" s="376"/>
      <c r="I57" s="377"/>
      <c r="J57" s="377"/>
      <c r="K57" s="377"/>
      <c r="L57" s="377"/>
      <c r="M57" s="378"/>
      <c r="BD57" s="361"/>
      <c r="BE57" s="364"/>
      <c r="BF57" s="369"/>
      <c r="BG57" s="379" t="s">
        <v>292</v>
      </c>
      <c r="BH57" s="386"/>
      <c r="BI57" s="379"/>
    </row>
    <row r="58" spans="1:61" s="358" customFormat="1" ht="21.6" x14ac:dyDescent="0.3">
      <c r="A58" s="373" t="s">
        <v>126</v>
      </c>
      <c r="B58" s="374" t="s">
        <v>2028</v>
      </c>
      <c r="C58" s="532" t="s">
        <v>2029</v>
      </c>
      <c r="D58" s="532"/>
      <c r="E58" s="532"/>
      <c r="F58" s="375" t="s">
        <v>46</v>
      </c>
      <c r="G58" s="376" t="s">
        <v>2265</v>
      </c>
      <c r="H58" s="376"/>
      <c r="I58" s="377"/>
      <c r="J58" s="377"/>
      <c r="K58" s="377"/>
      <c r="L58" s="377"/>
      <c r="M58" s="378"/>
      <c r="BD58" s="361"/>
      <c r="BE58" s="364"/>
      <c r="BF58" s="369"/>
      <c r="BG58" s="379"/>
      <c r="BH58" s="386"/>
      <c r="BI58" s="379" t="s">
        <v>2029</v>
      </c>
    </row>
    <row r="59" spans="1:61" s="358" customFormat="1" ht="21.6" x14ac:dyDescent="0.3">
      <c r="A59" s="373" t="s">
        <v>126</v>
      </c>
      <c r="B59" s="374" t="s">
        <v>2270</v>
      </c>
      <c r="C59" s="532" t="s">
        <v>2271</v>
      </c>
      <c r="D59" s="532"/>
      <c r="E59" s="532"/>
      <c r="F59" s="375" t="s">
        <v>67</v>
      </c>
      <c r="G59" s="376" t="s">
        <v>5701</v>
      </c>
      <c r="H59" s="376"/>
      <c r="I59" s="377"/>
      <c r="J59" s="377"/>
      <c r="K59" s="377"/>
      <c r="L59" s="377"/>
      <c r="M59" s="378"/>
      <c r="BD59" s="361"/>
      <c r="BE59" s="364"/>
      <c r="BF59" s="369"/>
      <c r="BG59" s="379"/>
      <c r="BH59" s="386"/>
      <c r="BI59" s="379" t="s">
        <v>2271</v>
      </c>
    </row>
    <row r="60" spans="1:61" s="358" customFormat="1" ht="21.6" x14ac:dyDescent="0.3">
      <c r="A60" s="373" t="s">
        <v>126</v>
      </c>
      <c r="B60" s="374" t="s">
        <v>2030</v>
      </c>
      <c r="C60" s="532" t="s">
        <v>2031</v>
      </c>
      <c r="D60" s="532"/>
      <c r="E60" s="532"/>
      <c r="F60" s="375" t="s">
        <v>67</v>
      </c>
      <c r="G60" s="376" t="s">
        <v>5702</v>
      </c>
      <c r="H60" s="376"/>
      <c r="I60" s="377"/>
      <c r="J60" s="377"/>
      <c r="K60" s="377"/>
      <c r="L60" s="377"/>
      <c r="M60" s="378"/>
      <c r="BD60" s="361"/>
      <c r="BE60" s="364"/>
      <c r="BF60" s="369"/>
      <c r="BG60" s="379"/>
      <c r="BH60" s="386"/>
      <c r="BI60" s="379" t="s">
        <v>2031</v>
      </c>
    </row>
    <row r="61" spans="1:61" s="358" customFormat="1" ht="21.6" x14ac:dyDescent="0.3">
      <c r="A61" s="373" t="s">
        <v>126</v>
      </c>
      <c r="B61" s="374" t="s">
        <v>2032</v>
      </c>
      <c r="C61" s="532" t="s">
        <v>2033</v>
      </c>
      <c r="D61" s="532"/>
      <c r="E61" s="532"/>
      <c r="F61" s="375" t="s">
        <v>67</v>
      </c>
      <c r="G61" s="376" t="s">
        <v>5703</v>
      </c>
      <c r="H61" s="376"/>
      <c r="I61" s="377"/>
      <c r="J61" s="377"/>
      <c r="K61" s="377"/>
      <c r="L61" s="377"/>
      <c r="M61" s="378"/>
      <c r="BD61" s="361"/>
      <c r="BE61" s="364"/>
      <c r="BF61" s="369"/>
      <c r="BG61" s="379"/>
      <c r="BH61" s="386"/>
      <c r="BI61" s="379" t="s">
        <v>2033</v>
      </c>
    </row>
    <row r="62" spans="1:61" s="358" customFormat="1" ht="21.6" x14ac:dyDescent="0.3">
      <c r="A62" s="373" t="s">
        <v>126</v>
      </c>
      <c r="B62" s="374" t="s">
        <v>2036</v>
      </c>
      <c r="C62" s="532" t="s">
        <v>2037</v>
      </c>
      <c r="D62" s="532"/>
      <c r="E62" s="532"/>
      <c r="F62" s="375" t="s">
        <v>67</v>
      </c>
      <c r="G62" s="376" t="s">
        <v>5704</v>
      </c>
      <c r="H62" s="376"/>
      <c r="I62" s="377"/>
      <c r="J62" s="377"/>
      <c r="K62" s="377"/>
      <c r="L62" s="377"/>
      <c r="M62" s="378"/>
      <c r="BD62" s="361"/>
      <c r="BE62" s="364"/>
      <c r="BF62" s="369"/>
      <c r="BG62" s="379"/>
      <c r="BH62" s="386"/>
      <c r="BI62" s="379" t="s">
        <v>2037</v>
      </c>
    </row>
    <row r="63" spans="1:61" s="358" customFormat="1" ht="21.6" x14ac:dyDescent="0.3">
      <c r="A63" s="373" t="s">
        <v>126</v>
      </c>
      <c r="B63" s="374" t="s">
        <v>2040</v>
      </c>
      <c r="C63" s="532" t="s">
        <v>2041</v>
      </c>
      <c r="D63" s="532"/>
      <c r="E63" s="532"/>
      <c r="F63" s="375" t="s">
        <v>67</v>
      </c>
      <c r="G63" s="376" t="s">
        <v>5705</v>
      </c>
      <c r="H63" s="376"/>
      <c r="I63" s="377"/>
      <c r="J63" s="377"/>
      <c r="K63" s="377"/>
      <c r="L63" s="377"/>
      <c r="M63" s="378"/>
      <c r="BD63" s="361"/>
      <c r="BE63" s="364"/>
      <c r="BF63" s="369"/>
      <c r="BG63" s="379"/>
      <c r="BH63" s="386"/>
      <c r="BI63" s="379" t="s">
        <v>2041</v>
      </c>
    </row>
    <row r="64" spans="1:61" s="358" customFormat="1" ht="31.8" x14ac:dyDescent="0.3">
      <c r="A64" s="365" t="s">
        <v>167</v>
      </c>
      <c r="B64" s="366" t="s">
        <v>2024</v>
      </c>
      <c r="C64" s="534" t="s">
        <v>2025</v>
      </c>
      <c r="D64" s="534"/>
      <c r="E64" s="534"/>
      <c r="F64" s="365" t="s">
        <v>308</v>
      </c>
      <c r="G64" s="387">
        <v>68</v>
      </c>
      <c r="H64" s="387"/>
      <c r="I64" s="368"/>
      <c r="J64" s="368"/>
      <c r="K64" s="368"/>
      <c r="L64" s="368"/>
      <c r="M64" s="368"/>
      <c r="BD64" s="361"/>
      <c r="BE64" s="364"/>
      <c r="BF64" s="369" t="s">
        <v>2025</v>
      </c>
      <c r="BG64" s="379"/>
      <c r="BH64" s="386"/>
      <c r="BI64" s="379"/>
    </row>
    <row r="65" spans="1:61" s="358" customFormat="1" ht="31.8" x14ac:dyDescent="0.3">
      <c r="A65" s="365" t="s">
        <v>170</v>
      </c>
      <c r="B65" s="366" t="s">
        <v>2026</v>
      </c>
      <c r="C65" s="534" t="s">
        <v>2027</v>
      </c>
      <c r="D65" s="534"/>
      <c r="E65" s="534"/>
      <c r="F65" s="365" t="s">
        <v>308</v>
      </c>
      <c r="G65" s="387">
        <v>68</v>
      </c>
      <c r="H65" s="387"/>
      <c r="I65" s="368"/>
      <c r="J65" s="368"/>
      <c r="K65" s="368"/>
      <c r="L65" s="368"/>
      <c r="M65" s="368"/>
      <c r="BD65" s="361"/>
      <c r="BE65" s="364"/>
      <c r="BF65" s="369" t="s">
        <v>2027</v>
      </c>
      <c r="BG65" s="379"/>
      <c r="BH65" s="386"/>
      <c r="BI65" s="379"/>
    </row>
    <row r="66" spans="1:61" s="358" customFormat="1" ht="15" customHeight="1" x14ac:dyDescent="0.3">
      <c r="A66" s="535" t="s">
        <v>2272</v>
      </c>
      <c r="B66" s="536"/>
      <c r="C66" s="536"/>
      <c r="D66" s="536"/>
      <c r="E66" s="536"/>
      <c r="F66" s="536"/>
      <c r="G66" s="536"/>
      <c r="H66" s="362"/>
      <c r="I66" s="362"/>
      <c r="J66" s="362"/>
      <c r="K66" s="362"/>
      <c r="L66" s="362"/>
      <c r="M66" s="363"/>
      <c r="BD66" s="361"/>
      <c r="BE66" s="364" t="s">
        <v>2272</v>
      </c>
      <c r="BF66" s="369"/>
      <c r="BG66" s="379"/>
      <c r="BH66" s="386"/>
      <c r="BI66" s="379"/>
    </row>
    <row r="67" spans="1:61" s="358" customFormat="1" ht="21.6" x14ac:dyDescent="0.3">
      <c r="A67" s="365" t="s">
        <v>173</v>
      </c>
      <c r="B67" s="366" t="s">
        <v>2064</v>
      </c>
      <c r="C67" s="534" t="s">
        <v>2065</v>
      </c>
      <c r="D67" s="534"/>
      <c r="E67" s="534"/>
      <c r="F67" s="365" t="s">
        <v>2066</v>
      </c>
      <c r="G67" s="370">
        <v>0.06</v>
      </c>
      <c r="H67" s="367"/>
      <c r="I67" s="368"/>
      <c r="J67" s="368">
        <v>60000</v>
      </c>
      <c r="K67" s="368"/>
      <c r="L67" s="368"/>
      <c r="M67" s="368">
        <v>26400</v>
      </c>
      <c r="BD67" s="361"/>
      <c r="BE67" s="364"/>
      <c r="BF67" s="369" t="s">
        <v>2065</v>
      </c>
      <c r="BG67" s="379"/>
      <c r="BH67" s="386"/>
      <c r="BI67" s="379"/>
    </row>
    <row r="68" spans="1:61" s="358" customFormat="1" ht="20.399999999999999" x14ac:dyDescent="0.3">
      <c r="A68" s="373"/>
      <c r="B68" s="374" t="s">
        <v>2067</v>
      </c>
      <c r="C68" s="532" t="s">
        <v>2068</v>
      </c>
      <c r="D68" s="532"/>
      <c r="E68" s="532"/>
      <c r="F68" s="375" t="s">
        <v>67</v>
      </c>
      <c r="G68" s="376" t="s">
        <v>2273</v>
      </c>
      <c r="H68" s="376"/>
      <c r="I68" s="377"/>
      <c r="J68" s="377"/>
      <c r="K68" s="377"/>
      <c r="L68" s="377"/>
      <c r="M68" s="378"/>
      <c r="BD68" s="361"/>
      <c r="BE68" s="364"/>
      <c r="BF68" s="369"/>
      <c r="BG68" s="379" t="s">
        <v>2068</v>
      </c>
      <c r="BH68" s="386"/>
      <c r="BI68" s="379"/>
    </row>
    <row r="69" spans="1:61" s="358" customFormat="1" ht="31.8" x14ac:dyDescent="0.3">
      <c r="A69" s="373"/>
      <c r="B69" s="374" t="s">
        <v>2070</v>
      </c>
      <c r="C69" s="532" t="s">
        <v>2071</v>
      </c>
      <c r="D69" s="532"/>
      <c r="E69" s="532"/>
      <c r="F69" s="375" t="s">
        <v>46</v>
      </c>
      <c r="G69" s="376" t="s">
        <v>2274</v>
      </c>
      <c r="H69" s="376"/>
      <c r="I69" s="377"/>
      <c r="J69" s="377"/>
      <c r="K69" s="377"/>
      <c r="L69" s="377"/>
      <c r="M69" s="378"/>
      <c r="BD69" s="361"/>
      <c r="BE69" s="364"/>
      <c r="BF69" s="369"/>
      <c r="BG69" s="379" t="s">
        <v>2071</v>
      </c>
      <c r="BH69" s="386"/>
      <c r="BI69" s="379"/>
    </row>
    <row r="70" spans="1:61" s="358" customFormat="1" ht="21.6" x14ac:dyDescent="0.3">
      <c r="A70" s="373"/>
      <c r="B70" s="374" t="s">
        <v>2073</v>
      </c>
      <c r="C70" s="532" t="s">
        <v>2074</v>
      </c>
      <c r="D70" s="532"/>
      <c r="E70" s="532"/>
      <c r="F70" s="375" t="s">
        <v>112</v>
      </c>
      <c r="G70" s="376" t="s">
        <v>2275</v>
      </c>
      <c r="H70" s="376"/>
      <c r="I70" s="377"/>
      <c r="J70" s="377"/>
      <c r="K70" s="377"/>
      <c r="L70" s="377"/>
      <c r="M70" s="378"/>
      <c r="BD70" s="361"/>
      <c r="BE70" s="364"/>
      <c r="BF70" s="369"/>
      <c r="BG70" s="379" t="s">
        <v>2074</v>
      </c>
      <c r="BH70" s="386"/>
      <c r="BI70" s="379"/>
    </row>
    <row r="71" spans="1:61" s="358" customFormat="1" ht="15" customHeight="1" x14ac:dyDescent="0.3">
      <c r="A71" s="535" t="s">
        <v>2276</v>
      </c>
      <c r="B71" s="536"/>
      <c r="C71" s="536"/>
      <c r="D71" s="536"/>
      <c r="E71" s="536"/>
      <c r="F71" s="536"/>
      <c r="G71" s="536"/>
      <c r="H71" s="362"/>
      <c r="I71" s="362"/>
      <c r="J71" s="362"/>
      <c r="K71" s="362"/>
      <c r="L71" s="362"/>
      <c r="M71" s="363"/>
      <c r="BD71" s="361"/>
      <c r="BE71" s="364" t="s">
        <v>2276</v>
      </c>
      <c r="BF71" s="369"/>
      <c r="BG71" s="379"/>
      <c r="BH71" s="386"/>
      <c r="BI71" s="379"/>
    </row>
    <row r="72" spans="1:61" s="358" customFormat="1" ht="15" customHeight="1" x14ac:dyDescent="0.3">
      <c r="A72" s="535" t="s">
        <v>2175</v>
      </c>
      <c r="B72" s="536"/>
      <c r="C72" s="536"/>
      <c r="D72" s="536"/>
      <c r="E72" s="536"/>
      <c r="F72" s="536"/>
      <c r="G72" s="536"/>
      <c r="H72" s="362"/>
      <c r="I72" s="362"/>
      <c r="J72" s="362"/>
      <c r="K72" s="362"/>
      <c r="L72" s="362"/>
      <c r="M72" s="363"/>
      <c r="BD72" s="361"/>
      <c r="BE72" s="364" t="s">
        <v>2175</v>
      </c>
      <c r="BF72" s="369"/>
      <c r="BG72" s="379"/>
      <c r="BH72" s="386"/>
      <c r="BI72" s="379"/>
    </row>
    <row r="73" spans="1:61" s="358" customFormat="1" ht="31.8" x14ac:dyDescent="0.3">
      <c r="A73" s="365" t="s">
        <v>174</v>
      </c>
      <c r="B73" s="366" t="s">
        <v>419</v>
      </c>
      <c r="C73" s="534" t="s">
        <v>420</v>
      </c>
      <c r="D73" s="534"/>
      <c r="E73" s="534"/>
      <c r="F73" s="365" t="s">
        <v>46</v>
      </c>
      <c r="G73" s="372">
        <v>1.2</v>
      </c>
      <c r="H73" s="367"/>
      <c r="I73" s="368"/>
      <c r="J73" s="368">
        <v>26000</v>
      </c>
      <c r="K73" s="368"/>
      <c r="L73" s="368"/>
      <c r="M73" s="368"/>
      <c r="BD73" s="361"/>
      <c r="BE73" s="364"/>
      <c r="BF73" s="369" t="s">
        <v>420</v>
      </c>
      <c r="BG73" s="379"/>
      <c r="BH73" s="386"/>
      <c r="BI73" s="379"/>
    </row>
    <row r="74" spans="1:61" s="358" customFormat="1" ht="62.4" x14ac:dyDescent="0.3">
      <c r="A74" s="365" t="s">
        <v>177</v>
      </c>
      <c r="B74" s="366" t="s">
        <v>421</v>
      </c>
      <c r="C74" s="534" t="s">
        <v>422</v>
      </c>
      <c r="D74" s="534"/>
      <c r="E74" s="534"/>
      <c r="F74" s="365" t="s">
        <v>326</v>
      </c>
      <c r="G74" s="372">
        <v>0.6</v>
      </c>
      <c r="H74" s="367"/>
      <c r="I74" s="368"/>
      <c r="J74" s="368">
        <v>30000</v>
      </c>
      <c r="K74" s="368"/>
      <c r="L74" s="368"/>
      <c r="M74" s="368">
        <v>327600</v>
      </c>
      <c r="BD74" s="361"/>
      <c r="BE74" s="364"/>
      <c r="BF74" s="369" t="s">
        <v>422</v>
      </c>
      <c r="BG74" s="379"/>
      <c r="BH74" s="386"/>
      <c r="BI74" s="379"/>
    </row>
    <row r="75" spans="1:61" s="358" customFormat="1" ht="20.399999999999999" hidden="1" x14ac:dyDescent="0.3">
      <c r="A75" s="380" t="s">
        <v>75</v>
      </c>
      <c r="B75" s="381" t="s">
        <v>151</v>
      </c>
      <c r="C75" s="533" t="s">
        <v>152</v>
      </c>
      <c r="D75" s="533"/>
      <c r="E75" s="533"/>
      <c r="F75" s="382" t="s">
        <v>46</v>
      </c>
      <c r="G75" s="383" t="s">
        <v>33</v>
      </c>
      <c r="H75" s="383"/>
      <c r="I75" s="384"/>
      <c r="J75" s="384"/>
      <c r="K75" s="384"/>
      <c r="L75" s="384"/>
      <c r="M75" s="385"/>
      <c r="BD75" s="361"/>
      <c r="BE75" s="364"/>
      <c r="BF75" s="369"/>
      <c r="BG75" s="379"/>
      <c r="BH75" s="386" t="s">
        <v>152</v>
      </c>
      <c r="BI75" s="379"/>
    </row>
    <row r="76" spans="1:61" s="358" customFormat="1" ht="20.399999999999999" hidden="1" x14ac:dyDescent="0.3">
      <c r="A76" s="380" t="s">
        <v>75</v>
      </c>
      <c r="B76" s="381" t="s">
        <v>423</v>
      </c>
      <c r="C76" s="533" t="s">
        <v>424</v>
      </c>
      <c r="D76" s="533"/>
      <c r="E76" s="533"/>
      <c r="F76" s="382" t="s">
        <v>72</v>
      </c>
      <c r="G76" s="383" t="s">
        <v>33</v>
      </c>
      <c r="H76" s="383"/>
      <c r="I76" s="384"/>
      <c r="J76" s="384"/>
      <c r="K76" s="384"/>
      <c r="L76" s="384"/>
      <c r="M76" s="385"/>
      <c r="BD76" s="361"/>
      <c r="BE76" s="364"/>
      <c r="BF76" s="369"/>
      <c r="BG76" s="379"/>
      <c r="BH76" s="386" t="s">
        <v>424</v>
      </c>
      <c r="BI76" s="379"/>
    </row>
    <row r="77" spans="1:61" s="358" customFormat="1" ht="31.8" hidden="1" x14ac:dyDescent="0.3">
      <c r="A77" s="380" t="s">
        <v>75</v>
      </c>
      <c r="B77" s="381" t="s">
        <v>425</v>
      </c>
      <c r="C77" s="533" t="s">
        <v>426</v>
      </c>
      <c r="D77" s="533"/>
      <c r="E77" s="533"/>
      <c r="F77" s="382" t="s">
        <v>427</v>
      </c>
      <c r="G77" s="383" t="s">
        <v>33</v>
      </c>
      <c r="H77" s="383"/>
      <c r="I77" s="384"/>
      <c r="J77" s="384"/>
      <c r="K77" s="384"/>
      <c r="L77" s="384"/>
      <c r="M77" s="385"/>
      <c r="BD77" s="361"/>
      <c r="BE77" s="364"/>
      <c r="BF77" s="369"/>
      <c r="BG77" s="379"/>
      <c r="BH77" s="386" t="s">
        <v>426</v>
      </c>
      <c r="BI77" s="379"/>
    </row>
    <row r="78" spans="1:61" s="358" customFormat="1" ht="31.8" x14ac:dyDescent="0.3">
      <c r="A78" s="373" t="s">
        <v>126</v>
      </c>
      <c r="B78" s="374" t="s">
        <v>428</v>
      </c>
      <c r="C78" s="532" t="s">
        <v>429</v>
      </c>
      <c r="D78" s="532"/>
      <c r="E78" s="532"/>
      <c r="F78" s="375" t="s">
        <v>72</v>
      </c>
      <c r="G78" s="376" t="s">
        <v>2277</v>
      </c>
      <c r="H78" s="376"/>
      <c r="I78" s="377"/>
      <c r="J78" s="377"/>
      <c r="K78" s="377"/>
      <c r="L78" s="377"/>
      <c r="M78" s="378"/>
      <c r="BD78" s="361"/>
      <c r="BE78" s="364"/>
      <c r="BF78" s="369"/>
      <c r="BG78" s="379"/>
      <c r="BH78" s="386"/>
      <c r="BI78" s="379" t="s">
        <v>429</v>
      </c>
    </row>
    <row r="79" spans="1:61" s="358" customFormat="1" ht="20.399999999999999" x14ac:dyDescent="0.3">
      <c r="A79" s="373" t="s">
        <v>126</v>
      </c>
      <c r="B79" s="374" t="s">
        <v>431</v>
      </c>
      <c r="C79" s="532" t="s">
        <v>152</v>
      </c>
      <c r="D79" s="532"/>
      <c r="E79" s="532"/>
      <c r="F79" s="375" t="s">
        <v>46</v>
      </c>
      <c r="G79" s="376" t="s">
        <v>2278</v>
      </c>
      <c r="H79" s="376"/>
      <c r="I79" s="377"/>
      <c r="J79" s="377"/>
      <c r="K79" s="377"/>
      <c r="L79" s="377"/>
      <c r="M79" s="378"/>
      <c r="BD79" s="361"/>
      <c r="BE79" s="364"/>
      <c r="BF79" s="369"/>
      <c r="BG79" s="379"/>
      <c r="BH79" s="386"/>
      <c r="BI79" s="379" t="s">
        <v>152</v>
      </c>
    </row>
    <row r="80" spans="1:61" s="358" customFormat="1" ht="15" customHeight="1" x14ac:dyDescent="0.3">
      <c r="A80" s="535" t="s">
        <v>2279</v>
      </c>
      <c r="B80" s="536"/>
      <c r="C80" s="536"/>
      <c r="D80" s="536"/>
      <c r="E80" s="536"/>
      <c r="F80" s="536"/>
      <c r="G80" s="536"/>
      <c r="H80" s="362"/>
      <c r="I80" s="362"/>
      <c r="J80" s="362"/>
      <c r="K80" s="362"/>
      <c r="L80" s="362"/>
      <c r="M80" s="363"/>
      <c r="BD80" s="361"/>
      <c r="BE80" s="364" t="s">
        <v>2279</v>
      </c>
      <c r="BF80" s="369"/>
      <c r="BG80" s="379"/>
      <c r="BH80" s="386"/>
      <c r="BI80" s="379"/>
    </row>
    <row r="81" spans="1:63" s="358" customFormat="1" ht="42" x14ac:dyDescent="0.3">
      <c r="A81" s="365" t="s">
        <v>179</v>
      </c>
      <c r="B81" s="366" t="s">
        <v>324</v>
      </c>
      <c r="C81" s="534" t="s">
        <v>325</v>
      </c>
      <c r="D81" s="534"/>
      <c r="E81" s="534"/>
      <c r="F81" s="365" t="s">
        <v>326</v>
      </c>
      <c r="G81" s="388">
        <v>1.5840000000000001</v>
      </c>
      <c r="H81" s="367"/>
      <c r="I81" s="368"/>
      <c r="J81" s="368">
        <v>79000</v>
      </c>
      <c r="K81" s="368"/>
      <c r="L81" s="368"/>
      <c r="M81" s="368">
        <v>45000</v>
      </c>
      <c r="BD81" s="361"/>
      <c r="BE81" s="364"/>
      <c r="BF81" s="369" t="s">
        <v>325</v>
      </c>
      <c r="BG81" s="379"/>
      <c r="BH81" s="386"/>
      <c r="BI81" s="379"/>
    </row>
    <row r="82" spans="1:63" s="358" customFormat="1" ht="20.399999999999999" hidden="1" x14ac:dyDescent="0.3">
      <c r="A82" s="380" t="s">
        <v>140</v>
      </c>
      <c r="B82" s="381" t="s">
        <v>327</v>
      </c>
      <c r="C82" s="533" t="s">
        <v>328</v>
      </c>
      <c r="D82" s="533"/>
      <c r="E82" s="533"/>
      <c r="F82" s="382" t="s">
        <v>67</v>
      </c>
      <c r="G82" s="383" t="s">
        <v>2280</v>
      </c>
      <c r="H82" s="383"/>
      <c r="I82" s="384"/>
      <c r="J82" s="384"/>
      <c r="K82" s="384"/>
      <c r="L82" s="384"/>
      <c r="M82" s="385"/>
      <c r="BD82" s="361"/>
      <c r="BE82" s="364"/>
      <c r="BF82" s="369"/>
      <c r="BG82" s="379"/>
      <c r="BH82" s="386" t="s">
        <v>328</v>
      </c>
      <c r="BI82" s="379"/>
    </row>
    <row r="83" spans="1:63" s="358" customFormat="1" ht="20.399999999999999" hidden="1" x14ac:dyDescent="0.3">
      <c r="A83" s="380" t="s">
        <v>140</v>
      </c>
      <c r="B83" s="381" t="s">
        <v>330</v>
      </c>
      <c r="C83" s="533" t="s">
        <v>331</v>
      </c>
      <c r="D83" s="533"/>
      <c r="E83" s="533"/>
      <c r="F83" s="382" t="s">
        <v>67</v>
      </c>
      <c r="G83" s="383" t="s">
        <v>2281</v>
      </c>
      <c r="H83" s="383"/>
      <c r="I83" s="384"/>
      <c r="J83" s="384"/>
      <c r="K83" s="384"/>
      <c r="L83" s="384"/>
      <c r="M83" s="385"/>
      <c r="BD83" s="361"/>
      <c r="BE83" s="364"/>
      <c r="BF83" s="369"/>
      <c r="BG83" s="379"/>
      <c r="BH83" s="386" t="s">
        <v>331</v>
      </c>
      <c r="BI83" s="379"/>
    </row>
    <row r="84" spans="1:63" s="358" customFormat="1" ht="20.399999999999999" x14ac:dyDescent="0.3">
      <c r="A84" s="373"/>
      <c r="B84" s="374" t="s">
        <v>333</v>
      </c>
      <c r="C84" s="532" t="s">
        <v>334</v>
      </c>
      <c r="D84" s="532"/>
      <c r="E84" s="532"/>
      <c r="F84" s="375" t="s">
        <v>67</v>
      </c>
      <c r="G84" s="376" t="s">
        <v>2282</v>
      </c>
      <c r="H84" s="376"/>
      <c r="I84" s="377"/>
      <c r="J84" s="377"/>
      <c r="K84" s="377"/>
      <c r="L84" s="377"/>
      <c r="M84" s="378"/>
      <c r="BD84" s="361"/>
      <c r="BE84" s="364"/>
      <c r="BF84" s="369"/>
      <c r="BG84" s="379" t="s">
        <v>334</v>
      </c>
      <c r="BH84" s="386"/>
      <c r="BI84" s="379"/>
    </row>
    <row r="85" spans="1:63" s="358" customFormat="1" ht="20.399999999999999" x14ac:dyDescent="0.3">
      <c r="A85" s="373"/>
      <c r="B85" s="374" t="s">
        <v>336</v>
      </c>
      <c r="C85" s="532" t="s">
        <v>337</v>
      </c>
      <c r="D85" s="532"/>
      <c r="E85" s="532"/>
      <c r="F85" s="375" t="s">
        <v>72</v>
      </c>
      <c r="G85" s="376" t="s">
        <v>2283</v>
      </c>
      <c r="H85" s="376"/>
      <c r="I85" s="377"/>
      <c r="J85" s="377"/>
      <c r="K85" s="377"/>
      <c r="L85" s="377"/>
      <c r="M85" s="378"/>
      <c r="BD85" s="361"/>
      <c r="BE85" s="364"/>
      <c r="BF85" s="369"/>
      <c r="BG85" s="379" t="s">
        <v>337</v>
      </c>
      <c r="BH85" s="386"/>
      <c r="BI85" s="379"/>
    </row>
    <row r="86" spans="1:63" s="358" customFormat="1" ht="20.399999999999999" x14ac:dyDescent="0.3">
      <c r="A86" s="373" t="s">
        <v>126</v>
      </c>
      <c r="B86" s="374" t="s">
        <v>341</v>
      </c>
      <c r="C86" s="532" t="s">
        <v>342</v>
      </c>
      <c r="D86" s="532"/>
      <c r="E86" s="532"/>
      <c r="F86" s="375" t="s">
        <v>67</v>
      </c>
      <c r="G86" s="376" t="s">
        <v>2280</v>
      </c>
      <c r="H86" s="376"/>
      <c r="I86" s="377"/>
      <c r="J86" s="377"/>
      <c r="K86" s="377"/>
      <c r="L86" s="377"/>
      <c r="M86" s="378"/>
      <c r="BD86" s="361"/>
      <c r="BE86" s="364"/>
      <c r="BF86" s="369"/>
      <c r="BG86" s="379"/>
      <c r="BH86" s="386"/>
      <c r="BI86" s="379" t="s">
        <v>342</v>
      </c>
    </row>
    <row r="87" spans="1:63" s="358" customFormat="1" ht="21.6" x14ac:dyDescent="0.3">
      <c r="A87" s="373" t="s">
        <v>126</v>
      </c>
      <c r="B87" s="374" t="s">
        <v>2284</v>
      </c>
      <c r="C87" s="532" t="s">
        <v>2285</v>
      </c>
      <c r="D87" s="532"/>
      <c r="E87" s="532"/>
      <c r="F87" s="375" t="s">
        <v>67</v>
      </c>
      <c r="G87" s="376" t="s">
        <v>2281</v>
      </c>
      <c r="H87" s="376"/>
      <c r="I87" s="377"/>
      <c r="J87" s="377"/>
      <c r="K87" s="377"/>
      <c r="L87" s="377"/>
      <c r="M87" s="378"/>
      <c r="BD87" s="361"/>
      <c r="BE87" s="364"/>
      <c r="BF87" s="369"/>
      <c r="BG87" s="379"/>
      <c r="BH87" s="386"/>
      <c r="BI87" s="379" t="s">
        <v>2285</v>
      </c>
    </row>
    <row r="88" spans="1:63" s="85" customFormat="1" ht="14.4" x14ac:dyDescent="0.3">
      <c r="A88" s="537" t="s">
        <v>2286</v>
      </c>
      <c r="B88" s="538"/>
      <c r="C88" s="538"/>
      <c r="D88" s="538"/>
      <c r="E88" s="538"/>
      <c r="F88" s="538"/>
      <c r="G88" s="538"/>
      <c r="H88" s="389"/>
      <c r="I88" s="124"/>
      <c r="J88" s="124"/>
      <c r="K88" s="124"/>
      <c r="L88" s="124"/>
      <c r="M88" s="124"/>
      <c r="BJ88" s="226" t="s">
        <v>2286</v>
      </c>
    </row>
    <row r="89" spans="1:63" s="85" customFormat="1" ht="40.799999999999997" x14ac:dyDescent="0.3">
      <c r="A89" s="530" t="s">
        <v>2287</v>
      </c>
      <c r="B89" s="531"/>
      <c r="C89" s="531"/>
      <c r="D89" s="531"/>
      <c r="E89" s="531"/>
      <c r="F89" s="531"/>
      <c r="G89" s="531"/>
      <c r="H89" s="390"/>
      <c r="I89" s="391" t="s">
        <v>2288</v>
      </c>
      <c r="J89" s="391" t="s">
        <v>2288</v>
      </c>
      <c r="K89" s="391"/>
      <c r="L89" s="391"/>
      <c r="M89" s="391"/>
      <c r="BJ89" s="226"/>
      <c r="BK89" s="199" t="s">
        <v>2287</v>
      </c>
    </row>
    <row r="90" spans="1:63" s="85" customFormat="1" ht="20.25" customHeight="1" x14ac:dyDescent="0.3">
      <c r="A90" s="470" t="s">
        <v>57</v>
      </c>
      <c r="B90" s="471"/>
      <c r="C90" s="471"/>
      <c r="D90" s="471"/>
      <c r="E90" s="471"/>
      <c r="F90" s="471"/>
      <c r="G90" s="471"/>
      <c r="H90" s="154"/>
      <c r="I90" s="155">
        <f>SUM(I13:I88)</f>
        <v>0</v>
      </c>
      <c r="J90" s="156">
        <f>SUM(J13:J88)</f>
        <v>1991235</v>
      </c>
      <c r="K90" s="157"/>
      <c r="L90" s="157">
        <f>SUM(L13:L88)</f>
        <v>0</v>
      </c>
      <c r="M90" s="156">
        <f>SUM(M13:M88)</f>
        <v>5738880</v>
      </c>
    </row>
    <row r="91" spans="1:63" s="145" customFormat="1" ht="20.25" customHeight="1" x14ac:dyDescent="0.3">
      <c r="A91" s="472" t="s">
        <v>5712</v>
      </c>
      <c r="B91" s="473"/>
      <c r="C91" s="473"/>
      <c r="D91" s="473"/>
      <c r="E91" s="473"/>
      <c r="F91" s="473"/>
      <c r="G91" s="473"/>
      <c r="H91" s="160"/>
      <c r="I91" s="463">
        <f>I90+L90</f>
        <v>0</v>
      </c>
      <c r="J91" s="464"/>
      <c r="K91" s="464"/>
      <c r="L91" s="464"/>
      <c r="M91" s="465"/>
    </row>
    <row r="92" spans="1:63" s="145" customFormat="1" ht="20.25" customHeight="1" x14ac:dyDescent="0.3">
      <c r="A92" s="472" t="s">
        <v>5713</v>
      </c>
      <c r="B92" s="473"/>
      <c r="C92" s="473"/>
      <c r="D92" s="473"/>
      <c r="E92" s="473"/>
      <c r="F92" s="473"/>
      <c r="G92" s="473"/>
      <c r="H92" s="160"/>
      <c r="I92" s="498">
        <f>J90+M90</f>
        <v>7730115</v>
      </c>
      <c r="J92" s="499"/>
      <c r="K92" s="499"/>
      <c r="L92" s="499"/>
      <c r="M92" s="500"/>
    </row>
  </sheetData>
  <autoFilter ref="A10:M92">
    <filterColumn colId="0">
      <filters blank="1">
        <filter val="1"/>
        <filter val="10"/>
        <filter val="11"/>
        <filter val="12"/>
        <filter val="12 ФЕР06-01-001-16 Устройство фундаментных плит железобетонных: плоских"/>
        <filter val="13"/>
        <filter val="14"/>
        <filter val="15"/>
        <filter val="16"/>
        <filter val="17"/>
        <filter val="18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Позиции, которые невозможно учесть в расчете сметы"/>
        <filter val="Раздел 1. Земляные работы"/>
        <filter val="Раздел 2. Фундаментная плита монолитная ФМ-3 (4 шт.)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 (Входит в поставку мачты освещения)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ПНД 110"/>
      </filters>
    </filterColumn>
  </autoFilter>
  <mergeCells count="91">
    <mergeCell ref="C85:E85"/>
    <mergeCell ref="C23:E23"/>
    <mergeCell ref="C78:E78"/>
    <mergeCell ref="C25:E25"/>
    <mergeCell ref="C7:G7"/>
    <mergeCell ref="C84:E84"/>
    <mergeCell ref="A40:G40"/>
    <mergeCell ref="C16:E16"/>
    <mergeCell ref="C54:E54"/>
    <mergeCell ref="C63:E63"/>
    <mergeCell ref="A34:G34"/>
    <mergeCell ref="C18:E18"/>
    <mergeCell ref="C75:E75"/>
    <mergeCell ref="C33:E33"/>
    <mergeCell ref="C42:E42"/>
    <mergeCell ref="C37:E37"/>
    <mergeCell ref="C76:E76"/>
    <mergeCell ref="C77:E77"/>
    <mergeCell ref="A12:G12"/>
    <mergeCell ref="C52:E52"/>
    <mergeCell ref="C68:E68"/>
    <mergeCell ref="C61:E61"/>
    <mergeCell ref="C67:E67"/>
    <mergeCell ref="C62:E62"/>
    <mergeCell ref="C57:E57"/>
    <mergeCell ref="C49:E49"/>
    <mergeCell ref="A20:G20"/>
    <mergeCell ref="A11:G11"/>
    <mergeCell ref="C43:E43"/>
    <mergeCell ref="C22:E22"/>
    <mergeCell ref="A46:G46"/>
    <mergeCell ref="A35:G35"/>
    <mergeCell ref="C27:E27"/>
    <mergeCell ref="A31:G31"/>
    <mergeCell ref="C13:E13"/>
    <mergeCell ref="C17:E17"/>
    <mergeCell ref="C44:E44"/>
    <mergeCell ref="C39:E39"/>
    <mergeCell ref="C21:E21"/>
    <mergeCell ref="C32:E32"/>
    <mergeCell ref="C38:E38"/>
    <mergeCell ref="C41:E41"/>
    <mergeCell ref="C26:E26"/>
    <mergeCell ref="A6:M6"/>
    <mergeCell ref="I91:M91"/>
    <mergeCell ref="A19:G19"/>
    <mergeCell ref="C36:E36"/>
    <mergeCell ref="C79:E79"/>
    <mergeCell ref="C24:E24"/>
    <mergeCell ref="C87:E87"/>
    <mergeCell ref="C9:E9"/>
    <mergeCell ref="C14:E14"/>
    <mergeCell ref="C51:E51"/>
    <mergeCell ref="C56:E56"/>
    <mergeCell ref="C83:E83"/>
    <mergeCell ref="C28:E28"/>
    <mergeCell ref="A88:G88"/>
    <mergeCell ref="C30:E30"/>
    <mergeCell ref="A91:G91"/>
    <mergeCell ref="A92:G92"/>
    <mergeCell ref="A66:G66"/>
    <mergeCell ref="C48:E48"/>
    <mergeCell ref="C81:E81"/>
    <mergeCell ref="C86:E86"/>
    <mergeCell ref="C73:E73"/>
    <mergeCell ref="C64:E64"/>
    <mergeCell ref="C50:E50"/>
    <mergeCell ref="A80:G80"/>
    <mergeCell ref="C82:E82"/>
    <mergeCell ref="C74:E74"/>
    <mergeCell ref="A71:G71"/>
    <mergeCell ref="A72:G72"/>
    <mergeCell ref="C69:E69"/>
    <mergeCell ref="C65:E65"/>
    <mergeCell ref="C58:E58"/>
    <mergeCell ref="I92:M92"/>
    <mergeCell ref="C10:E10"/>
    <mergeCell ref="A2:M2"/>
    <mergeCell ref="A89:G89"/>
    <mergeCell ref="C70:E70"/>
    <mergeCell ref="C29:E29"/>
    <mergeCell ref="C60:E60"/>
    <mergeCell ref="C59:E59"/>
    <mergeCell ref="C55:E55"/>
    <mergeCell ref="C53:E53"/>
    <mergeCell ref="C45:E45"/>
    <mergeCell ref="A90:G90"/>
    <mergeCell ref="C47:E47"/>
    <mergeCell ref="A3:M3"/>
    <mergeCell ref="A5:M5"/>
    <mergeCell ref="A15:G1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89"/>
  <sheetViews>
    <sheetView topLeftCell="A8" workbookViewId="0">
      <selection activeCell="BP23" sqref="BP23"/>
    </sheetView>
  </sheetViews>
  <sheetFormatPr defaultColWidth="9.109375" defaultRowHeight="11.25" customHeight="1" x14ac:dyDescent="0.2"/>
  <cols>
    <col min="1" max="1" width="9" style="80" customWidth="1"/>
    <col min="2" max="2" width="26.5546875" style="80" customWidth="1"/>
    <col min="3" max="3" width="15.44140625" style="80" customWidth="1"/>
    <col min="4" max="4" width="14.44140625" style="80" customWidth="1"/>
    <col min="5" max="5" width="17.6640625" style="80" customWidth="1"/>
    <col min="6" max="7" width="10.6640625" style="80" customWidth="1"/>
    <col min="8" max="13" width="15.6640625" style="80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1" width="34.109375" style="199" hidden="1" customWidth="1"/>
    <col min="62" max="64" width="127.5546875" style="199" hidden="1" customWidth="1"/>
    <col min="65" max="16384" width="9.109375" style="80"/>
  </cols>
  <sheetData>
    <row r="1" spans="1:60" s="85" customFormat="1" ht="14.4" x14ac:dyDescent="0.3">
      <c r="A1" s="86" t="s">
        <v>5575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60" s="85" customFormat="1" ht="29.25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1771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60" s="85" customFormat="1" ht="13.5" customHeight="1" x14ac:dyDescent="0.3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87"/>
    </row>
    <row r="5" spans="1:60" s="85" customFormat="1" ht="14.4" x14ac:dyDescent="0.3">
      <c r="A5" s="481" t="s">
        <v>4649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4649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60" s="85" customFormat="1" ht="14.4" x14ac:dyDescent="0.3">
      <c r="A7" s="87"/>
      <c r="B7" s="91" t="s">
        <v>5</v>
      </c>
      <c r="C7" s="468" t="s">
        <v>4650</v>
      </c>
      <c r="D7" s="468"/>
      <c r="E7" s="468"/>
      <c r="F7" s="468"/>
      <c r="G7" s="468"/>
      <c r="H7" s="161"/>
      <c r="I7" s="269"/>
      <c r="J7" s="93"/>
      <c r="K7" s="93"/>
      <c r="L7" s="93"/>
      <c r="M7" s="93"/>
    </row>
    <row r="8" spans="1:60" s="85" customFormat="1" ht="14.4" x14ac:dyDescent="0.3">
      <c r="A8" s="87"/>
      <c r="B8" s="91"/>
      <c r="C8" s="268"/>
      <c r="D8" s="268"/>
      <c r="E8" s="268"/>
      <c r="F8" s="269"/>
      <c r="G8" s="268"/>
      <c r="H8" s="269"/>
      <c r="I8" s="269"/>
      <c r="J8" s="93"/>
      <c r="K8" s="93"/>
      <c r="L8" s="93"/>
      <c r="M8" s="93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60" s="85" customFormat="1" ht="15" customHeight="1" x14ac:dyDescent="0.3">
      <c r="A11" s="495" t="s">
        <v>4651</v>
      </c>
      <c r="B11" s="496"/>
      <c r="C11" s="496"/>
      <c r="D11" s="496"/>
      <c r="E11" s="496"/>
      <c r="F11" s="496"/>
      <c r="G11" s="496"/>
      <c r="H11" s="165"/>
      <c r="I11" s="165"/>
      <c r="J11" s="165"/>
      <c r="K11" s="165"/>
      <c r="L11" s="165"/>
      <c r="M11" s="167"/>
      <c r="BD11" s="220" t="s">
        <v>4651</v>
      </c>
    </row>
    <row r="12" spans="1:60" s="85" customFormat="1" ht="15" customHeight="1" x14ac:dyDescent="0.3">
      <c r="A12" s="497" t="s">
        <v>4652</v>
      </c>
      <c r="B12" s="462"/>
      <c r="C12" s="462"/>
      <c r="D12" s="462"/>
      <c r="E12" s="462"/>
      <c r="F12" s="462"/>
      <c r="G12" s="462"/>
      <c r="H12" s="114"/>
      <c r="I12" s="114"/>
      <c r="J12" s="114"/>
      <c r="K12" s="114"/>
      <c r="L12" s="114"/>
      <c r="M12" s="262"/>
      <c r="BD12" s="220"/>
      <c r="BE12" s="225" t="s">
        <v>4652</v>
      </c>
    </row>
    <row r="13" spans="1:60" s="85" customFormat="1" ht="15" customHeight="1" x14ac:dyDescent="0.3">
      <c r="A13" s="497" t="s">
        <v>4653</v>
      </c>
      <c r="B13" s="462"/>
      <c r="C13" s="462"/>
      <c r="D13" s="462"/>
      <c r="E13" s="462"/>
      <c r="F13" s="462"/>
      <c r="G13" s="462"/>
      <c r="H13" s="114"/>
      <c r="I13" s="114"/>
      <c r="J13" s="114"/>
      <c r="K13" s="114"/>
      <c r="L13" s="114"/>
      <c r="M13" s="262"/>
      <c r="BD13" s="220"/>
      <c r="BE13" s="225" t="s">
        <v>4653</v>
      </c>
    </row>
    <row r="14" spans="1:60" s="85" customFormat="1" ht="31.8" x14ac:dyDescent="0.3">
      <c r="A14" s="121" t="s">
        <v>15</v>
      </c>
      <c r="B14" s="120" t="s">
        <v>4654</v>
      </c>
      <c r="C14" s="466" t="s">
        <v>4655</v>
      </c>
      <c r="D14" s="466"/>
      <c r="E14" s="466"/>
      <c r="F14" s="121" t="s">
        <v>46</v>
      </c>
      <c r="G14" s="153">
        <v>3.28</v>
      </c>
      <c r="H14" s="153"/>
      <c r="I14" s="153"/>
      <c r="J14" s="124"/>
      <c r="K14" s="124"/>
      <c r="L14" s="124"/>
      <c r="M14" s="124"/>
      <c r="BD14" s="220"/>
      <c r="BE14" s="225"/>
      <c r="BF14" s="226" t="s">
        <v>4655</v>
      </c>
    </row>
    <row r="15" spans="1:60" s="85" customFormat="1" ht="20.399999999999999" x14ac:dyDescent="0.3">
      <c r="A15" s="173"/>
      <c r="B15" s="137" t="s">
        <v>388</v>
      </c>
      <c r="C15" s="483" t="s">
        <v>389</v>
      </c>
      <c r="D15" s="483"/>
      <c r="E15" s="483"/>
      <c r="F15" s="138" t="s">
        <v>72</v>
      </c>
      <c r="G15" s="195" t="s">
        <v>4656</v>
      </c>
      <c r="H15" s="195"/>
      <c r="I15" s="195"/>
      <c r="J15" s="140"/>
      <c r="K15" s="140"/>
      <c r="L15" s="140"/>
      <c r="M15" s="176"/>
      <c r="BD15" s="220"/>
      <c r="BE15" s="225"/>
      <c r="BF15" s="226"/>
      <c r="BG15" s="228" t="s">
        <v>389</v>
      </c>
    </row>
    <row r="16" spans="1:60" s="85" customFormat="1" ht="20.399999999999999" hidden="1" x14ac:dyDescent="0.3">
      <c r="A16" s="178" t="s">
        <v>140</v>
      </c>
      <c r="B16" s="179" t="s">
        <v>827</v>
      </c>
      <c r="C16" s="489" t="s">
        <v>4657</v>
      </c>
      <c r="D16" s="489"/>
      <c r="E16" s="489"/>
      <c r="F16" s="231" t="s">
        <v>46</v>
      </c>
      <c r="G16" s="181" t="s">
        <v>4658</v>
      </c>
      <c r="H16" s="181"/>
      <c r="I16" s="181"/>
      <c r="J16" s="183"/>
      <c r="K16" s="183"/>
      <c r="L16" s="183"/>
      <c r="M16" s="185"/>
      <c r="BD16" s="220"/>
      <c r="BE16" s="225"/>
      <c r="BF16" s="226"/>
      <c r="BG16" s="228"/>
      <c r="BH16" s="227" t="s">
        <v>4657</v>
      </c>
    </row>
    <row r="17" spans="1:61" s="85" customFormat="1" ht="62.4" x14ac:dyDescent="0.3">
      <c r="A17" s="173"/>
      <c r="B17" s="137" t="s">
        <v>830</v>
      </c>
      <c r="C17" s="483" t="s">
        <v>831</v>
      </c>
      <c r="D17" s="483"/>
      <c r="E17" s="483"/>
      <c r="F17" s="138" t="s">
        <v>67</v>
      </c>
      <c r="G17" s="195" t="s">
        <v>4659</v>
      </c>
      <c r="H17" s="195"/>
      <c r="I17" s="195"/>
      <c r="J17" s="140"/>
      <c r="K17" s="140"/>
      <c r="L17" s="140"/>
      <c r="M17" s="176"/>
      <c r="BD17" s="220"/>
      <c r="BE17" s="225"/>
      <c r="BF17" s="226"/>
      <c r="BG17" s="228" t="s">
        <v>831</v>
      </c>
      <c r="BH17" s="227"/>
    </row>
    <row r="18" spans="1:61" s="85" customFormat="1" ht="20.399999999999999" x14ac:dyDescent="0.3">
      <c r="A18" s="173"/>
      <c r="B18" s="137" t="s">
        <v>833</v>
      </c>
      <c r="C18" s="483" t="s">
        <v>834</v>
      </c>
      <c r="D18" s="483"/>
      <c r="E18" s="483"/>
      <c r="F18" s="138" t="s">
        <v>46</v>
      </c>
      <c r="G18" s="195" t="s">
        <v>4660</v>
      </c>
      <c r="H18" s="195"/>
      <c r="I18" s="195"/>
      <c r="J18" s="140"/>
      <c r="K18" s="140"/>
      <c r="L18" s="140"/>
      <c r="M18" s="176"/>
      <c r="BD18" s="220"/>
      <c r="BE18" s="225"/>
      <c r="BF18" s="226"/>
      <c r="BG18" s="228" t="s">
        <v>834</v>
      </c>
      <c r="BH18" s="227"/>
    </row>
    <row r="19" spans="1:61" s="85" customFormat="1" ht="21.6" x14ac:dyDescent="0.3">
      <c r="A19" s="173"/>
      <c r="B19" s="137" t="s">
        <v>836</v>
      </c>
      <c r="C19" s="483" t="s">
        <v>837</v>
      </c>
      <c r="D19" s="483"/>
      <c r="E19" s="483"/>
      <c r="F19" s="138" t="s">
        <v>72</v>
      </c>
      <c r="G19" s="195" t="s">
        <v>4661</v>
      </c>
      <c r="H19" s="195"/>
      <c r="I19" s="195"/>
      <c r="J19" s="140"/>
      <c r="K19" s="140"/>
      <c r="L19" s="140"/>
      <c r="M19" s="176"/>
      <c r="BD19" s="220"/>
      <c r="BE19" s="225"/>
      <c r="BF19" s="226"/>
      <c r="BG19" s="228" t="s">
        <v>837</v>
      </c>
      <c r="BH19" s="227"/>
    </row>
    <row r="20" spans="1:61" s="85" customFormat="1" ht="52.2" x14ac:dyDescent="0.3">
      <c r="A20" s="173" t="s">
        <v>126</v>
      </c>
      <c r="B20" s="137" t="s">
        <v>4662</v>
      </c>
      <c r="C20" s="483" t="s">
        <v>4663</v>
      </c>
      <c r="D20" s="483"/>
      <c r="E20" s="483"/>
      <c r="F20" s="138" t="s">
        <v>38</v>
      </c>
      <c r="G20" s="195" t="s">
        <v>4664</v>
      </c>
      <c r="H20" s="195"/>
      <c r="I20" s="195"/>
      <c r="J20" s="140"/>
      <c r="K20" s="140"/>
      <c r="L20" s="140"/>
      <c r="M20" s="176"/>
      <c r="BD20" s="220"/>
      <c r="BE20" s="225"/>
      <c r="BF20" s="226"/>
      <c r="BG20" s="228"/>
      <c r="BH20" s="227"/>
      <c r="BI20" s="228" t="s">
        <v>4663</v>
      </c>
    </row>
    <row r="21" spans="1:61" s="85" customFormat="1" ht="15" customHeight="1" x14ac:dyDescent="0.3">
      <c r="A21" s="497" t="s">
        <v>4665</v>
      </c>
      <c r="B21" s="462"/>
      <c r="C21" s="462"/>
      <c r="D21" s="462"/>
      <c r="E21" s="462"/>
      <c r="F21" s="462"/>
      <c r="G21" s="462"/>
      <c r="H21" s="114"/>
      <c r="I21" s="114"/>
      <c r="J21" s="114"/>
      <c r="K21" s="114"/>
      <c r="L21" s="114"/>
      <c r="M21" s="262"/>
      <c r="BD21" s="220"/>
      <c r="BE21" s="225" t="s">
        <v>4665</v>
      </c>
      <c r="BF21" s="226"/>
      <c r="BG21" s="228"/>
      <c r="BH21" s="227"/>
      <c r="BI21" s="228"/>
    </row>
    <row r="22" spans="1:61" s="85" customFormat="1" ht="31.8" x14ac:dyDescent="0.3">
      <c r="A22" s="121" t="s">
        <v>20</v>
      </c>
      <c r="B22" s="120" t="s">
        <v>4666</v>
      </c>
      <c r="C22" s="466" t="s">
        <v>4667</v>
      </c>
      <c r="D22" s="466"/>
      <c r="E22" s="466"/>
      <c r="F22" s="121" t="s">
        <v>122</v>
      </c>
      <c r="G22" s="153">
        <v>0.03</v>
      </c>
      <c r="H22" s="153"/>
      <c r="I22" s="153"/>
      <c r="J22" s="124"/>
      <c r="K22" s="124"/>
      <c r="L22" s="124"/>
      <c r="M22" s="124"/>
      <c r="BD22" s="220"/>
      <c r="BE22" s="225"/>
      <c r="BF22" s="226" t="s">
        <v>4667</v>
      </c>
      <c r="BG22" s="228"/>
      <c r="BH22" s="227"/>
      <c r="BI22" s="228"/>
    </row>
    <row r="23" spans="1:61" s="85" customFormat="1" ht="20.399999999999999" x14ac:dyDescent="0.3">
      <c r="A23" s="173"/>
      <c r="B23" s="137" t="s">
        <v>274</v>
      </c>
      <c r="C23" s="483" t="s">
        <v>275</v>
      </c>
      <c r="D23" s="483"/>
      <c r="E23" s="483"/>
      <c r="F23" s="138" t="s">
        <v>67</v>
      </c>
      <c r="G23" s="195" t="s">
        <v>4668</v>
      </c>
      <c r="H23" s="195"/>
      <c r="I23" s="195"/>
      <c r="J23" s="140"/>
      <c r="K23" s="140"/>
      <c r="L23" s="140"/>
      <c r="M23" s="176"/>
      <c r="BD23" s="220"/>
      <c r="BE23" s="225"/>
      <c r="BF23" s="226"/>
      <c r="BG23" s="228" t="s">
        <v>275</v>
      </c>
      <c r="BH23" s="227"/>
      <c r="BI23" s="228"/>
    </row>
    <row r="24" spans="1:61" s="85" customFormat="1" ht="21.6" x14ac:dyDescent="0.3">
      <c r="A24" s="173"/>
      <c r="B24" s="137" t="s">
        <v>4669</v>
      </c>
      <c r="C24" s="483" t="s">
        <v>4670</v>
      </c>
      <c r="D24" s="483"/>
      <c r="E24" s="483"/>
      <c r="F24" s="138" t="s">
        <v>46</v>
      </c>
      <c r="G24" s="195" t="s">
        <v>4671</v>
      </c>
      <c r="H24" s="195"/>
      <c r="I24" s="195"/>
      <c r="J24" s="140"/>
      <c r="K24" s="140"/>
      <c r="L24" s="140"/>
      <c r="M24" s="176"/>
      <c r="BD24" s="220"/>
      <c r="BE24" s="225"/>
      <c r="BF24" s="226"/>
      <c r="BG24" s="228" t="s">
        <v>4670</v>
      </c>
      <c r="BH24" s="227"/>
      <c r="BI24" s="228"/>
    </row>
    <row r="25" spans="1:61" s="85" customFormat="1" ht="21.6" x14ac:dyDescent="0.3">
      <c r="A25" s="173"/>
      <c r="B25" s="137" t="s">
        <v>2172</v>
      </c>
      <c r="C25" s="483" t="s">
        <v>2173</v>
      </c>
      <c r="D25" s="483"/>
      <c r="E25" s="483"/>
      <c r="F25" s="138" t="s">
        <v>67</v>
      </c>
      <c r="G25" s="195" t="s">
        <v>4672</v>
      </c>
      <c r="H25" s="195"/>
      <c r="I25" s="195"/>
      <c r="J25" s="140"/>
      <c r="K25" s="140"/>
      <c r="L25" s="140"/>
      <c r="M25" s="176"/>
      <c r="BD25" s="220"/>
      <c r="BE25" s="225"/>
      <c r="BF25" s="226"/>
      <c r="BG25" s="228" t="s">
        <v>2173</v>
      </c>
      <c r="BH25" s="227"/>
      <c r="BI25" s="228"/>
    </row>
    <row r="26" spans="1:61" s="85" customFormat="1" ht="15" customHeight="1" x14ac:dyDescent="0.3">
      <c r="A26" s="497" t="s">
        <v>4673</v>
      </c>
      <c r="B26" s="462"/>
      <c r="C26" s="462"/>
      <c r="D26" s="462"/>
      <c r="E26" s="462"/>
      <c r="F26" s="462"/>
      <c r="G26" s="462"/>
      <c r="H26" s="114"/>
      <c r="I26" s="114"/>
      <c r="J26" s="114"/>
      <c r="K26" s="114"/>
      <c r="L26" s="114"/>
      <c r="M26" s="262"/>
      <c r="BD26" s="220"/>
      <c r="BE26" s="225" t="s">
        <v>4673</v>
      </c>
      <c r="BF26" s="226"/>
      <c r="BG26" s="228"/>
      <c r="BH26" s="227"/>
      <c r="BI26" s="228"/>
    </row>
    <row r="27" spans="1:61" s="85" customFormat="1" ht="14.4" x14ac:dyDescent="0.3">
      <c r="A27" s="121" t="s">
        <v>22</v>
      </c>
      <c r="B27" s="120" t="s">
        <v>149</v>
      </c>
      <c r="C27" s="466" t="s">
        <v>150</v>
      </c>
      <c r="D27" s="466"/>
      <c r="E27" s="466"/>
      <c r="F27" s="121" t="s">
        <v>122</v>
      </c>
      <c r="G27" s="122">
        <v>2E-3</v>
      </c>
      <c r="H27" s="153"/>
      <c r="I27" s="153"/>
      <c r="J27" s="124"/>
      <c r="K27" s="124"/>
      <c r="L27" s="124"/>
      <c r="M27" s="124"/>
      <c r="BD27" s="220"/>
      <c r="BE27" s="225"/>
      <c r="BF27" s="226" t="s">
        <v>150</v>
      </c>
      <c r="BG27" s="228"/>
      <c r="BH27" s="227"/>
      <c r="BI27" s="228"/>
    </row>
    <row r="28" spans="1:61" s="85" customFormat="1" ht="20.399999999999999" x14ac:dyDescent="0.3">
      <c r="A28" s="173"/>
      <c r="B28" s="137" t="s">
        <v>151</v>
      </c>
      <c r="C28" s="483" t="s">
        <v>152</v>
      </c>
      <c r="D28" s="483"/>
      <c r="E28" s="483"/>
      <c r="F28" s="138" t="s">
        <v>46</v>
      </c>
      <c r="G28" s="195" t="s">
        <v>4674</v>
      </c>
      <c r="H28" s="195"/>
      <c r="I28" s="195"/>
      <c r="J28" s="140"/>
      <c r="K28" s="140"/>
      <c r="L28" s="140"/>
      <c r="M28" s="176"/>
      <c r="BD28" s="220"/>
      <c r="BE28" s="225"/>
      <c r="BF28" s="226"/>
      <c r="BG28" s="228" t="s">
        <v>152</v>
      </c>
      <c r="BH28" s="227"/>
      <c r="BI28" s="228"/>
    </row>
    <row r="29" spans="1:61" s="85" customFormat="1" ht="20.399999999999999" x14ac:dyDescent="0.3">
      <c r="A29" s="173"/>
      <c r="B29" s="137" t="s">
        <v>153</v>
      </c>
      <c r="C29" s="483" t="s">
        <v>154</v>
      </c>
      <c r="D29" s="483"/>
      <c r="E29" s="483"/>
      <c r="F29" s="138" t="s">
        <v>155</v>
      </c>
      <c r="G29" s="195" t="s">
        <v>4675</v>
      </c>
      <c r="H29" s="195"/>
      <c r="I29" s="195"/>
      <c r="J29" s="140"/>
      <c r="K29" s="140"/>
      <c r="L29" s="140"/>
      <c r="M29" s="176"/>
      <c r="BD29" s="220"/>
      <c r="BE29" s="225"/>
      <c r="BF29" s="226"/>
      <c r="BG29" s="228" t="s">
        <v>154</v>
      </c>
      <c r="BH29" s="227"/>
      <c r="BI29" s="228"/>
    </row>
    <row r="30" spans="1:61" s="85" customFormat="1" ht="20.399999999999999" hidden="1" x14ac:dyDescent="0.3">
      <c r="A30" s="178" t="s">
        <v>140</v>
      </c>
      <c r="B30" s="179" t="s">
        <v>156</v>
      </c>
      <c r="C30" s="489" t="s">
        <v>157</v>
      </c>
      <c r="D30" s="489"/>
      <c r="E30" s="489"/>
      <c r="F30" s="231" t="s">
        <v>46</v>
      </c>
      <c r="G30" s="181" t="s">
        <v>4676</v>
      </c>
      <c r="H30" s="181"/>
      <c r="I30" s="181"/>
      <c r="J30" s="183"/>
      <c r="K30" s="183"/>
      <c r="L30" s="183"/>
      <c r="M30" s="185"/>
      <c r="BD30" s="220"/>
      <c r="BE30" s="225"/>
      <c r="BF30" s="226"/>
      <c r="BG30" s="228"/>
      <c r="BH30" s="227" t="s">
        <v>157</v>
      </c>
      <c r="BI30" s="228"/>
    </row>
    <row r="31" spans="1:61" s="85" customFormat="1" ht="20.399999999999999" x14ac:dyDescent="0.3">
      <c r="A31" s="173" t="s">
        <v>126</v>
      </c>
      <c r="B31" s="137" t="s">
        <v>4677</v>
      </c>
      <c r="C31" s="483" t="s">
        <v>4678</v>
      </c>
      <c r="D31" s="483"/>
      <c r="E31" s="483"/>
      <c r="F31" s="138" t="s">
        <v>46</v>
      </c>
      <c r="G31" s="195" t="s">
        <v>4676</v>
      </c>
      <c r="H31" s="195"/>
      <c r="I31" s="195"/>
      <c r="J31" s="140"/>
      <c r="K31" s="140"/>
      <c r="L31" s="140"/>
      <c r="M31" s="176"/>
      <c r="BD31" s="220"/>
      <c r="BE31" s="225"/>
      <c r="BF31" s="226"/>
      <c r="BG31" s="228"/>
      <c r="BH31" s="227"/>
      <c r="BI31" s="228" t="s">
        <v>4678</v>
      </c>
    </row>
    <row r="32" spans="1:61" s="85" customFormat="1" ht="15" customHeight="1" x14ac:dyDescent="0.3">
      <c r="A32" s="497" t="s">
        <v>4679</v>
      </c>
      <c r="B32" s="462"/>
      <c r="C32" s="462"/>
      <c r="D32" s="462"/>
      <c r="E32" s="462"/>
      <c r="F32" s="462"/>
      <c r="G32" s="462"/>
      <c r="H32" s="114"/>
      <c r="I32" s="114"/>
      <c r="J32" s="114"/>
      <c r="K32" s="114"/>
      <c r="L32" s="114"/>
      <c r="M32" s="262"/>
      <c r="BD32" s="220"/>
      <c r="BE32" s="225" t="s">
        <v>4679</v>
      </c>
      <c r="BF32" s="226"/>
      <c r="BG32" s="228"/>
      <c r="BH32" s="227"/>
      <c r="BI32" s="228"/>
    </row>
    <row r="33" spans="1:61" s="85" customFormat="1" ht="15" customHeight="1" x14ac:dyDescent="0.3">
      <c r="A33" s="497" t="s">
        <v>4680</v>
      </c>
      <c r="B33" s="462"/>
      <c r="C33" s="462"/>
      <c r="D33" s="462"/>
      <c r="E33" s="462"/>
      <c r="F33" s="462"/>
      <c r="G33" s="462"/>
      <c r="H33" s="114"/>
      <c r="I33" s="114"/>
      <c r="J33" s="114"/>
      <c r="K33" s="114"/>
      <c r="L33" s="114"/>
      <c r="M33" s="262"/>
      <c r="BD33" s="220"/>
      <c r="BE33" s="225" t="s">
        <v>4680</v>
      </c>
      <c r="BF33" s="226"/>
      <c r="BG33" s="228"/>
      <c r="BH33" s="227"/>
      <c r="BI33" s="228"/>
    </row>
    <row r="34" spans="1:61" s="85" customFormat="1" ht="21.6" x14ac:dyDescent="0.3">
      <c r="A34" s="121" t="s">
        <v>27</v>
      </c>
      <c r="B34" s="120" t="s">
        <v>4681</v>
      </c>
      <c r="C34" s="466" t="s">
        <v>4682</v>
      </c>
      <c r="D34" s="466"/>
      <c r="E34" s="466"/>
      <c r="F34" s="121" t="s">
        <v>67</v>
      </c>
      <c r="G34" s="122">
        <v>2.464</v>
      </c>
      <c r="H34" s="153"/>
      <c r="I34" s="153"/>
      <c r="J34" s="124"/>
      <c r="K34" s="124"/>
      <c r="L34" s="124"/>
      <c r="M34" s="124"/>
      <c r="BD34" s="220"/>
      <c r="BE34" s="225"/>
      <c r="BF34" s="226" t="s">
        <v>4682</v>
      </c>
      <c r="BG34" s="228"/>
      <c r="BH34" s="227"/>
      <c r="BI34" s="228"/>
    </row>
    <row r="35" spans="1:61" s="85" customFormat="1" ht="20.399999999999999" x14ac:dyDescent="0.3">
      <c r="A35" s="173"/>
      <c r="B35" s="137" t="s">
        <v>274</v>
      </c>
      <c r="C35" s="483" t="s">
        <v>275</v>
      </c>
      <c r="D35" s="483"/>
      <c r="E35" s="483"/>
      <c r="F35" s="138" t="s">
        <v>67</v>
      </c>
      <c r="G35" s="195" t="s">
        <v>4683</v>
      </c>
      <c r="H35" s="195"/>
      <c r="I35" s="195"/>
      <c r="J35" s="140"/>
      <c r="K35" s="140"/>
      <c r="L35" s="140"/>
      <c r="M35" s="176"/>
      <c r="BD35" s="220"/>
      <c r="BE35" s="225"/>
      <c r="BF35" s="226"/>
      <c r="BG35" s="228" t="s">
        <v>275</v>
      </c>
      <c r="BH35" s="227"/>
      <c r="BI35" s="228"/>
    </row>
    <row r="36" spans="1:61" s="85" customFormat="1" ht="20.399999999999999" hidden="1" x14ac:dyDescent="0.3">
      <c r="A36" s="178" t="s">
        <v>75</v>
      </c>
      <c r="B36" s="179" t="s">
        <v>388</v>
      </c>
      <c r="C36" s="489" t="s">
        <v>389</v>
      </c>
      <c r="D36" s="489"/>
      <c r="E36" s="489"/>
      <c r="F36" s="231" t="s">
        <v>72</v>
      </c>
      <c r="G36" s="181" t="s">
        <v>33</v>
      </c>
      <c r="H36" s="181"/>
      <c r="I36" s="181"/>
      <c r="J36" s="183"/>
      <c r="K36" s="183"/>
      <c r="L36" s="183"/>
      <c r="M36" s="185"/>
      <c r="BD36" s="220"/>
      <c r="BE36" s="225"/>
      <c r="BF36" s="226"/>
      <c r="BG36" s="228"/>
      <c r="BH36" s="227" t="s">
        <v>389</v>
      </c>
      <c r="BI36" s="228"/>
    </row>
    <row r="37" spans="1:61" s="85" customFormat="1" ht="20.399999999999999" hidden="1" x14ac:dyDescent="0.3">
      <c r="A37" s="178" t="s">
        <v>140</v>
      </c>
      <c r="B37" s="179" t="s">
        <v>1679</v>
      </c>
      <c r="C37" s="489" t="s">
        <v>4684</v>
      </c>
      <c r="D37" s="489"/>
      <c r="E37" s="489"/>
      <c r="F37" s="231" t="s">
        <v>67</v>
      </c>
      <c r="G37" s="181" t="s">
        <v>4685</v>
      </c>
      <c r="H37" s="181"/>
      <c r="I37" s="181"/>
      <c r="J37" s="183"/>
      <c r="K37" s="183"/>
      <c r="L37" s="183"/>
      <c r="M37" s="185"/>
      <c r="BD37" s="220"/>
      <c r="BE37" s="225"/>
      <c r="BF37" s="226"/>
      <c r="BG37" s="228"/>
      <c r="BH37" s="227" t="s">
        <v>4684</v>
      </c>
      <c r="BI37" s="228"/>
    </row>
    <row r="38" spans="1:61" s="85" customFormat="1" ht="21.6" x14ac:dyDescent="0.3">
      <c r="A38" s="173" t="s">
        <v>126</v>
      </c>
      <c r="B38" s="137" t="s">
        <v>4686</v>
      </c>
      <c r="C38" s="483" t="s">
        <v>4687</v>
      </c>
      <c r="D38" s="483"/>
      <c r="E38" s="483"/>
      <c r="F38" s="138" t="s">
        <v>67</v>
      </c>
      <c r="G38" s="195" t="s">
        <v>4685</v>
      </c>
      <c r="H38" s="195"/>
      <c r="I38" s="195"/>
      <c r="J38" s="140"/>
      <c r="K38" s="140"/>
      <c r="L38" s="140"/>
      <c r="M38" s="176"/>
      <c r="BD38" s="220"/>
      <c r="BE38" s="225"/>
      <c r="BF38" s="226"/>
      <c r="BG38" s="228"/>
      <c r="BH38" s="227"/>
      <c r="BI38" s="228" t="s">
        <v>4687</v>
      </c>
    </row>
    <row r="39" spans="1:61" s="85" customFormat="1" ht="21.6" x14ac:dyDescent="0.3">
      <c r="A39" s="121" t="s">
        <v>35</v>
      </c>
      <c r="B39" s="120" t="s">
        <v>4688</v>
      </c>
      <c r="C39" s="466" t="s">
        <v>4689</v>
      </c>
      <c r="D39" s="466"/>
      <c r="E39" s="466"/>
      <c r="F39" s="121" t="s">
        <v>67</v>
      </c>
      <c r="G39" s="313">
        <v>11.3622081</v>
      </c>
      <c r="H39" s="153"/>
      <c r="I39" s="153"/>
      <c r="J39" s="124"/>
      <c r="K39" s="124"/>
      <c r="L39" s="124"/>
      <c r="M39" s="124"/>
      <c r="BD39" s="220"/>
      <c r="BE39" s="225"/>
      <c r="BF39" s="226" t="s">
        <v>4689</v>
      </c>
      <c r="BG39" s="228"/>
      <c r="BH39" s="227"/>
      <c r="BI39" s="228"/>
    </row>
    <row r="40" spans="1:61" s="85" customFormat="1" ht="20.399999999999999" x14ac:dyDescent="0.3">
      <c r="A40" s="173"/>
      <c r="B40" s="137" t="s">
        <v>274</v>
      </c>
      <c r="C40" s="483" t="s">
        <v>275</v>
      </c>
      <c r="D40" s="483"/>
      <c r="E40" s="483"/>
      <c r="F40" s="138" t="s">
        <v>67</v>
      </c>
      <c r="G40" s="195" t="s">
        <v>4690</v>
      </c>
      <c r="H40" s="195"/>
      <c r="I40" s="195"/>
      <c r="J40" s="140"/>
      <c r="K40" s="140"/>
      <c r="L40" s="140"/>
      <c r="M40" s="176"/>
      <c r="BD40" s="220"/>
      <c r="BE40" s="225"/>
      <c r="BF40" s="226"/>
      <c r="BG40" s="228" t="s">
        <v>275</v>
      </c>
      <c r="BH40" s="227"/>
      <c r="BI40" s="228"/>
    </row>
    <row r="41" spans="1:61" s="85" customFormat="1" ht="20.399999999999999" hidden="1" x14ac:dyDescent="0.3">
      <c r="A41" s="178" t="s">
        <v>75</v>
      </c>
      <c r="B41" s="179" t="s">
        <v>388</v>
      </c>
      <c r="C41" s="489" t="s">
        <v>389</v>
      </c>
      <c r="D41" s="489"/>
      <c r="E41" s="489"/>
      <c r="F41" s="231" t="s">
        <v>72</v>
      </c>
      <c r="G41" s="181" t="s">
        <v>33</v>
      </c>
      <c r="H41" s="181"/>
      <c r="I41" s="181"/>
      <c r="J41" s="183"/>
      <c r="K41" s="183"/>
      <c r="L41" s="183"/>
      <c r="M41" s="185"/>
      <c r="BD41" s="220"/>
      <c r="BE41" s="225"/>
      <c r="BF41" s="226"/>
      <c r="BG41" s="228"/>
      <c r="BH41" s="227" t="s">
        <v>389</v>
      </c>
      <c r="BI41" s="228"/>
    </row>
    <row r="42" spans="1:61" s="85" customFormat="1" ht="20.399999999999999" hidden="1" x14ac:dyDescent="0.3">
      <c r="A42" s="178" t="s">
        <v>140</v>
      </c>
      <c r="B42" s="179" t="s">
        <v>1679</v>
      </c>
      <c r="C42" s="489" t="s">
        <v>4684</v>
      </c>
      <c r="D42" s="489"/>
      <c r="E42" s="489"/>
      <c r="F42" s="231" t="s">
        <v>67</v>
      </c>
      <c r="G42" s="181" t="s">
        <v>4691</v>
      </c>
      <c r="H42" s="181"/>
      <c r="I42" s="181"/>
      <c r="J42" s="183"/>
      <c r="K42" s="183"/>
      <c r="L42" s="183"/>
      <c r="M42" s="185"/>
      <c r="BD42" s="220"/>
      <c r="BE42" s="225"/>
      <c r="BF42" s="226"/>
      <c r="BG42" s="228"/>
      <c r="BH42" s="227" t="s">
        <v>4684</v>
      </c>
      <c r="BI42" s="228"/>
    </row>
    <row r="43" spans="1:61" s="85" customFormat="1" ht="21.6" x14ac:dyDescent="0.3">
      <c r="A43" s="173" t="s">
        <v>126</v>
      </c>
      <c r="B43" s="137" t="s">
        <v>4686</v>
      </c>
      <c r="C43" s="483" t="s">
        <v>4687</v>
      </c>
      <c r="D43" s="483"/>
      <c r="E43" s="483"/>
      <c r="F43" s="138" t="s">
        <v>67</v>
      </c>
      <c r="G43" s="195" t="s">
        <v>4692</v>
      </c>
      <c r="H43" s="195"/>
      <c r="I43" s="195"/>
      <c r="J43" s="140"/>
      <c r="K43" s="140"/>
      <c r="L43" s="140"/>
      <c r="M43" s="176"/>
      <c r="BD43" s="220"/>
      <c r="BE43" s="225"/>
      <c r="BF43" s="226"/>
      <c r="BG43" s="228"/>
      <c r="BH43" s="227"/>
      <c r="BI43" s="228" t="s">
        <v>4687</v>
      </c>
    </row>
    <row r="44" spans="1:61" s="85" customFormat="1" ht="21.6" x14ac:dyDescent="0.3">
      <c r="A44" s="173" t="s">
        <v>126</v>
      </c>
      <c r="B44" s="137" t="s">
        <v>4693</v>
      </c>
      <c r="C44" s="483" t="s">
        <v>4694</v>
      </c>
      <c r="D44" s="483"/>
      <c r="E44" s="483"/>
      <c r="F44" s="138" t="s">
        <v>67</v>
      </c>
      <c r="G44" s="195" t="s">
        <v>4695</v>
      </c>
      <c r="H44" s="195"/>
      <c r="I44" s="195"/>
      <c r="J44" s="140"/>
      <c r="K44" s="140"/>
      <c r="L44" s="140"/>
      <c r="M44" s="176"/>
      <c r="BD44" s="220"/>
      <c r="BE44" s="225"/>
      <c r="BF44" s="226"/>
      <c r="BG44" s="228"/>
      <c r="BH44" s="227"/>
      <c r="BI44" s="228" t="s">
        <v>4694</v>
      </c>
    </row>
    <row r="45" spans="1:61" s="85" customFormat="1" ht="31.8" x14ac:dyDescent="0.3">
      <c r="A45" s="173" t="s">
        <v>126</v>
      </c>
      <c r="B45" s="137" t="s">
        <v>4696</v>
      </c>
      <c r="C45" s="483" t="s">
        <v>4697</v>
      </c>
      <c r="D45" s="483"/>
      <c r="E45" s="483"/>
      <c r="F45" s="138" t="s">
        <v>67</v>
      </c>
      <c r="G45" s="195" t="s">
        <v>4698</v>
      </c>
      <c r="H45" s="195"/>
      <c r="I45" s="195"/>
      <c r="J45" s="140"/>
      <c r="K45" s="140"/>
      <c r="L45" s="140"/>
      <c r="M45" s="176"/>
      <c r="BD45" s="220"/>
      <c r="BE45" s="225"/>
      <c r="BF45" s="226"/>
      <c r="BG45" s="228"/>
      <c r="BH45" s="227"/>
      <c r="BI45" s="228" t="s">
        <v>4697</v>
      </c>
    </row>
    <row r="46" spans="1:61" s="85" customFormat="1" ht="21.6" x14ac:dyDescent="0.3">
      <c r="A46" s="173" t="s">
        <v>126</v>
      </c>
      <c r="B46" s="137" t="s">
        <v>4699</v>
      </c>
      <c r="C46" s="483" t="s">
        <v>4700</v>
      </c>
      <c r="D46" s="483"/>
      <c r="E46" s="483"/>
      <c r="F46" s="138" t="s">
        <v>72</v>
      </c>
      <c r="G46" s="195" t="s">
        <v>4701</v>
      </c>
      <c r="H46" s="195"/>
      <c r="I46" s="195"/>
      <c r="J46" s="140"/>
      <c r="K46" s="140"/>
      <c r="L46" s="140"/>
      <c r="M46" s="176"/>
      <c r="BD46" s="220"/>
      <c r="BE46" s="225"/>
      <c r="BF46" s="226"/>
      <c r="BG46" s="228"/>
      <c r="BH46" s="227"/>
      <c r="BI46" s="228" t="s">
        <v>4700</v>
      </c>
    </row>
    <row r="47" spans="1:61" s="85" customFormat="1" ht="21.6" x14ac:dyDescent="0.3">
      <c r="A47" s="173" t="s">
        <v>126</v>
      </c>
      <c r="B47" s="137" t="s">
        <v>4702</v>
      </c>
      <c r="C47" s="483" t="s">
        <v>4703</v>
      </c>
      <c r="D47" s="483"/>
      <c r="E47" s="483"/>
      <c r="F47" s="138" t="s">
        <v>67</v>
      </c>
      <c r="G47" s="195" t="s">
        <v>4704</v>
      </c>
      <c r="H47" s="195"/>
      <c r="I47" s="195"/>
      <c r="J47" s="140"/>
      <c r="K47" s="140"/>
      <c r="L47" s="140"/>
      <c r="M47" s="176"/>
      <c r="BD47" s="220"/>
      <c r="BE47" s="225"/>
      <c r="BF47" s="226"/>
      <c r="BG47" s="228"/>
      <c r="BH47" s="227"/>
      <c r="BI47" s="228" t="s">
        <v>4703</v>
      </c>
    </row>
    <row r="48" spans="1:61" s="85" customFormat="1" ht="20.399999999999999" x14ac:dyDescent="0.3">
      <c r="A48" s="173" t="s">
        <v>126</v>
      </c>
      <c r="B48" s="137" t="s">
        <v>4705</v>
      </c>
      <c r="C48" s="483" t="s">
        <v>4706</v>
      </c>
      <c r="D48" s="483"/>
      <c r="E48" s="483"/>
      <c r="F48" s="138" t="s">
        <v>72</v>
      </c>
      <c r="G48" s="195" t="s">
        <v>4707</v>
      </c>
      <c r="H48" s="195"/>
      <c r="I48" s="195"/>
      <c r="J48" s="140"/>
      <c r="K48" s="140"/>
      <c r="L48" s="140"/>
      <c r="M48" s="176"/>
      <c r="BD48" s="220"/>
      <c r="BE48" s="225"/>
      <c r="BF48" s="226"/>
      <c r="BG48" s="228"/>
      <c r="BH48" s="227"/>
      <c r="BI48" s="228" t="s">
        <v>4706</v>
      </c>
    </row>
    <row r="49" spans="1:61" s="85" customFormat="1" ht="15" customHeight="1" x14ac:dyDescent="0.3">
      <c r="A49" s="495" t="s">
        <v>4708</v>
      </c>
      <c r="B49" s="496"/>
      <c r="C49" s="496"/>
      <c r="D49" s="496"/>
      <c r="E49" s="496"/>
      <c r="F49" s="496"/>
      <c r="G49" s="496"/>
      <c r="H49" s="165"/>
      <c r="I49" s="165"/>
      <c r="J49" s="165"/>
      <c r="K49" s="165"/>
      <c r="L49" s="165"/>
      <c r="M49" s="167"/>
      <c r="BD49" s="220" t="s">
        <v>4708</v>
      </c>
      <c r="BE49" s="225"/>
      <c r="BF49" s="226"/>
      <c r="BG49" s="228"/>
      <c r="BH49" s="227"/>
      <c r="BI49" s="228"/>
    </row>
    <row r="50" spans="1:61" s="85" customFormat="1" ht="15" customHeight="1" x14ac:dyDescent="0.3">
      <c r="A50" s="497" t="s">
        <v>4652</v>
      </c>
      <c r="B50" s="462"/>
      <c r="C50" s="462"/>
      <c r="D50" s="462"/>
      <c r="E50" s="462"/>
      <c r="F50" s="462"/>
      <c r="G50" s="462"/>
      <c r="H50" s="114"/>
      <c r="I50" s="114"/>
      <c r="J50" s="114"/>
      <c r="K50" s="114"/>
      <c r="L50" s="114"/>
      <c r="M50" s="262"/>
      <c r="BD50" s="220"/>
      <c r="BE50" s="225" t="s">
        <v>4652</v>
      </c>
      <c r="BF50" s="226"/>
      <c r="BG50" s="228"/>
      <c r="BH50" s="227"/>
      <c r="BI50" s="228"/>
    </row>
    <row r="51" spans="1:61" s="85" customFormat="1" ht="15" customHeight="1" x14ac:dyDescent="0.3">
      <c r="A51" s="497" t="s">
        <v>4653</v>
      </c>
      <c r="B51" s="462"/>
      <c r="C51" s="462"/>
      <c r="D51" s="462"/>
      <c r="E51" s="462"/>
      <c r="F51" s="462"/>
      <c r="G51" s="462"/>
      <c r="H51" s="114"/>
      <c r="I51" s="114"/>
      <c r="J51" s="114"/>
      <c r="K51" s="114"/>
      <c r="L51" s="114"/>
      <c r="M51" s="262"/>
      <c r="BD51" s="220"/>
      <c r="BE51" s="225" t="s">
        <v>4653</v>
      </c>
      <c r="BF51" s="226"/>
      <c r="BG51" s="228"/>
      <c r="BH51" s="227"/>
      <c r="BI51" s="228"/>
    </row>
    <row r="52" spans="1:61" s="85" customFormat="1" ht="31.8" x14ac:dyDescent="0.3">
      <c r="A52" s="121" t="s">
        <v>40</v>
      </c>
      <c r="B52" s="120" t="s">
        <v>4654</v>
      </c>
      <c r="C52" s="466" t="s">
        <v>4655</v>
      </c>
      <c r="D52" s="466"/>
      <c r="E52" s="466"/>
      <c r="F52" s="121" t="s">
        <v>46</v>
      </c>
      <c r="G52" s="153">
        <v>3.28</v>
      </c>
      <c r="H52" s="153"/>
      <c r="I52" s="153"/>
      <c r="J52" s="124"/>
      <c r="K52" s="124"/>
      <c r="L52" s="124"/>
      <c r="M52" s="124"/>
      <c r="BD52" s="220"/>
      <c r="BE52" s="225"/>
      <c r="BF52" s="226" t="s">
        <v>4655</v>
      </c>
      <c r="BG52" s="228"/>
      <c r="BH52" s="227"/>
      <c r="BI52" s="228"/>
    </row>
    <row r="53" spans="1:61" s="85" customFormat="1" ht="20.399999999999999" x14ac:dyDescent="0.3">
      <c r="A53" s="173"/>
      <c r="B53" s="137" t="s">
        <v>388</v>
      </c>
      <c r="C53" s="483" t="s">
        <v>389</v>
      </c>
      <c r="D53" s="483"/>
      <c r="E53" s="483"/>
      <c r="F53" s="138" t="s">
        <v>72</v>
      </c>
      <c r="G53" s="195" t="s">
        <v>4656</v>
      </c>
      <c r="H53" s="195"/>
      <c r="I53" s="195"/>
      <c r="J53" s="140"/>
      <c r="K53" s="140"/>
      <c r="L53" s="140"/>
      <c r="M53" s="176"/>
      <c r="BD53" s="220"/>
      <c r="BE53" s="225"/>
      <c r="BF53" s="226"/>
      <c r="BG53" s="228" t="s">
        <v>389</v>
      </c>
      <c r="BH53" s="227"/>
      <c r="BI53" s="228"/>
    </row>
    <row r="54" spans="1:61" s="85" customFormat="1" ht="20.399999999999999" hidden="1" x14ac:dyDescent="0.3">
      <c r="A54" s="178" t="s">
        <v>140</v>
      </c>
      <c r="B54" s="179" t="s">
        <v>827</v>
      </c>
      <c r="C54" s="489" t="s">
        <v>4657</v>
      </c>
      <c r="D54" s="489"/>
      <c r="E54" s="489"/>
      <c r="F54" s="231" t="s">
        <v>46</v>
      </c>
      <c r="G54" s="181" t="s">
        <v>4658</v>
      </c>
      <c r="H54" s="181"/>
      <c r="I54" s="181"/>
      <c r="J54" s="183"/>
      <c r="K54" s="183"/>
      <c r="L54" s="183"/>
      <c r="M54" s="185"/>
      <c r="BD54" s="220"/>
      <c r="BE54" s="225"/>
      <c r="BF54" s="226"/>
      <c r="BG54" s="228"/>
      <c r="BH54" s="227" t="s">
        <v>4657</v>
      </c>
      <c r="BI54" s="228"/>
    </row>
    <row r="55" spans="1:61" s="85" customFormat="1" ht="62.4" x14ac:dyDescent="0.3">
      <c r="A55" s="173"/>
      <c r="B55" s="137" t="s">
        <v>830</v>
      </c>
      <c r="C55" s="483" t="s">
        <v>831</v>
      </c>
      <c r="D55" s="483"/>
      <c r="E55" s="483"/>
      <c r="F55" s="138" t="s">
        <v>67</v>
      </c>
      <c r="G55" s="195" t="s">
        <v>4659</v>
      </c>
      <c r="H55" s="195"/>
      <c r="I55" s="195"/>
      <c r="J55" s="140"/>
      <c r="K55" s="140"/>
      <c r="L55" s="140"/>
      <c r="M55" s="176"/>
      <c r="BD55" s="220"/>
      <c r="BE55" s="225"/>
      <c r="BF55" s="226"/>
      <c r="BG55" s="228" t="s">
        <v>831</v>
      </c>
      <c r="BH55" s="227"/>
      <c r="BI55" s="228"/>
    </row>
    <row r="56" spans="1:61" s="85" customFormat="1" ht="20.399999999999999" x14ac:dyDescent="0.3">
      <c r="A56" s="173"/>
      <c r="B56" s="137" t="s">
        <v>833</v>
      </c>
      <c r="C56" s="483" t="s">
        <v>834</v>
      </c>
      <c r="D56" s="483"/>
      <c r="E56" s="483"/>
      <c r="F56" s="138" t="s">
        <v>46</v>
      </c>
      <c r="G56" s="195" t="s">
        <v>4660</v>
      </c>
      <c r="H56" s="195"/>
      <c r="I56" s="195"/>
      <c r="J56" s="140"/>
      <c r="K56" s="140"/>
      <c r="L56" s="140"/>
      <c r="M56" s="176"/>
      <c r="BD56" s="220"/>
      <c r="BE56" s="225"/>
      <c r="BF56" s="226"/>
      <c r="BG56" s="228" t="s">
        <v>834</v>
      </c>
      <c r="BH56" s="227"/>
      <c r="BI56" s="228"/>
    </row>
    <row r="57" spans="1:61" s="85" customFormat="1" ht="21.6" x14ac:dyDescent="0.3">
      <c r="A57" s="173"/>
      <c r="B57" s="137" t="s">
        <v>836</v>
      </c>
      <c r="C57" s="483" t="s">
        <v>837</v>
      </c>
      <c r="D57" s="483"/>
      <c r="E57" s="483"/>
      <c r="F57" s="138" t="s">
        <v>72</v>
      </c>
      <c r="G57" s="195" t="s">
        <v>4661</v>
      </c>
      <c r="H57" s="195"/>
      <c r="I57" s="195"/>
      <c r="J57" s="140"/>
      <c r="K57" s="140"/>
      <c r="L57" s="140"/>
      <c r="M57" s="176"/>
      <c r="BD57" s="220"/>
      <c r="BE57" s="225"/>
      <c r="BF57" s="226"/>
      <c r="BG57" s="228" t="s">
        <v>837</v>
      </c>
      <c r="BH57" s="227"/>
      <c r="BI57" s="228"/>
    </row>
    <row r="58" spans="1:61" s="85" customFormat="1" ht="52.2" x14ac:dyDescent="0.3">
      <c r="A58" s="173" t="s">
        <v>126</v>
      </c>
      <c r="B58" s="137" t="s">
        <v>4662</v>
      </c>
      <c r="C58" s="483" t="s">
        <v>4663</v>
      </c>
      <c r="D58" s="483"/>
      <c r="E58" s="483"/>
      <c r="F58" s="138" t="s">
        <v>38</v>
      </c>
      <c r="G58" s="195" t="s">
        <v>4664</v>
      </c>
      <c r="H58" s="195"/>
      <c r="I58" s="195"/>
      <c r="J58" s="140"/>
      <c r="K58" s="140"/>
      <c r="L58" s="140"/>
      <c r="M58" s="176"/>
      <c r="BD58" s="220"/>
      <c r="BE58" s="225"/>
      <c r="BF58" s="226"/>
      <c r="BG58" s="228"/>
      <c r="BH58" s="227"/>
      <c r="BI58" s="228" t="s">
        <v>4663</v>
      </c>
    </row>
    <row r="59" spans="1:61" s="85" customFormat="1" ht="15" customHeight="1" x14ac:dyDescent="0.3">
      <c r="A59" s="497" t="s">
        <v>4665</v>
      </c>
      <c r="B59" s="462"/>
      <c r="C59" s="462"/>
      <c r="D59" s="462"/>
      <c r="E59" s="462"/>
      <c r="F59" s="462"/>
      <c r="G59" s="462"/>
      <c r="H59" s="114"/>
      <c r="I59" s="114"/>
      <c r="J59" s="114"/>
      <c r="K59" s="114"/>
      <c r="L59" s="114"/>
      <c r="M59" s="262"/>
      <c r="BD59" s="220"/>
      <c r="BE59" s="225" t="s">
        <v>4665</v>
      </c>
      <c r="BF59" s="226"/>
      <c r="BG59" s="228"/>
      <c r="BH59" s="227"/>
      <c r="BI59" s="228"/>
    </row>
    <row r="60" spans="1:61" s="85" customFormat="1" ht="31.8" x14ac:dyDescent="0.3">
      <c r="A60" s="121" t="s">
        <v>47</v>
      </c>
      <c r="B60" s="120" t="s">
        <v>4666</v>
      </c>
      <c r="C60" s="466" t="s">
        <v>4667</v>
      </c>
      <c r="D60" s="466"/>
      <c r="E60" s="466"/>
      <c r="F60" s="121" t="s">
        <v>122</v>
      </c>
      <c r="G60" s="153">
        <v>0.03</v>
      </c>
      <c r="H60" s="153"/>
      <c r="I60" s="153"/>
      <c r="J60" s="124"/>
      <c r="K60" s="124"/>
      <c r="L60" s="124"/>
      <c r="M60" s="124"/>
      <c r="BD60" s="220"/>
      <c r="BE60" s="225"/>
      <c r="BF60" s="226" t="s">
        <v>4667</v>
      </c>
      <c r="BG60" s="228"/>
      <c r="BH60" s="227"/>
      <c r="BI60" s="228"/>
    </row>
    <row r="61" spans="1:61" s="85" customFormat="1" ht="20.399999999999999" x14ac:dyDescent="0.3">
      <c r="A61" s="173"/>
      <c r="B61" s="137" t="s">
        <v>274</v>
      </c>
      <c r="C61" s="483" t="s">
        <v>275</v>
      </c>
      <c r="D61" s="483"/>
      <c r="E61" s="483"/>
      <c r="F61" s="138" t="s">
        <v>67</v>
      </c>
      <c r="G61" s="195" t="s">
        <v>4668</v>
      </c>
      <c r="H61" s="195"/>
      <c r="I61" s="195"/>
      <c r="J61" s="140"/>
      <c r="K61" s="140"/>
      <c r="L61" s="140"/>
      <c r="M61" s="176"/>
      <c r="BD61" s="220"/>
      <c r="BE61" s="225"/>
      <c r="BF61" s="226"/>
      <c r="BG61" s="228" t="s">
        <v>275</v>
      </c>
      <c r="BH61" s="227"/>
      <c r="BI61" s="228"/>
    </row>
    <row r="62" spans="1:61" s="85" customFormat="1" ht="21.6" x14ac:dyDescent="0.3">
      <c r="A62" s="173"/>
      <c r="B62" s="137" t="s">
        <v>4669</v>
      </c>
      <c r="C62" s="483" t="s">
        <v>4670</v>
      </c>
      <c r="D62" s="483"/>
      <c r="E62" s="483"/>
      <c r="F62" s="138" t="s">
        <v>46</v>
      </c>
      <c r="G62" s="195" t="s">
        <v>4671</v>
      </c>
      <c r="H62" s="195"/>
      <c r="I62" s="195"/>
      <c r="J62" s="140"/>
      <c r="K62" s="140"/>
      <c r="L62" s="140"/>
      <c r="M62" s="176"/>
      <c r="BD62" s="220"/>
      <c r="BE62" s="225"/>
      <c r="BF62" s="226"/>
      <c r="BG62" s="228" t="s">
        <v>4670</v>
      </c>
      <c r="BH62" s="227"/>
      <c r="BI62" s="228"/>
    </row>
    <row r="63" spans="1:61" s="85" customFormat="1" ht="21.6" x14ac:dyDescent="0.3">
      <c r="A63" s="173"/>
      <c r="B63" s="137" t="s">
        <v>2172</v>
      </c>
      <c r="C63" s="483" t="s">
        <v>2173</v>
      </c>
      <c r="D63" s="483"/>
      <c r="E63" s="483"/>
      <c r="F63" s="138" t="s">
        <v>67</v>
      </c>
      <c r="G63" s="195" t="s">
        <v>4672</v>
      </c>
      <c r="H63" s="195"/>
      <c r="I63" s="195"/>
      <c r="J63" s="140"/>
      <c r="K63" s="140"/>
      <c r="L63" s="140"/>
      <c r="M63" s="176"/>
      <c r="BD63" s="220"/>
      <c r="BE63" s="225"/>
      <c r="BF63" s="226"/>
      <c r="BG63" s="228" t="s">
        <v>2173</v>
      </c>
      <c r="BH63" s="227"/>
      <c r="BI63" s="228"/>
    </row>
    <row r="64" spans="1:61" s="85" customFormat="1" ht="15" customHeight="1" x14ac:dyDescent="0.3">
      <c r="A64" s="497" t="s">
        <v>4673</v>
      </c>
      <c r="B64" s="462"/>
      <c r="C64" s="462"/>
      <c r="D64" s="462"/>
      <c r="E64" s="462"/>
      <c r="F64" s="462"/>
      <c r="G64" s="462"/>
      <c r="H64" s="114"/>
      <c r="I64" s="114"/>
      <c r="J64" s="114"/>
      <c r="K64" s="114"/>
      <c r="L64" s="114"/>
      <c r="M64" s="262"/>
      <c r="BD64" s="220"/>
      <c r="BE64" s="225" t="s">
        <v>4673</v>
      </c>
      <c r="BF64" s="226"/>
      <c r="BG64" s="228"/>
      <c r="BH64" s="227"/>
      <c r="BI64" s="228"/>
    </row>
    <row r="65" spans="1:61" s="85" customFormat="1" ht="14.4" x14ac:dyDescent="0.3">
      <c r="A65" s="121" t="s">
        <v>52</v>
      </c>
      <c r="B65" s="120" t="s">
        <v>149</v>
      </c>
      <c r="C65" s="466" t="s">
        <v>150</v>
      </c>
      <c r="D65" s="466"/>
      <c r="E65" s="466"/>
      <c r="F65" s="121" t="s">
        <v>122</v>
      </c>
      <c r="G65" s="122">
        <v>2E-3</v>
      </c>
      <c r="H65" s="153"/>
      <c r="I65" s="153"/>
      <c r="J65" s="124"/>
      <c r="K65" s="124"/>
      <c r="L65" s="124"/>
      <c r="M65" s="124"/>
      <c r="BD65" s="220"/>
      <c r="BE65" s="225"/>
      <c r="BF65" s="226" t="s">
        <v>150</v>
      </c>
      <c r="BG65" s="228"/>
      <c r="BH65" s="227"/>
      <c r="BI65" s="228"/>
    </row>
    <row r="66" spans="1:61" s="85" customFormat="1" ht="20.399999999999999" x14ac:dyDescent="0.3">
      <c r="A66" s="173"/>
      <c r="B66" s="137" t="s">
        <v>151</v>
      </c>
      <c r="C66" s="483" t="s">
        <v>152</v>
      </c>
      <c r="D66" s="483"/>
      <c r="E66" s="483"/>
      <c r="F66" s="138" t="s">
        <v>46</v>
      </c>
      <c r="G66" s="195" t="s">
        <v>4674</v>
      </c>
      <c r="H66" s="195"/>
      <c r="I66" s="195"/>
      <c r="J66" s="140"/>
      <c r="K66" s="140"/>
      <c r="L66" s="140"/>
      <c r="M66" s="176"/>
      <c r="BD66" s="220"/>
      <c r="BE66" s="225"/>
      <c r="BF66" s="226"/>
      <c r="BG66" s="228" t="s">
        <v>152</v>
      </c>
      <c r="BH66" s="227"/>
      <c r="BI66" s="228"/>
    </row>
    <row r="67" spans="1:61" s="85" customFormat="1" ht="20.399999999999999" x14ac:dyDescent="0.3">
      <c r="A67" s="173"/>
      <c r="B67" s="137" t="s">
        <v>153</v>
      </c>
      <c r="C67" s="483" t="s">
        <v>154</v>
      </c>
      <c r="D67" s="483"/>
      <c r="E67" s="483"/>
      <c r="F67" s="138" t="s">
        <v>155</v>
      </c>
      <c r="G67" s="195" t="s">
        <v>4675</v>
      </c>
      <c r="H67" s="195"/>
      <c r="I67" s="195"/>
      <c r="J67" s="140"/>
      <c r="K67" s="140"/>
      <c r="L67" s="140"/>
      <c r="M67" s="176"/>
      <c r="BD67" s="220"/>
      <c r="BE67" s="225"/>
      <c r="BF67" s="226"/>
      <c r="BG67" s="228" t="s">
        <v>154</v>
      </c>
      <c r="BH67" s="227"/>
      <c r="BI67" s="228"/>
    </row>
    <row r="68" spans="1:61" s="85" customFormat="1" ht="20.399999999999999" hidden="1" x14ac:dyDescent="0.3">
      <c r="A68" s="178" t="s">
        <v>140</v>
      </c>
      <c r="B68" s="179" t="s">
        <v>156</v>
      </c>
      <c r="C68" s="489" t="s">
        <v>157</v>
      </c>
      <c r="D68" s="489"/>
      <c r="E68" s="489"/>
      <c r="F68" s="231" t="s">
        <v>46</v>
      </c>
      <c r="G68" s="181" t="s">
        <v>4676</v>
      </c>
      <c r="H68" s="181"/>
      <c r="I68" s="181"/>
      <c r="J68" s="183"/>
      <c r="K68" s="183"/>
      <c r="L68" s="183"/>
      <c r="M68" s="185"/>
      <c r="BD68" s="220"/>
      <c r="BE68" s="225"/>
      <c r="BF68" s="226"/>
      <c r="BG68" s="228"/>
      <c r="BH68" s="227" t="s">
        <v>157</v>
      </c>
      <c r="BI68" s="228"/>
    </row>
    <row r="69" spans="1:61" s="85" customFormat="1" ht="20.399999999999999" x14ac:dyDescent="0.3">
      <c r="A69" s="173" t="s">
        <v>126</v>
      </c>
      <c r="B69" s="137" t="s">
        <v>4677</v>
      </c>
      <c r="C69" s="483" t="s">
        <v>4678</v>
      </c>
      <c r="D69" s="483"/>
      <c r="E69" s="483"/>
      <c r="F69" s="138" t="s">
        <v>46</v>
      </c>
      <c r="G69" s="195" t="s">
        <v>4676</v>
      </c>
      <c r="H69" s="195"/>
      <c r="I69" s="195"/>
      <c r="J69" s="140"/>
      <c r="K69" s="140"/>
      <c r="L69" s="140"/>
      <c r="M69" s="176"/>
      <c r="BD69" s="220"/>
      <c r="BE69" s="225"/>
      <c r="BF69" s="226"/>
      <c r="BG69" s="228"/>
      <c r="BH69" s="227"/>
      <c r="BI69" s="228" t="s">
        <v>4678</v>
      </c>
    </row>
    <row r="70" spans="1:61" s="85" customFormat="1" ht="15" customHeight="1" x14ac:dyDescent="0.3">
      <c r="A70" s="497" t="s">
        <v>4679</v>
      </c>
      <c r="B70" s="462"/>
      <c r="C70" s="462"/>
      <c r="D70" s="462"/>
      <c r="E70" s="462"/>
      <c r="F70" s="462"/>
      <c r="G70" s="462"/>
      <c r="H70" s="114"/>
      <c r="I70" s="114"/>
      <c r="J70" s="114"/>
      <c r="K70" s="114"/>
      <c r="L70" s="114"/>
      <c r="M70" s="262"/>
      <c r="BD70" s="220"/>
      <c r="BE70" s="225" t="s">
        <v>4679</v>
      </c>
      <c r="BF70" s="226"/>
      <c r="BG70" s="228"/>
      <c r="BH70" s="227"/>
      <c r="BI70" s="228"/>
    </row>
    <row r="71" spans="1:61" s="85" customFormat="1" ht="15" customHeight="1" x14ac:dyDescent="0.3">
      <c r="A71" s="497" t="s">
        <v>4709</v>
      </c>
      <c r="B71" s="462"/>
      <c r="C71" s="462"/>
      <c r="D71" s="462"/>
      <c r="E71" s="462"/>
      <c r="F71" s="462"/>
      <c r="G71" s="462"/>
      <c r="H71" s="114"/>
      <c r="I71" s="114"/>
      <c r="J71" s="114"/>
      <c r="K71" s="114"/>
      <c r="L71" s="114"/>
      <c r="M71" s="262"/>
      <c r="BD71" s="220"/>
      <c r="BE71" s="225" t="s">
        <v>4709</v>
      </c>
      <c r="BF71" s="226"/>
      <c r="BG71" s="228"/>
      <c r="BH71" s="227"/>
      <c r="BI71" s="228"/>
    </row>
    <row r="72" spans="1:61" s="85" customFormat="1" ht="21.6" x14ac:dyDescent="0.3">
      <c r="A72" s="121" t="s">
        <v>55</v>
      </c>
      <c r="B72" s="120" t="s">
        <v>4681</v>
      </c>
      <c r="C72" s="466" t="s">
        <v>4682</v>
      </c>
      <c r="D72" s="466"/>
      <c r="E72" s="466"/>
      <c r="F72" s="121" t="s">
        <v>67</v>
      </c>
      <c r="G72" s="153">
        <v>1.91</v>
      </c>
      <c r="H72" s="153"/>
      <c r="I72" s="153"/>
      <c r="J72" s="124"/>
      <c r="K72" s="124"/>
      <c r="L72" s="124"/>
      <c r="M72" s="124"/>
      <c r="BD72" s="220"/>
      <c r="BE72" s="225"/>
      <c r="BF72" s="226" t="s">
        <v>4682</v>
      </c>
      <c r="BG72" s="228"/>
      <c r="BH72" s="227"/>
      <c r="BI72" s="228"/>
    </row>
    <row r="73" spans="1:61" s="85" customFormat="1" ht="20.399999999999999" x14ac:dyDescent="0.3">
      <c r="A73" s="173"/>
      <c r="B73" s="137" t="s">
        <v>274</v>
      </c>
      <c r="C73" s="483" t="s">
        <v>275</v>
      </c>
      <c r="D73" s="483"/>
      <c r="E73" s="483"/>
      <c r="F73" s="138" t="s">
        <v>67</v>
      </c>
      <c r="G73" s="195" t="s">
        <v>4710</v>
      </c>
      <c r="H73" s="195"/>
      <c r="I73" s="195"/>
      <c r="J73" s="140"/>
      <c r="K73" s="140"/>
      <c r="L73" s="140"/>
      <c r="M73" s="176"/>
      <c r="BD73" s="220"/>
      <c r="BE73" s="225"/>
      <c r="BF73" s="226"/>
      <c r="BG73" s="228" t="s">
        <v>275</v>
      </c>
      <c r="BH73" s="227"/>
      <c r="BI73" s="228"/>
    </row>
    <row r="74" spans="1:61" s="85" customFormat="1" ht="20.399999999999999" hidden="1" x14ac:dyDescent="0.3">
      <c r="A74" s="178" t="s">
        <v>75</v>
      </c>
      <c r="B74" s="179" t="s">
        <v>388</v>
      </c>
      <c r="C74" s="489" t="s">
        <v>389</v>
      </c>
      <c r="D74" s="489"/>
      <c r="E74" s="489"/>
      <c r="F74" s="231" t="s">
        <v>72</v>
      </c>
      <c r="G74" s="181" t="s">
        <v>33</v>
      </c>
      <c r="H74" s="181"/>
      <c r="I74" s="181"/>
      <c r="J74" s="183"/>
      <c r="K74" s="183"/>
      <c r="L74" s="183"/>
      <c r="M74" s="185"/>
      <c r="BD74" s="220"/>
      <c r="BE74" s="225"/>
      <c r="BF74" s="226"/>
      <c r="BG74" s="228"/>
      <c r="BH74" s="227" t="s">
        <v>389</v>
      </c>
      <c r="BI74" s="228"/>
    </row>
    <row r="75" spans="1:61" s="85" customFormat="1" ht="20.399999999999999" hidden="1" x14ac:dyDescent="0.3">
      <c r="A75" s="178" t="s">
        <v>140</v>
      </c>
      <c r="B75" s="179" t="s">
        <v>1679</v>
      </c>
      <c r="C75" s="489" t="s">
        <v>4684</v>
      </c>
      <c r="D75" s="489"/>
      <c r="E75" s="489"/>
      <c r="F75" s="231" t="s">
        <v>67</v>
      </c>
      <c r="G75" s="181" t="s">
        <v>4711</v>
      </c>
      <c r="H75" s="181"/>
      <c r="I75" s="181"/>
      <c r="J75" s="183"/>
      <c r="K75" s="183"/>
      <c r="L75" s="183"/>
      <c r="M75" s="185"/>
      <c r="BD75" s="220"/>
      <c r="BE75" s="225"/>
      <c r="BF75" s="226"/>
      <c r="BG75" s="228"/>
      <c r="BH75" s="227" t="s">
        <v>4684</v>
      </c>
      <c r="BI75" s="228"/>
    </row>
    <row r="76" spans="1:61" s="85" customFormat="1" ht="21.6" x14ac:dyDescent="0.3">
      <c r="A76" s="173" t="s">
        <v>126</v>
      </c>
      <c r="B76" s="137" t="s">
        <v>4686</v>
      </c>
      <c r="C76" s="483" t="s">
        <v>4687</v>
      </c>
      <c r="D76" s="483"/>
      <c r="E76" s="483"/>
      <c r="F76" s="138" t="s">
        <v>67</v>
      </c>
      <c r="G76" s="195" t="s">
        <v>4711</v>
      </c>
      <c r="H76" s="195"/>
      <c r="I76" s="195"/>
      <c r="J76" s="140"/>
      <c r="K76" s="140"/>
      <c r="L76" s="140"/>
      <c r="M76" s="176"/>
      <c r="BD76" s="220"/>
      <c r="BE76" s="225"/>
      <c r="BF76" s="226"/>
      <c r="BG76" s="228"/>
      <c r="BH76" s="227"/>
      <c r="BI76" s="228" t="s">
        <v>4687</v>
      </c>
    </row>
    <row r="77" spans="1:61" s="85" customFormat="1" ht="21.6" x14ac:dyDescent="0.3">
      <c r="A77" s="121" t="s">
        <v>56</v>
      </c>
      <c r="B77" s="120" t="s">
        <v>4688</v>
      </c>
      <c r="C77" s="466" t="s">
        <v>4689</v>
      </c>
      <c r="D77" s="466"/>
      <c r="E77" s="466"/>
      <c r="F77" s="121" t="s">
        <v>67</v>
      </c>
      <c r="G77" s="313">
        <v>11.023224799999999</v>
      </c>
      <c r="H77" s="153"/>
      <c r="I77" s="153"/>
      <c r="J77" s="124"/>
      <c r="K77" s="124"/>
      <c r="L77" s="124"/>
      <c r="M77" s="124"/>
      <c r="BD77" s="220"/>
      <c r="BE77" s="225"/>
      <c r="BF77" s="226" t="s">
        <v>4689</v>
      </c>
      <c r="BG77" s="228"/>
      <c r="BH77" s="227"/>
      <c r="BI77" s="228"/>
    </row>
    <row r="78" spans="1:61" s="85" customFormat="1" ht="20.399999999999999" x14ac:dyDescent="0.3">
      <c r="A78" s="173"/>
      <c r="B78" s="137" t="s">
        <v>274</v>
      </c>
      <c r="C78" s="483" t="s">
        <v>275</v>
      </c>
      <c r="D78" s="483"/>
      <c r="E78" s="483"/>
      <c r="F78" s="138" t="s">
        <v>67</v>
      </c>
      <c r="G78" s="195" t="s">
        <v>4712</v>
      </c>
      <c r="H78" s="195"/>
      <c r="I78" s="195"/>
      <c r="J78" s="140"/>
      <c r="K78" s="140"/>
      <c r="L78" s="140"/>
      <c r="M78" s="176"/>
      <c r="BD78" s="220"/>
      <c r="BE78" s="225"/>
      <c r="BF78" s="226"/>
      <c r="BG78" s="228" t="s">
        <v>275</v>
      </c>
      <c r="BH78" s="227"/>
      <c r="BI78" s="228"/>
    </row>
    <row r="79" spans="1:61" s="85" customFormat="1" ht="20.399999999999999" hidden="1" x14ac:dyDescent="0.3">
      <c r="A79" s="178" t="s">
        <v>75</v>
      </c>
      <c r="B79" s="179" t="s">
        <v>388</v>
      </c>
      <c r="C79" s="489" t="s">
        <v>389</v>
      </c>
      <c r="D79" s="489"/>
      <c r="E79" s="489"/>
      <c r="F79" s="231" t="s">
        <v>72</v>
      </c>
      <c r="G79" s="181" t="s">
        <v>33</v>
      </c>
      <c r="H79" s="181"/>
      <c r="I79" s="181"/>
      <c r="J79" s="183"/>
      <c r="K79" s="183"/>
      <c r="L79" s="183"/>
      <c r="M79" s="185"/>
      <c r="BD79" s="220"/>
      <c r="BE79" s="225"/>
      <c r="BF79" s="226"/>
      <c r="BG79" s="228"/>
      <c r="BH79" s="227" t="s">
        <v>389</v>
      </c>
      <c r="BI79" s="228"/>
    </row>
    <row r="80" spans="1:61" s="85" customFormat="1" ht="20.399999999999999" hidden="1" x14ac:dyDescent="0.3">
      <c r="A80" s="178" t="s">
        <v>140</v>
      </c>
      <c r="B80" s="179" t="s">
        <v>1679</v>
      </c>
      <c r="C80" s="489" t="s">
        <v>4684</v>
      </c>
      <c r="D80" s="489"/>
      <c r="E80" s="489"/>
      <c r="F80" s="231" t="s">
        <v>67</v>
      </c>
      <c r="G80" s="181" t="s">
        <v>4713</v>
      </c>
      <c r="H80" s="181"/>
      <c r="I80" s="181"/>
      <c r="J80" s="183"/>
      <c r="K80" s="183"/>
      <c r="L80" s="183"/>
      <c r="M80" s="185"/>
      <c r="BD80" s="220"/>
      <c r="BE80" s="225"/>
      <c r="BF80" s="226"/>
      <c r="BG80" s="228"/>
      <c r="BH80" s="227" t="s">
        <v>4684</v>
      </c>
      <c r="BI80" s="228"/>
    </row>
    <row r="81" spans="1:61" s="85" customFormat="1" ht="21.6" x14ac:dyDescent="0.3">
      <c r="A81" s="173" t="s">
        <v>126</v>
      </c>
      <c r="B81" s="137" t="s">
        <v>4686</v>
      </c>
      <c r="C81" s="483" t="s">
        <v>4687</v>
      </c>
      <c r="D81" s="483"/>
      <c r="E81" s="483"/>
      <c r="F81" s="138" t="s">
        <v>67</v>
      </c>
      <c r="G81" s="195" t="s">
        <v>4714</v>
      </c>
      <c r="H81" s="195"/>
      <c r="I81" s="195"/>
      <c r="J81" s="140"/>
      <c r="K81" s="140"/>
      <c r="L81" s="140"/>
      <c r="M81" s="176"/>
      <c r="BD81" s="220"/>
      <c r="BE81" s="225"/>
      <c r="BF81" s="226"/>
      <c r="BG81" s="228"/>
      <c r="BH81" s="227"/>
      <c r="BI81" s="228" t="s">
        <v>4687</v>
      </c>
    </row>
    <row r="82" spans="1:61" s="85" customFormat="1" ht="21.6" x14ac:dyDescent="0.3">
      <c r="A82" s="173" t="s">
        <v>126</v>
      </c>
      <c r="B82" s="137" t="s">
        <v>4693</v>
      </c>
      <c r="C82" s="483" t="s">
        <v>4694</v>
      </c>
      <c r="D82" s="483"/>
      <c r="E82" s="483"/>
      <c r="F82" s="138" t="s">
        <v>67</v>
      </c>
      <c r="G82" s="195" t="s">
        <v>4715</v>
      </c>
      <c r="H82" s="195"/>
      <c r="I82" s="195"/>
      <c r="J82" s="140"/>
      <c r="K82" s="140"/>
      <c r="L82" s="140"/>
      <c r="M82" s="176"/>
      <c r="BD82" s="220"/>
      <c r="BE82" s="225"/>
      <c r="BF82" s="226"/>
      <c r="BG82" s="228"/>
      <c r="BH82" s="227"/>
      <c r="BI82" s="228" t="s">
        <v>4694</v>
      </c>
    </row>
    <row r="83" spans="1:61" s="85" customFormat="1" ht="31.8" x14ac:dyDescent="0.3">
      <c r="A83" s="173" t="s">
        <v>126</v>
      </c>
      <c r="B83" s="137" t="s">
        <v>4696</v>
      </c>
      <c r="C83" s="483" t="s">
        <v>4697</v>
      </c>
      <c r="D83" s="483"/>
      <c r="E83" s="483"/>
      <c r="F83" s="138" t="s">
        <v>67</v>
      </c>
      <c r="G83" s="195" t="s">
        <v>4716</v>
      </c>
      <c r="H83" s="195"/>
      <c r="I83" s="195"/>
      <c r="J83" s="140"/>
      <c r="K83" s="140"/>
      <c r="L83" s="140"/>
      <c r="M83" s="176"/>
      <c r="BD83" s="220"/>
      <c r="BE83" s="225"/>
      <c r="BF83" s="226"/>
      <c r="BG83" s="228"/>
      <c r="BH83" s="227"/>
      <c r="BI83" s="228" t="s">
        <v>4697</v>
      </c>
    </row>
    <row r="84" spans="1:61" s="85" customFormat="1" ht="21.6" x14ac:dyDescent="0.3">
      <c r="A84" s="173" t="s">
        <v>126</v>
      </c>
      <c r="B84" s="137" t="s">
        <v>4699</v>
      </c>
      <c r="C84" s="483" t="s">
        <v>4700</v>
      </c>
      <c r="D84" s="483"/>
      <c r="E84" s="483"/>
      <c r="F84" s="138" t="s">
        <v>72</v>
      </c>
      <c r="G84" s="195" t="s">
        <v>4717</v>
      </c>
      <c r="H84" s="195"/>
      <c r="I84" s="195"/>
      <c r="J84" s="140"/>
      <c r="K84" s="140"/>
      <c r="L84" s="140"/>
      <c r="M84" s="176"/>
      <c r="BD84" s="220"/>
      <c r="BE84" s="225"/>
      <c r="BF84" s="226"/>
      <c r="BG84" s="228"/>
      <c r="BH84" s="227"/>
      <c r="BI84" s="228" t="s">
        <v>4700</v>
      </c>
    </row>
    <row r="85" spans="1:61" s="85" customFormat="1" ht="21.6" x14ac:dyDescent="0.3">
      <c r="A85" s="173" t="s">
        <v>126</v>
      </c>
      <c r="B85" s="137" t="s">
        <v>4702</v>
      </c>
      <c r="C85" s="483" t="s">
        <v>4703</v>
      </c>
      <c r="D85" s="483"/>
      <c r="E85" s="483"/>
      <c r="F85" s="138" t="s">
        <v>67</v>
      </c>
      <c r="G85" s="195" t="s">
        <v>4718</v>
      </c>
      <c r="H85" s="195"/>
      <c r="I85" s="195"/>
      <c r="J85" s="140"/>
      <c r="K85" s="140"/>
      <c r="L85" s="140"/>
      <c r="M85" s="176"/>
      <c r="BD85" s="220"/>
      <c r="BE85" s="225"/>
      <c r="BF85" s="226"/>
      <c r="BG85" s="228"/>
      <c r="BH85" s="227"/>
      <c r="BI85" s="228" t="s">
        <v>4703</v>
      </c>
    </row>
    <row r="86" spans="1:61" s="85" customFormat="1" ht="20.399999999999999" x14ac:dyDescent="0.3">
      <c r="A86" s="173" t="s">
        <v>126</v>
      </c>
      <c r="B86" s="137" t="s">
        <v>4705</v>
      </c>
      <c r="C86" s="483" t="s">
        <v>4706</v>
      </c>
      <c r="D86" s="483"/>
      <c r="E86" s="483"/>
      <c r="F86" s="138" t="s">
        <v>72</v>
      </c>
      <c r="G86" s="195" t="s">
        <v>4719</v>
      </c>
      <c r="H86" s="195"/>
      <c r="I86" s="195"/>
      <c r="J86" s="140"/>
      <c r="K86" s="140"/>
      <c r="L86" s="140"/>
      <c r="M86" s="176"/>
      <c r="BD86" s="220"/>
      <c r="BE86" s="225"/>
      <c r="BF86" s="226"/>
      <c r="BG86" s="228"/>
      <c r="BH86" s="227"/>
      <c r="BI86" s="228" t="s">
        <v>4706</v>
      </c>
    </row>
    <row r="87" spans="1:61" s="85" customFormat="1" ht="20.25" customHeight="1" x14ac:dyDescent="0.3">
      <c r="A87" s="470" t="s">
        <v>57</v>
      </c>
      <c r="B87" s="471"/>
      <c r="C87" s="471"/>
      <c r="D87" s="471"/>
      <c r="E87" s="471"/>
      <c r="F87" s="471"/>
      <c r="G87" s="471"/>
      <c r="H87" s="154"/>
      <c r="I87" s="154">
        <f>SUM(I13:I86)</f>
        <v>0</v>
      </c>
      <c r="J87" s="156">
        <f>SUM(J13:J86)</f>
        <v>0</v>
      </c>
      <c r="K87" s="157"/>
      <c r="L87" s="157">
        <f>SUM(L13:L86)</f>
        <v>0</v>
      </c>
      <c r="M87" s="156">
        <f>SUM(M13:M86)</f>
        <v>0</v>
      </c>
    </row>
    <row r="88" spans="1:61" s="145" customFormat="1" ht="20.25" customHeight="1" x14ac:dyDescent="0.3">
      <c r="A88" s="472" t="s">
        <v>5712</v>
      </c>
      <c r="B88" s="473"/>
      <c r="C88" s="473"/>
      <c r="D88" s="473"/>
      <c r="E88" s="473"/>
      <c r="F88" s="473"/>
      <c r="G88" s="473"/>
      <c r="H88" s="160"/>
      <c r="I88" s="463">
        <f>I87+L87</f>
        <v>0</v>
      </c>
      <c r="J88" s="464"/>
      <c r="K88" s="464"/>
      <c r="L88" s="464"/>
      <c r="M88" s="465"/>
    </row>
    <row r="89" spans="1:61" s="145" customFormat="1" ht="20.25" customHeight="1" x14ac:dyDescent="0.3">
      <c r="A89" s="472" t="s">
        <v>5713</v>
      </c>
      <c r="B89" s="473"/>
      <c r="C89" s="473"/>
      <c r="D89" s="473"/>
      <c r="E89" s="473"/>
      <c r="F89" s="473"/>
      <c r="G89" s="473"/>
      <c r="H89" s="160"/>
      <c r="I89" s="498">
        <f>J87+M87</f>
        <v>0</v>
      </c>
      <c r="J89" s="499"/>
      <c r="K89" s="499"/>
      <c r="L89" s="499"/>
      <c r="M89" s="500"/>
    </row>
  </sheetData>
  <autoFilter ref="A10:M89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полнение швов цементным раствором М400 по ГОСТ 28013-98"/>
        <filter val="Монтаж стойки С108.7-4 по ГОСТ Р 54270—2010"/>
        <filter val="Раздел 1. Эстакада освещения №1 на ПК 4+93"/>
        <filter val="Раздел 2. Эстакада освещения №2 на ПК 7+86"/>
        <filter val="Установка фундаментов ТСС-5,0-3 методом вибропогружение"/>
        <filter val="Устройство металлокаркаса ферм Ф1, Ф2, Ф3"/>
        <filter val="Устройство металлокаркаса ферм Ф3, Ф4, Ф5"/>
        <filter val="Устройство сборных железобетонных конструкций"/>
        <filter val="Устройство сборных металлических конструкций"/>
      </filters>
    </filterColumn>
  </autoFilter>
  <mergeCells count="88">
    <mergeCell ref="C78:E78"/>
    <mergeCell ref="I89:M89"/>
    <mergeCell ref="A21:G21"/>
    <mergeCell ref="C83:E83"/>
    <mergeCell ref="C56:E56"/>
    <mergeCell ref="I88:M88"/>
    <mergeCell ref="C86:E86"/>
    <mergeCell ref="A89:G89"/>
    <mergeCell ref="A88:G88"/>
    <mergeCell ref="A87:G87"/>
    <mergeCell ref="C85:E85"/>
    <mergeCell ref="C62:E62"/>
    <mergeCell ref="C79:E79"/>
    <mergeCell ref="A71:G71"/>
    <mergeCell ref="C84:E84"/>
    <mergeCell ref="A26:G26"/>
    <mergeCell ref="C48:E48"/>
    <mergeCell ref="C74:E74"/>
    <mergeCell ref="C66:E66"/>
    <mergeCell ref="C60:E60"/>
    <mergeCell ref="C61:E61"/>
    <mergeCell ref="C58:E58"/>
    <mergeCell ref="C63:E63"/>
    <mergeCell ref="C27:E27"/>
    <mergeCell ref="C82:E82"/>
    <mergeCell ref="C42:E42"/>
    <mergeCell ref="C67:E67"/>
    <mergeCell ref="C54:E54"/>
    <mergeCell ref="C75:E75"/>
    <mergeCell ref="C81:E81"/>
    <mergeCell ref="C52:E52"/>
    <mergeCell ref="C69:E69"/>
    <mergeCell ref="C68:E68"/>
    <mergeCell ref="C55:E55"/>
    <mergeCell ref="C73:E73"/>
    <mergeCell ref="C43:E43"/>
    <mergeCell ref="C80:E80"/>
    <mergeCell ref="C77:E77"/>
    <mergeCell ref="C72:E72"/>
    <mergeCell ref="C57:E57"/>
    <mergeCell ref="C7:G7"/>
    <mergeCell ref="A13:G13"/>
    <mergeCell ref="A33:G33"/>
    <mergeCell ref="C76:E76"/>
    <mergeCell ref="A12:G12"/>
    <mergeCell ref="C17:E17"/>
    <mergeCell ref="C15:E15"/>
    <mergeCell ref="C18:E18"/>
    <mergeCell ref="C19:E19"/>
    <mergeCell ref="C31:E31"/>
    <mergeCell ref="C35:E35"/>
    <mergeCell ref="C41:E41"/>
    <mergeCell ref="C36:E36"/>
    <mergeCell ref="C40:E40"/>
    <mergeCell ref="C38:E38"/>
    <mergeCell ref="C44:E44"/>
    <mergeCell ref="A2:M2"/>
    <mergeCell ref="C37:E37"/>
    <mergeCell ref="C10:E10"/>
    <mergeCell ref="C14:E14"/>
    <mergeCell ref="C9:E9"/>
    <mergeCell ref="A11:G11"/>
    <mergeCell ref="A5:M5"/>
    <mergeCell ref="C22:E22"/>
    <mergeCell ref="A32:G32"/>
    <mergeCell ref="C23:E23"/>
    <mergeCell ref="C30:E30"/>
    <mergeCell ref="C24:E24"/>
    <mergeCell ref="A6:M6"/>
    <mergeCell ref="C20:E20"/>
    <mergeCell ref="C29:E29"/>
    <mergeCell ref="C34:E34"/>
    <mergeCell ref="A3:M3"/>
    <mergeCell ref="C25:E25"/>
    <mergeCell ref="C16:E16"/>
    <mergeCell ref="A70:G70"/>
    <mergeCell ref="C47:E47"/>
    <mergeCell ref="C65:E65"/>
    <mergeCell ref="C53:E53"/>
    <mergeCell ref="C46:E46"/>
    <mergeCell ref="A64:G64"/>
    <mergeCell ref="A49:G49"/>
    <mergeCell ref="A50:G50"/>
    <mergeCell ref="A59:G59"/>
    <mergeCell ref="A51:G51"/>
    <mergeCell ref="C45:E45"/>
    <mergeCell ref="C28:E28"/>
    <mergeCell ref="C39:E3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66FF66"/>
    <pageSetUpPr fitToPage="1"/>
  </sheetPr>
  <dimension ref="A1:BM253"/>
  <sheetViews>
    <sheetView topLeftCell="C16" zoomScale="90" workbookViewId="0">
      <selection activeCell="M240" sqref="M240"/>
    </sheetView>
  </sheetViews>
  <sheetFormatPr defaultColWidth="9.109375" defaultRowHeight="11.25" customHeight="1" x14ac:dyDescent="0.2"/>
  <cols>
    <col min="1" max="1" width="9" style="80" customWidth="1"/>
    <col min="2" max="2" width="28.5546875" style="80" customWidth="1"/>
    <col min="3" max="3" width="24.33203125" style="80" customWidth="1"/>
    <col min="4" max="4" width="28.109375" style="80" customWidth="1"/>
    <col min="5" max="5" width="31.6640625" style="80" customWidth="1"/>
    <col min="6" max="7" width="10.6640625" style="80" customWidth="1"/>
    <col min="8" max="9" width="18.6640625" style="81" customWidth="1"/>
    <col min="10" max="10" width="18.6640625" style="198" customWidth="1"/>
    <col min="11" max="12" width="18.6640625" style="81" customWidth="1"/>
    <col min="13" max="13" width="18.6640625" style="198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60" s="85" customFormat="1" ht="14.4" x14ac:dyDescent="0.3">
      <c r="A1" s="86" t="s">
        <v>5558</v>
      </c>
      <c r="B1" s="87"/>
      <c r="C1" s="87"/>
      <c r="D1" s="87"/>
      <c r="E1" s="87"/>
      <c r="F1" s="87"/>
      <c r="G1" s="87"/>
      <c r="H1" s="81"/>
      <c r="I1" s="81"/>
      <c r="J1" s="198"/>
      <c r="K1" s="81"/>
      <c r="L1" s="81"/>
      <c r="M1" s="198"/>
    </row>
    <row r="2" spans="1:60" s="85" customFormat="1" ht="14.4" x14ac:dyDescent="0.3">
      <c r="A2" s="474" t="s">
        <v>0</v>
      </c>
      <c r="B2" s="474"/>
      <c r="C2" s="474"/>
      <c r="D2" s="474"/>
      <c r="E2" s="474"/>
      <c r="F2" s="474"/>
      <c r="G2" s="474"/>
      <c r="H2" s="508"/>
      <c r="I2" s="508"/>
      <c r="J2" s="508"/>
      <c r="K2" s="508"/>
      <c r="L2" s="508"/>
      <c r="M2" s="508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</row>
    <row r="3" spans="1:60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501"/>
      <c r="I3" s="501"/>
      <c r="J3" s="501"/>
      <c r="K3" s="501"/>
      <c r="L3" s="501"/>
      <c r="M3" s="501"/>
    </row>
    <row r="4" spans="1:60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3"/>
      <c r="K4" s="202"/>
      <c r="L4" s="81"/>
      <c r="M4" s="198"/>
    </row>
    <row r="5" spans="1:60" s="85" customFormat="1" ht="14.4" x14ac:dyDescent="0.3">
      <c r="A5" s="481" t="s">
        <v>1038</v>
      </c>
      <c r="B5" s="481"/>
      <c r="C5" s="481"/>
      <c r="D5" s="481"/>
      <c r="E5" s="481"/>
      <c r="F5" s="481"/>
      <c r="G5" s="481"/>
      <c r="H5" s="502"/>
      <c r="I5" s="502"/>
      <c r="J5" s="502"/>
      <c r="K5" s="502"/>
      <c r="L5" s="502"/>
      <c r="M5" s="502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</row>
    <row r="6" spans="1:60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501"/>
      <c r="I6" s="501"/>
      <c r="J6" s="501"/>
      <c r="K6" s="501"/>
      <c r="L6" s="501"/>
      <c r="M6" s="501"/>
    </row>
    <row r="7" spans="1:60" s="85" customFormat="1" ht="14.4" x14ac:dyDescent="0.3">
      <c r="A7" s="87"/>
      <c r="B7" s="91" t="s">
        <v>5</v>
      </c>
      <c r="C7" s="468" t="s">
        <v>6</v>
      </c>
      <c r="D7" s="468"/>
      <c r="E7" s="468"/>
      <c r="F7" s="468"/>
      <c r="G7" s="468"/>
      <c r="H7" s="92"/>
      <c r="I7" s="204"/>
      <c r="J7" s="205"/>
      <c r="K7" s="204"/>
      <c r="L7" s="204"/>
      <c r="M7" s="205"/>
    </row>
    <row r="8" spans="1:60" s="85" customFormat="1" ht="14.4" x14ac:dyDescent="0.3">
      <c r="A8" s="97"/>
      <c r="H8" s="98"/>
      <c r="I8" s="98"/>
      <c r="J8" s="206"/>
      <c r="K8" s="98"/>
      <c r="L8" s="98"/>
      <c r="M8" s="206"/>
    </row>
    <row r="9" spans="1:60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60" s="85" customFormat="1" ht="14.4" x14ac:dyDescent="0.3">
      <c r="A10" s="110">
        <v>1</v>
      </c>
      <c r="B10" s="111">
        <v>2</v>
      </c>
      <c r="C10" s="486">
        <v>3</v>
      </c>
      <c r="D10" s="487"/>
      <c r="E10" s="488"/>
      <c r="F10" s="112">
        <v>4</v>
      </c>
      <c r="G10" s="111">
        <v>5</v>
      </c>
      <c r="H10" s="207">
        <v>6</v>
      </c>
      <c r="I10" s="208" t="s">
        <v>47</v>
      </c>
      <c r="J10" s="208" t="s">
        <v>52</v>
      </c>
      <c r="K10" s="208" t="s">
        <v>55</v>
      </c>
      <c r="L10" s="208" t="s">
        <v>56</v>
      </c>
      <c r="M10" s="208" t="s">
        <v>163</v>
      </c>
    </row>
    <row r="11" spans="1:60" s="85" customFormat="1" ht="15" customHeight="1" x14ac:dyDescent="0.3">
      <c r="A11" s="503" t="s">
        <v>1039</v>
      </c>
      <c r="B11" s="496"/>
      <c r="C11" s="496"/>
      <c r="D11" s="496"/>
      <c r="E11" s="496"/>
      <c r="F11" s="496"/>
      <c r="G11" s="496"/>
      <c r="H11" s="216"/>
      <c r="I11" s="216"/>
      <c r="J11" s="217"/>
      <c r="K11" s="216"/>
      <c r="L11" s="232"/>
      <c r="M11" s="233"/>
      <c r="BE11" s="220"/>
    </row>
    <row r="12" spans="1:60" s="85" customFormat="1" ht="15" customHeight="1" x14ac:dyDescent="0.3">
      <c r="A12" s="461" t="s">
        <v>1040</v>
      </c>
      <c r="B12" s="462"/>
      <c r="C12" s="462"/>
      <c r="D12" s="462"/>
      <c r="E12" s="462"/>
      <c r="F12" s="462"/>
      <c r="G12" s="462"/>
      <c r="H12" s="221"/>
      <c r="I12" s="221"/>
      <c r="J12" s="222"/>
      <c r="K12" s="221"/>
      <c r="L12" s="234"/>
      <c r="M12" s="235"/>
      <c r="BE12" s="220"/>
      <c r="BF12" s="225"/>
    </row>
    <row r="13" spans="1:60" s="85" customFormat="1" ht="15" customHeight="1" x14ac:dyDescent="0.3">
      <c r="A13" s="461" t="s">
        <v>1040</v>
      </c>
      <c r="B13" s="462"/>
      <c r="C13" s="462"/>
      <c r="D13" s="462"/>
      <c r="E13" s="462"/>
      <c r="F13" s="462"/>
      <c r="G13" s="462"/>
      <c r="H13" s="221"/>
      <c r="I13" s="221"/>
      <c r="J13" s="222"/>
      <c r="K13" s="221"/>
      <c r="L13" s="234"/>
      <c r="M13" s="235"/>
      <c r="BE13" s="220"/>
      <c r="BF13" s="225"/>
    </row>
    <row r="14" spans="1:60" s="85" customFormat="1" ht="27.75" customHeight="1" x14ac:dyDescent="0.3">
      <c r="A14" s="119" t="s">
        <v>15</v>
      </c>
      <c r="B14" s="120" t="s">
        <v>1042</v>
      </c>
      <c r="C14" s="466" t="s">
        <v>1043</v>
      </c>
      <c r="D14" s="466"/>
      <c r="E14" s="466"/>
      <c r="F14" s="121" t="s">
        <v>18</v>
      </c>
      <c r="G14" s="122">
        <v>0.46200000000000002</v>
      </c>
      <c r="H14" s="123">
        <v>7500000</v>
      </c>
      <c r="I14" s="124">
        <f>H14*G14</f>
        <v>3465000</v>
      </c>
      <c r="J14" s="125">
        <f>I14*1.2</f>
        <v>4158000</v>
      </c>
      <c r="K14" s="124">
        <v>16250000</v>
      </c>
      <c r="L14" s="236">
        <f>K14*G14</f>
        <v>7507500</v>
      </c>
      <c r="M14" s="237">
        <f>L14*1.2</f>
        <v>9009000</v>
      </c>
      <c r="BE14" s="220"/>
      <c r="BF14" s="225"/>
      <c r="BG14" s="226"/>
    </row>
    <row r="15" spans="1:60" s="85" customFormat="1" ht="20.399999999999999" hidden="1" x14ac:dyDescent="0.3">
      <c r="A15" s="238" t="s">
        <v>140</v>
      </c>
      <c r="B15" s="179" t="s">
        <v>1044</v>
      </c>
      <c r="C15" s="489" t="s">
        <v>1045</v>
      </c>
      <c r="D15" s="489"/>
      <c r="E15" s="489"/>
      <c r="F15" s="231" t="s">
        <v>1046</v>
      </c>
      <c r="G15" s="181" t="s">
        <v>1047</v>
      </c>
      <c r="H15" s="181"/>
      <c r="I15" s="183"/>
      <c r="J15" s="184"/>
      <c r="K15" s="183"/>
      <c r="L15" s="239"/>
      <c r="M15" s="240"/>
      <c r="BE15" s="220"/>
      <c r="BF15" s="225"/>
      <c r="BG15" s="226"/>
      <c r="BH15" s="227"/>
    </row>
    <row r="16" spans="1:60" s="85" customFormat="1" ht="15" customHeight="1" x14ac:dyDescent="0.3">
      <c r="A16" s="461" t="s">
        <v>1040</v>
      </c>
      <c r="B16" s="462"/>
      <c r="C16" s="462"/>
      <c r="D16" s="462"/>
      <c r="E16" s="462"/>
      <c r="F16" s="462"/>
      <c r="G16" s="462"/>
      <c r="H16" s="221"/>
      <c r="I16" s="221"/>
      <c r="J16" s="125"/>
      <c r="K16" s="221"/>
      <c r="L16" s="236"/>
      <c r="M16" s="237"/>
      <c r="BE16" s="220"/>
      <c r="BF16" s="225"/>
      <c r="BG16" s="226"/>
      <c r="BH16" s="227"/>
    </row>
    <row r="17" spans="1:61" s="85" customFormat="1" ht="15" customHeight="1" x14ac:dyDescent="0.3">
      <c r="A17" s="461" t="s">
        <v>1048</v>
      </c>
      <c r="B17" s="462"/>
      <c r="C17" s="462"/>
      <c r="D17" s="462"/>
      <c r="E17" s="462"/>
      <c r="F17" s="462"/>
      <c r="G17" s="462"/>
      <c r="H17" s="221"/>
      <c r="I17" s="221"/>
      <c r="J17" s="125"/>
      <c r="K17" s="221"/>
      <c r="L17" s="236"/>
      <c r="M17" s="237"/>
      <c r="BE17" s="220"/>
      <c r="BF17" s="225"/>
      <c r="BG17" s="226"/>
      <c r="BH17" s="227"/>
    </row>
    <row r="18" spans="1:61" s="85" customFormat="1" ht="15" customHeight="1" x14ac:dyDescent="0.3">
      <c r="A18" s="461" t="s">
        <v>1049</v>
      </c>
      <c r="B18" s="462"/>
      <c r="C18" s="462"/>
      <c r="D18" s="462"/>
      <c r="E18" s="462"/>
      <c r="F18" s="462"/>
      <c r="G18" s="462"/>
      <c r="H18" s="221"/>
      <c r="I18" s="221"/>
      <c r="J18" s="125"/>
      <c r="K18" s="221"/>
      <c r="L18" s="236"/>
      <c r="M18" s="237"/>
      <c r="BE18" s="220"/>
      <c r="BF18" s="225"/>
      <c r="BG18" s="226"/>
      <c r="BH18" s="227"/>
    </row>
    <row r="19" spans="1:61" s="85" customFormat="1" ht="27" customHeight="1" x14ac:dyDescent="0.3">
      <c r="A19" s="119" t="s">
        <v>20</v>
      </c>
      <c r="B19" s="120" t="s">
        <v>1042</v>
      </c>
      <c r="C19" s="466" t="s">
        <v>1043</v>
      </c>
      <c r="D19" s="466"/>
      <c r="E19" s="466"/>
      <c r="F19" s="121" t="s">
        <v>18</v>
      </c>
      <c r="G19" s="144">
        <v>7.6200000000000004E-2</v>
      </c>
      <c r="H19" s="123">
        <v>7500000</v>
      </c>
      <c r="I19" s="124">
        <f>G19*H19</f>
        <v>571500</v>
      </c>
      <c r="J19" s="125">
        <f t="shared" ref="J19:J24" si="0">I19*1.2</f>
        <v>685800</v>
      </c>
      <c r="K19" s="124">
        <v>16250000</v>
      </c>
      <c r="L19" s="236">
        <f t="shared" ref="L19:L24" si="1">K19*G19</f>
        <v>1238250</v>
      </c>
      <c r="M19" s="237">
        <f t="shared" ref="M19:M24" si="2">L19*1.2</f>
        <v>1485900</v>
      </c>
      <c r="BE19" s="220"/>
      <c r="BF19" s="225"/>
      <c r="BG19" s="226"/>
      <c r="BH19" s="227"/>
    </row>
    <row r="20" spans="1:61" s="85" customFormat="1" ht="20.399999999999999" hidden="1" x14ac:dyDescent="0.3">
      <c r="A20" s="238" t="s">
        <v>140</v>
      </c>
      <c r="B20" s="179" t="s">
        <v>1044</v>
      </c>
      <c r="C20" s="489" t="s">
        <v>1045</v>
      </c>
      <c r="D20" s="489"/>
      <c r="E20" s="489"/>
      <c r="F20" s="231" t="s">
        <v>1046</v>
      </c>
      <c r="G20" s="181" t="s">
        <v>1050</v>
      </c>
      <c r="H20" s="181"/>
      <c r="I20" s="183"/>
      <c r="J20" s="184"/>
      <c r="K20" s="183"/>
      <c r="L20" s="239"/>
      <c r="M20" s="240"/>
      <c r="BE20" s="220"/>
      <c r="BF20" s="225"/>
      <c r="BG20" s="226"/>
      <c r="BH20" s="227"/>
    </row>
    <row r="21" spans="1:61" s="85" customFormat="1" ht="20.399999999999999" x14ac:dyDescent="0.3">
      <c r="A21" s="136" t="s">
        <v>126</v>
      </c>
      <c r="B21" s="137" t="s">
        <v>1051</v>
      </c>
      <c r="C21" s="483" t="s">
        <v>1052</v>
      </c>
      <c r="D21" s="483"/>
      <c r="E21" s="483"/>
      <c r="F21" s="138" t="s">
        <v>1046</v>
      </c>
      <c r="G21" s="195" t="s">
        <v>1050</v>
      </c>
      <c r="H21" s="195"/>
      <c r="I21" s="124"/>
      <c r="J21" s="125"/>
      <c r="K21" s="140"/>
      <c r="L21" s="236"/>
      <c r="M21" s="237"/>
      <c r="BE21" s="220"/>
      <c r="BF21" s="225"/>
      <c r="BG21" s="226"/>
      <c r="BH21" s="227"/>
      <c r="BI21" s="228"/>
    </row>
    <row r="22" spans="1:61" s="85" customFormat="1" ht="27.75" customHeight="1" x14ac:dyDescent="0.3">
      <c r="A22" s="461" t="s">
        <v>1053</v>
      </c>
      <c r="B22" s="462"/>
      <c r="C22" s="462"/>
      <c r="D22" s="462"/>
      <c r="E22" s="462"/>
      <c r="F22" s="462"/>
      <c r="G22" s="462"/>
      <c r="H22" s="221"/>
      <c r="I22" s="124"/>
      <c r="J22" s="125"/>
      <c r="K22" s="221"/>
      <c r="L22" s="236"/>
      <c r="M22" s="237"/>
      <c r="BE22" s="220"/>
      <c r="BF22" s="225"/>
      <c r="BG22" s="226"/>
      <c r="BH22" s="227"/>
      <c r="BI22" s="228"/>
    </row>
    <row r="23" spans="1:61" s="85" customFormat="1" ht="15" customHeight="1" x14ac:dyDescent="0.3">
      <c r="A23" s="461" t="s">
        <v>1048</v>
      </c>
      <c r="B23" s="462"/>
      <c r="C23" s="462"/>
      <c r="D23" s="462"/>
      <c r="E23" s="462"/>
      <c r="F23" s="462"/>
      <c r="G23" s="462"/>
      <c r="H23" s="221"/>
      <c r="I23" s="124"/>
      <c r="J23" s="125"/>
      <c r="K23" s="221"/>
      <c r="L23" s="236"/>
      <c r="M23" s="237"/>
      <c r="BE23" s="220"/>
      <c r="BF23" s="225"/>
      <c r="BG23" s="226"/>
      <c r="BH23" s="227"/>
      <c r="BI23" s="228"/>
    </row>
    <row r="24" spans="1:61" s="85" customFormat="1" ht="14.4" x14ac:dyDescent="0.3">
      <c r="A24" s="119" t="s">
        <v>22</v>
      </c>
      <c r="B24" s="120" t="s">
        <v>1054</v>
      </c>
      <c r="C24" s="466" t="s">
        <v>1055</v>
      </c>
      <c r="D24" s="466"/>
      <c r="E24" s="466"/>
      <c r="F24" s="121" t="s">
        <v>18</v>
      </c>
      <c r="G24" s="144">
        <v>7.7999999999999996E-3</v>
      </c>
      <c r="H24" s="123">
        <v>7500000</v>
      </c>
      <c r="I24" s="124">
        <f t="shared" ref="I24" si="3">G24*H24</f>
        <v>58500</v>
      </c>
      <c r="J24" s="125">
        <f t="shared" si="0"/>
        <v>70200</v>
      </c>
      <c r="K24" s="124">
        <v>16250000</v>
      </c>
      <c r="L24" s="236">
        <f t="shared" si="1"/>
        <v>126750</v>
      </c>
      <c r="M24" s="237">
        <f t="shared" si="2"/>
        <v>152100</v>
      </c>
      <c r="BE24" s="220"/>
      <c r="BF24" s="225"/>
      <c r="BG24" s="226"/>
      <c r="BH24" s="227"/>
      <c r="BI24" s="228"/>
    </row>
    <row r="25" spans="1:61" s="85" customFormat="1" ht="20.399999999999999" hidden="1" x14ac:dyDescent="0.3">
      <c r="A25" s="238" t="s">
        <v>75</v>
      </c>
      <c r="B25" s="179" t="s">
        <v>1056</v>
      </c>
      <c r="C25" s="489" t="s">
        <v>1057</v>
      </c>
      <c r="D25" s="489"/>
      <c r="E25" s="489"/>
      <c r="F25" s="231" t="s">
        <v>155</v>
      </c>
      <c r="G25" s="181" t="s">
        <v>33</v>
      </c>
      <c r="H25" s="181"/>
      <c r="I25" s="183"/>
      <c r="J25" s="184"/>
      <c r="K25" s="183"/>
      <c r="L25" s="239"/>
      <c r="M25" s="240"/>
      <c r="BE25" s="220"/>
      <c r="BF25" s="225"/>
      <c r="BG25" s="226"/>
      <c r="BH25" s="227"/>
      <c r="BI25" s="228"/>
    </row>
    <row r="26" spans="1:61" s="85" customFormat="1" ht="20.399999999999999" hidden="1" x14ac:dyDescent="0.3">
      <c r="A26" s="238" t="s">
        <v>140</v>
      </c>
      <c r="B26" s="179" t="s">
        <v>1044</v>
      </c>
      <c r="C26" s="489" t="s">
        <v>1045</v>
      </c>
      <c r="D26" s="489"/>
      <c r="E26" s="489"/>
      <c r="F26" s="231" t="s">
        <v>1046</v>
      </c>
      <c r="G26" s="181" t="s">
        <v>1058</v>
      </c>
      <c r="H26" s="181"/>
      <c r="I26" s="183"/>
      <c r="J26" s="184"/>
      <c r="K26" s="183"/>
      <c r="L26" s="239"/>
      <c r="M26" s="240"/>
      <c r="BE26" s="220"/>
      <c r="BF26" s="225"/>
      <c r="BG26" s="226"/>
      <c r="BH26" s="227"/>
      <c r="BI26" s="228"/>
    </row>
    <row r="27" spans="1:61" s="85" customFormat="1" ht="20.399999999999999" x14ac:dyDescent="0.3">
      <c r="A27" s="136" t="s">
        <v>126</v>
      </c>
      <c r="B27" s="137" t="s">
        <v>1059</v>
      </c>
      <c r="C27" s="483" t="s">
        <v>1057</v>
      </c>
      <c r="D27" s="483"/>
      <c r="E27" s="483"/>
      <c r="F27" s="138" t="s">
        <v>155</v>
      </c>
      <c r="G27" s="195" t="s">
        <v>1060</v>
      </c>
      <c r="H27" s="195"/>
      <c r="I27" s="124"/>
      <c r="J27" s="125"/>
      <c r="K27" s="140"/>
      <c r="L27" s="236"/>
      <c r="M27" s="237"/>
      <c r="BE27" s="220"/>
      <c r="BF27" s="225"/>
      <c r="BG27" s="226"/>
      <c r="BH27" s="227"/>
      <c r="BI27" s="228"/>
    </row>
    <row r="28" spans="1:61" s="85" customFormat="1" ht="20.399999999999999" x14ac:dyDescent="0.3">
      <c r="A28" s="136" t="s">
        <v>126</v>
      </c>
      <c r="B28" s="137" t="s">
        <v>1051</v>
      </c>
      <c r="C28" s="483" t="s">
        <v>1052</v>
      </c>
      <c r="D28" s="483"/>
      <c r="E28" s="483"/>
      <c r="F28" s="138" t="s">
        <v>1046</v>
      </c>
      <c r="G28" s="195" t="s">
        <v>1058</v>
      </c>
      <c r="H28" s="195"/>
      <c r="I28" s="124"/>
      <c r="J28" s="125"/>
      <c r="K28" s="140"/>
      <c r="L28" s="236"/>
      <c r="M28" s="237"/>
      <c r="BE28" s="220"/>
      <c r="BF28" s="225"/>
      <c r="BG28" s="226"/>
      <c r="BH28" s="227"/>
      <c r="BI28" s="228"/>
    </row>
    <row r="29" spans="1:61" s="85" customFormat="1" ht="21.75" customHeight="1" x14ac:dyDescent="0.3">
      <c r="A29" s="461" t="s">
        <v>1040</v>
      </c>
      <c r="B29" s="462"/>
      <c r="C29" s="462"/>
      <c r="D29" s="462"/>
      <c r="E29" s="462"/>
      <c r="F29" s="462"/>
      <c r="G29" s="462"/>
      <c r="H29" s="221"/>
      <c r="I29" s="124"/>
      <c r="J29" s="125"/>
      <c r="K29" s="221"/>
      <c r="L29" s="236"/>
      <c r="M29" s="237"/>
      <c r="BE29" s="220"/>
      <c r="BF29" s="225"/>
      <c r="BG29" s="226"/>
      <c r="BH29" s="227"/>
      <c r="BI29" s="228"/>
    </row>
    <row r="30" spans="1:61" s="85" customFormat="1" ht="21.75" customHeight="1" x14ac:dyDescent="0.3">
      <c r="A30" s="461" t="s">
        <v>1048</v>
      </c>
      <c r="B30" s="462"/>
      <c r="C30" s="462"/>
      <c r="D30" s="462"/>
      <c r="E30" s="462"/>
      <c r="F30" s="462"/>
      <c r="G30" s="462"/>
      <c r="H30" s="221"/>
      <c r="I30" s="124"/>
      <c r="J30" s="125"/>
      <c r="K30" s="221"/>
      <c r="L30" s="236"/>
      <c r="M30" s="237"/>
      <c r="BE30" s="220"/>
      <c r="BF30" s="225"/>
      <c r="BG30" s="226"/>
      <c r="BH30" s="227"/>
      <c r="BI30" s="228"/>
    </row>
    <row r="31" spans="1:61" s="85" customFormat="1" ht="14.4" x14ac:dyDescent="0.3">
      <c r="A31" s="119" t="s">
        <v>27</v>
      </c>
      <c r="B31" s="120" t="s">
        <v>1042</v>
      </c>
      <c r="C31" s="466" t="s">
        <v>1043</v>
      </c>
      <c r="D31" s="466"/>
      <c r="E31" s="466"/>
      <c r="F31" s="121" t="s">
        <v>18</v>
      </c>
      <c r="G31" s="122">
        <v>1.169</v>
      </c>
      <c r="H31" s="123">
        <v>7500000</v>
      </c>
      <c r="I31" s="124">
        <f t="shared" ref="I31" si="4">G31*H31</f>
        <v>8767500</v>
      </c>
      <c r="J31" s="125">
        <f t="shared" ref="J31" si="5">I31*1.2</f>
        <v>10521000</v>
      </c>
      <c r="K31" s="124">
        <v>16250000</v>
      </c>
      <c r="L31" s="236">
        <f t="shared" ref="L31" si="6">K31*G31</f>
        <v>18996250</v>
      </c>
      <c r="M31" s="237">
        <f t="shared" ref="M31" si="7">L31*1.2</f>
        <v>22795500</v>
      </c>
      <c r="BE31" s="220"/>
      <c r="BF31" s="225"/>
      <c r="BG31" s="226"/>
      <c r="BH31" s="227"/>
      <c r="BI31" s="228"/>
    </row>
    <row r="32" spans="1:61" s="85" customFormat="1" ht="20.399999999999999" hidden="1" x14ac:dyDescent="0.3">
      <c r="A32" s="238" t="s">
        <v>140</v>
      </c>
      <c r="B32" s="179" t="s">
        <v>1044</v>
      </c>
      <c r="C32" s="489" t="s">
        <v>1045</v>
      </c>
      <c r="D32" s="489"/>
      <c r="E32" s="489"/>
      <c r="F32" s="231" t="s">
        <v>1046</v>
      </c>
      <c r="G32" s="181" t="s">
        <v>1061</v>
      </c>
      <c r="H32" s="181"/>
      <c r="I32" s="183"/>
      <c r="J32" s="184"/>
      <c r="K32" s="183"/>
      <c r="L32" s="239"/>
      <c r="M32" s="240"/>
      <c r="BE32" s="220"/>
      <c r="BF32" s="225"/>
      <c r="BG32" s="226"/>
      <c r="BH32" s="227"/>
      <c r="BI32" s="228"/>
    </row>
    <row r="33" spans="1:61" s="85" customFormat="1" ht="20.399999999999999" x14ac:dyDescent="0.3">
      <c r="A33" s="136" t="s">
        <v>126</v>
      </c>
      <c r="B33" s="137" t="s">
        <v>1051</v>
      </c>
      <c r="C33" s="483" t="s">
        <v>1052</v>
      </c>
      <c r="D33" s="483"/>
      <c r="E33" s="483"/>
      <c r="F33" s="138" t="s">
        <v>1046</v>
      </c>
      <c r="G33" s="195" t="s">
        <v>1061</v>
      </c>
      <c r="H33" s="195"/>
      <c r="I33" s="124"/>
      <c r="J33" s="125"/>
      <c r="K33" s="140"/>
      <c r="L33" s="236"/>
      <c r="M33" s="237"/>
      <c r="BE33" s="220"/>
      <c r="BF33" s="225"/>
      <c r="BG33" s="226"/>
      <c r="BH33" s="227"/>
      <c r="BI33" s="228"/>
    </row>
    <row r="34" spans="1:61" s="85" customFormat="1" ht="29.25" customHeight="1" x14ac:dyDescent="0.3">
      <c r="A34" s="461" t="s">
        <v>1053</v>
      </c>
      <c r="B34" s="462"/>
      <c r="C34" s="462"/>
      <c r="D34" s="462"/>
      <c r="E34" s="462"/>
      <c r="F34" s="462"/>
      <c r="G34" s="462"/>
      <c r="H34" s="221"/>
      <c r="I34" s="124"/>
      <c r="J34" s="125"/>
      <c r="K34" s="221"/>
      <c r="L34" s="236"/>
      <c r="M34" s="237"/>
      <c r="BE34" s="220"/>
      <c r="BF34" s="225"/>
      <c r="BG34" s="226"/>
      <c r="BH34" s="227"/>
      <c r="BI34" s="228"/>
    </row>
    <row r="35" spans="1:61" s="85" customFormat="1" ht="15" customHeight="1" x14ac:dyDescent="0.3">
      <c r="A35" s="461" t="s">
        <v>1048</v>
      </c>
      <c r="B35" s="462"/>
      <c r="C35" s="462"/>
      <c r="D35" s="462"/>
      <c r="E35" s="462"/>
      <c r="F35" s="462"/>
      <c r="G35" s="462"/>
      <c r="H35" s="221"/>
      <c r="I35" s="124"/>
      <c r="J35" s="125"/>
      <c r="K35" s="221"/>
      <c r="L35" s="236"/>
      <c r="M35" s="237"/>
      <c r="BE35" s="220"/>
      <c r="BF35" s="225"/>
      <c r="BG35" s="226"/>
      <c r="BH35" s="227"/>
      <c r="BI35" s="228"/>
    </row>
    <row r="36" spans="1:61" s="85" customFormat="1" ht="14.4" x14ac:dyDescent="0.3">
      <c r="A36" s="119" t="s">
        <v>35</v>
      </c>
      <c r="B36" s="120" t="s">
        <v>1054</v>
      </c>
      <c r="C36" s="466" t="s">
        <v>1055</v>
      </c>
      <c r="D36" s="466"/>
      <c r="E36" s="466"/>
      <c r="F36" s="121" t="s">
        <v>18</v>
      </c>
      <c r="G36" s="153">
        <v>0.23</v>
      </c>
      <c r="H36" s="123">
        <v>7500000</v>
      </c>
      <c r="I36" s="124">
        <f t="shared" ref="I36" si="8">G36*H36</f>
        <v>1725000</v>
      </c>
      <c r="J36" s="125">
        <f t="shared" ref="J36" si="9">I36*1.2</f>
        <v>2070000</v>
      </c>
      <c r="K36" s="124">
        <v>16250000</v>
      </c>
      <c r="L36" s="236">
        <f t="shared" ref="L36" si="10">K36*G36</f>
        <v>3737500</v>
      </c>
      <c r="M36" s="237">
        <f t="shared" ref="M36" si="11">L36*1.2</f>
        <v>4485000</v>
      </c>
      <c r="BE36" s="220"/>
      <c r="BF36" s="225"/>
      <c r="BG36" s="226"/>
      <c r="BH36" s="227"/>
      <c r="BI36" s="228"/>
    </row>
    <row r="37" spans="1:61" s="85" customFormat="1" ht="20.399999999999999" hidden="1" x14ac:dyDescent="0.3">
      <c r="A37" s="238" t="s">
        <v>75</v>
      </c>
      <c r="B37" s="179" t="s">
        <v>1056</v>
      </c>
      <c r="C37" s="489" t="s">
        <v>1057</v>
      </c>
      <c r="D37" s="489"/>
      <c r="E37" s="489"/>
      <c r="F37" s="231" t="s">
        <v>155</v>
      </c>
      <c r="G37" s="181" t="s">
        <v>33</v>
      </c>
      <c r="H37" s="181"/>
      <c r="I37" s="183"/>
      <c r="J37" s="184"/>
      <c r="K37" s="183"/>
      <c r="L37" s="239"/>
      <c r="M37" s="240"/>
      <c r="BE37" s="220"/>
      <c r="BF37" s="225"/>
      <c r="BG37" s="226"/>
      <c r="BH37" s="227"/>
      <c r="BI37" s="228"/>
    </row>
    <row r="38" spans="1:61" s="85" customFormat="1" ht="20.399999999999999" hidden="1" x14ac:dyDescent="0.3">
      <c r="A38" s="238" t="s">
        <v>140</v>
      </c>
      <c r="B38" s="179" t="s">
        <v>1044</v>
      </c>
      <c r="C38" s="489" t="s">
        <v>1045</v>
      </c>
      <c r="D38" s="489"/>
      <c r="E38" s="489"/>
      <c r="F38" s="231" t="s">
        <v>1046</v>
      </c>
      <c r="G38" s="181" t="s">
        <v>1062</v>
      </c>
      <c r="H38" s="181"/>
      <c r="I38" s="183"/>
      <c r="J38" s="184"/>
      <c r="K38" s="183"/>
      <c r="L38" s="239"/>
      <c r="M38" s="240"/>
      <c r="BE38" s="220"/>
      <c r="BF38" s="225"/>
      <c r="BG38" s="226"/>
      <c r="BH38" s="227"/>
      <c r="BI38" s="228"/>
    </row>
    <row r="39" spans="1:61" s="85" customFormat="1" ht="20.399999999999999" x14ac:dyDescent="0.3">
      <c r="A39" s="136" t="s">
        <v>126</v>
      </c>
      <c r="B39" s="137" t="s">
        <v>1059</v>
      </c>
      <c r="C39" s="483" t="s">
        <v>1057</v>
      </c>
      <c r="D39" s="483"/>
      <c r="E39" s="483"/>
      <c r="F39" s="138" t="s">
        <v>155</v>
      </c>
      <c r="G39" s="195" t="s">
        <v>1063</v>
      </c>
      <c r="H39" s="195"/>
      <c r="I39" s="124"/>
      <c r="J39" s="125"/>
      <c r="K39" s="140"/>
      <c r="L39" s="236"/>
      <c r="M39" s="237"/>
      <c r="BE39" s="220"/>
      <c r="BF39" s="225"/>
      <c r="BG39" s="226"/>
      <c r="BH39" s="227"/>
      <c r="BI39" s="228"/>
    </row>
    <row r="40" spans="1:61" s="85" customFormat="1" ht="20.399999999999999" x14ac:dyDescent="0.3">
      <c r="A40" s="136" t="s">
        <v>126</v>
      </c>
      <c r="B40" s="137" t="s">
        <v>1051</v>
      </c>
      <c r="C40" s="483" t="s">
        <v>1052</v>
      </c>
      <c r="D40" s="483"/>
      <c r="E40" s="483"/>
      <c r="F40" s="138" t="s">
        <v>1046</v>
      </c>
      <c r="G40" s="195" t="s">
        <v>1062</v>
      </c>
      <c r="H40" s="195"/>
      <c r="I40" s="124"/>
      <c r="J40" s="125"/>
      <c r="K40" s="140"/>
      <c r="L40" s="236"/>
      <c r="M40" s="237"/>
      <c r="BE40" s="220"/>
      <c r="BF40" s="225"/>
      <c r="BG40" s="226"/>
      <c r="BH40" s="227"/>
      <c r="BI40" s="228"/>
    </row>
    <row r="41" spans="1:61" s="85" customFormat="1" ht="15" customHeight="1" x14ac:dyDescent="0.3">
      <c r="A41" s="461" t="s">
        <v>1064</v>
      </c>
      <c r="B41" s="462"/>
      <c r="C41" s="462"/>
      <c r="D41" s="462"/>
      <c r="E41" s="462"/>
      <c r="F41" s="462"/>
      <c r="G41" s="462"/>
      <c r="H41" s="221"/>
      <c r="I41" s="124"/>
      <c r="J41" s="125"/>
      <c r="K41" s="221"/>
      <c r="L41" s="236"/>
      <c r="M41" s="237"/>
      <c r="BE41" s="220"/>
      <c r="BF41" s="225"/>
      <c r="BG41" s="226"/>
      <c r="BH41" s="227"/>
      <c r="BI41" s="228"/>
    </row>
    <row r="42" spans="1:61" s="85" customFormat="1" ht="15" customHeight="1" x14ac:dyDescent="0.3">
      <c r="A42" s="461" t="s">
        <v>1041</v>
      </c>
      <c r="B42" s="462"/>
      <c r="C42" s="462"/>
      <c r="D42" s="462"/>
      <c r="E42" s="462"/>
      <c r="F42" s="462"/>
      <c r="G42" s="462"/>
      <c r="H42" s="221"/>
      <c r="I42" s="124"/>
      <c r="J42" s="125"/>
      <c r="K42" s="221"/>
      <c r="L42" s="236"/>
      <c r="M42" s="237"/>
      <c r="BE42" s="220"/>
      <c r="BF42" s="225"/>
      <c r="BG42" s="226"/>
      <c r="BH42" s="227"/>
      <c r="BI42" s="228"/>
    </row>
    <row r="43" spans="1:61" s="85" customFormat="1" ht="30" customHeight="1" x14ac:dyDescent="0.3">
      <c r="A43" s="119" t="s">
        <v>40</v>
      </c>
      <c r="B43" s="120" t="s">
        <v>1042</v>
      </c>
      <c r="C43" s="466" t="s">
        <v>1043</v>
      </c>
      <c r="D43" s="466"/>
      <c r="E43" s="466"/>
      <c r="F43" s="121" t="s">
        <v>18</v>
      </c>
      <c r="G43" s="122">
        <v>1.2929999999999999</v>
      </c>
      <c r="H43" s="123">
        <v>7500000</v>
      </c>
      <c r="I43" s="124">
        <f t="shared" ref="I43" si="12">G43*H43</f>
        <v>9697500</v>
      </c>
      <c r="J43" s="125">
        <f t="shared" ref="J43" si="13">I43*1.2</f>
        <v>11637000</v>
      </c>
      <c r="K43" s="124">
        <v>16250000</v>
      </c>
      <c r="L43" s="236">
        <f t="shared" ref="L43" si="14">K43*G43</f>
        <v>21011250</v>
      </c>
      <c r="M43" s="237">
        <f t="shared" ref="M43" si="15">L43*1.2</f>
        <v>25213500</v>
      </c>
      <c r="BE43" s="220"/>
      <c r="BF43" s="225"/>
      <c r="BG43" s="226"/>
      <c r="BH43" s="227"/>
      <c r="BI43" s="228"/>
    </row>
    <row r="44" spans="1:61" s="85" customFormat="1" ht="20.399999999999999" hidden="1" x14ac:dyDescent="0.3">
      <c r="A44" s="238" t="s">
        <v>140</v>
      </c>
      <c r="B44" s="179" t="s">
        <v>1044</v>
      </c>
      <c r="C44" s="489" t="s">
        <v>1045</v>
      </c>
      <c r="D44" s="489"/>
      <c r="E44" s="489"/>
      <c r="F44" s="231" t="s">
        <v>1046</v>
      </c>
      <c r="G44" s="181" t="s">
        <v>1065</v>
      </c>
      <c r="H44" s="181"/>
      <c r="I44" s="183"/>
      <c r="J44" s="184"/>
      <c r="K44" s="183"/>
      <c r="L44" s="239"/>
      <c r="M44" s="240"/>
      <c r="BE44" s="220"/>
      <c r="BF44" s="225"/>
      <c r="BG44" s="226"/>
      <c r="BH44" s="227"/>
      <c r="BI44" s="228"/>
    </row>
    <row r="45" spans="1:61" s="85" customFormat="1" ht="15" customHeight="1" x14ac:dyDescent="0.3">
      <c r="A45" s="461" t="s">
        <v>1064</v>
      </c>
      <c r="B45" s="462"/>
      <c r="C45" s="462"/>
      <c r="D45" s="462"/>
      <c r="E45" s="462"/>
      <c r="F45" s="462"/>
      <c r="G45" s="462"/>
      <c r="H45" s="221"/>
      <c r="I45" s="124"/>
      <c r="J45" s="125"/>
      <c r="K45" s="221"/>
      <c r="L45" s="236"/>
      <c r="M45" s="237"/>
      <c r="BE45" s="220"/>
      <c r="BF45" s="225"/>
      <c r="BG45" s="226"/>
      <c r="BH45" s="227"/>
      <c r="BI45" s="228"/>
    </row>
    <row r="46" spans="1:61" s="85" customFormat="1" ht="26.25" customHeight="1" x14ac:dyDescent="0.3">
      <c r="A46" s="119" t="s">
        <v>47</v>
      </c>
      <c r="B46" s="120" t="s">
        <v>1042</v>
      </c>
      <c r="C46" s="466" t="s">
        <v>1043</v>
      </c>
      <c r="D46" s="466"/>
      <c r="E46" s="466"/>
      <c r="F46" s="121" t="s">
        <v>18</v>
      </c>
      <c r="G46" s="122">
        <v>0.123</v>
      </c>
      <c r="H46" s="123">
        <v>7500000</v>
      </c>
      <c r="I46" s="124">
        <f t="shared" ref="I46:I56" si="16">G46*H46</f>
        <v>922500</v>
      </c>
      <c r="J46" s="125">
        <f t="shared" ref="J46:J56" si="17">I46*1.2</f>
        <v>1107000</v>
      </c>
      <c r="K46" s="124">
        <v>16250000</v>
      </c>
      <c r="L46" s="236">
        <f t="shared" ref="L46" si="18">K46*G46</f>
        <v>1998750</v>
      </c>
      <c r="M46" s="237">
        <f t="shared" ref="M46" si="19">L46*1.2</f>
        <v>2398500</v>
      </c>
      <c r="BE46" s="220"/>
      <c r="BF46" s="225"/>
      <c r="BG46" s="226"/>
      <c r="BH46" s="227"/>
      <c r="BI46" s="228"/>
    </row>
    <row r="47" spans="1:61" s="85" customFormat="1" ht="20.399999999999999" hidden="1" x14ac:dyDescent="0.3">
      <c r="A47" s="238" t="s">
        <v>140</v>
      </c>
      <c r="B47" s="179" t="s">
        <v>1044</v>
      </c>
      <c r="C47" s="489" t="s">
        <v>1045</v>
      </c>
      <c r="D47" s="489"/>
      <c r="E47" s="489"/>
      <c r="F47" s="231" t="s">
        <v>1046</v>
      </c>
      <c r="G47" s="181" t="s">
        <v>1066</v>
      </c>
      <c r="H47" s="181"/>
      <c r="I47" s="183"/>
      <c r="J47" s="184"/>
      <c r="K47" s="183"/>
      <c r="L47" s="239"/>
      <c r="M47" s="240"/>
      <c r="BE47" s="220"/>
      <c r="BF47" s="225"/>
      <c r="BG47" s="226"/>
      <c r="BH47" s="227"/>
      <c r="BI47" s="228"/>
    </row>
    <row r="48" spans="1:61" s="85" customFormat="1" ht="20.399999999999999" x14ac:dyDescent="0.3">
      <c r="A48" s="136" t="s">
        <v>126</v>
      </c>
      <c r="B48" s="137" t="s">
        <v>1067</v>
      </c>
      <c r="C48" s="483" t="s">
        <v>1068</v>
      </c>
      <c r="D48" s="483"/>
      <c r="E48" s="483"/>
      <c r="F48" s="138" t="s">
        <v>1046</v>
      </c>
      <c r="G48" s="195" t="s">
        <v>1066</v>
      </c>
      <c r="H48" s="195"/>
      <c r="I48" s="124"/>
      <c r="J48" s="125"/>
      <c r="K48" s="140"/>
      <c r="L48" s="236"/>
      <c r="M48" s="237"/>
      <c r="BE48" s="220"/>
      <c r="BF48" s="225"/>
      <c r="BG48" s="226"/>
      <c r="BH48" s="227"/>
      <c r="BI48" s="228"/>
    </row>
    <row r="49" spans="1:61" s="85" customFormat="1" ht="15" customHeight="1" x14ac:dyDescent="0.3">
      <c r="A49" s="461" t="s">
        <v>1064</v>
      </c>
      <c r="B49" s="462"/>
      <c r="C49" s="462"/>
      <c r="D49" s="462"/>
      <c r="E49" s="462"/>
      <c r="F49" s="462"/>
      <c r="G49" s="462"/>
      <c r="H49" s="221"/>
      <c r="I49" s="124"/>
      <c r="J49" s="125"/>
      <c r="K49" s="221"/>
      <c r="L49" s="236"/>
      <c r="M49" s="237"/>
      <c r="BE49" s="220"/>
      <c r="BF49" s="225"/>
      <c r="BG49" s="226"/>
      <c r="BH49" s="227"/>
      <c r="BI49" s="228"/>
    </row>
    <row r="50" spans="1:61" s="85" customFormat="1" ht="15" customHeight="1" x14ac:dyDescent="0.3">
      <c r="A50" s="461" t="s">
        <v>1049</v>
      </c>
      <c r="B50" s="462"/>
      <c r="C50" s="462"/>
      <c r="D50" s="462"/>
      <c r="E50" s="462"/>
      <c r="F50" s="462"/>
      <c r="G50" s="462"/>
      <c r="H50" s="221"/>
      <c r="I50" s="124"/>
      <c r="J50" s="125"/>
      <c r="K50" s="221"/>
      <c r="L50" s="236"/>
      <c r="M50" s="237"/>
      <c r="BE50" s="220"/>
      <c r="BF50" s="225"/>
      <c r="BG50" s="226"/>
      <c r="BH50" s="227"/>
      <c r="BI50" s="228"/>
    </row>
    <row r="51" spans="1:61" s="85" customFormat="1" ht="24.75" customHeight="1" x14ac:dyDescent="0.3">
      <c r="A51" s="119" t="s">
        <v>52</v>
      </c>
      <c r="B51" s="120" t="s">
        <v>1042</v>
      </c>
      <c r="C51" s="466" t="s">
        <v>1043</v>
      </c>
      <c r="D51" s="466"/>
      <c r="E51" s="466"/>
      <c r="F51" s="121" t="s">
        <v>18</v>
      </c>
      <c r="G51" s="144">
        <v>1.35E-2</v>
      </c>
      <c r="H51" s="123">
        <v>7500000</v>
      </c>
      <c r="I51" s="124">
        <f t="shared" si="16"/>
        <v>101250</v>
      </c>
      <c r="J51" s="125">
        <f t="shared" si="17"/>
        <v>121500</v>
      </c>
      <c r="K51" s="124">
        <v>16250000</v>
      </c>
      <c r="L51" s="236">
        <f t="shared" ref="L51" si="20">K51*G51</f>
        <v>219375</v>
      </c>
      <c r="M51" s="237">
        <f t="shared" ref="M51" si="21">L51*1.2</f>
        <v>263250</v>
      </c>
      <c r="BE51" s="220"/>
      <c r="BF51" s="225"/>
      <c r="BG51" s="226"/>
      <c r="BH51" s="227"/>
      <c r="BI51" s="228"/>
    </row>
    <row r="52" spans="1:61" s="85" customFormat="1" ht="20.399999999999999" hidden="1" x14ac:dyDescent="0.3">
      <c r="A52" s="238" t="s">
        <v>140</v>
      </c>
      <c r="B52" s="179" t="s">
        <v>1044</v>
      </c>
      <c r="C52" s="489" t="s">
        <v>1045</v>
      </c>
      <c r="D52" s="489"/>
      <c r="E52" s="489"/>
      <c r="F52" s="231" t="s">
        <v>1046</v>
      </c>
      <c r="G52" s="181" t="s">
        <v>1069</v>
      </c>
      <c r="H52" s="181"/>
      <c r="I52" s="183"/>
      <c r="J52" s="184"/>
      <c r="K52" s="183"/>
      <c r="L52" s="239"/>
      <c r="M52" s="240"/>
      <c r="BE52" s="220"/>
      <c r="BF52" s="225"/>
      <c r="BG52" s="226"/>
      <c r="BH52" s="227"/>
      <c r="BI52" s="228"/>
    </row>
    <row r="53" spans="1:61" s="85" customFormat="1" ht="20.399999999999999" x14ac:dyDescent="0.3">
      <c r="A53" s="136" t="s">
        <v>126</v>
      </c>
      <c r="B53" s="137" t="s">
        <v>1067</v>
      </c>
      <c r="C53" s="483" t="s">
        <v>1068</v>
      </c>
      <c r="D53" s="483"/>
      <c r="E53" s="483"/>
      <c r="F53" s="138" t="s">
        <v>1046</v>
      </c>
      <c r="G53" s="195" t="s">
        <v>1069</v>
      </c>
      <c r="H53" s="195"/>
      <c r="I53" s="124"/>
      <c r="J53" s="125"/>
      <c r="K53" s="140"/>
      <c r="L53" s="236"/>
      <c r="M53" s="237"/>
      <c r="BE53" s="220"/>
      <c r="BF53" s="225"/>
      <c r="BG53" s="226"/>
      <c r="BH53" s="227"/>
      <c r="BI53" s="228"/>
    </row>
    <row r="54" spans="1:61" s="85" customFormat="1" ht="30.75" customHeight="1" x14ac:dyDescent="0.3">
      <c r="A54" s="461" t="s">
        <v>1070</v>
      </c>
      <c r="B54" s="462"/>
      <c r="C54" s="462"/>
      <c r="D54" s="462"/>
      <c r="E54" s="462"/>
      <c r="F54" s="462"/>
      <c r="G54" s="462"/>
      <c r="H54" s="221"/>
      <c r="I54" s="124"/>
      <c r="J54" s="125"/>
      <c r="K54" s="221"/>
      <c r="L54" s="236"/>
      <c r="M54" s="237"/>
      <c r="BE54" s="220"/>
      <c r="BF54" s="225"/>
      <c r="BG54" s="226"/>
      <c r="BH54" s="227"/>
      <c r="BI54" s="228"/>
    </row>
    <row r="55" spans="1:61" s="85" customFormat="1" ht="15" customHeight="1" x14ac:dyDescent="0.3">
      <c r="A55" s="461" t="s">
        <v>1049</v>
      </c>
      <c r="B55" s="462"/>
      <c r="C55" s="462"/>
      <c r="D55" s="462"/>
      <c r="E55" s="462"/>
      <c r="F55" s="462"/>
      <c r="G55" s="462"/>
      <c r="H55" s="221"/>
      <c r="I55" s="124"/>
      <c r="J55" s="125">
        <f t="shared" si="17"/>
        <v>0</v>
      </c>
      <c r="K55" s="221"/>
      <c r="L55" s="236"/>
      <c r="M55" s="237"/>
      <c r="BE55" s="220"/>
      <c r="BF55" s="225"/>
      <c r="BG55" s="226"/>
      <c r="BH55" s="227"/>
      <c r="BI55" s="228"/>
    </row>
    <row r="56" spans="1:61" s="85" customFormat="1" ht="14.4" x14ac:dyDescent="0.3">
      <c r="A56" s="119" t="s">
        <v>55</v>
      </c>
      <c r="B56" s="120" t="s">
        <v>1054</v>
      </c>
      <c r="C56" s="466" t="s">
        <v>1055</v>
      </c>
      <c r="D56" s="466"/>
      <c r="E56" s="466"/>
      <c r="F56" s="121" t="s">
        <v>18</v>
      </c>
      <c r="G56" s="144">
        <v>1.35E-2</v>
      </c>
      <c r="H56" s="123">
        <v>7500000</v>
      </c>
      <c r="I56" s="124">
        <f t="shared" si="16"/>
        <v>101250</v>
      </c>
      <c r="J56" s="125">
        <f t="shared" si="17"/>
        <v>121500</v>
      </c>
      <c r="K56" s="124">
        <v>16250000</v>
      </c>
      <c r="L56" s="236">
        <f t="shared" ref="L56" si="22">K56*G56</f>
        <v>219375</v>
      </c>
      <c r="M56" s="237">
        <f t="shared" ref="M56" si="23">L56*1.2</f>
        <v>263250</v>
      </c>
      <c r="BE56" s="220"/>
      <c r="BF56" s="225"/>
      <c r="BG56" s="226"/>
      <c r="BH56" s="227"/>
      <c r="BI56" s="228"/>
    </row>
    <row r="57" spans="1:61" s="85" customFormat="1" ht="20.399999999999999" hidden="1" x14ac:dyDescent="0.3">
      <c r="A57" s="238" t="s">
        <v>75</v>
      </c>
      <c r="B57" s="179" t="s">
        <v>1056</v>
      </c>
      <c r="C57" s="489" t="s">
        <v>1057</v>
      </c>
      <c r="D57" s="489"/>
      <c r="E57" s="489"/>
      <c r="F57" s="231" t="s">
        <v>155</v>
      </c>
      <c r="G57" s="181" t="s">
        <v>33</v>
      </c>
      <c r="H57" s="181"/>
      <c r="I57" s="183"/>
      <c r="J57" s="184"/>
      <c r="K57" s="183"/>
      <c r="L57" s="239"/>
      <c r="M57" s="240"/>
      <c r="BE57" s="220"/>
      <c r="BF57" s="225"/>
      <c r="BG57" s="226"/>
      <c r="BH57" s="227"/>
      <c r="BI57" s="228"/>
    </row>
    <row r="58" spans="1:61" s="85" customFormat="1" ht="20.399999999999999" hidden="1" x14ac:dyDescent="0.3">
      <c r="A58" s="238" t="s">
        <v>140</v>
      </c>
      <c r="B58" s="179" t="s">
        <v>1044</v>
      </c>
      <c r="C58" s="489" t="s">
        <v>1045</v>
      </c>
      <c r="D58" s="489"/>
      <c r="E58" s="489"/>
      <c r="F58" s="231" t="s">
        <v>1046</v>
      </c>
      <c r="G58" s="181" t="s">
        <v>1069</v>
      </c>
      <c r="H58" s="181"/>
      <c r="I58" s="183"/>
      <c r="J58" s="184"/>
      <c r="K58" s="183"/>
      <c r="L58" s="239"/>
      <c r="M58" s="240"/>
      <c r="BE58" s="220"/>
      <c r="BF58" s="225"/>
      <c r="BG58" s="226"/>
      <c r="BH58" s="227"/>
      <c r="BI58" s="228"/>
    </row>
    <row r="59" spans="1:61" s="85" customFormat="1" ht="20.399999999999999" x14ac:dyDescent="0.3">
      <c r="A59" s="136" t="s">
        <v>126</v>
      </c>
      <c r="B59" s="137" t="s">
        <v>1059</v>
      </c>
      <c r="C59" s="483" t="s">
        <v>1057</v>
      </c>
      <c r="D59" s="483"/>
      <c r="E59" s="483"/>
      <c r="F59" s="138" t="s">
        <v>155</v>
      </c>
      <c r="G59" s="195" t="s">
        <v>1071</v>
      </c>
      <c r="H59" s="195"/>
      <c r="I59" s="124"/>
      <c r="J59" s="125"/>
      <c r="K59" s="140"/>
      <c r="L59" s="236"/>
      <c r="M59" s="237"/>
      <c r="BE59" s="220"/>
      <c r="BF59" s="225"/>
      <c r="BG59" s="226"/>
      <c r="BH59" s="227"/>
      <c r="BI59" s="228"/>
    </row>
    <row r="60" spans="1:61" s="85" customFormat="1" ht="20.399999999999999" x14ac:dyDescent="0.3">
      <c r="A60" s="136" t="s">
        <v>126</v>
      </c>
      <c r="B60" s="137" t="s">
        <v>1067</v>
      </c>
      <c r="C60" s="483" t="s">
        <v>1068</v>
      </c>
      <c r="D60" s="483"/>
      <c r="E60" s="483"/>
      <c r="F60" s="138" t="s">
        <v>1046</v>
      </c>
      <c r="G60" s="195" t="s">
        <v>1069</v>
      </c>
      <c r="H60" s="195"/>
      <c r="I60" s="124"/>
      <c r="J60" s="125"/>
      <c r="K60" s="140"/>
      <c r="L60" s="236"/>
      <c r="M60" s="237"/>
      <c r="BE60" s="220"/>
      <c r="BF60" s="225"/>
      <c r="BG60" s="226"/>
      <c r="BH60" s="227"/>
      <c r="BI60" s="228"/>
    </row>
    <row r="61" spans="1:61" s="85" customFormat="1" ht="15" customHeight="1" x14ac:dyDescent="0.3">
      <c r="A61" s="461" t="s">
        <v>1072</v>
      </c>
      <c r="B61" s="462"/>
      <c r="C61" s="462"/>
      <c r="D61" s="462"/>
      <c r="E61" s="462"/>
      <c r="F61" s="462"/>
      <c r="G61" s="462"/>
      <c r="H61" s="221"/>
      <c r="I61" s="124"/>
      <c r="J61" s="125"/>
      <c r="K61" s="221"/>
      <c r="L61" s="236"/>
      <c r="M61" s="237"/>
      <c r="BE61" s="220"/>
      <c r="BF61" s="225"/>
      <c r="BG61" s="226"/>
      <c r="BH61" s="227"/>
      <c r="BI61" s="228"/>
    </row>
    <row r="62" spans="1:61" s="85" customFormat="1" ht="15" customHeight="1" x14ac:dyDescent="0.3">
      <c r="A62" s="461" t="s">
        <v>1041</v>
      </c>
      <c r="B62" s="462"/>
      <c r="C62" s="462"/>
      <c r="D62" s="462"/>
      <c r="E62" s="462"/>
      <c r="F62" s="462"/>
      <c r="G62" s="462"/>
      <c r="H62" s="221"/>
      <c r="I62" s="124"/>
      <c r="J62" s="125"/>
      <c r="K62" s="221"/>
      <c r="L62" s="236"/>
      <c r="M62" s="237"/>
      <c r="BE62" s="220"/>
      <c r="BF62" s="225"/>
      <c r="BG62" s="226"/>
      <c r="BH62" s="227"/>
      <c r="BI62" s="228"/>
    </row>
    <row r="63" spans="1:61" s="85" customFormat="1" ht="14.4" x14ac:dyDescent="0.3">
      <c r="A63" s="119" t="s">
        <v>56</v>
      </c>
      <c r="B63" s="120" t="s">
        <v>1054</v>
      </c>
      <c r="C63" s="466" t="s">
        <v>1055</v>
      </c>
      <c r="D63" s="466"/>
      <c r="E63" s="466"/>
      <c r="F63" s="121" t="s">
        <v>18</v>
      </c>
      <c r="G63" s="122">
        <v>0.161</v>
      </c>
      <c r="H63" s="123">
        <v>7500000</v>
      </c>
      <c r="I63" s="124">
        <f t="shared" ref="I63" si="24">G63*H63</f>
        <v>1207500</v>
      </c>
      <c r="J63" s="125">
        <f t="shared" ref="J63" si="25">I63*1.2</f>
        <v>1449000</v>
      </c>
      <c r="K63" s="124">
        <v>16250000</v>
      </c>
      <c r="L63" s="236">
        <f t="shared" ref="L63" si="26">K63*G63</f>
        <v>2616250</v>
      </c>
      <c r="M63" s="237">
        <f t="shared" ref="M63" si="27">L63*1.2</f>
        <v>3139500</v>
      </c>
      <c r="BE63" s="220"/>
      <c r="BF63" s="225"/>
      <c r="BG63" s="226"/>
      <c r="BH63" s="227"/>
      <c r="BI63" s="228"/>
    </row>
    <row r="64" spans="1:61" s="85" customFormat="1" ht="20.399999999999999" hidden="1" x14ac:dyDescent="0.3">
      <c r="A64" s="238" t="s">
        <v>75</v>
      </c>
      <c r="B64" s="179" t="s">
        <v>1056</v>
      </c>
      <c r="C64" s="489" t="s">
        <v>1057</v>
      </c>
      <c r="D64" s="489"/>
      <c r="E64" s="489"/>
      <c r="F64" s="231" t="s">
        <v>155</v>
      </c>
      <c r="G64" s="181" t="s">
        <v>33</v>
      </c>
      <c r="H64" s="181"/>
      <c r="I64" s="183"/>
      <c r="J64" s="184"/>
      <c r="K64" s="183"/>
      <c r="L64" s="239"/>
      <c r="M64" s="240"/>
      <c r="BE64" s="220"/>
      <c r="BF64" s="225"/>
      <c r="BG64" s="226"/>
      <c r="BH64" s="227"/>
      <c r="BI64" s="228"/>
    </row>
    <row r="65" spans="1:62" s="85" customFormat="1" ht="20.399999999999999" hidden="1" x14ac:dyDescent="0.3">
      <c r="A65" s="238" t="s">
        <v>140</v>
      </c>
      <c r="B65" s="179" t="s">
        <v>1044</v>
      </c>
      <c r="C65" s="489" t="s">
        <v>1045</v>
      </c>
      <c r="D65" s="489"/>
      <c r="E65" s="489"/>
      <c r="F65" s="231" t="s">
        <v>1046</v>
      </c>
      <c r="G65" s="181" t="s">
        <v>1073</v>
      </c>
      <c r="H65" s="181"/>
      <c r="I65" s="183"/>
      <c r="J65" s="184"/>
      <c r="K65" s="183"/>
      <c r="L65" s="239"/>
      <c r="M65" s="240"/>
      <c r="BE65" s="220"/>
      <c r="BF65" s="225"/>
      <c r="BG65" s="226"/>
      <c r="BH65" s="227"/>
      <c r="BI65" s="228"/>
    </row>
    <row r="66" spans="1:62" s="85" customFormat="1" ht="20.399999999999999" x14ac:dyDescent="0.3">
      <c r="A66" s="136" t="s">
        <v>126</v>
      </c>
      <c r="B66" s="137" t="s">
        <v>1059</v>
      </c>
      <c r="C66" s="483" t="s">
        <v>1057</v>
      </c>
      <c r="D66" s="483"/>
      <c r="E66" s="483"/>
      <c r="F66" s="138" t="s">
        <v>155</v>
      </c>
      <c r="G66" s="195" t="s">
        <v>1074</v>
      </c>
      <c r="H66" s="195"/>
      <c r="I66" s="140"/>
      <c r="J66" s="141"/>
      <c r="K66" s="140"/>
      <c r="L66" s="241"/>
      <c r="M66" s="242"/>
      <c r="BE66" s="220"/>
      <c r="BF66" s="225"/>
      <c r="BG66" s="226"/>
      <c r="BH66" s="227"/>
      <c r="BI66" s="228"/>
    </row>
    <row r="67" spans="1:62" s="85" customFormat="1" ht="20.399999999999999" x14ac:dyDescent="0.3">
      <c r="A67" s="136" t="s">
        <v>126</v>
      </c>
      <c r="B67" s="137" t="s">
        <v>1067</v>
      </c>
      <c r="C67" s="483" t="s">
        <v>1068</v>
      </c>
      <c r="D67" s="483"/>
      <c r="E67" s="483"/>
      <c r="F67" s="138" t="s">
        <v>1046</v>
      </c>
      <c r="G67" s="195" t="s">
        <v>1073</v>
      </c>
      <c r="H67" s="195"/>
      <c r="I67" s="140"/>
      <c r="J67" s="141"/>
      <c r="K67" s="140"/>
      <c r="L67" s="241"/>
      <c r="M67" s="242"/>
      <c r="BE67" s="220"/>
      <c r="BF67" s="225"/>
      <c r="BG67" s="226"/>
      <c r="BH67" s="227"/>
      <c r="BI67" s="228"/>
    </row>
    <row r="68" spans="1:62" s="85" customFormat="1" ht="15" customHeight="1" x14ac:dyDescent="0.3">
      <c r="A68" s="461" t="s">
        <v>1075</v>
      </c>
      <c r="B68" s="462"/>
      <c r="C68" s="462"/>
      <c r="D68" s="462"/>
      <c r="E68" s="462"/>
      <c r="F68" s="462"/>
      <c r="G68" s="462"/>
      <c r="H68" s="221"/>
      <c r="I68" s="221"/>
      <c r="J68" s="222"/>
      <c r="K68" s="221"/>
      <c r="L68" s="234"/>
      <c r="M68" s="235"/>
      <c r="BE68" s="220"/>
      <c r="BF68" s="225"/>
      <c r="BG68" s="226"/>
      <c r="BH68" s="227"/>
      <c r="BI68" s="228"/>
    </row>
    <row r="69" spans="1:62" s="85" customFormat="1" ht="15" customHeight="1" x14ac:dyDescent="0.3">
      <c r="A69" s="461" t="s">
        <v>1076</v>
      </c>
      <c r="B69" s="462"/>
      <c r="C69" s="462"/>
      <c r="D69" s="462"/>
      <c r="E69" s="462"/>
      <c r="F69" s="462"/>
      <c r="G69" s="462"/>
      <c r="H69" s="221"/>
      <c r="I69" s="221"/>
      <c r="J69" s="222"/>
      <c r="K69" s="221"/>
      <c r="L69" s="234"/>
      <c r="M69" s="235"/>
      <c r="BE69" s="220"/>
      <c r="BF69" s="225"/>
      <c r="BG69" s="226"/>
      <c r="BH69" s="227"/>
      <c r="BI69" s="228"/>
    </row>
    <row r="70" spans="1:62" s="85" customFormat="1" ht="14.4" x14ac:dyDescent="0.3">
      <c r="A70" s="119" t="s">
        <v>163</v>
      </c>
      <c r="B70" s="120" t="s">
        <v>1077</v>
      </c>
      <c r="C70" s="466" t="s">
        <v>1078</v>
      </c>
      <c r="D70" s="466"/>
      <c r="E70" s="466"/>
      <c r="F70" s="121" t="s">
        <v>25</v>
      </c>
      <c r="G70" s="134">
        <v>7</v>
      </c>
      <c r="H70" s="123"/>
      <c r="I70" s="124"/>
      <c r="J70" s="125"/>
      <c r="K70" s="124"/>
      <c r="L70" s="236"/>
      <c r="M70" s="237"/>
      <c r="BE70" s="220"/>
      <c r="BF70" s="225"/>
      <c r="BG70" s="226"/>
      <c r="BH70" s="227"/>
      <c r="BI70" s="228"/>
    </row>
    <row r="71" spans="1:62" s="85" customFormat="1" ht="20.399999999999999" hidden="1" x14ac:dyDescent="0.3">
      <c r="A71" s="238" t="s">
        <v>75</v>
      </c>
      <c r="B71" s="179" t="s">
        <v>1079</v>
      </c>
      <c r="C71" s="489" t="s">
        <v>1080</v>
      </c>
      <c r="D71" s="489"/>
      <c r="E71" s="489"/>
      <c r="F71" s="231" t="s">
        <v>46</v>
      </c>
      <c r="G71" s="181" t="s">
        <v>33</v>
      </c>
      <c r="H71" s="181"/>
      <c r="I71" s="183"/>
      <c r="J71" s="184"/>
      <c r="K71" s="183"/>
      <c r="L71" s="239"/>
      <c r="M71" s="240"/>
      <c r="BE71" s="220"/>
      <c r="BF71" s="225"/>
      <c r="BG71" s="226"/>
      <c r="BH71" s="227"/>
      <c r="BI71" s="228"/>
    </row>
    <row r="72" spans="1:62" s="85" customFormat="1" ht="20.399999999999999" x14ac:dyDescent="0.3">
      <c r="A72" s="136"/>
      <c r="B72" s="137" t="s">
        <v>1081</v>
      </c>
      <c r="C72" s="483" t="s">
        <v>1082</v>
      </c>
      <c r="D72" s="483"/>
      <c r="E72" s="483"/>
      <c r="F72" s="138" t="s">
        <v>1083</v>
      </c>
      <c r="G72" s="195" t="s">
        <v>1084</v>
      </c>
      <c r="H72" s="195"/>
      <c r="I72" s="140"/>
      <c r="J72" s="141"/>
      <c r="K72" s="140"/>
      <c r="L72" s="241"/>
      <c r="M72" s="242"/>
      <c r="BE72" s="220"/>
      <c r="BF72" s="225"/>
      <c r="BG72" s="226"/>
      <c r="BH72" s="227"/>
      <c r="BI72" s="228"/>
      <c r="BJ72" s="228"/>
    </row>
    <row r="73" spans="1:62" s="85" customFormat="1" ht="20.399999999999999" hidden="1" x14ac:dyDescent="0.3">
      <c r="A73" s="238" t="s">
        <v>75</v>
      </c>
      <c r="B73" s="179" t="s">
        <v>1085</v>
      </c>
      <c r="C73" s="489" t="s">
        <v>1086</v>
      </c>
      <c r="D73" s="489"/>
      <c r="E73" s="489"/>
      <c r="F73" s="231" t="s">
        <v>38</v>
      </c>
      <c r="G73" s="181" t="s">
        <v>33</v>
      </c>
      <c r="H73" s="181"/>
      <c r="I73" s="183"/>
      <c r="J73" s="184"/>
      <c r="K73" s="183"/>
      <c r="L73" s="239"/>
      <c r="M73" s="240"/>
      <c r="BE73" s="220"/>
      <c r="BF73" s="225"/>
      <c r="BG73" s="226"/>
      <c r="BH73" s="227"/>
      <c r="BI73" s="228"/>
      <c r="BJ73" s="228"/>
    </row>
    <row r="74" spans="1:62" s="85" customFormat="1" ht="20.399999999999999" x14ac:dyDescent="0.3">
      <c r="A74" s="136"/>
      <c r="B74" s="137" t="s">
        <v>1087</v>
      </c>
      <c r="C74" s="483" t="s">
        <v>1088</v>
      </c>
      <c r="D74" s="483"/>
      <c r="E74" s="483"/>
      <c r="F74" s="138" t="s">
        <v>38</v>
      </c>
      <c r="G74" s="195" t="s">
        <v>1089</v>
      </c>
      <c r="H74" s="195"/>
      <c r="I74" s="140"/>
      <c r="J74" s="141"/>
      <c r="K74" s="140"/>
      <c r="L74" s="241"/>
      <c r="M74" s="242"/>
      <c r="BE74" s="220"/>
      <c r="BF74" s="225"/>
      <c r="BG74" s="226"/>
      <c r="BH74" s="227"/>
      <c r="BI74" s="228"/>
      <c r="BJ74" s="228"/>
    </row>
    <row r="75" spans="1:62" s="85" customFormat="1" ht="20.399999999999999" x14ac:dyDescent="0.3">
      <c r="A75" s="136"/>
      <c r="B75" s="137" t="s">
        <v>1090</v>
      </c>
      <c r="C75" s="483" t="s">
        <v>1091</v>
      </c>
      <c r="D75" s="483"/>
      <c r="E75" s="483"/>
      <c r="F75" s="138" t="s">
        <v>1083</v>
      </c>
      <c r="G75" s="195" t="s">
        <v>1084</v>
      </c>
      <c r="H75" s="195"/>
      <c r="I75" s="140"/>
      <c r="J75" s="141"/>
      <c r="K75" s="140"/>
      <c r="L75" s="241"/>
      <c r="M75" s="242"/>
      <c r="BE75" s="220"/>
      <c r="BF75" s="225"/>
      <c r="BG75" s="226"/>
      <c r="BH75" s="227"/>
      <c r="BI75" s="228"/>
      <c r="BJ75" s="228"/>
    </row>
    <row r="76" spans="1:62" s="85" customFormat="1" ht="20.399999999999999" x14ac:dyDescent="0.3">
      <c r="A76" s="136"/>
      <c r="B76" s="137" t="s">
        <v>1092</v>
      </c>
      <c r="C76" s="483" t="s">
        <v>1093</v>
      </c>
      <c r="D76" s="483"/>
      <c r="E76" s="483"/>
      <c r="F76" s="138" t="s">
        <v>67</v>
      </c>
      <c r="G76" s="195" t="s">
        <v>1094</v>
      </c>
      <c r="H76" s="195"/>
      <c r="I76" s="140"/>
      <c r="J76" s="141"/>
      <c r="K76" s="140"/>
      <c r="L76" s="241"/>
      <c r="M76" s="242"/>
      <c r="BE76" s="220"/>
      <c r="BF76" s="225"/>
      <c r="BG76" s="226"/>
      <c r="BH76" s="227"/>
      <c r="BI76" s="228"/>
      <c r="BJ76" s="228"/>
    </row>
    <row r="77" spans="1:62" s="85" customFormat="1" ht="20.399999999999999" x14ac:dyDescent="0.3">
      <c r="A77" s="136"/>
      <c r="B77" s="137" t="s">
        <v>1095</v>
      </c>
      <c r="C77" s="483" t="s">
        <v>1096</v>
      </c>
      <c r="D77" s="483"/>
      <c r="E77" s="483"/>
      <c r="F77" s="138" t="s">
        <v>67</v>
      </c>
      <c r="G77" s="195" t="s">
        <v>1097</v>
      </c>
      <c r="H77" s="195"/>
      <c r="I77" s="140"/>
      <c r="J77" s="141"/>
      <c r="K77" s="140"/>
      <c r="L77" s="241"/>
      <c r="M77" s="242"/>
      <c r="BE77" s="220"/>
      <c r="BF77" s="225"/>
      <c r="BG77" s="226"/>
      <c r="BH77" s="227"/>
      <c r="BI77" s="228"/>
      <c r="BJ77" s="228"/>
    </row>
    <row r="78" spans="1:62" s="85" customFormat="1" ht="20.399999999999999" x14ac:dyDescent="0.3">
      <c r="A78" s="136"/>
      <c r="B78" s="137" t="s">
        <v>1098</v>
      </c>
      <c r="C78" s="483" t="s">
        <v>1099</v>
      </c>
      <c r="D78" s="483"/>
      <c r="E78" s="483"/>
      <c r="F78" s="138" t="s">
        <v>67</v>
      </c>
      <c r="G78" s="195" t="s">
        <v>1100</v>
      </c>
      <c r="H78" s="195"/>
      <c r="I78" s="140"/>
      <c r="J78" s="141"/>
      <c r="K78" s="140"/>
      <c r="L78" s="241"/>
      <c r="M78" s="242"/>
      <c r="BE78" s="220"/>
      <c r="BF78" s="225"/>
      <c r="BG78" s="226"/>
      <c r="BH78" s="227"/>
      <c r="BI78" s="228"/>
      <c r="BJ78" s="228"/>
    </row>
    <row r="79" spans="1:62" s="85" customFormat="1" ht="20.399999999999999" x14ac:dyDescent="0.3">
      <c r="A79" s="136"/>
      <c r="B79" s="137" t="s">
        <v>1101</v>
      </c>
      <c r="C79" s="483" t="s">
        <v>1102</v>
      </c>
      <c r="D79" s="483"/>
      <c r="E79" s="483"/>
      <c r="F79" s="138" t="s">
        <v>38</v>
      </c>
      <c r="G79" s="195" t="s">
        <v>1103</v>
      </c>
      <c r="H79" s="195"/>
      <c r="I79" s="140"/>
      <c r="J79" s="141"/>
      <c r="K79" s="140"/>
      <c r="L79" s="241"/>
      <c r="M79" s="242"/>
      <c r="BE79" s="220"/>
      <c r="BF79" s="225"/>
      <c r="BG79" s="226"/>
      <c r="BH79" s="227"/>
      <c r="BI79" s="228"/>
      <c r="BJ79" s="228"/>
    </row>
    <row r="80" spans="1:62" s="85" customFormat="1" ht="20.399999999999999" x14ac:dyDescent="0.3">
      <c r="A80" s="136"/>
      <c r="B80" s="137" t="s">
        <v>1104</v>
      </c>
      <c r="C80" s="483" t="s">
        <v>1105</v>
      </c>
      <c r="D80" s="483"/>
      <c r="E80" s="483"/>
      <c r="F80" s="138" t="s">
        <v>112</v>
      </c>
      <c r="G80" s="195" t="s">
        <v>1106</v>
      </c>
      <c r="H80" s="195"/>
      <c r="I80" s="140"/>
      <c r="J80" s="141"/>
      <c r="K80" s="140"/>
      <c r="L80" s="241"/>
      <c r="M80" s="242"/>
      <c r="BE80" s="220"/>
      <c r="BF80" s="225"/>
      <c r="BG80" s="226"/>
      <c r="BH80" s="227"/>
      <c r="BI80" s="228"/>
      <c r="BJ80" s="228"/>
    </row>
    <row r="81" spans="1:62" s="85" customFormat="1" ht="20.399999999999999" hidden="1" x14ac:dyDescent="0.3">
      <c r="A81" s="238" t="s">
        <v>140</v>
      </c>
      <c r="B81" s="179" t="s">
        <v>1107</v>
      </c>
      <c r="C81" s="489" t="s">
        <v>1108</v>
      </c>
      <c r="D81" s="489"/>
      <c r="E81" s="489"/>
      <c r="F81" s="231" t="s">
        <v>139</v>
      </c>
      <c r="G81" s="181" t="s">
        <v>1109</v>
      </c>
      <c r="H81" s="181"/>
      <c r="I81" s="183"/>
      <c r="J81" s="184"/>
      <c r="K81" s="183"/>
      <c r="L81" s="239"/>
      <c r="M81" s="240"/>
      <c r="BE81" s="220"/>
      <c r="BF81" s="225"/>
      <c r="BG81" s="226"/>
      <c r="BH81" s="227"/>
      <c r="BI81" s="228"/>
      <c r="BJ81" s="228"/>
    </row>
    <row r="82" spans="1:62" s="85" customFormat="1" ht="20.399999999999999" hidden="1" x14ac:dyDescent="0.3">
      <c r="A82" s="238" t="s">
        <v>140</v>
      </c>
      <c r="B82" s="179" t="s">
        <v>1110</v>
      </c>
      <c r="C82" s="489" t="s">
        <v>1111</v>
      </c>
      <c r="D82" s="489"/>
      <c r="E82" s="489"/>
      <c r="F82" s="231" t="s">
        <v>25</v>
      </c>
      <c r="G82" s="181" t="s">
        <v>1112</v>
      </c>
      <c r="H82" s="181"/>
      <c r="I82" s="183"/>
      <c r="J82" s="184"/>
      <c r="K82" s="183"/>
      <c r="L82" s="239"/>
      <c r="M82" s="240"/>
      <c r="BE82" s="220"/>
      <c r="BF82" s="225"/>
      <c r="BG82" s="226"/>
      <c r="BH82" s="227"/>
      <c r="BI82" s="228"/>
      <c r="BJ82" s="228"/>
    </row>
    <row r="83" spans="1:62" s="85" customFormat="1" ht="20.399999999999999" x14ac:dyDescent="0.3">
      <c r="A83" s="136"/>
      <c r="B83" s="137" t="s">
        <v>1113</v>
      </c>
      <c r="C83" s="483" t="s">
        <v>1114</v>
      </c>
      <c r="D83" s="483"/>
      <c r="E83" s="483"/>
      <c r="F83" s="138" t="s">
        <v>38</v>
      </c>
      <c r="G83" s="195" t="s">
        <v>1103</v>
      </c>
      <c r="H83" s="195"/>
      <c r="I83" s="140"/>
      <c r="J83" s="141"/>
      <c r="K83" s="140"/>
      <c r="L83" s="241"/>
      <c r="M83" s="242"/>
      <c r="BE83" s="220"/>
      <c r="BF83" s="225"/>
      <c r="BG83" s="226"/>
      <c r="BH83" s="227"/>
      <c r="BI83" s="228"/>
      <c r="BJ83" s="228"/>
    </row>
    <row r="84" spans="1:62" s="85" customFormat="1" ht="20.399999999999999" x14ac:dyDescent="0.3">
      <c r="A84" s="136"/>
      <c r="B84" s="137" t="s">
        <v>1115</v>
      </c>
      <c r="C84" s="483" t="s">
        <v>1116</v>
      </c>
      <c r="D84" s="483"/>
      <c r="E84" s="483"/>
      <c r="F84" s="138" t="s">
        <v>38</v>
      </c>
      <c r="G84" s="195" t="s">
        <v>1103</v>
      </c>
      <c r="H84" s="195"/>
      <c r="I84" s="140"/>
      <c r="J84" s="141"/>
      <c r="K84" s="140"/>
      <c r="L84" s="241"/>
      <c r="M84" s="242"/>
      <c r="BE84" s="220"/>
      <c r="BF84" s="225"/>
      <c r="BG84" s="226"/>
      <c r="BH84" s="227"/>
      <c r="BI84" s="228"/>
      <c r="BJ84" s="228"/>
    </row>
    <row r="85" spans="1:62" s="85" customFormat="1" ht="27.75" customHeight="1" x14ac:dyDescent="0.3">
      <c r="A85" s="119" t="s">
        <v>166</v>
      </c>
      <c r="B85" s="120" t="s">
        <v>1117</v>
      </c>
      <c r="C85" s="466" t="s">
        <v>1118</v>
      </c>
      <c r="D85" s="466"/>
      <c r="E85" s="466"/>
      <c r="F85" s="121" t="s">
        <v>25</v>
      </c>
      <c r="G85" s="134">
        <v>7</v>
      </c>
      <c r="H85" s="123">
        <v>1500000</v>
      </c>
      <c r="I85" s="124">
        <f>G85*H85</f>
        <v>10500000</v>
      </c>
      <c r="J85" s="125">
        <f>I85*1.2</f>
        <v>12600000</v>
      </c>
      <c r="K85" s="124">
        <v>3000000</v>
      </c>
      <c r="L85" s="236">
        <f>K85*G85</f>
        <v>21000000</v>
      </c>
      <c r="M85" s="237">
        <f>L85*1.2</f>
        <v>25200000</v>
      </c>
      <c r="BE85" s="220"/>
      <c r="BF85" s="225"/>
      <c r="BG85" s="226"/>
      <c r="BH85" s="227"/>
      <c r="BI85" s="228"/>
      <c r="BJ85" s="228"/>
    </row>
    <row r="86" spans="1:62" s="85" customFormat="1" ht="25.5" customHeight="1" x14ac:dyDescent="0.3">
      <c r="A86" s="461" t="s">
        <v>1119</v>
      </c>
      <c r="B86" s="462"/>
      <c r="C86" s="462"/>
      <c r="D86" s="462"/>
      <c r="E86" s="462"/>
      <c r="F86" s="462"/>
      <c r="G86" s="462"/>
      <c r="H86" s="221"/>
      <c r="I86" s="124"/>
      <c r="J86" s="125"/>
      <c r="K86" s="221"/>
      <c r="L86" s="236"/>
      <c r="M86" s="237"/>
      <c r="BE86" s="220"/>
      <c r="BF86" s="225"/>
      <c r="BG86" s="226"/>
      <c r="BH86" s="227"/>
      <c r="BI86" s="228"/>
      <c r="BJ86" s="228"/>
    </row>
    <row r="87" spans="1:62" s="85" customFormat="1" ht="15" customHeight="1" x14ac:dyDescent="0.3">
      <c r="A87" s="461" t="s">
        <v>1120</v>
      </c>
      <c r="B87" s="462"/>
      <c r="C87" s="462"/>
      <c r="D87" s="462"/>
      <c r="E87" s="462"/>
      <c r="F87" s="462"/>
      <c r="G87" s="462"/>
      <c r="H87" s="221"/>
      <c r="I87" s="124"/>
      <c r="J87" s="125"/>
      <c r="K87" s="221"/>
      <c r="L87" s="236"/>
      <c r="M87" s="237"/>
      <c r="BE87" s="220"/>
      <c r="BF87" s="225"/>
      <c r="BG87" s="226"/>
      <c r="BH87" s="227"/>
      <c r="BI87" s="228"/>
      <c r="BJ87" s="228"/>
    </row>
    <row r="88" spans="1:62" s="85" customFormat="1" ht="14.4" x14ac:dyDescent="0.3">
      <c r="A88" s="119" t="s">
        <v>167</v>
      </c>
      <c r="B88" s="120" t="s">
        <v>1077</v>
      </c>
      <c r="C88" s="466" t="s">
        <v>1078</v>
      </c>
      <c r="D88" s="466"/>
      <c r="E88" s="466"/>
      <c r="F88" s="121" t="s">
        <v>25</v>
      </c>
      <c r="G88" s="134">
        <v>8</v>
      </c>
      <c r="H88" s="123"/>
      <c r="I88" s="124"/>
      <c r="J88" s="125"/>
      <c r="K88" s="124"/>
      <c r="L88" s="236"/>
      <c r="M88" s="237"/>
      <c r="BE88" s="220"/>
      <c r="BF88" s="225"/>
      <c r="BG88" s="226"/>
      <c r="BH88" s="227"/>
      <c r="BI88" s="228"/>
      <c r="BJ88" s="228"/>
    </row>
    <row r="89" spans="1:62" s="85" customFormat="1" ht="20.399999999999999" hidden="1" x14ac:dyDescent="0.3">
      <c r="A89" s="238" t="s">
        <v>75</v>
      </c>
      <c r="B89" s="179" t="s">
        <v>1079</v>
      </c>
      <c r="C89" s="489" t="s">
        <v>1080</v>
      </c>
      <c r="D89" s="489"/>
      <c r="E89" s="489"/>
      <c r="F89" s="231" t="s">
        <v>46</v>
      </c>
      <c r="G89" s="181" t="s">
        <v>33</v>
      </c>
      <c r="H89" s="181"/>
      <c r="I89" s="183"/>
      <c r="J89" s="184"/>
      <c r="K89" s="183"/>
      <c r="L89" s="239"/>
      <c r="M89" s="240"/>
      <c r="BE89" s="220"/>
      <c r="BF89" s="225"/>
      <c r="BG89" s="226"/>
      <c r="BH89" s="227"/>
      <c r="BI89" s="228"/>
      <c r="BJ89" s="228"/>
    </row>
    <row r="90" spans="1:62" s="85" customFormat="1" ht="20.399999999999999" x14ac:dyDescent="0.3">
      <c r="A90" s="136"/>
      <c r="B90" s="137" t="s">
        <v>1081</v>
      </c>
      <c r="C90" s="483" t="s">
        <v>1082</v>
      </c>
      <c r="D90" s="483"/>
      <c r="E90" s="483"/>
      <c r="F90" s="138" t="s">
        <v>1083</v>
      </c>
      <c r="G90" s="195" t="s">
        <v>1121</v>
      </c>
      <c r="H90" s="195"/>
      <c r="I90" s="124"/>
      <c r="J90" s="125"/>
      <c r="K90" s="140"/>
      <c r="L90" s="236"/>
      <c r="M90" s="237"/>
      <c r="BE90" s="220"/>
      <c r="BF90" s="225"/>
      <c r="BG90" s="226"/>
      <c r="BH90" s="227"/>
      <c r="BI90" s="228"/>
      <c r="BJ90" s="228"/>
    </row>
    <row r="91" spans="1:62" s="85" customFormat="1" ht="20.399999999999999" hidden="1" x14ac:dyDescent="0.3">
      <c r="A91" s="238" t="s">
        <v>75</v>
      </c>
      <c r="B91" s="179" t="s">
        <v>1085</v>
      </c>
      <c r="C91" s="489" t="s">
        <v>1086</v>
      </c>
      <c r="D91" s="489"/>
      <c r="E91" s="489"/>
      <c r="F91" s="231" t="s">
        <v>38</v>
      </c>
      <c r="G91" s="181" t="s">
        <v>33</v>
      </c>
      <c r="H91" s="181"/>
      <c r="I91" s="183"/>
      <c r="J91" s="184"/>
      <c r="K91" s="183"/>
      <c r="L91" s="239"/>
      <c r="M91" s="240"/>
      <c r="BE91" s="220"/>
      <c r="BF91" s="225"/>
      <c r="BG91" s="226"/>
      <c r="BH91" s="227"/>
      <c r="BI91" s="228"/>
      <c r="BJ91" s="228"/>
    </row>
    <row r="92" spans="1:62" s="85" customFormat="1" ht="20.399999999999999" x14ac:dyDescent="0.3">
      <c r="A92" s="136"/>
      <c r="B92" s="137" t="s">
        <v>1087</v>
      </c>
      <c r="C92" s="483" t="s">
        <v>1088</v>
      </c>
      <c r="D92" s="483"/>
      <c r="E92" s="483"/>
      <c r="F92" s="138" t="s">
        <v>38</v>
      </c>
      <c r="G92" s="195" t="s">
        <v>1122</v>
      </c>
      <c r="H92" s="195"/>
      <c r="I92" s="124"/>
      <c r="J92" s="125"/>
      <c r="K92" s="140"/>
      <c r="L92" s="236"/>
      <c r="M92" s="237"/>
      <c r="BE92" s="220"/>
      <c r="BF92" s="225"/>
      <c r="BG92" s="226"/>
      <c r="BH92" s="227"/>
      <c r="BI92" s="228"/>
      <c r="BJ92" s="228"/>
    </row>
    <row r="93" spans="1:62" s="85" customFormat="1" ht="20.399999999999999" x14ac:dyDescent="0.3">
      <c r="A93" s="136"/>
      <c r="B93" s="137" t="s">
        <v>1090</v>
      </c>
      <c r="C93" s="483" t="s">
        <v>1091</v>
      </c>
      <c r="D93" s="483"/>
      <c r="E93" s="483"/>
      <c r="F93" s="138" t="s">
        <v>1083</v>
      </c>
      <c r="G93" s="195" t="s">
        <v>1121</v>
      </c>
      <c r="H93" s="195"/>
      <c r="I93" s="124"/>
      <c r="J93" s="125"/>
      <c r="K93" s="140"/>
      <c r="L93" s="236"/>
      <c r="M93" s="237"/>
      <c r="BE93" s="220"/>
      <c r="BF93" s="225"/>
      <c r="BG93" s="226"/>
      <c r="BH93" s="227"/>
      <c r="BI93" s="228"/>
      <c r="BJ93" s="228"/>
    </row>
    <row r="94" spans="1:62" s="85" customFormat="1" ht="20.399999999999999" x14ac:dyDescent="0.3">
      <c r="A94" s="136"/>
      <c r="B94" s="137" t="s">
        <v>1092</v>
      </c>
      <c r="C94" s="483" t="s">
        <v>1093</v>
      </c>
      <c r="D94" s="483"/>
      <c r="E94" s="483"/>
      <c r="F94" s="138" t="s">
        <v>67</v>
      </c>
      <c r="G94" s="195" t="s">
        <v>1123</v>
      </c>
      <c r="H94" s="195"/>
      <c r="I94" s="124"/>
      <c r="J94" s="125"/>
      <c r="K94" s="140"/>
      <c r="L94" s="236"/>
      <c r="M94" s="237"/>
      <c r="BE94" s="220"/>
      <c r="BF94" s="225"/>
      <c r="BG94" s="226"/>
      <c r="BH94" s="227"/>
      <c r="BI94" s="228"/>
      <c r="BJ94" s="228"/>
    </row>
    <row r="95" spans="1:62" s="85" customFormat="1" ht="20.399999999999999" x14ac:dyDescent="0.3">
      <c r="A95" s="136"/>
      <c r="B95" s="137" t="s">
        <v>1095</v>
      </c>
      <c r="C95" s="483" t="s">
        <v>1096</v>
      </c>
      <c r="D95" s="483"/>
      <c r="E95" s="483"/>
      <c r="F95" s="138" t="s">
        <v>67</v>
      </c>
      <c r="G95" s="195" t="s">
        <v>1124</v>
      </c>
      <c r="H95" s="195"/>
      <c r="I95" s="124"/>
      <c r="J95" s="125"/>
      <c r="K95" s="140"/>
      <c r="L95" s="236"/>
      <c r="M95" s="237"/>
      <c r="BE95" s="220"/>
      <c r="BF95" s="225"/>
      <c r="BG95" s="226"/>
      <c r="BH95" s="227"/>
      <c r="BI95" s="228"/>
      <c r="BJ95" s="228"/>
    </row>
    <row r="96" spans="1:62" s="85" customFormat="1" ht="20.399999999999999" x14ac:dyDescent="0.3">
      <c r="A96" s="136"/>
      <c r="B96" s="137" t="s">
        <v>1098</v>
      </c>
      <c r="C96" s="483" t="s">
        <v>1099</v>
      </c>
      <c r="D96" s="483"/>
      <c r="E96" s="483"/>
      <c r="F96" s="138" t="s">
        <v>67</v>
      </c>
      <c r="G96" s="195" t="s">
        <v>1125</v>
      </c>
      <c r="H96" s="195"/>
      <c r="I96" s="124"/>
      <c r="J96" s="125"/>
      <c r="K96" s="140"/>
      <c r="L96" s="236"/>
      <c r="M96" s="237"/>
      <c r="BE96" s="220"/>
      <c r="BF96" s="225"/>
      <c r="BG96" s="226"/>
      <c r="BH96" s="227"/>
      <c r="BI96" s="228"/>
      <c r="BJ96" s="228"/>
    </row>
    <row r="97" spans="1:62" s="85" customFormat="1" ht="20.399999999999999" x14ac:dyDescent="0.3">
      <c r="A97" s="136"/>
      <c r="B97" s="137" t="s">
        <v>1101</v>
      </c>
      <c r="C97" s="483" t="s">
        <v>1102</v>
      </c>
      <c r="D97" s="483"/>
      <c r="E97" s="483"/>
      <c r="F97" s="138" t="s">
        <v>38</v>
      </c>
      <c r="G97" s="195" t="s">
        <v>1126</v>
      </c>
      <c r="H97" s="195"/>
      <c r="I97" s="124"/>
      <c r="J97" s="125"/>
      <c r="K97" s="140"/>
      <c r="L97" s="236"/>
      <c r="M97" s="237"/>
      <c r="BE97" s="220"/>
      <c r="BF97" s="225"/>
      <c r="BG97" s="226"/>
      <c r="BH97" s="227"/>
      <c r="BI97" s="228"/>
      <c r="BJ97" s="228"/>
    </row>
    <row r="98" spans="1:62" s="85" customFormat="1" ht="20.399999999999999" x14ac:dyDescent="0.3">
      <c r="A98" s="136"/>
      <c r="B98" s="137" t="s">
        <v>1104</v>
      </c>
      <c r="C98" s="483" t="s">
        <v>1105</v>
      </c>
      <c r="D98" s="483"/>
      <c r="E98" s="483"/>
      <c r="F98" s="138" t="s">
        <v>112</v>
      </c>
      <c r="G98" s="195" t="s">
        <v>1127</v>
      </c>
      <c r="H98" s="195"/>
      <c r="I98" s="124"/>
      <c r="J98" s="125"/>
      <c r="K98" s="140"/>
      <c r="L98" s="236"/>
      <c r="M98" s="237"/>
      <c r="BE98" s="220"/>
      <c r="BF98" s="225"/>
      <c r="BG98" s="226"/>
      <c r="BH98" s="227"/>
      <c r="BI98" s="228"/>
      <c r="BJ98" s="228"/>
    </row>
    <row r="99" spans="1:62" s="85" customFormat="1" ht="20.399999999999999" hidden="1" x14ac:dyDescent="0.3">
      <c r="A99" s="238" t="s">
        <v>140</v>
      </c>
      <c r="B99" s="179" t="s">
        <v>1107</v>
      </c>
      <c r="C99" s="489" t="s">
        <v>1108</v>
      </c>
      <c r="D99" s="489"/>
      <c r="E99" s="489"/>
      <c r="F99" s="231" t="s">
        <v>139</v>
      </c>
      <c r="G99" s="181" t="s">
        <v>857</v>
      </c>
      <c r="H99" s="181"/>
      <c r="I99" s="183"/>
      <c r="J99" s="184"/>
      <c r="K99" s="183"/>
      <c r="L99" s="239"/>
      <c r="M99" s="240"/>
      <c r="BE99" s="220"/>
      <c r="BF99" s="225"/>
      <c r="BG99" s="226"/>
      <c r="BH99" s="227"/>
      <c r="BI99" s="228"/>
      <c r="BJ99" s="228"/>
    </row>
    <row r="100" spans="1:62" s="85" customFormat="1" ht="20.399999999999999" hidden="1" x14ac:dyDescent="0.3">
      <c r="A100" s="238" t="s">
        <v>140</v>
      </c>
      <c r="B100" s="179" t="s">
        <v>1110</v>
      </c>
      <c r="C100" s="489" t="s">
        <v>1111</v>
      </c>
      <c r="D100" s="489"/>
      <c r="E100" s="489"/>
      <c r="F100" s="231" t="s">
        <v>25</v>
      </c>
      <c r="G100" s="181" t="s">
        <v>1128</v>
      </c>
      <c r="H100" s="181"/>
      <c r="I100" s="183"/>
      <c r="J100" s="184"/>
      <c r="K100" s="183"/>
      <c r="L100" s="239"/>
      <c r="M100" s="240"/>
      <c r="BE100" s="220"/>
      <c r="BF100" s="225"/>
      <c r="BG100" s="226"/>
      <c r="BH100" s="227"/>
      <c r="BI100" s="228"/>
      <c r="BJ100" s="228"/>
    </row>
    <row r="101" spans="1:62" s="85" customFormat="1" ht="20.399999999999999" x14ac:dyDescent="0.3">
      <c r="A101" s="136"/>
      <c r="B101" s="137" t="s">
        <v>1113</v>
      </c>
      <c r="C101" s="483" t="s">
        <v>1114</v>
      </c>
      <c r="D101" s="483"/>
      <c r="E101" s="483"/>
      <c r="F101" s="138" t="s">
        <v>38</v>
      </c>
      <c r="G101" s="195" t="s">
        <v>1126</v>
      </c>
      <c r="H101" s="195"/>
      <c r="I101" s="124"/>
      <c r="J101" s="125"/>
      <c r="K101" s="140"/>
      <c r="L101" s="236"/>
      <c r="M101" s="237"/>
      <c r="BE101" s="220"/>
      <c r="BF101" s="225"/>
      <c r="BG101" s="226"/>
      <c r="BH101" s="227"/>
      <c r="BI101" s="228"/>
      <c r="BJ101" s="228"/>
    </row>
    <row r="102" spans="1:62" s="85" customFormat="1" ht="20.399999999999999" x14ac:dyDescent="0.3">
      <c r="A102" s="136"/>
      <c r="B102" s="137" t="s">
        <v>1115</v>
      </c>
      <c r="C102" s="483" t="s">
        <v>1116</v>
      </c>
      <c r="D102" s="483"/>
      <c r="E102" s="483"/>
      <c r="F102" s="138" t="s">
        <v>38</v>
      </c>
      <c r="G102" s="195" t="s">
        <v>1126</v>
      </c>
      <c r="H102" s="195"/>
      <c r="I102" s="124"/>
      <c r="J102" s="125"/>
      <c r="K102" s="140"/>
      <c r="L102" s="236"/>
      <c r="M102" s="237"/>
      <c r="BE102" s="220"/>
      <c r="BF102" s="225"/>
      <c r="BG102" s="226"/>
      <c r="BH102" s="227"/>
      <c r="BI102" s="228"/>
      <c r="BJ102" s="228"/>
    </row>
    <row r="103" spans="1:62" s="85" customFormat="1" ht="14.4" x14ac:dyDescent="0.3">
      <c r="A103" s="119" t="s">
        <v>170</v>
      </c>
      <c r="B103" s="120" t="s">
        <v>1129</v>
      </c>
      <c r="C103" s="466" t="s">
        <v>1130</v>
      </c>
      <c r="D103" s="466"/>
      <c r="E103" s="466"/>
      <c r="F103" s="121" t="s">
        <v>25</v>
      </c>
      <c r="G103" s="134">
        <v>8</v>
      </c>
      <c r="H103" s="123">
        <v>1500000</v>
      </c>
      <c r="I103" s="124">
        <f t="shared" ref="I103" si="28">G103*H103</f>
        <v>12000000</v>
      </c>
      <c r="J103" s="125">
        <f t="shared" ref="J103" si="29">I103*1.2</f>
        <v>14400000</v>
      </c>
      <c r="K103" s="124">
        <v>3000000</v>
      </c>
      <c r="L103" s="236">
        <f t="shared" ref="L103" si="30">K103*G103</f>
        <v>24000000</v>
      </c>
      <c r="M103" s="237">
        <f t="shared" ref="M103" si="31">L103*1.2</f>
        <v>28800000</v>
      </c>
      <c r="BE103" s="220"/>
      <c r="BF103" s="225"/>
      <c r="BG103" s="226"/>
      <c r="BH103" s="227"/>
      <c r="BI103" s="228"/>
      <c r="BJ103" s="228"/>
    </row>
    <row r="104" spans="1:62" s="85" customFormat="1" ht="20.399999999999999" hidden="1" x14ac:dyDescent="0.3">
      <c r="A104" s="238" t="s">
        <v>75</v>
      </c>
      <c r="B104" s="179" t="s">
        <v>1056</v>
      </c>
      <c r="C104" s="489" t="s">
        <v>1057</v>
      </c>
      <c r="D104" s="489"/>
      <c r="E104" s="489"/>
      <c r="F104" s="231" t="s">
        <v>155</v>
      </c>
      <c r="G104" s="181" t="s">
        <v>33</v>
      </c>
      <c r="H104" s="181"/>
      <c r="I104" s="183"/>
      <c r="J104" s="184"/>
      <c r="K104" s="183"/>
      <c r="L104" s="239"/>
      <c r="M104" s="240"/>
      <c r="BE104" s="220"/>
      <c r="BF104" s="225"/>
      <c r="BG104" s="226"/>
      <c r="BH104" s="227"/>
      <c r="BI104" s="228"/>
      <c r="BJ104" s="228"/>
    </row>
    <row r="105" spans="1:62" s="85" customFormat="1" ht="20.399999999999999" x14ac:dyDescent="0.3">
      <c r="A105" s="136" t="s">
        <v>126</v>
      </c>
      <c r="B105" s="137" t="s">
        <v>1059</v>
      </c>
      <c r="C105" s="483" t="s">
        <v>1057</v>
      </c>
      <c r="D105" s="483"/>
      <c r="E105" s="483"/>
      <c r="F105" s="138" t="s">
        <v>155</v>
      </c>
      <c r="G105" s="195" t="s">
        <v>1131</v>
      </c>
      <c r="H105" s="195"/>
      <c r="I105" s="124"/>
      <c r="J105" s="125"/>
      <c r="K105" s="140"/>
      <c r="L105" s="236"/>
      <c r="M105" s="237"/>
      <c r="BE105" s="220"/>
      <c r="BF105" s="225"/>
      <c r="BG105" s="226"/>
      <c r="BH105" s="227"/>
      <c r="BI105" s="228"/>
      <c r="BJ105" s="228"/>
    </row>
    <row r="106" spans="1:62" s="85" customFormat="1" ht="15" customHeight="1" x14ac:dyDescent="0.3">
      <c r="A106" s="461" t="s">
        <v>1132</v>
      </c>
      <c r="B106" s="462"/>
      <c r="C106" s="462"/>
      <c r="D106" s="462"/>
      <c r="E106" s="462"/>
      <c r="F106" s="462"/>
      <c r="G106" s="462"/>
      <c r="H106" s="221"/>
      <c r="I106" s="124"/>
      <c r="J106" s="125"/>
      <c r="K106" s="221"/>
      <c r="L106" s="236"/>
      <c r="M106" s="237"/>
      <c r="BE106" s="220"/>
      <c r="BF106" s="225"/>
      <c r="BG106" s="226"/>
      <c r="BH106" s="227"/>
      <c r="BI106" s="228"/>
      <c r="BJ106" s="228"/>
    </row>
    <row r="107" spans="1:62" s="85" customFormat="1" ht="15" customHeight="1" x14ac:dyDescent="0.3">
      <c r="A107" s="461" t="s">
        <v>1075</v>
      </c>
      <c r="B107" s="462"/>
      <c r="C107" s="462"/>
      <c r="D107" s="462"/>
      <c r="E107" s="462"/>
      <c r="F107" s="462"/>
      <c r="G107" s="462"/>
      <c r="H107" s="221"/>
      <c r="I107" s="124"/>
      <c r="J107" s="125"/>
      <c r="K107" s="221"/>
      <c r="L107" s="236"/>
      <c r="M107" s="237"/>
      <c r="BE107" s="220"/>
      <c r="BF107" s="225"/>
      <c r="BG107" s="226"/>
      <c r="BH107" s="227"/>
      <c r="BI107" s="228"/>
      <c r="BJ107" s="228"/>
    </row>
    <row r="108" spans="1:62" s="85" customFormat="1" ht="15" customHeight="1" x14ac:dyDescent="0.3">
      <c r="A108" s="461" t="s">
        <v>1133</v>
      </c>
      <c r="B108" s="462"/>
      <c r="C108" s="462"/>
      <c r="D108" s="462"/>
      <c r="E108" s="462"/>
      <c r="F108" s="462"/>
      <c r="G108" s="462"/>
      <c r="H108" s="221"/>
      <c r="I108" s="124"/>
      <c r="J108" s="125"/>
      <c r="K108" s="221"/>
      <c r="L108" s="236"/>
      <c r="M108" s="237"/>
      <c r="BE108" s="220"/>
      <c r="BF108" s="225"/>
      <c r="BG108" s="226"/>
      <c r="BH108" s="227"/>
      <c r="BI108" s="228"/>
      <c r="BJ108" s="228"/>
    </row>
    <row r="109" spans="1:62" s="85" customFormat="1" ht="14.4" x14ac:dyDescent="0.3">
      <c r="A109" s="119" t="s">
        <v>173</v>
      </c>
      <c r="B109" s="120" t="s">
        <v>1077</v>
      </c>
      <c r="C109" s="466" t="s">
        <v>1078</v>
      </c>
      <c r="D109" s="466"/>
      <c r="E109" s="466"/>
      <c r="F109" s="121" t="s">
        <v>25</v>
      </c>
      <c r="G109" s="134">
        <v>8</v>
      </c>
      <c r="H109" s="123"/>
      <c r="I109" s="124"/>
      <c r="J109" s="125"/>
      <c r="K109" s="124"/>
      <c r="L109" s="236"/>
      <c r="M109" s="237"/>
      <c r="BE109" s="220"/>
      <c r="BF109" s="225"/>
      <c r="BG109" s="226"/>
      <c r="BH109" s="227"/>
      <c r="BI109" s="228"/>
      <c r="BJ109" s="228"/>
    </row>
    <row r="110" spans="1:62" s="85" customFormat="1" ht="20.399999999999999" hidden="1" x14ac:dyDescent="0.3">
      <c r="A110" s="238" t="s">
        <v>75</v>
      </c>
      <c r="B110" s="179" t="s">
        <v>1079</v>
      </c>
      <c r="C110" s="489" t="s">
        <v>1080</v>
      </c>
      <c r="D110" s="489"/>
      <c r="E110" s="489"/>
      <c r="F110" s="231" t="s">
        <v>46</v>
      </c>
      <c r="G110" s="181" t="s">
        <v>33</v>
      </c>
      <c r="H110" s="181"/>
      <c r="I110" s="183"/>
      <c r="J110" s="184"/>
      <c r="K110" s="183"/>
      <c r="L110" s="239"/>
      <c r="M110" s="240"/>
      <c r="BE110" s="220"/>
      <c r="BF110" s="225"/>
      <c r="BG110" s="226"/>
      <c r="BH110" s="227"/>
      <c r="BI110" s="228"/>
      <c r="BJ110" s="228"/>
    </row>
    <row r="111" spans="1:62" s="85" customFormat="1" ht="20.399999999999999" x14ac:dyDescent="0.3">
      <c r="A111" s="136"/>
      <c r="B111" s="137" t="s">
        <v>1081</v>
      </c>
      <c r="C111" s="483" t="s">
        <v>1082</v>
      </c>
      <c r="D111" s="483"/>
      <c r="E111" s="483"/>
      <c r="F111" s="138" t="s">
        <v>1083</v>
      </c>
      <c r="G111" s="195" t="s">
        <v>1121</v>
      </c>
      <c r="H111" s="195"/>
      <c r="I111" s="124"/>
      <c r="J111" s="125"/>
      <c r="K111" s="140"/>
      <c r="L111" s="236"/>
      <c r="M111" s="237"/>
      <c r="BE111" s="220"/>
      <c r="BF111" s="225"/>
      <c r="BG111" s="226"/>
      <c r="BH111" s="227"/>
      <c r="BI111" s="228"/>
      <c r="BJ111" s="228"/>
    </row>
    <row r="112" spans="1:62" s="85" customFormat="1" ht="20.399999999999999" hidden="1" x14ac:dyDescent="0.3">
      <c r="A112" s="238" t="s">
        <v>75</v>
      </c>
      <c r="B112" s="179" t="s">
        <v>1085</v>
      </c>
      <c r="C112" s="489" t="s">
        <v>1086</v>
      </c>
      <c r="D112" s="489"/>
      <c r="E112" s="489"/>
      <c r="F112" s="231" t="s">
        <v>38</v>
      </c>
      <c r="G112" s="181" t="s">
        <v>33</v>
      </c>
      <c r="H112" s="181"/>
      <c r="I112" s="183"/>
      <c r="J112" s="184"/>
      <c r="K112" s="183"/>
      <c r="L112" s="239"/>
      <c r="M112" s="240"/>
      <c r="BE112" s="220"/>
      <c r="BF112" s="225"/>
      <c r="BG112" s="226"/>
      <c r="BH112" s="227"/>
      <c r="BI112" s="228"/>
      <c r="BJ112" s="228"/>
    </row>
    <row r="113" spans="1:62" s="85" customFormat="1" ht="20.399999999999999" x14ac:dyDescent="0.3">
      <c r="A113" s="136"/>
      <c r="B113" s="137" t="s">
        <v>1087</v>
      </c>
      <c r="C113" s="483" t="s">
        <v>1088</v>
      </c>
      <c r="D113" s="483"/>
      <c r="E113" s="483"/>
      <c r="F113" s="138" t="s">
        <v>38</v>
      </c>
      <c r="G113" s="195" t="s">
        <v>1122</v>
      </c>
      <c r="H113" s="195"/>
      <c r="I113" s="124"/>
      <c r="J113" s="125"/>
      <c r="K113" s="140"/>
      <c r="L113" s="236"/>
      <c r="M113" s="237"/>
      <c r="BE113" s="220"/>
      <c r="BF113" s="225"/>
      <c r="BG113" s="226"/>
      <c r="BH113" s="227"/>
      <c r="BI113" s="228"/>
      <c r="BJ113" s="228"/>
    </row>
    <row r="114" spans="1:62" s="85" customFormat="1" ht="20.399999999999999" x14ac:dyDescent="0.3">
      <c r="A114" s="136"/>
      <c r="B114" s="137" t="s">
        <v>1090</v>
      </c>
      <c r="C114" s="483" t="s">
        <v>1091</v>
      </c>
      <c r="D114" s="483"/>
      <c r="E114" s="483"/>
      <c r="F114" s="138" t="s">
        <v>1083</v>
      </c>
      <c r="G114" s="195" t="s">
        <v>1121</v>
      </c>
      <c r="H114" s="195"/>
      <c r="I114" s="124"/>
      <c r="J114" s="125"/>
      <c r="K114" s="140"/>
      <c r="L114" s="236"/>
      <c r="M114" s="237"/>
      <c r="BE114" s="220"/>
      <c r="BF114" s="225"/>
      <c r="BG114" s="226"/>
      <c r="BH114" s="227"/>
      <c r="BI114" s="228"/>
      <c r="BJ114" s="228"/>
    </row>
    <row r="115" spans="1:62" s="85" customFormat="1" ht="20.399999999999999" x14ac:dyDescent="0.3">
      <c r="A115" s="136"/>
      <c r="B115" s="137" t="s">
        <v>1092</v>
      </c>
      <c r="C115" s="483" t="s">
        <v>1093</v>
      </c>
      <c r="D115" s="483"/>
      <c r="E115" s="483"/>
      <c r="F115" s="138" t="s">
        <v>67</v>
      </c>
      <c r="G115" s="195" t="s">
        <v>1123</v>
      </c>
      <c r="H115" s="195"/>
      <c r="I115" s="124"/>
      <c r="J115" s="125"/>
      <c r="K115" s="140"/>
      <c r="L115" s="236"/>
      <c r="M115" s="237"/>
      <c r="BE115" s="220"/>
      <c r="BF115" s="225"/>
      <c r="BG115" s="226"/>
      <c r="BH115" s="227"/>
      <c r="BI115" s="228"/>
      <c r="BJ115" s="228"/>
    </row>
    <row r="116" spans="1:62" s="85" customFormat="1" ht="20.399999999999999" x14ac:dyDescent="0.3">
      <c r="A116" s="136"/>
      <c r="B116" s="137" t="s">
        <v>1095</v>
      </c>
      <c r="C116" s="483" t="s">
        <v>1096</v>
      </c>
      <c r="D116" s="483"/>
      <c r="E116" s="483"/>
      <c r="F116" s="138" t="s">
        <v>67</v>
      </c>
      <c r="G116" s="195" t="s">
        <v>1124</v>
      </c>
      <c r="H116" s="195"/>
      <c r="I116" s="124"/>
      <c r="J116" s="125"/>
      <c r="K116" s="140"/>
      <c r="L116" s="236"/>
      <c r="M116" s="237"/>
      <c r="BE116" s="220"/>
      <c r="BF116" s="225"/>
      <c r="BG116" s="226"/>
      <c r="BH116" s="227"/>
      <c r="BI116" s="228"/>
      <c r="BJ116" s="228"/>
    </row>
    <row r="117" spans="1:62" s="85" customFormat="1" ht="20.399999999999999" x14ac:dyDescent="0.3">
      <c r="A117" s="136"/>
      <c r="B117" s="137" t="s">
        <v>1098</v>
      </c>
      <c r="C117" s="483" t="s">
        <v>1099</v>
      </c>
      <c r="D117" s="483"/>
      <c r="E117" s="483"/>
      <c r="F117" s="138" t="s">
        <v>67</v>
      </c>
      <c r="G117" s="195" t="s">
        <v>1125</v>
      </c>
      <c r="H117" s="195"/>
      <c r="I117" s="124"/>
      <c r="J117" s="125"/>
      <c r="K117" s="140"/>
      <c r="L117" s="236"/>
      <c r="M117" s="237"/>
      <c r="BE117" s="220"/>
      <c r="BF117" s="225"/>
      <c r="BG117" s="226"/>
      <c r="BH117" s="227"/>
      <c r="BI117" s="228"/>
      <c r="BJ117" s="228"/>
    </row>
    <row r="118" spans="1:62" s="85" customFormat="1" ht="20.399999999999999" x14ac:dyDescent="0.3">
      <c r="A118" s="136"/>
      <c r="B118" s="137" t="s">
        <v>1101</v>
      </c>
      <c r="C118" s="483" t="s">
        <v>1102</v>
      </c>
      <c r="D118" s="483"/>
      <c r="E118" s="483"/>
      <c r="F118" s="138" t="s">
        <v>38</v>
      </c>
      <c r="G118" s="195" t="s">
        <v>1126</v>
      </c>
      <c r="H118" s="195"/>
      <c r="I118" s="124"/>
      <c r="J118" s="125"/>
      <c r="K118" s="140"/>
      <c r="L118" s="236"/>
      <c r="M118" s="237"/>
      <c r="BE118" s="220"/>
      <c r="BF118" s="225"/>
      <c r="BG118" s="226"/>
      <c r="BH118" s="227"/>
      <c r="BI118" s="228"/>
      <c r="BJ118" s="228"/>
    </row>
    <row r="119" spans="1:62" s="85" customFormat="1" ht="20.399999999999999" x14ac:dyDescent="0.3">
      <c r="A119" s="136"/>
      <c r="B119" s="137" t="s">
        <v>1104</v>
      </c>
      <c r="C119" s="483" t="s">
        <v>1105</v>
      </c>
      <c r="D119" s="483"/>
      <c r="E119" s="483"/>
      <c r="F119" s="138" t="s">
        <v>112</v>
      </c>
      <c r="G119" s="195" t="s">
        <v>1127</v>
      </c>
      <c r="H119" s="195"/>
      <c r="I119" s="124"/>
      <c r="J119" s="125"/>
      <c r="K119" s="140"/>
      <c r="L119" s="236"/>
      <c r="M119" s="237"/>
      <c r="BE119" s="220"/>
      <c r="BF119" s="225"/>
      <c r="BG119" s="226"/>
      <c r="BH119" s="227"/>
      <c r="BI119" s="228"/>
      <c r="BJ119" s="228"/>
    </row>
    <row r="120" spans="1:62" s="85" customFormat="1" ht="20.399999999999999" hidden="1" x14ac:dyDescent="0.3">
      <c r="A120" s="238" t="s">
        <v>140</v>
      </c>
      <c r="B120" s="179" t="s">
        <v>1107</v>
      </c>
      <c r="C120" s="489" t="s">
        <v>1108</v>
      </c>
      <c r="D120" s="489"/>
      <c r="E120" s="489"/>
      <c r="F120" s="231" t="s">
        <v>139</v>
      </c>
      <c r="G120" s="181" t="s">
        <v>857</v>
      </c>
      <c r="H120" s="181"/>
      <c r="I120" s="183"/>
      <c r="J120" s="184"/>
      <c r="K120" s="183"/>
      <c r="L120" s="239"/>
      <c r="M120" s="240"/>
      <c r="BE120" s="220"/>
      <c r="BF120" s="225"/>
      <c r="BG120" s="226"/>
      <c r="BH120" s="227"/>
      <c r="BI120" s="228"/>
      <c r="BJ120" s="228"/>
    </row>
    <row r="121" spans="1:62" s="85" customFormat="1" ht="20.399999999999999" hidden="1" x14ac:dyDescent="0.3">
      <c r="A121" s="238" t="s">
        <v>140</v>
      </c>
      <c r="B121" s="179" t="s">
        <v>1110</v>
      </c>
      <c r="C121" s="489" t="s">
        <v>1111</v>
      </c>
      <c r="D121" s="489"/>
      <c r="E121" s="489"/>
      <c r="F121" s="231" t="s">
        <v>25</v>
      </c>
      <c r="G121" s="181" t="s">
        <v>1128</v>
      </c>
      <c r="H121" s="181"/>
      <c r="I121" s="183"/>
      <c r="J121" s="184"/>
      <c r="K121" s="183"/>
      <c r="L121" s="239"/>
      <c r="M121" s="240"/>
      <c r="BE121" s="220"/>
      <c r="BF121" s="225"/>
      <c r="BG121" s="226"/>
      <c r="BH121" s="227"/>
      <c r="BI121" s="228"/>
      <c r="BJ121" s="228"/>
    </row>
    <row r="122" spans="1:62" s="85" customFormat="1" ht="20.399999999999999" x14ac:dyDescent="0.3">
      <c r="A122" s="136"/>
      <c r="B122" s="137" t="s">
        <v>1113</v>
      </c>
      <c r="C122" s="483" t="s">
        <v>1114</v>
      </c>
      <c r="D122" s="483"/>
      <c r="E122" s="483"/>
      <c r="F122" s="138" t="s">
        <v>38</v>
      </c>
      <c r="G122" s="195" t="s">
        <v>1126</v>
      </c>
      <c r="H122" s="195"/>
      <c r="I122" s="124"/>
      <c r="J122" s="125"/>
      <c r="K122" s="140"/>
      <c r="L122" s="236"/>
      <c r="M122" s="237"/>
      <c r="BE122" s="220"/>
      <c r="BF122" s="225"/>
      <c r="BG122" s="226"/>
      <c r="BH122" s="227"/>
      <c r="BI122" s="228"/>
      <c r="BJ122" s="228"/>
    </row>
    <row r="123" spans="1:62" s="85" customFormat="1" ht="20.399999999999999" x14ac:dyDescent="0.3">
      <c r="A123" s="136"/>
      <c r="B123" s="137" t="s">
        <v>1115</v>
      </c>
      <c r="C123" s="483" t="s">
        <v>1116</v>
      </c>
      <c r="D123" s="483"/>
      <c r="E123" s="483"/>
      <c r="F123" s="138" t="s">
        <v>38</v>
      </c>
      <c r="G123" s="195" t="s">
        <v>1126</v>
      </c>
      <c r="H123" s="195"/>
      <c r="I123" s="124"/>
      <c r="J123" s="125"/>
      <c r="K123" s="140"/>
      <c r="L123" s="236"/>
      <c r="M123" s="237"/>
      <c r="BE123" s="220"/>
      <c r="BF123" s="225"/>
      <c r="BG123" s="226"/>
      <c r="BH123" s="227"/>
      <c r="BI123" s="228"/>
      <c r="BJ123" s="228"/>
    </row>
    <row r="124" spans="1:62" s="85" customFormat="1" ht="14.4" x14ac:dyDescent="0.3">
      <c r="A124" s="119" t="s">
        <v>174</v>
      </c>
      <c r="B124" s="120" t="s">
        <v>1117</v>
      </c>
      <c r="C124" s="466" t="s">
        <v>1118</v>
      </c>
      <c r="D124" s="466"/>
      <c r="E124" s="466"/>
      <c r="F124" s="121" t="s">
        <v>25</v>
      </c>
      <c r="G124" s="134">
        <v>8</v>
      </c>
      <c r="H124" s="123">
        <v>1500000</v>
      </c>
      <c r="I124" s="124">
        <f t="shared" ref="I124" si="32">G124*H124</f>
        <v>12000000</v>
      </c>
      <c r="J124" s="125">
        <f t="shared" ref="J124" si="33">I124*1.2</f>
        <v>14400000</v>
      </c>
      <c r="K124" s="124">
        <v>3000000</v>
      </c>
      <c r="L124" s="236">
        <f t="shared" ref="L124" si="34">K124*G124</f>
        <v>24000000</v>
      </c>
      <c r="M124" s="237">
        <f t="shared" ref="M124" si="35">L124*1.2</f>
        <v>28800000</v>
      </c>
      <c r="BE124" s="220"/>
      <c r="BF124" s="225"/>
      <c r="BG124" s="226"/>
      <c r="BH124" s="227"/>
      <c r="BI124" s="228"/>
      <c r="BJ124" s="228"/>
    </row>
    <row r="125" spans="1:62" s="85" customFormat="1" ht="33" customHeight="1" x14ac:dyDescent="0.3">
      <c r="A125" s="461" t="s">
        <v>1119</v>
      </c>
      <c r="B125" s="462"/>
      <c r="C125" s="462"/>
      <c r="D125" s="462"/>
      <c r="E125" s="462"/>
      <c r="F125" s="462"/>
      <c r="G125" s="462"/>
      <c r="H125" s="221"/>
      <c r="I125" s="124"/>
      <c r="J125" s="125"/>
      <c r="K125" s="221"/>
      <c r="L125" s="236"/>
      <c r="M125" s="237"/>
      <c r="BE125" s="220"/>
      <c r="BF125" s="225"/>
      <c r="BG125" s="226"/>
      <c r="BH125" s="227"/>
      <c r="BI125" s="228"/>
      <c r="BJ125" s="228"/>
    </row>
    <row r="126" spans="1:62" s="85" customFormat="1" ht="30" customHeight="1" x14ac:dyDescent="0.3">
      <c r="A126" s="461" t="s">
        <v>1133</v>
      </c>
      <c r="B126" s="462"/>
      <c r="C126" s="462"/>
      <c r="D126" s="462"/>
      <c r="E126" s="462"/>
      <c r="F126" s="462"/>
      <c r="G126" s="462"/>
      <c r="H126" s="221"/>
      <c r="I126" s="124"/>
      <c r="J126" s="125"/>
      <c r="K126" s="221"/>
      <c r="L126" s="236"/>
      <c r="M126" s="237"/>
      <c r="BE126" s="220"/>
      <c r="BF126" s="225"/>
      <c r="BG126" s="226"/>
      <c r="BH126" s="227"/>
      <c r="BI126" s="228"/>
      <c r="BJ126" s="228"/>
    </row>
    <row r="127" spans="1:62" s="85" customFormat="1" ht="24.75" customHeight="1" x14ac:dyDescent="0.3">
      <c r="A127" s="119" t="s">
        <v>177</v>
      </c>
      <c r="B127" s="120" t="s">
        <v>1077</v>
      </c>
      <c r="C127" s="466" t="s">
        <v>1078</v>
      </c>
      <c r="D127" s="466"/>
      <c r="E127" s="466"/>
      <c r="F127" s="121" t="s">
        <v>25</v>
      </c>
      <c r="G127" s="134">
        <v>3</v>
      </c>
      <c r="H127" s="123"/>
      <c r="I127" s="124"/>
      <c r="J127" s="125"/>
      <c r="K127" s="124"/>
      <c r="L127" s="236"/>
      <c r="M127" s="237"/>
      <c r="BE127" s="220"/>
      <c r="BF127" s="225"/>
      <c r="BG127" s="226"/>
      <c r="BH127" s="227"/>
      <c r="BI127" s="228"/>
      <c r="BJ127" s="228"/>
    </row>
    <row r="128" spans="1:62" s="85" customFormat="1" ht="20.399999999999999" hidden="1" x14ac:dyDescent="0.3">
      <c r="A128" s="238" t="s">
        <v>75</v>
      </c>
      <c r="B128" s="179" t="s">
        <v>1079</v>
      </c>
      <c r="C128" s="489" t="s">
        <v>1080</v>
      </c>
      <c r="D128" s="489"/>
      <c r="E128" s="489"/>
      <c r="F128" s="231" t="s">
        <v>46</v>
      </c>
      <c r="G128" s="181" t="s">
        <v>33</v>
      </c>
      <c r="H128" s="181"/>
      <c r="I128" s="183"/>
      <c r="J128" s="184"/>
      <c r="K128" s="183"/>
      <c r="L128" s="239"/>
      <c r="M128" s="240"/>
      <c r="BE128" s="220"/>
      <c r="BF128" s="225"/>
      <c r="BG128" s="226"/>
      <c r="BH128" s="227"/>
      <c r="BI128" s="228"/>
      <c r="BJ128" s="228"/>
    </row>
    <row r="129" spans="1:62" s="85" customFormat="1" ht="20.399999999999999" x14ac:dyDescent="0.3">
      <c r="A129" s="136"/>
      <c r="B129" s="137" t="s">
        <v>1081</v>
      </c>
      <c r="C129" s="483" t="s">
        <v>1082</v>
      </c>
      <c r="D129" s="483"/>
      <c r="E129" s="483"/>
      <c r="F129" s="138" t="s">
        <v>1083</v>
      </c>
      <c r="G129" s="195" t="s">
        <v>1134</v>
      </c>
      <c r="H129" s="195"/>
      <c r="I129" s="124"/>
      <c r="J129" s="125"/>
      <c r="K129" s="140"/>
      <c r="L129" s="236"/>
      <c r="M129" s="237"/>
      <c r="BE129" s="220"/>
      <c r="BF129" s="225"/>
      <c r="BG129" s="226"/>
      <c r="BH129" s="227"/>
      <c r="BI129" s="228"/>
      <c r="BJ129" s="228"/>
    </row>
    <row r="130" spans="1:62" s="85" customFormat="1" ht="20.399999999999999" hidden="1" x14ac:dyDescent="0.3">
      <c r="A130" s="238" t="s">
        <v>75</v>
      </c>
      <c r="B130" s="179" t="s">
        <v>1085</v>
      </c>
      <c r="C130" s="489" t="s">
        <v>1086</v>
      </c>
      <c r="D130" s="489"/>
      <c r="E130" s="489"/>
      <c r="F130" s="231" t="s">
        <v>38</v>
      </c>
      <c r="G130" s="181" t="s">
        <v>33</v>
      </c>
      <c r="H130" s="181"/>
      <c r="I130" s="183"/>
      <c r="J130" s="184"/>
      <c r="K130" s="183"/>
      <c r="L130" s="239"/>
      <c r="M130" s="240"/>
      <c r="BE130" s="220"/>
      <c r="BF130" s="225"/>
      <c r="BG130" s="226"/>
      <c r="BH130" s="227"/>
      <c r="BI130" s="228"/>
      <c r="BJ130" s="228"/>
    </row>
    <row r="131" spans="1:62" s="85" customFormat="1" ht="20.399999999999999" x14ac:dyDescent="0.3">
      <c r="A131" s="136"/>
      <c r="B131" s="137" t="s">
        <v>1087</v>
      </c>
      <c r="C131" s="483" t="s">
        <v>1088</v>
      </c>
      <c r="D131" s="483"/>
      <c r="E131" s="483"/>
      <c r="F131" s="138" t="s">
        <v>38</v>
      </c>
      <c r="G131" s="195" t="s">
        <v>1135</v>
      </c>
      <c r="H131" s="195"/>
      <c r="I131" s="124"/>
      <c r="J131" s="125"/>
      <c r="K131" s="140"/>
      <c r="L131" s="236"/>
      <c r="M131" s="237"/>
      <c r="BE131" s="220"/>
      <c r="BF131" s="225"/>
      <c r="BG131" s="226"/>
      <c r="BH131" s="227"/>
      <c r="BI131" s="228"/>
      <c r="BJ131" s="228"/>
    </row>
    <row r="132" spans="1:62" s="85" customFormat="1" ht="20.399999999999999" x14ac:dyDescent="0.3">
      <c r="A132" s="136"/>
      <c r="B132" s="137" t="s">
        <v>1090</v>
      </c>
      <c r="C132" s="483" t="s">
        <v>1091</v>
      </c>
      <c r="D132" s="483"/>
      <c r="E132" s="483"/>
      <c r="F132" s="138" t="s">
        <v>1083</v>
      </c>
      <c r="G132" s="195" t="s">
        <v>1134</v>
      </c>
      <c r="H132" s="195"/>
      <c r="I132" s="124"/>
      <c r="J132" s="125"/>
      <c r="K132" s="140"/>
      <c r="L132" s="236"/>
      <c r="M132" s="237"/>
      <c r="BE132" s="220"/>
      <c r="BF132" s="225"/>
      <c r="BG132" s="226"/>
      <c r="BH132" s="227"/>
      <c r="BI132" s="228"/>
      <c r="BJ132" s="228"/>
    </row>
    <row r="133" spans="1:62" s="85" customFormat="1" ht="20.399999999999999" x14ac:dyDescent="0.3">
      <c r="A133" s="136"/>
      <c r="B133" s="137" t="s">
        <v>1092</v>
      </c>
      <c r="C133" s="483" t="s">
        <v>1093</v>
      </c>
      <c r="D133" s="483"/>
      <c r="E133" s="483"/>
      <c r="F133" s="138" t="s">
        <v>67</v>
      </c>
      <c r="G133" s="195" t="s">
        <v>1136</v>
      </c>
      <c r="H133" s="195"/>
      <c r="I133" s="124"/>
      <c r="J133" s="125"/>
      <c r="K133" s="140"/>
      <c r="L133" s="236"/>
      <c r="M133" s="237"/>
      <c r="BE133" s="220"/>
      <c r="BF133" s="225"/>
      <c r="BG133" s="226"/>
      <c r="BH133" s="227"/>
      <c r="BI133" s="228"/>
      <c r="BJ133" s="228"/>
    </row>
    <row r="134" spans="1:62" s="85" customFormat="1" ht="20.399999999999999" x14ac:dyDescent="0.3">
      <c r="A134" s="136"/>
      <c r="B134" s="137" t="s">
        <v>1095</v>
      </c>
      <c r="C134" s="483" t="s">
        <v>1096</v>
      </c>
      <c r="D134" s="483"/>
      <c r="E134" s="483"/>
      <c r="F134" s="138" t="s">
        <v>67</v>
      </c>
      <c r="G134" s="195" t="s">
        <v>1137</v>
      </c>
      <c r="H134" s="195"/>
      <c r="I134" s="124"/>
      <c r="J134" s="125"/>
      <c r="K134" s="140"/>
      <c r="L134" s="236"/>
      <c r="M134" s="237"/>
      <c r="BE134" s="220"/>
      <c r="BF134" s="225"/>
      <c r="BG134" s="226"/>
      <c r="BH134" s="227"/>
      <c r="BI134" s="228"/>
      <c r="BJ134" s="228"/>
    </row>
    <row r="135" spans="1:62" s="85" customFormat="1" ht="20.399999999999999" x14ac:dyDescent="0.3">
      <c r="A135" s="136"/>
      <c r="B135" s="137" t="s">
        <v>1098</v>
      </c>
      <c r="C135" s="483" t="s">
        <v>1099</v>
      </c>
      <c r="D135" s="483"/>
      <c r="E135" s="483"/>
      <c r="F135" s="138" t="s">
        <v>67</v>
      </c>
      <c r="G135" s="195" t="s">
        <v>1138</v>
      </c>
      <c r="H135" s="195"/>
      <c r="I135" s="124"/>
      <c r="J135" s="125"/>
      <c r="K135" s="140"/>
      <c r="L135" s="236"/>
      <c r="M135" s="237"/>
      <c r="BE135" s="220"/>
      <c r="BF135" s="225"/>
      <c r="BG135" s="226"/>
      <c r="BH135" s="227"/>
      <c r="BI135" s="228"/>
      <c r="BJ135" s="228"/>
    </row>
    <row r="136" spans="1:62" s="85" customFormat="1" ht="20.399999999999999" x14ac:dyDescent="0.3">
      <c r="A136" s="136"/>
      <c r="B136" s="137" t="s">
        <v>1101</v>
      </c>
      <c r="C136" s="483" t="s">
        <v>1102</v>
      </c>
      <c r="D136" s="483"/>
      <c r="E136" s="483"/>
      <c r="F136" s="138" t="s">
        <v>38</v>
      </c>
      <c r="G136" s="195" t="s">
        <v>1139</v>
      </c>
      <c r="H136" s="195"/>
      <c r="I136" s="124"/>
      <c r="J136" s="125"/>
      <c r="K136" s="140"/>
      <c r="L136" s="236"/>
      <c r="M136" s="237"/>
      <c r="BE136" s="220"/>
      <c r="BF136" s="225"/>
      <c r="BG136" s="226"/>
      <c r="BH136" s="227"/>
      <c r="BI136" s="228"/>
      <c r="BJ136" s="228"/>
    </row>
    <row r="137" spans="1:62" s="85" customFormat="1" ht="20.399999999999999" x14ac:dyDescent="0.3">
      <c r="A137" s="136"/>
      <c r="B137" s="137" t="s">
        <v>1104</v>
      </c>
      <c r="C137" s="483" t="s">
        <v>1105</v>
      </c>
      <c r="D137" s="483"/>
      <c r="E137" s="483"/>
      <c r="F137" s="138" t="s">
        <v>112</v>
      </c>
      <c r="G137" s="195" t="s">
        <v>1140</v>
      </c>
      <c r="H137" s="195"/>
      <c r="I137" s="124"/>
      <c r="J137" s="125"/>
      <c r="K137" s="140"/>
      <c r="L137" s="236"/>
      <c r="M137" s="237"/>
      <c r="BE137" s="220"/>
      <c r="BF137" s="225"/>
      <c r="BG137" s="226"/>
      <c r="BH137" s="227"/>
      <c r="BI137" s="228"/>
      <c r="BJ137" s="228"/>
    </row>
    <row r="138" spans="1:62" s="85" customFormat="1" ht="20.399999999999999" hidden="1" x14ac:dyDescent="0.3">
      <c r="A138" s="238" t="s">
        <v>140</v>
      </c>
      <c r="B138" s="179" t="s">
        <v>1107</v>
      </c>
      <c r="C138" s="489" t="s">
        <v>1108</v>
      </c>
      <c r="D138" s="489"/>
      <c r="E138" s="489"/>
      <c r="F138" s="231" t="s">
        <v>139</v>
      </c>
      <c r="G138" s="181" t="s">
        <v>1141</v>
      </c>
      <c r="H138" s="181"/>
      <c r="I138" s="183"/>
      <c r="J138" s="184"/>
      <c r="K138" s="183"/>
      <c r="L138" s="239"/>
      <c r="M138" s="240"/>
      <c r="BE138" s="220"/>
      <c r="BF138" s="225"/>
      <c r="BG138" s="226"/>
      <c r="BH138" s="227"/>
      <c r="BI138" s="228"/>
      <c r="BJ138" s="228"/>
    </row>
    <row r="139" spans="1:62" s="85" customFormat="1" ht="20.399999999999999" hidden="1" x14ac:dyDescent="0.3">
      <c r="A139" s="238" t="s">
        <v>140</v>
      </c>
      <c r="B139" s="179" t="s">
        <v>1110</v>
      </c>
      <c r="C139" s="489" t="s">
        <v>1111</v>
      </c>
      <c r="D139" s="489"/>
      <c r="E139" s="489"/>
      <c r="F139" s="231" t="s">
        <v>25</v>
      </c>
      <c r="G139" s="181" t="s">
        <v>1142</v>
      </c>
      <c r="H139" s="181"/>
      <c r="I139" s="183"/>
      <c r="J139" s="184"/>
      <c r="K139" s="183"/>
      <c r="L139" s="239"/>
      <c r="M139" s="240"/>
      <c r="BE139" s="220"/>
      <c r="BF139" s="225"/>
      <c r="BG139" s="226"/>
      <c r="BH139" s="227"/>
      <c r="BI139" s="228"/>
      <c r="BJ139" s="228"/>
    </row>
    <row r="140" spans="1:62" s="85" customFormat="1" ht="20.399999999999999" x14ac:dyDescent="0.3">
      <c r="A140" s="136"/>
      <c r="B140" s="137" t="s">
        <v>1113</v>
      </c>
      <c r="C140" s="483" t="s">
        <v>1114</v>
      </c>
      <c r="D140" s="483"/>
      <c r="E140" s="483"/>
      <c r="F140" s="138" t="s">
        <v>38</v>
      </c>
      <c r="G140" s="195" t="s">
        <v>1139</v>
      </c>
      <c r="H140" s="195"/>
      <c r="I140" s="124"/>
      <c r="J140" s="125"/>
      <c r="K140" s="140"/>
      <c r="L140" s="236"/>
      <c r="M140" s="237"/>
      <c r="BE140" s="220"/>
      <c r="BF140" s="225"/>
      <c r="BG140" s="226"/>
      <c r="BH140" s="227"/>
      <c r="BI140" s="228"/>
      <c r="BJ140" s="228"/>
    </row>
    <row r="141" spans="1:62" s="85" customFormat="1" ht="20.399999999999999" x14ac:dyDescent="0.3">
      <c r="A141" s="136"/>
      <c r="B141" s="137" t="s">
        <v>1115</v>
      </c>
      <c r="C141" s="483" t="s">
        <v>1116</v>
      </c>
      <c r="D141" s="483"/>
      <c r="E141" s="483"/>
      <c r="F141" s="138" t="s">
        <v>38</v>
      </c>
      <c r="G141" s="195" t="s">
        <v>1139</v>
      </c>
      <c r="H141" s="195"/>
      <c r="I141" s="124"/>
      <c r="J141" s="125"/>
      <c r="K141" s="140"/>
      <c r="L141" s="236"/>
      <c r="M141" s="237"/>
      <c r="BE141" s="220"/>
      <c r="BF141" s="225"/>
      <c r="BG141" s="226"/>
      <c r="BH141" s="227"/>
      <c r="BI141" s="228"/>
      <c r="BJ141" s="228"/>
    </row>
    <row r="142" spans="1:62" s="85" customFormat="1" ht="20.399999999999999" x14ac:dyDescent="0.3">
      <c r="A142" s="136" t="s">
        <v>126</v>
      </c>
      <c r="B142" s="137" t="s">
        <v>1143</v>
      </c>
      <c r="C142" s="483" t="s">
        <v>1144</v>
      </c>
      <c r="D142" s="483"/>
      <c r="E142" s="483"/>
      <c r="F142" s="138" t="s">
        <v>25</v>
      </c>
      <c r="G142" s="195" t="s">
        <v>1142</v>
      </c>
      <c r="H142" s="195"/>
      <c r="I142" s="124"/>
      <c r="J142" s="125"/>
      <c r="K142" s="140"/>
      <c r="L142" s="236"/>
      <c r="M142" s="237"/>
      <c r="BE142" s="220"/>
      <c r="BF142" s="225"/>
      <c r="BG142" s="226"/>
      <c r="BH142" s="227"/>
      <c r="BI142" s="228"/>
      <c r="BJ142" s="228"/>
    </row>
    <row r="143" spans="1:62" s="85" customFormat="1" ht="20.399999999999999" x14ac:dyDescent="0.3">
      <c r="A143" s="136" t="s">
        <v>126</v>
      </c>
      <c r="B143" s="137" t="s">
        <v>1145</v>
      </c>
      <c r="C143" s="483" t="s">
        <v>1146</v>
      </c>
      <c r="D143" s="483"/>
      <c r="E143" s="483"/>
      <c r="F143" s="138" t="s">
        <v>25</v>
      </c>
      <c r="G143" s="195" t="s">
        <v>1142</v>
      </c>
      <c r="H143" s="195"/>
      <c r="I143" s="124"/>
      <c r="J143" s="125"/>
      <c r="K143" s="140"/>
      <c r="L143" s="236"/>
      <c r="M143" s="237"/>
      <c r="BE143" s="220"/>
      <c r="BF143" s="225"/>
      <c r="BG143" s="226"/>
      <c r="BH143" s="227"/>
      <c r="BI143" s="228"/>
      <c r="BJ143" s="228"/>
    </row>
    <row r="144" spans="1:62" s="85" customFormat="1" ht="14.4" x14ac:dyDescent="0.3">
      <c r="A144" s="119" t="s">
        <v>179</v>
      </c>
      <c r="B144" s="120" t="s">
        <v>1129</v>
      </c>
      <c r="C144" s="466" t="s">
        <v>1130</v>
      </c>
      <c r="D144" s="466"/>
      <c r="E144" s="466"/>
      <c r="F144" s="121" t="s">
        <v>25</v>
      </c>
      <c r="G144" s="134">
        <v>3</v>
      </c>
      <c r="H144" s="123">
        <v>1500000</v>
      </c>
      <c r="I144" s="124">
        <f t="shared" ref="I144:I150" si="36">G144*H144</f>
        <v>4500000</v>
      </c>
      <c r="J144" s="125">
        <f t="shared" ref="J144:J150" si="37">I144*1.2</f>
        <v>5400000</v>
      </c>
      <c r="K144" s="124">
        <v>3000000</v>
      </c>
      <c r="L144" s="236">
        <f t="shared" ref="L144:L150" si="38">K144*G144</f>
        <v>9000000</v>
      </c>
      <c r="M144" s="237">
        <f t="shared" ref="M144:M150" si="39">L144*1.2</f>
        <v>10800000</v>
      </c>
      <c r="BE144" s="220"/>
      <c r="BF144" s="225"/>
      <c r="BG144" s="226"/>
      <c r="BH144" s="227"/>
      <c r="BI144" s="228"/>
      <c r="BJ144" s="228"/>
    </row>
    <row r="145" spans="1:62" s="85" customFormat="1" ht="20.399999999999999" hidden="1" x14ac:dyDescent="0.3">
      <c r="A145" s="238" t="s">
        <v>75</v>
      </c>
      <c r="B145" s="179" t="s">
        <v>1056</v>
      </c>
      <c r="C145" s="489" t="s">
        <v>1057</v>
      </c>
      <c r="D145" s="489"/>
      <c r="E145" s="489"/>
      <c r="F145" s="231" t="s">
        <v>155</v>
      </c>
      <c r="G145" s="181" t="s">
        <v>33</v>
      </c>
      <c r="H145" s="181"/>
      <c r="I145" s="183"/>
      <c r="J145" s="184"/>
      <c r="K145" s="183"/>
      <c r="L145" s="239"/>
      <c r="M145" s="240"/>
      <c r="BE145" s="220"/>
      <c r="BF145" s="225"/>
      <c r="BG145" s="226"/>
      <c r="BH145" s="227"/>
      <c r="BI145" s="228"/>
      <c r="BJ145" s="228"/>
    </row>
    <row r="146" spans="1:62" s="85" customFormat="1" ht="20.399999999999999" x14ac:dyDescent="0.3">
      <c r="A146" s="136" t="s">
        <v>126</v>
      </c>
      <c r="B146" s="137" t="s">
        <v>1059</v>
      </c>
      <c r="C146" s="483" t="s">
        <v>1057</v>
      </c>
      <c r="D146" s="483"/>
      <c r="E146" s="483"/>
      <c r="F146" s="138" t="s">
        <v>155</v>
      </c>
      <c r="G146" s="195" t="s">
        <v>1147</v>
      </c>
      <c r="H146" s="195"/>
      <c r="I146" s="124"/>
      <c r="J146" s="125"/>
      <c r="K146" s="140"/>
      <c r="L146" s="236"/>
      <c r="M146" s="237"/>
      <c r="BE146" s="220"/>
      <c r="BF146" s="225"/>
      <c r="BG146" s="226"/>
      <c r="BH146" s="227"/>
      <c r="BI146" s="228"/>
      <c r="BJ146" s="228"/>
    </row>
    <row r="147" spans="1:62" s="85" customFormat="1" ht="15" customHeight="1" x14ac:dyDescent="0.3">
      <c r="A147" s="461" t="s">
        <v>1132</v>
      </c>
      <c r="B147" s="462"/>
      <c r="C147" s="462"/>
      <c r="D147" s="462"/>
      <c r="E147" s="462"/>
      <c r="F147" s="462"/>
      <c r="G147" s="462"/>
      <c r="H147" s="221"/>
      <c r="I147" s="124"/>
      <c r="J147" s="125"/>
      <c r="K147" s="221"/>
      <c r="L147" s="236"/>
      <c r="M147" s="237"/>
      <c r="BE147" s="220"/>
      <c r="BF147" s="225"/>
      <c r="BG147" s="226"/>
      <c r="BH147" s="227"/>
      <c r="BI147" s="228"/>
      <c r="BJ147" s="228"/>
    </row>
    <row r="148" spans="1:62" s="85" customFormat="1" ht="15" customHeight="1" x14ac:dyDescent="0.3">
      <c r="A148" s="461" t="s">
        <v>1148</v>
      </c>
      <c r="B148" s="462"/>
      <c r="C148" s="462"/>
      <c r="D148" s="462"/>
      <c r="E148" s="462"/>
      <c r="F148" s="462"/>
      <c r="G148" s="462"/>
      <c r="H148" s="221"/>
      <c r="I148" s="124"/>
      <c r="J148" s="125"/>
      <c r="K148" s="221"/>
      <c r="L148" s="236"/>
      <c r="M148" s="237"/>
      <c r="BE148" s="220"/>
      <c r="BF148" s="225"/>
      <c r="BG148" s="226"/>
      <c r="BH148" s="227"/>
      <c r="BI148" s="228"/>
      <c r="BJ148" s="228"/>
    </row>
    <row r="149" spans="1:62" s="85" customFormat="1" ht="15" customHeight="1" x14ac:dyDescent="0.3">
      <c r="A149" s="461" t="s">
        <v>1049</v>
      </c>
      <c r="B149" s="462"/>
      <c r="C149" s="462"/>
      <c r="D149" s="462"/>
      <c r="E149" s="462"/>
      <c r="F149" s="462"/>
      <c r="G149" s="462"/>
      <c r="H149" s="221"/>
      <c r="I149" s="124"/>
      <c r="J149" s="125"/>
      <c r="K149" s="221"/>
      <c r="L149" s="236"/>
      <c r="M149" s="237"/>
      <c r="BE149" s="220"/>
      <c r="BF149" s="225"/>
      <c r="BG149" s="226"/>
      <c r="BH149" s="227"/>
      <c r="BI149" s="228"/>
      <c r="BJ149" s="228"/>
    </row>
    <row r="150" spans="1:62" s="85" customFormat="1" ht="14.4" x14ac:dyDescent="0.3">
      <c r="A150" s="119" t="s">
        <v>183</v>
      </c>
      <c r="B150" s="120" t="s">
        <v>1149</v>
      </c>
      <c r="C150" s="466" t="s">
        <v>1150</v>
      </c>
      <c r="D150" s="466"/>
      <c r="E150" s="466"/>
      <c r="F150" s="121" t="s">
        <v>25</v>
      </c>
      <c r="G150" s="134">
        <v>1</v>
      </c>
      <c r="H150" s="123">
        <v>3000000</v>
      </c>
      <c r="I150" s="124">
        <f t="shared" si="36"/>
        <v>3000000</v>
      </c>
      <c r="J150" s="125">
        <f t="shared" si="37"/>
        <v>3600000</v>
      </c>
      <c r="K150" s="124">
        <v>6000000</v>
      </c>
      <c r="L150" s="236">
        <f t="shared" si="38"/>
        <v>6000000</v>
      </c>
      <c r="M150" s="237">
        <f t="shared" si="39"/>
        <v>7200000</v>
      </c>
      <c r="BE150" s="220"/>
      <c r="BF150" s="225"/>
      <c r="BG150" s="226"/>
      <c r="BH150" s="227"/>
      <c r="BI150" s="228"/>
      <c r="BJ150" s="228"/>
    </row>
    <row r="151" spans="1:62" s="85" customFormat="1" ht="20.399999999999999" x14ac:dyDescent="0.3">
      <c r="A151" s="136"/>
      <c r="B151" s="137" t="s">
        <v>1151</v>
      </c>
      <c r="C151" s="483" t="s">
        <v>1152</v>
      </c>
      <c r="D151" s="483"/>
      <c r="E151" s="483"/>
      <c r="F151" s="138" t="s">
        <v>67</v>
      </c>
      <c r="G151" s="195" t="s">
        <v>1153</v>
      </c>
      <c r="H151" s="195"/>
      <c r="I151" s="140"/>
      <c r="J151" s="141"/>
      <c r="K151" s="140"/>
      <c r="L151" s="241"/>
      <c r="M151" s="242"/>
      <c r="BE151" s="220"/>
      <c r="BF151" s="225"/>
      <c r="BG151" s="226"/>
      <c r="BH151" s="227"/>
      <c r="BI151" s="228"/>
      <c r="BJ151" s="228"/>
    </row>
    <row r="152" spans="1:62" s="85" customFormat="1" ht="20.399999999999999" hidden="1" x14ac:dyDescent="0.3">
      <c r="A152" s="238" t="s">
        <v>140</v>
      </c>
      <c r="B152" s="179" t="s">
        <v>1154</v>
      </c>
      <c r="C152" s="489" t="s">
        <v>1155</v>
      </c>
      <c r="D152" s="489"/>
      <c r="E152" s="489"/>
      <c r="F152" s="231" t="s">
        <v>46</v>
      </c>
      <c r="G152" s="181" t="s">
        <v>1156</v>
      </c>
      <c r="H152" s="181"/>
      <c r="I152" s="183"/>
      <c r="J152" s="184"/>
      <c r="K152" s="183"/>
      <c r="L152" s="239"/>
      <c r="M152" s="240"/>
      <c r="BE152" s="220"/>
      <c r="BF152" s="225"/>
      <c r="BG152" s="226"/>
      <c r="BH152" s="227"/>
      <c r="BI152" s="228"/>
      <c r="BJ152" s="228"/>
    </row>
    <row r="153" spans="1:62" s="85" customFormat="1" ht="20.399999999999999" hidden="1" x14ac:dyDescent="0.3">
      <c r="A153" s="238" t="s">
        <v>75</v>
      </c>
      <c r="B153" s="179" t="s">
        <v>1157</v>
      </c>
      <c r="C153" s="489" t="s">
        <v>1158</v>
      </c>
      <c r="D153" s="489"/>
      <c r="E153" s="489"/>
      <c r="F153" s="231" t="s">
        <v>46</v>
      </c>
      <c r="G153" s="181" t="s">
        <v>33</v>
      </c>
      <c r="H153" s="181"/>
      <c r="I153" s="183"/>
      <c r="J153" s="184"/>
      <c r="K153" s="183"/>
      <c r="L153" s="239"/>
      <c r="M153" s="240"/>
      <c r="BE153" s="220"/>
      <c r="BF153" s="225"/>
      <c r="BG153" s="226"/>
      <c r="BH153" s="227"/>
      <c r="BI153" s="228"/>
      <c r="BJ153" s="228"/>
    </row>
    <row r="154" spans="1:62" s="85" customFormat="1" ht="20.399999999999999" hidden="1" x14ac:dyDescent="0.3">
      <c r="A154" s="238" t="s">
        <v>75</v>
      </c>
      <c r="B154" s="179" t="s">
        <v>1159</v>
      </c>
      <c r="C154" s="489" t="s">
        <v>1160</v>
      </c>
      <c r="D154" s="489"/>
      <c r="E154" s="489"/>
      <c r="F154" s="231" t="s">
        <v>38</v>
      </c>
      <c r="G154" s="181" t="s">
        <v>33</v>
      </c>
      <c r="H154" s="181"/>
      <c r="I154" s="183"/>
      <c r="J154" s="184"/>
      <c r="K154" s="183"/>
      <c r="L154" s="239"/>
      <c r="M154" s="240"/>
      <c r="BE154" s="220"/>
      <c r="BF154" s="225"/>
      <c r="BG154" s="226"/>
      <c r="BH154" s="227"/>
      <c r="BI154" s="228"/>
      <c r="BJ154" s="228"/>
    </row>
    <row r="155" spans="1:62" s="85" customFormat="1" ht="20.399999999999999" x14ac:dyDescent="0.3">
      <c r="A155" s="136"/>
      <c r="B155" s="137" t="s">
        <v>1161</v>
      </c>
      <c r="C155" s="483" t="s">
        <v>1162</v>
      </c>
      <c r="D155" s="483"/>
      <c r="E155" s="483"/>
      <c r="F155" s="138" t="s">
        <v>67</v>
      </c>
      <c r="G155" s="195" t="s">
        <v>1163</v>
      </c>
      <c r="H155" s="195"/>
      <c r="I155" s="140"/>
      <c r="J155" s="141"/>
      <c r="K155" s="140"/>
      <c r="L155" s="241"/>
      <c r="M155" s="242"/>
      <c r="BE155" s="220"/>
      <c r="BF155" s="225"/>
      <c r="BG155" s="226"/>
      <c r="BH155" s="227"/>
      <c r="BI155" s="228"/>
      <c r="BJ155" s="228"/>
    </row>
    <row r="156" spans="1:62" s="85" customFormat="1" ht="20.399999999999999" x14ac:dyDescent="0.3">
      <c r="A156" s="136"/>
      <c r="B156" s="137" t="s">
        <v>1164</v>
      </c>
      <c r="C156" s="483" t="s">
        <v>1165</v>
      </c>
      <c r="D156" s="483"/>
      <c r="E156" s="483"/>
      <c r="F156" s="138" t="s">
        <v>1083</v>
      </c>
      <c r="G156" s="195" t="s">
        <v>1166</v>
      </c>
      <c r="H156" s="195"/>
      <c r="I156" s="140"/>
      <c r="J156" s="141"/>
      <c r="K156" s="140"/>
      <c r="L156" s="241"/>
      <c r="M156" s="242"/>
      <c r="BE156" s="220"/>
      <c r="BF156" s="225"/>
      <c r="BG156" s="226"/>
      <c r="BH156" s="227"/>
      <c r="BI156" s="228"/>
      <c r="BJ156" s="228"/>
    </row>
    <row r="157" spans="1:62" s="85" customFormat="1" ht="20.399999999999999" x14ac:dyDescent="0.3">
      <c r="A157" s="136"/>
      <c r="B157" s="137" t="s">
        <v>1167</v>
      </c>
      <c r="C157" s="483" t="s">
        <v>1168</v>
      </c>
      <c r="D157" s="483"/>
      <c r="E157" s="483"/>
      <c r="F157" s="138" t="s">
        <v>67</v>
      </c>
      <c r="G157" s="195" t="s">
        <v>1169</v>
      </c>
      <c r="H157" s="195"/>
      <c r="I157" s="140"/>
      <c r="J157" s="141"/>
      <c r="K157" s="140"/>
      <c r="L157" s="241"/>
      <c r="M157" s="242"/>
      <c r="BE157" s="220"/>
      <c r="BF157" s="225"/>
      <c r="BG157" s="226"/>
      <c r="BH157" s="227"/>
      <c r="BI157" s="228"/>
      <c r="BJ157" s="228"/>
    </row>
    <row r="158" spans="1:62" s="85" customFormat="1" ht="20.399999999999999" hidden="1" x14ac:dyDescent="0.3">
      <c r="A158" s="238" t="s">
        <v>140</v>
      </c>
      <c r="B158" s="179" t="s">
        <v>1107</v>
      </c>
      <c r="C158" s="489" t="s">
        <v>1108</v>
      </c>
      <c r="D158" s="489"/>
      <c r="E158" s="489"/>
      <c r="F158" s="231" t="s">
        <v>139</v>
      </c>
      <c r="G158" s="181" t="s">
        <v>1170</v>
      </c>
      <c r="H158" s="181"/>
      <c r="I158" s="183"/>
      <c r="J158" s="184"/>
      <c r="K158" s="183"/>
      <c r="L158" s="239"/>
      <c r="M158" s="240"/>
      <c r="BE158" s="220"/>
      <c r="BF158" s="225"/>
      <c r="BG158" s="226"/>
      <c r="BH158" s="227"/>
      <c r="BI158" s="228"/>
      <c r="BJ158" s="228"/>
    </row>
    <row r="159" spans="1:62" s="85" customFormat="1" ht="20.399999999999999" x14ac:dyDescent="0.3">
      <c r="A159" s="136"/>
      <c r="B159" s="137" t="s">
        <v>1171</v>
      </c>
      <c r="C159" s="483" t="s">
        <v>1172</v>
      </c>
      <c r="D159" s="483"/>
      <c r="E159" s="483"/>
      <c r="F159" s="138" t="s">
        <v>38</v>
      </c>
      <c r="G159" s="195" t="s">
        <v>1173</v>
      </c>
      <c r="H159" s="195"/>
      <c r="I159" s="140"/>
      <c r="J159" s="141"/>
      <c r="K159" s="140"/>
      <c r="L159" s="241"/>
      <c r="M159" s="242"/>
      <c r="BE159" s="220"/>
      <c r="BF159" s="225"/>
      <c r="BG159" s="226"/>
      <c r="BH159" s="227"/>
      <c r="BI159" s="228"/>
      <c r="BJ159" s="228"/>
    </row>
    <row r="160" spans="1:62" s="85" customFormat="1" ht="20.399999999999999" hidden="1" x14ac:dyDescent="0.3">
      <c r="A160" s="238" t="s">
        <v>140</v>
      </c>
      <c r="B160" s="179" t="s">
        <v>1174</v>
      </c>
      <c r="C160" s="489" t="s">
        <v>1175</v>
      </c>
      <c r="D160" s="489"/>
      <c r="E160" s="489"/>
      <c r="F160" s="231" t="s">
        <v>25</v>
      </c>
      <c r="G160" s="181" t="s">
        <v>1176</v>
      </c>
      <c r="H160" s="181"/>
      <c r="I160" s="183"/>
      <c r="J160" s="184"/>
      <c r="K160" s="183"/>
      <c r="L160" s="239"/>
      <c r="M160" s="240"/>
      <c r="BE160" s="220"/>
      <c r="BF160" s="225"/>
      <c r="BG160" s="226"/>
      <c r="BH160" s="227"/>
      <c r="BI160" s="228"/>
      <c r="BJ160" s="228"/>
    </row>
    <row r="161" spans="1:62" s="85" customFormat="1" ht="14.4" x14ac:dyDescent="0.3">
      <c r="A161" s="119" t="s">
        <v>189</v>
      </c>
      <c r="B161" s="120" t="s">
        <v>1145</v>
      </c>
      <c r="C161" s="466" t="s">
        <v>1146</v>
      </c>
      <c r="D161" s="466"/>
      <c r="E161" s="466"/>
      <c r="F161" s="121" t="s">
        <v>25</v>
      </c>
      <c r="G161" s="134">
        <v>4</v>
      </c>
      <c r="H161" s="123"/>
      <c r="I161" s="124"/>
      <c r="J161" s="125"/>
      <c r="K161" s="124"/>
      <c r="L161" s="236"/>
      <c r="M161" s="237"/>
      <c r="BE161" s="220"/>
      <c r="BF161" s="225"/>
      <c r="BG161" s="226"/>
      <c r="BH161" s="227"/>
      <c r="BI161" s="228"/>
      <c r="BJ161" s="228"/>
    </row>
    <row r="162" spans="1:62" s="85" customFormat="1" ht="20.399999999999999" x14ac:dyDescent="0.3">
      <c r="A162" s="119" t="s">
        <v>193</v>
      </c>
      <c r="B162" s="120" t="s">
        <v>1177</v>
      </c>
      <c r="C162" s="466" t="s">
        <v>1178</v>
      </c>
      <c r="D162" s="466"/>
      <c r="E162" s="466"/>
      <c r="F162" s="121" t="s">
        <v>1179</v>
      </c>
      <c r="G162" s="134">
        <v>1</v>
      </c>
      <c r="H162" s="123"/>
      <c r="I162" s="124"/>
      <c r="J162" s="125"/>
      <c r="K162" s="124"/>
      <c r="L162" s="236"/>
      <c r="M162" s="237"/>
      <c r="BE162" s="220"/>
      <c r="BF162" s="225"/>
      <c r="BG162" s="226"/>
      <c r="BH162" s="227"/>
      <c r="BI162" s="228"/>
      <c r="BJ162" s="228"/>
    </row>
    <row r="163" spans="1:62" s="85" customFormat="1" ht="14.4" x14ac:dyDescent="0.3">
      <c r="A163" s="119" t="s">
        <v>195</v>
      </c>
      <c r="B163" s="120" t="s">
        <v>1180</v>
      </c>
      <c r="C163" s="466" t="s">
        <v>1181</v>
      </c>
      <c r="D163" s="466"/>
      <c r="E163" s="466"/>
      <c r="F163" s="121" t="s">
        <v>186</v>
      </c>
      <c r="G163" s="243">
        <v>0.32902999999999999</v>
      </c>
      <c r="H163" s="123"/>
      <c r="I163" s="124"/>
      <c r="J163" s="125"/>
      <c r="K163" s="124"/>
      <c r="L163" s="236"/>
      <c r="M163" s="237"/>
      <c r="BE163" s="220"/>
      <c r="BF163" s="225"/>
      <c r="BG163" s="226"/>
      <c r="BH163" s="227"/>
      <c r="BI163" s="228"/>
      <c r="BJ163" s="228"/>
    </row>
    <row r="164" spans="1:62" s="85" customFormat="1" ht="20.399999999999999" hidden="1" x14ac:dyDescent="0.3">
      <c r="A164" s="238" t="s">
        <v>75</v>
      </c>
      <c r="B164" s="179" t="s">
        <v>1182</v>
      </c>
      <c r="C164" s="489" t="s">
        <v>1183</v>
      </c>
      <c r="D164" s="489"/>
      <c r="E164" s="489"/>
      <c r="F164" s="231" t="s">
        <v>155</v>
      </c>
      <c r="G164" s="181" t="s">
        <v>33</v>
      </c>
      <c r="H164" s="181"/>
      <c r="I164" s="183"/>
      <c r="J164" s="184"/>
      <c r="K164" s="183"/>
      <c r="L164" s="239"/>
      <c r="M164" s="240"/>
      <c r="BE164" s="220"/>
      <c r="BF164" s="225"/>
      <c r="BG164" s="226"/>
      <c r="BH164" s="227"/>
      <c r="BI164" s="228"/>
      <c r="BJ164" s="228"/>
    </row>
    <row r="165" spans="1:62" s="85" customFormat="1" ht="20.399999999999999" x14ac:dyDescent="0.3">
      <c r="A165" s="136"/>
      <c r="B165" s="137" t="s">
        <v>645</v>
      </c>
      <c r="C165" s="483" t="s">
        <v>646</v>
      </c>
      <c r="D165" s="483"/>
      <c r="E165" s="483"/>
      <c r="F165" s="138" t="s">
        <v>67</v>
      </c>
      <c r="G165" s="195" t="s">
        <v>1184</v>
      </c>
      <c r="H165" s="195"/>
      <c r="I165" s="140"/>
      <c r="J165" s="141"/>
      <c r="K165" s="140"/>
      <c r="L165" s="241"/>
      <c r="M165" s="242"/>
      <c r="BE165" s="220"/>
      <c r="BF165" s="225"/>
      <c r="BG165" s="226"/>
      <c r="BH165" s="227"/>
      <c r="BI165" s="228"/>
      <c r="BJ165" s="228"/>
    </row>
    <row r="166" spans="1:62" s="85" customFormat="1" ht="20.399999999999999" x14ac:dyDescent="0.3">
      <c r="A166" s="136" t="s">
        <v>126</v>
      </c>
      <c r="B166" s="137" t="s">
        <v>1059</v>
      </c>
      <c r="C166" s="483" t="s">
        <v>1057</v>
      </c>
      <c r="D166" s="483"/>
      <c r="E166" s="483"/>
      <c r="F166" s="138" t="s">
        <v>155</v>
      </c>
      <c r="G166" s="195" t="s">
        <v>1185</v>
      </c>
      <c r="H166" s="195"/>
      <c r="I166" s="140"/>
      <c r="J166" s="141"/>
      <c r="K166" s="140"/>
      <c r="L166" s="241"/>
      <c r="M166" s="242"/>
      <c r="BE166" s="220"/>
      <c r="BF166" s="225"/>
      <c r="BG166" s="226"/>
      <c r="BH166" s="227"/>
      <c r="BI166" s="228"/>
      <c r="BJ166" s="228"/>
    </row>
    <row r="167" spans="1:62" s="85" customFormat="1" ht="15" customHeight="1" x14ac:dyDescent="0.3">
      <c r="A167" s="461" t="s">
        <v>1186</v>
      </c>
      <c r="B167" s="462"/>
      <c r="C167" s="462"/>
      <c r="D167" s="462"/>
      <c r="E167" s="462"/>
      <c r="F167" s="462"/>
      <c r="G167" s="462"/>
      <c r="H167" s="221"/>
      <c r="I167" s="221"/>
      <c r="J167" s="222"/>
      <c r="K167" s="221"/>
      <c r="L167" s="234"/>
      <c r="M167" s="235"/>
      <c r="BE167" s="220"/>
      <c r="BF167" s="225"/>
      <c r="BG167" s="226"/>
      <c r="BH167" s="227"/>
      <c r="BI167" s="228"/>
      <c r="BJ167" s="228"/>
    </row>
    <row r="168" spans="1:62" s="85" customFormat="1" ht="14.4" x14ac:dyDescent="0.3">
      <c r="A168" s="119" t="s">
        <v>198</v>
      </c>
      <c r="B168" s="120" t="s">
        <v>1187</v>
      </c>
      <c r="C168" s="466" t="s">
        <v>1186</v>
      </c>
      <c r="D168" s="466"/>
      <c r="E168" s="466"/>
      <c r="F168" s="121" t="s">
        <v>18</v>
      </c>
      <c r="G168" s="122">
        <v>1.728</v>
      </c>
      <c r="H168" s="123"/>
      <c r="I168" s="124"/>
      <c r="J168" s="125"/>
      <c r="K168" s="124"/>
      <c r="L168" s="236"/>
      <c r="M168" s="237"/>
      <c r="BE168" s="220"/>
      <c r="BF168" s="225"/>
      <c r="BG168" s="226"/>
      <c r="BH168" s="227"/>
      <c r="BI168" s="228"/>
      <c r="BJ168" s="228"/>
    </row>
    <row r="169" spans="1:62" s="85" customFormat="1" ht="20.399999999999999" hidden="1" x14ac:dyDescent="0.3">
      <c r="A169" s="238" t="s">
        <v>75</v>
      </c>
      <c r="B169" s="179" t="s">
        <v>1188</v>
      </c>
      <c r="C169" s="489" t="s">
        <v>1189</v>
      </c>
      <c r="D169" s="489"/>
      <c r="E169" s="489"/>
      <c r="F169" s="231" t="s">
        <v>46</v>
      </c>
      <c r="G169" s="181" t="s">
        <v>33</v>
      </c>
      <c r="H169" s="181"/>
      <c r="I169" s="183"/>
      <c r="J169" s="184"/>
      <c r="K169" s="183"/>
      <c r="L169" s="239"/>
      <c r="M169" s="240"/>
      <c r="BE169" s="220"/>
      <c r="BF169" s="225"/>
      <c r="BG169" s="226"/>
      <c r="BH169" s="227"/>
      <c r="BI169" s="228"/>
      <c r="BJ169" s="228"/>
    </row>
    <row r="170" spans="1:62" s="85" customFormat="1" ht="15" customHeight="1" x14ac:dyDescent="0.3">
      <c r="A170" s="503" t="s">
        <v>1190</v>
      </c>
      <c r="B170" s="496"/>
      <c r="C170" s="496"/>
      <c r="D170" s="496"/>
      <c r="E170" s="496"/>
      <c r="F170" s="165"/>
      <c r="G170" s="165"/>
      <c r="H170" s="216"/>
      <c r="I170" s="191"/>
      <c r="J170" s="192"/>
      <c r="K170" s="216"/>
      <c r="L170" s="244"/>
      <c r="M170" s="245"/>
      <c r="BE170" s="220"/>
      <c r="BF170" s="225"/>
      <c r="BG170" s="226"/>
      <c r="BH170" s="227"/>
      <c r="BI170" s="228"/>
      <c r="BJ170" s="228"/>
    </row>
    <row r="171" spans="1:62" s="85" customFormat="1" ht="15" customHeight="1" x14ac:dyDescent="0.3">
      <c r="A171" s="461" t="s">
        <v>1191</v>
      </c>
      <c r="B171" s="462"/>
      <c r="C171" s="462"/>
      <c r="D171" s="462"/>
      <c r="E171" s="462"/>
      <c r="F171" s="462"/>
      <c r="G171" s="462"/>
      <c r="H171" s="221"/>
      <c r="I171" s="221"/>
      <c r="J171" s="222"/>
      <c r="K171" s="221"/>
      <c r="L171" s="234"/>
      <c r="M171" s="235"/>
      <c r="BE171" s="220"/>
      <c r="BF171" s="225"/>
      <c r="BG171" s="226"/>
      <c r="BH171" s="227"/>
      <c r="BI171" s="228"/>
      <c r="BJ171" s="228"/>
    </row>
    <row r="172" spans="1:62" s="85" customFormat="1" ht="14.4" x14ac:dyDescent="0.3">
      <c r="A172" s="119" t="s">
        <v>216</v>
      </c>
      <c r="B172" s="120" t="s">
        <v>1192</v>
      </c>
      <c r="C172" s="466" t="s">
        <v>1193</v>
      </c>
      <c r="D172" s="466"/>
      <c r="E172" s="466"/>
      <c r="F172" s="121" t="s">
        <v>43</v>
      </c>
      <c r="G172" s="144">
        <v>7.0252999999999997</v>
      </c>
      <c r="H172" s="123">
        <v>300000</v>
      </c>
      <c r="I172" s="124">
        <f>H172*G172</f>
        <v>2107590</v>
      </c>
      <c r="J172" s="125">
        <f>I172*1.2</f>
        <v>2529108</v>
      </c>
      <c r="K172" s="124">
        <v>3000000</v>
      </c>
      <c r="L172" s="236">
        <f>K172*G172</f>
        <v>21075900</v>
      </c>
      <c r="M172" s="237">
        <f>L172*1.2</f>
        <v>25291080</v>
      </c>
      <c r="BE172" s="220"/>
      <c r="BF172" s="225"/>
      <c r="BG172" s="226"/>
      <c r="BH172" s="227"/>
      <c r="BI172" s="228"/>
      <c r="BJ172" s="228"/>
    </row>
    <row r="173" spans="1:62" s="85" customFormat="1" ht="20.399999999999999" x14ac:dyDescent="0.3">
      <c r="A173" s="136" t="s">
        <v>126</v>
      </c>
      <c r="B173" s="137" t="s">
        <v>1188</v>
      </c>
      <c r="C173" s="483" t="s">
        <v>1189</v>
      </c>
      <c r="D173" s="483"/>
      <c r="E173" s="483"/>
      <c r="F173" s="138" t="s">
        <v>46</v>
      </c>
      <c r="G173" s="195" t="s">
        <v>1194</v>
      </c>
      <c r="H173" s="195"/>
      <c r="I173" s="124"/>
      <c r="J173" s="125"/>
      <c r="K173" s="140"/>
      <c r="L173" s="236"/>
      <c r="M173" s="237"/>
      <c r="BE173" s="220"/>
      <c r="BF173" s="225"/>
      <c r="BG173" s="226"/>
      <c r="BH173" s="227"/>
      <c r="BI173" s="228"/>
      <c r="BJ173" s="228"/>
    </row>
    <row r="174" spans="1:62" s="85" customFormat="1" ht="15" customHeight="1" x14ac:dyDescent="0.3">
      <c r="A174" s="461" t="s">
        <v>1195</v>
      </c>
      <c r="B174" s="462"/>
      <c r="C174" s="462"/>
      <c r="D174" s="462"/>
      <c r="E174" s="462"/>
      <c r="F174" s="462"/>
      <c r="G174" s="462"/>
      <c r="H174" s="221"/>
      <c r="I174" s="124"/>
      <c r="J174" s="125"/>
      <c r="K174" s="221"/>
      <c r="L174" s="236"/>
      <c r="M174" s="237"/>
      <c r="BE174" s="220"/>
      <c r="BF174" s="225"/>
      <c r="BG174" s="226"/>
      <c r="BH174" s="227"/>
      <c r="BI174" s="228"/>
      <c r="BJ174" s="228"/>
    </row>
    <row r="175" spans="1:62" s="85" customFormat="1" ht="14.4" x14ac:dyDescent="0.3">
      <c r="A175" s="119" t="s">
        <v>219</v>
      </c>
      <c r="B175" s="120" t="s">
        <v>1192</v>
      </c>
      <c r="C175" s="466" t="s">
        <v>1193</v>
      </c>
      <c r="D175" s="466"/>
      <c r="E175" s="466"/>
      <c r="F175" s="121" t="s">
        <v>43</v>
      </c>
      <c r="G175" s="122">
        <v>0.45500000000000002</v>
      </c>
      <c r="H175" s="123">
        <v>300000</v>
      </c>
      <c r="I175" s="124">
        <f t="shared" ref="I175:I184" si="40">H175*G175</f>
        <v>136500</v>
      </c>
      <c r="J175" s="125">
        <f t="shared" ref="J175:J184" si="41">I175*1.2</f>
        <v>163800</v>
      </c>
      <c r="K175" s="124">
        <v>3000000</v>
      </c>
      <c r="L175" s="236">
        <f t="shared" ref="L175:L184" si="42">K175*G175</f>
        <v>1365000</v>
      </c>
      <c r="M175" s="237">
        <f t="shared" ref="M175:M184" si="43">L175*1.2</f>
        <v>1638000</v>
      </c>
      <c r="BE175" s="220"/>
      <c r="BF175" s="225"/>
      <c r="BG175" s="226"/>
      <c r="BH175" s="227"/>
      <c r="BI175" s="228"/>
      <c r="BJ175" s="228"/>
    </row>
    <row r="176" spans="1:62" s="85" customFormat="1" ht="20.399999999999999" x14ac:dyDescent="0.3">
      <c r="A176" s="136" t="s">
        <v>126</v>
      </c>
      <c r="B176" s="137" t="s">
        <v>1188</v>
      </c>
      <c r="C176" s="483" t="s">
        <v>1189</v>
      </c>
      <c r="D176" s="483"/>
      <c r="E176" s="483"/>
      <c r="F176" s="138" t="s">
        <v>46</v>
      </c>
      <c r="G176" s="195" t="s">
        <v>1196</v>
      </c>
      <c r="H176" s="195"/>
      <c r="I176" s="124"/>
      <c r="J176" s="125"/>
      <c r="K176" s="140"/>
      <c r="L176" s="236"/>
      <c r="M176" s="237"/>
      <c r="BE176" s="220"/>
      <c r="BF176" s="225"/>
      <c r="BG176" s="226"/>
      <c r="BH176" s="227"/>
      <c r="BI176" s="228"/>
      <c r="BJ176" s="228"/>
    </row>
    <row r="177" spans="1:62" s="85" customFormat="1" ht="15" customHeight="1" x14ac:dyDescent="0.3">
      <c r="A177" s="461" t="s">
        <v>1197</v>
      </c>
      <c r="B177" s="462"/>
      <c r="C177" s="462"/>
      <c r="D177" s="462"/>
      <c r="E177" s="462"/>
      <c r="F177" s="462"/>
      <c r="G177" s="462"/>
      <c r="H177" s="221"/>
      <c r="I177" s="124"/>
      <c r="J177" s="125"/>
      <c r="K177" s="221"/>
      <c r="L177" s="236"/>
      <c r="M177" s="237"/>
      <c r="BE177" s="220"/>
      <c r="BF177" s="225"/>
      <c r="BG177" s="226"/>
      <c r="BH177" s="227"/>
      <c r="BI177" s="228"/>
      <c r="BJ177" s="228"/>
    </row>
    <row r="178" spans="1:62" s="85" customFormat="1" ht="14.4" x14ac:dyDescent="0.3">
      <c r="A178" s="119" t="s">
        <v>222</v>
      </c>
      <c r="B178" s="120" t="s">
        <v>1192</v>
      </c>
      <c r="C178" s="466" t="s">
        <v>1193</v>
      </c>
      <c r="D178" s="466"/>
      <c r="E178" s="466"/>
      <c r="F178" s="121" t="s">
        <v>43</v>
      </c>
      <c r="G178" s="135">
        <v>0.2</v>
      </c>
      <c r="H178" s="123">
        <v>300000</v>
      </c>
      <c r="I178" s="124">
        <f t="shared" si="40"/>
        <v>60000</v>
      </c>
      <c r="J178" s="125">
        <f t="shared" si="41"/>
        <v>72000</v>
      </c>
      <c r="K178" s="124">
        <v>3000000</v>
      </c>
      <c r="L178" s="236">
        <f t="shared" si="42"/>
        <v>600000</v>
      </c>
      <c r="M178" s="237">
        <f t="shared" si="43"/>
        <v>720000</v>
      </c>
      <c r="BE178" s="220"/>
      <c r="BF178" s="225"/>
      <c r="BG178" s="226"/>
      <c r="BH178" s="227"/>
      <c r="BI178" s="228"/>
      <c r="BJ178" s="228"/>
    </row>
    <row r="179" spans="1:62" s="85" customFormat="1" ht="20.399999999999999" x14ac:dyDescent="0.3">
      <c r="A179" s="136" t="s">
        <v>126</v>
      </c>
      <c r="B179" s="137" t="s">
        <v>1188</v>
      </c>
      <c r="C179" s="483" t="s">
        <v>1189</v>
      </c>
      <c r="D179" s="483"/>
      <c r="E179" s="483"/>
      <c r="F179" s="138" t="s">
        <v>46</v>
      </c>
      <c r="G179" s="195" t="s">
        <v>1198</v>
      </c>
      <c r="H179" s="195"/>
      <c r="I179" s="124"/>
      <c r="J179" s="125"/>
      <c r="K179" s="140"/>
      <c r="L179" s="236"/>
      <c r="M179" s="237"/>
      <c r="BE179" s="220"/>
      <c r="BF179" s="225"/>
      <c r="BG179" s="226"/>
      <c r="BH179" s="227"/>
      <c r="BI179" s="228"/>
      <c r="BJ179" s="228"/>
    </row>
    <row r="180" spans="1:62" s="85" customFormat="1" ht="15" customHeight="1" x14ac:dyDescent="0.3">
      <c r="A180" s="461" t="s">
        <v>1199</v>
      </c>
      <c r="B180" s="462"/>
      <c r="C180" s="462"/>
      <c r="D180" s="462"/>
      <c r="E180" s="462"/>
      <c r="F180" s="462"/>
      <c r="G180" s="462"/>
      <c r="H180" s="221"/>
      <c r="I180" s="124"/>
      <c r="J180" s="125"/>
      <c r="K180" s="221"/>
      <c r="L180" s="236"/>
      <c r="M180" s="237"/>
      <c r="BE180" s="220"/>
      <c r="BF180" s="225"/>
      <c r="BG180" s="226"/>
      <c r="BH180" s="227"/>
      <c r="BI180" s="228"/>
      <c r="BJ180" s="228"/>
    </row>
    <row r="181" spans="1:62" s="85" customFormat="1" ht="14.4" x14ac:dyDescent="0.3">
      <c r="A181" s="119" t="s">
        <v>224</v>
      </c>
      <c r="B181" s="120" t="s">
        <v>1192</v>
      </c>
      <c r="C181" s="466" t="s">
        <v>1193</v>
      </c>
      <c r="D181" s="466"/>
      <c r="E181" s="466"/>
      <c r="F181" s="121" t="s">
        <v>43</v>
      </c>
      <c r="G181" s="135">
        <v>1.3</v>
      </c>
      <c r="H181" s="123">
        <v>300000</v>
      </c>
      <c r="I181" s="124">
        <f t="shared" si="40"/>
        <v>390000</v>
      </c>
      <c r="J181" s="125">
        <f t="shared" si="41"/>
        <v>468000</v>
      </c>
      <c r="K181" s="124">
        <v>3000000</v>
      </c>
      <c r="L181" s="236">
        <f t="shared" si="42"/>
        <v>3900000</v>
      </c>
      <c r="M181" s="237">
        <f t="shared" si="43"/>
        <v>4680000</v>
      </c>
      <c r="BE181" s="220"/>
      <c r="BF181" s="225"/>
      <c r="BG181" s="226"/>
      <c r="BH181" s="227"/>
      <c r="BI181" s="228"/>
      <c r="BJ181" s="228"/>
    </row>
    <row r="182" spans="1:62" s="85" customFormat="1" ht="20.399999999999999" x14ac:dyDescent="0.3">
      <c r="A182" s="136" t="s">
        <v>126</v>
      </c>
      <c r="B182" s="137" t="s">
        <v>1188</v>
      </c>
      <c r="C182" s="483" t="s">
        <v>1189</v>
      </c>
      <c r="D182" s="483"/>
      <c r="E182" s="483"/>
      <c r="F182" s="138" t="s">
        <v>46</v>
      </c>
      <c r="G182" s="195" t="s">
        <v>1200</v>
      </c>
      <c r="H182" s="195"/>
      <c r="I182" s="124"/>
      <c r="J182" s="125"/>
      <c r="K182" s="140"/>
      <c r="L182" s="236"/>
      <c r="M182" s="237"/>
      <c r="BE182" s="220"/>
      <c r="BF182" s="225"/>
      <c r="BG182" s="226"/>
      <c r="BH182" s="227"/>
      <c r="BI182" s="228"/>
      <c r="BJ182" s="228"/>
    </row>
    <row r="183" spans="1:62" s="85" customFormat="1" ht="15" customHeight="1" x14ac:dyDescent="0.3">
      <c r="A183" s="461" t="s">
        <v>1201</v>
      </c>
      <c r="B183" s="462"/>
      <c r="C183" s="462"/>
      <c r="D183" s="462"/>
      <c r="E183" s="462"/>
      <c r="F183" s="462"/>
      <c r="G183" s="462"/>
      <c r="H183" s="221"/>
      <c r="I183" s="124"/>
      <c r="J183" s="125"/>
      <c r="K183" s="221"/>
      <c r="L183" s="236"/>
      <c r="M183" s="237"/>
      <c r="BE183" s="220"/>
      <c r="BF183" s="225"/>
      <c r="BG183" s="226"/>
      <c r="BH183" s="227"/>
      <c r="BI183" s="228"/>
      <c r="BJ183" s="228"/>
    </row>
    <row r="184" spans="1:62" s="85" customFormat="1" ht="14.4" x14ac:dyDescent="0.3">
      <c r="A184" s="119" t="s">
        <v>227</v>
      </c>
      <c r="B184" s="120" t="s">
        <v>1202</v>
      </c>
      <c r="C184" s="466" t="s">
        <v>1203</v>
      </c>
      <c r="D184" s="466"/>
      <c r="E184" s="466"/>
      <c r="F184" s="121" t="s">
        <v>122</v>
      </c>
      <c r="G184" s="153">
        <v>13.01</v>
      </c>
      <c r="H184" s="123">
        <v>300000</v>
      </c>
      <c r="I184" s="124">
        <f t="shared" si="40"/>
        <v>3903000</v>
      </c>
      <c r="J184" s="125">
        <f t="shared" si="41"/>
        <v>4683600</v>
      </c>
      <c r="K184" s="124">
        <v>3000000</v>
      </c>
      <c r="L184" s="236">
        <f t="shared" si="42"/>
        <v>39030000</v>
      </c>
      <c r="M184" s="237">
        <f t="shared" si="43"/>
        <v>46836000</v>
      </c>
      <c r="BE184" s="220"/>
      <c r="BF184" s="225"/>
      <c r="BG184" s="226"/>
      <c r="BH184" s="227"/>
      <c r="BI184" s="228"/>
      <c r="BJ184" s="228"/>
    </row>
    <row r="185" spans="1:62" s="85" customFormat="1" ht="14.4" x14ac:dyDescent="0.3">
      <c r="A185" s="119" t="s">
        <v>230</v>
      </c>
      <c r="B185" s="120" t="s">
        <v>1204</v>
      </c>
      <c r="C185" s="466" t="s">
        <v>1189</v>
      </c>
      <c r="D185" s="466"/>
      <c r="E185" s="466"/>
      <c r="F185" s="121" t="s">
        <v>46</v>
      </c>
      <c r="G185" s="153">
        <v>1535.18</v>
      </c>
      <c r="H185" s="123"/>
      <c r="I185" s="124"/>
      <c r="J185" s="125"/>
      <c r="K185" s="124"/>
      <c r="L185" s="236"/>
      <c r="M185" s="237"/>
      <c r="BE185" s="220"/>
      <c r="BF185" s="225"/>
      <c r="BG185" s="226"/>
      <c r="BH185" s="227"/>
      <c r="BI185" s="228"/>
      <c r="BJ185" s="228"/>
    </row>
    <row r="186" spans="1:62" s="85" customFormat="1" ht="15" customHeight="1" x14ac:dyDescent="0.3">
      <c r="A186" s="503" t="s">
        <v>1205</v>
      </c>
      <c r="B186" s="496"/>
      <c r="C186" s="496"/>
      <c r="D186" s="496"/>
      <c r="E186" s="496"/>
      <c r="F186" s="165"/>
      <c r="G186" s="165"/>
      <c r="H186" s="216"/>
      <c r="I186" s="191"/>
      <c r="J186" s="192"/>
      <c r="K186" s="216"/>
      <c r="L186" s="244"/>
      <c r="M186" s="245"/>
      <c r="BE186" s="220"/>
      <c r="BF186" s="225"/>
      <c r="BG186" s="226"/>
      <c r="BH186" s="227"/>
      <c r="BI186" s="228"/>
      <c r="BJ186" s="228"/>
    </row>
    <row r="187" spans="1:62" s="85" customFormat="1" ht="24.75" customHeight="1" x14ac:dyDescent="0.3">
      <c r="A187" s="461" t="s">
        <v>1206</v>
      </c>
      <c r="B187" s="462"/>
      <c r="C187" s="462"/>
      <c r="D187" s="462"/>
      <c r="E187" s="462"/>
      <c r="F187" s="462"/>
      <c r="G187" s="462"/>
      <c r="H187" s="221"/>
      <c r="I187" s="221"/>
      <c r="J187" s="222"/>
      <c r="K187" s="221"/>
      <c r="L187" s="234"/>
      <c r="M187" s="235"/>
      <c r="BE187" s="220"/>
      <c r="BF187" s="225"/>
      <c r="BG187" s="226"/>
      <c r="BH187" s="227"/>
      <c r="BI187" s="228"/>
      <c r="BJ187" s="228"/>
    </row>
    <row r="188" spans="1:62" s="85" customFormat="1" ht="14.4" x14ac:dyDescent="0.3">
      <c r="A188" s="119" t="s">
        <v>232</v>
      </c>
      <c r="B188" s="120" t="s">
        <v>1207</v>
      </c>
      <c r="C188" s="466" t="s">
        <v>1208</v>
      </c>
      <c r="D188" s="466"/>
      <c r="E188" s="466"/>
      <c r="F188" s="121" t="s">
        <v>18</v>
      </c>
      <c r="G188" s="122">
        <v>0.111</v>
      </c>
      <c r="H188" s="123">
        <v>3000000</v>
      </c>
      <c r="I188" s="124">
        <f>H188*G188</f>
        <v>333000</v>
      </c>
      <c r="J188" s="125">
        <f>I188*1.2</f>
        <v>399600</v>
      </c>
      <c r="K188" s="124">
        <v>0</v>
      </c>
      <c r="L188" s="236">
        <v>0</v>
      </c>
      <c r="M188" s="237">
        <v>0</v>
      </c>
      <c r="BE188" s="220"/>
      <c r="BF188" s="225"/>
      <c r="BG188" s="226"/>
      <c r="BH188" s="227"/>
      <c r="BI188" s="228"/>
      <c r="BJ188" s="228"/>
    </row>
    <row r="189" spans="1:62" s="85" customFormat="1" ht="20.399999999999999" hidden="1" x14ac:dyDescent="0.3">
      <c r="A189" s="238" t="s">
        <v>75</v>
      </c>
      <c r="B189" s="179" t="s">
        <v>1188</v>
      </c>
      <c r="C189" s="489" t="s">
        <v>1189</v>
      </c>
      <c r="D189" s="489"/>
      <c r="E189" s="489"/>
      <c r="F189" s="231" t="s">
        <v>46</v>
      </c>
      <c r="G189" s="181" t="s">
        <v>33</v>
      </c>
      <c r="H189" s="181"/>
      <c r="I189" s="183"/>
      <c r="J189" s="184"/>
      <c r="K189" s="183"/>
      <c r="L189" s="239"/>
      <c r="M189" s="240"/>
      <c r="BE189" s="220"/>
      <c r="BF189" s="225"/>
      <c r="BG189" s="226"/>
      <c r="BH189" s="227"/>
      <c r="BI189" s="228"/>
      <c r="BJ189" s="228"/>
    </row>
    <row r="190" spans="1:62" s="85" customFormat="1" ht="15" customHeight="1" x14ac:dyDescent="0.3">
      <c r="A190" s="461" t="s">
        <v>1208</v>
      </c>
      <c r="B190" s="462"/>
      <c r="C190" s="462"/>
      <c r="D190" s="462"/>
      <c r="E190" s="462"/>
      <c r="F190" s="462"/>
      <c r="G190" s="462"/>
      <c r="H190" s="221"/>
      <c r="I190" s="124"/>
      <c r="J190" s="125"/>
      <c r="K190" s="221"/>
      <c r="L190" s="234"/>
      <c r="M190" s="235"/>
      <c r="BE190" s="220"/>
      <c r="BF190" s="225"/>
      <c r="BG190" s="226"/>
      <c r="BH190" s="227"/>
      <c r="BI190" s="228"/>
      <c r="BJ190" s="228"/>
    </row>
    <row r="191" spans="1:62" s="85" customFormat="1" ht="14.4" x14ac:dyDescent="0.3">
      <c r="A191" s="119" t="s">
        <v>234</v>
      </c>
      <c r="B191" s="120" t="s">
        <v>1207</v>
      </c>
      <c r="C191" s="466" t="s">
        <v>1208</v>
      </c>
      <c r="D191" s="466"/>
      <c r="E191" s="466"/>
      <c r="F191" s="121" t="s">
        <v>18</v>
      </c>
      <c r="G191" s="122">
        <v>5.1669999999999998</v>
      </c>
      <c r="H191" s="123">
        <v>3000000</v>
      </c>
      <c r="I191" s="124">
        <f t="shared" ref="I191" si="44">H191*G191</f>
        <v>15501000</v>
      </c>
      <c r="J191" s="125">
        <f t="shared" ref="J191" si="45">I191*1.2</f>
        <v>18601200</v>
      </c>
      <c r="K191" s="124">
        <v>0</v>
      </c>
      <c r="L191" s="236">
        <v>0</v>
      </c>
      <c r="M191" s="237">
        <v>0</v>
      </c>
      <c r="BE191" s="220"/>
      <c r="BF191" s="225"/>
      <c r="BG191" s="226"/>
      <c r="BH191" s="227"/>
      <c r="BI191" s="228"/>
      <c r="BJ191" s="228"/>
    </row>
    <row r="192" spans="1:62" s="85" customFormat="1" ht="20.399999999999999" hidden="1" x14ac:dyDescent="0.3">
      <c r="A192" s="238" t="s">
        <v>75</v>
      </c>
      <c r="B192" s="179" t="s">
        <v>1188</v>
      </c>
      <c r="C192" s="489" t="s">
        <v>1189</v>
      </c>
      <c r="D192" s="489"/>
      <c r="E192" s="489"/>
      <c r="F192" s="231" t="s">
        <v>46</v>
      </c>
      <c r="G192" s="181" t="s">
        <v>33</v>
      </c>
      <c r="H192" s="181"/>
      <c r="I192" s="183"/>
      <c r="J192" s="184"/>
      <c r="K192" s="183"/>
      <c r="L192" s="239"/>
      <c r="M192" s="240"/>
      <c r="BE192" s="220"/>
      <c r="BF192" s="225"/>
      <c r="BG192" s="226"/>
      <c r="BH192" s="227"/>
      <c r="BI192" s="228"/>
      <c r="BJ192" s="228"/>
    </row>
    <row r="193" spans="1:62" s="85" customFormat="1" ht="15" customHeight="1" x14ac:dyDescent="0.3">
      <c r="A193" s="461" t="s">
        <v>1209</v>
      </c>
      <c r="B193" s="462"/>
      <c r="C193" s="462"/>
      <c r="D193" s="462"/>
      <c r="E193" s="462"/>
      <c r="F193" s="462"/>
      <c r="G193" s="462"/>
      <c r="H193" s="221"/>
      <c r="I193" s="124"/>
      <c r="J193" s="125"/>
      <c r="K193" s="221"/>
      <c r="L193" s="234"/>
      <c r="M193" s="235"/>
      <c r="BE193" s="220"/>
      <c r="BF193" s="225"/>
      <c r="BG193" s="226"/>
      <c r="BH193" s="227"/>
      <c r="BI193" s="228"/>
      <c r="BJ193" s="228"/>
    </row>
    <row r="194" spans="1:62" s="85" customFormat="1" ht="20.399999999999999" x14ac:dyDescent="0.3">
      <c r="A194" s="119" t="s">
        <v>240</v>
      </c>
      <c r="B194" s="120" t="s">
        <v>1210</v>
      </c>
      <c r="C194" s="466" t="s">
        <v>1211</v>
      </c>
      <c r="D194" s="466"/>
      <c r="E194" s="466"/>
      <c r="F194" s="121" t="s">
        <v>1212</v>
      </c>
      <c r="G194" s="134">
        <v>26</v>
      </c>
      <c r="H194" s="123">
        <v>600000</v>
      </c>
      <c r="I194" s="124">
        <f t="shared" ref="I194:I197" si="46">H194*G194</f>
        <v>15600000</v>
      </c>
      <c r="J194" s="125">
        <f t="shared" ref="J194:J197" si="47">I194*1.2</f>
        <v>18720000</v>
      </c>
      <c r="K194" s="124">
        <v>0</v>
      </c>
      <c r="L194" s="236">
        <v>0</v>
      </c>
      <c r="M194" s="237">
        <v>0</v>
      </c>
      <c r="BE194" s="220"/>
      <c r="BF194" s="225"/>
      <c r="BG194" s="226"/>
      <c r="BH194" s="227"/>
      <c r="BI194" s="228"/>
      <c r="BJ194" s="228"/>
    </row>
    <row r="195" spans="1:62" s="85" customFormat="1" ht="20.399999999999999" hidden="1" x14ac:dyDescent="0.3">
      <c r="A195" s="238" t="s">
        <v>75</v>
      </c>
      <c r="B195" s="179" t="s">
        <v>1188</v>
      </c>
      <c r="C195" s="489" t="s">
        <v>1189</v>
      </c>
      <c r="D195" s="489"/>
      <c r="E195" s="489"/>
      <c r="F195" s="231" t="s">
        <v>46</v>
      </c>
      <c r="G195" s="181" t="s">
        <v>33</v>
      </c>
      <c r="H195" s="181"/>
      <c r="I195" s="183"/>
      <c r="J195" s="184"/>
      <c r="K195" s="183"/>
      <c r="L195" s="239"/>
      <c r="M195" s="240"/>
      <c r="BE195" s="220"/>
      <c r="BF195" s="225"/>
      <c r="BG195" s="226"/>
      <c r="BH195" s="227"/>
      <c r="BI195" s="228"/>
      <c r="BJ195" s="228"/>
    </row>
    <row r="196" spans="1:62" s="85" customFormat="1" ht="24.75" customHeight="1" x14ac:dyDescent="0.3">
      <c r="A196" s="461" t="s">
        <v>1213</v>
      </c>
      <c r="B196" s="462"/>
      <c r="C196" s="462"/>
      <c r="D196" s="462"/>
      <c r="E196" s="462"/>
      <c r="F196" s="462"/>
      <c r="G196" s="462"/>
      <c r="H196" s="221"/>
      <c r="I196" s="124"/>
      <c r="J196" s="125"/>
      <c r="K196" s="221"/>
      <c r="L196" s="234"/>
      <c r="M196" s="235"/>
      <c r="BE196" s="220"/>
      <c r="BF196" s="225"/>
      <c r="BG196" s="226"/>
      <c r="BH196" s="227"/>
      <c r="BI196" s="228"/>
      <c r="BJ196" s="228"/>
    </row>
    <row r="197" spans="1:62" s="85" customFormat="1" ht="20.399999999999999" x14ac:dyDescent="0.3">
      <c r="A197" s="119" t="s">
        <v>241</v>
      </c>
      <c r="B197" s="120" t="s">
        <v>1214</v>
      </c>
      <c r="C197" s="466" t="s">
        <v>1215</v>
      </c>
      <c r="D197" s="466"/>
      <c r="E197" s="466"/>
      <c r="F197" s="121" t="s">
        <v>1212</v>
      </c>
      <c r="G197" s="134">
        <v>1</v>
      </c>
      <c r="H197" s="123">
        <v>1200000</v>
      </c>
      <c r="I197" s="124">
        <f t="shared" si="46"/>
        <v>1200000</v>
      </c>
      <c r="J197" s="125">
        <f t="shared" si="47"/>
        <v>1440000</v>
      </c>
      <c r="K197" s="124">
        <v>0</v>
      </c>
      <c r="L197" s="236">
        <v>0</v>
      </c>
      <c r="M197" s="237">
        <v>0</v>
      </c>
      <c r="BE197" s="220"/>
      <c r="BF197" s="225"/>
      <c r="BG197" s="226"/>
      <c r="BH197" s="227"/>
      <c r="BI197" s="228"/>
      <c r="BJ197" s="228"/>
    </row>
    <row r="198" spans="1:62" s="85" customFormat="1" ht="20.399999999999999" hidden="1" x14ac:dyDescent="0.3">
      <c r="A198" s="238" t="s">
        <v>75</v>
      </c>
      <c r="B198" s="179" t="s">
        <v>1188</v>
      </c>
      <c r="C198" s="489" t="s">
        <v>1189</v>
      </c>
      <c r="D198" s="489"/>
      <c r="E198" s="489"/>
      <c r="F198" s="231" t="s">
        <v>46</v>
      </c>
      <c r="G198" s="181" t="s">
        <v>33</v>
      </c>
      <c r="H198" s="181"/>
      <c r="I198" s="183"/>
      <c r="J198" s="184"/>
      <c r="K198" s="183"/>
      <c r="L198" s="239"/>
      <c r="M198" s="240"/>
      <c r="BE198" s="220"/>
      <c r="BF198" s="225"/>
      <c r="BG198" s="226"/>
      <c r="BH198" s="227"/>
      <c r="BI198" s="228"/>
      <c r="BJ198" s="228"/>
    </row>
    <row r="199" spans="1:62" s="85" customFormat="1" ht="15" customHeight="1" x14ac:dyDescent="0.3">
      <c r="A199" s="503" t="s">
        <v>1216</v>
      </c>
      <c r="B199" s="496"/>
      <c r="C199" s="496"/>
      <c r="D199" s="496"/>
      <c r="E199" s="496"/>
      <c r="F199" s="165"/>
      <c r="G199" s="165"/>
      <c r="H199" s="216"/>
      <c r="I199" s="191"/>
      <c r="J199" s="192"/>
      <c r="K199" s="216"/>
      <c r="L199" s="244"/>
      <c r="M199" s="245"/>
      <c r="BE199" s="220"/>
      <c r="BF199" s="225"/>
      <c r="BG199" s="226"/>
      <c r="BH199" s="227"/>
      <c r="BI199" s="228"/>
      <c r="BJ199" s="228"/>
    </row>
    <row r="200" spans="1:62" s="85" customFormat="1" ht="15" customHeight="1" x14ac:dyDescent="0.3">
      <c r="A200" s="461" t="s">
        <v>1217</v>
      </c>
      <c r="B200" s="462"/>
      <c r="C200" s="462"/>
      <c r="D200" s="462"/>
      <c r="E200" s="462"/>
      <c r="F200" s="462"/>
      <c r="G200" s="462"/>
      <c r="H200" s="221"/>
      <c r="I200" s="221"/>
      <c r="J200" s="222"/>
      <c r="K200" s="221"/>
      <c r="L200" s="234"/>
      <c r="M200" s="235"/>
      <c r="BE200" s="220"/>
      <c r="BF200" s="225"/>
      <c r="BG200" s="226"/>
      <c r="BH200" s="227"/>
      <c r="BI200" s="228"/>
      <c r="BJ200" s="228"/>
    </row>
    <row r="201" spans="1:62" s="85" customFormat="1" ht="15" customHeight="1" x14ac:dyDescent="0.3">
      <c r="A201" s="461" t="s">
        <v>1218</v>
      </c>
      <c r="B201" s="462"/>
      <c r="C201" s="462"/>
      <c r="D201" s="462"/>
      <c r="E201" s="462"/>
      <c r="F201" s="462"/>
      <c r="G201" s="462"/>
      <c r="H201" s="221"/>
      <c r="I201" s="221"/>
      <c r="J201" s="222"/>
      <c r="K201" s="221"/>
      <c r="L201" s="234"/>
      <c r="M201" s="235"/>
      <c r="BE201" s="220"/>
      <c r="BF201" s="225"/>
      <c r="BG201" s="226"/>
      <c r="BH201" s="227"/>
      <c r="BI201" s="228"/>
      <c r="BJ201" s="228"/>
    </row>
    <row r="202" spans="1:62" s="85" customFormat="1" ht="14.4" x14ac:dyDescent="0.3">
      <c r="A202" s="119" t="s">
        <v>243</v>
      </c>
      <c r="B202" s="120" t="s">
        <v>1219</v>
      </c>
      <c r="C202" s="466" t="s">
        <v>1220</v>
      </c>
      <c r="D202" s="466"/>
      <c r="E202" s="466"/>
      <c r="F202" s="121" t="s">
        <v>38</v>
      </c>
      <c r="G202" s="134">
        <v>3</v>
      </c>
      <c r="H202" s="123">
        <v>300000</v>
      </c>
      <c r="I202" s="124">
        <f>H202*G202</f>
        <v>900000</v>
      </c>
      <c r="J202" s="125">
        <f>I202*1.2</f>
        <v>1080000</v>
      </c>
      <c r="K202" s="124">
        <v>500000</v>
      </c>
      <c r="L202" s="236">
        <f>K202*G202</f>
        <v>1500000</v>
      </c>
      <c r="M202" s="237">
        <f>L202*1.2</f>
        <v>1800000</v>
      </c>
      <c r="BE202" s="220"/>
      <c r="BF202" s="225"/>
      <c r="BG202" s="226"/>
      <c r="BH202" s="227"/>
      <c r="BI202" s="228"/>
      <c r="BJ202" s="228"/>
    </row>
    <row r="203" spans="1:62" s="85" customFormat="1" ht="20.399999999999999" x14ac:dyDescent="0.3">
      <c r="A203" s="136"/>
      <c r="B203" s="137" t="s">
        <v>1151</v>
      </c>
      <c r="C203" s="483" t="s">
        <v>1152</v>
      </c>
      <c r="D203" s="483"/>
      <c r="E203" s="483"/>
      <c r="F203" s="138" t="s">
        <v>67</v>
      </c>
      <c r="G203" s="195" t="s">
        <v>1221</v>
      </c>
      <c r="H203" s="195"/>
      <c r="I203" s="140"/>
      <c r="J203" s="141"/>
      <c r="K203" s="140"/>
      <c r="L203" s="241"/>
      <c r="M203" s="242"/>
      <c r="BE203" s="220"/>
      <c r="BF203" s="225"/>
      <c r="BG203" s="226"/>
      <c r="BH203" s="227"/>
      <c r="BI203" s="228"/>
      <c r="BJ203" s="228"/>
    </row>
    <row r="204" spans="1:62" s="85" customFormat="1" ht="20.399999999999999" x14ac:dyDescent="0.3">
      <c r="A204" s="136"/>
      <c r="B204" s="137" t="s">
        <v>1222</v>
      </c>
      <c r="C204" s="483" t="s">
        <v>1223</v>
      </c>
      <c r="D204" s="483"/>
      <c r="E204" s="483"/>
      <c r="F204" s="138" t="s">
        <v>67</v>
      </c>
      <c r="G204" s="195" t="s">
        <v>1224</v>
      </c>
      <c r="H204" s="195"/>
      <c r="I204" s="140"/>
      <c r="J204" s="141"/>
      <c r="K204" s="140"/>
      <c r="L204" s="241"/>
      <c r="M204" s="242"/>
      <c r="BE204" s="220"/>
      <c r="BF204" s="225"/>
      <c r="BG204" s="226"/>
      <c r="BH204" s="227"/>
      <c r="BI204" s="228"/>
      <c r="BJ204" s="228"/>
    </row>
    <row r="205" spans="1:62" s="85" customFormat="1" ht="20.399999999999999" x14ac:dyDescent="0.3">
      <c r="A205" s="136"/>
      <c r="B205" s="137" t="s">
        <v>1225</v>
      </c>
      <c r="C205" s="483" t="s">
        <v>1226</v>
      </c>
      <c r="D205" s="483"/>
      <c r="E205" s="483"/>
      <c r="F205" s="138" t="s">
        <v>67</v>
      </c>
      <c r="G205" s="195" t="s">
        <v>1141</v>
      </c>
      <c r="H205" s="195"/>
      <c r="I205" s="140"/>
      <c r="J205" s="141"/>
      <c r="K205" s="140"/>
      <c r="L205" s="241"/>
      <c r="M205" s="242"/>
      <c r="BE205" s="220"/>
      <c r="BF205" s="225"/>
      <c r="BG205" s="226"/>
      <c r="BH205" s="227"/>
      <c r="BI205" s="228"/>
      <c r="BJ205" s="228"/>
    </row>
    <row r="206" spans="1:62" s="85" customFormat="1" ht="20.399999999999999" hidden="1" x14ac:dyDescent="0.3">
      <c r="A206" s="238" t="s">
        <v>140</v>
      </c>
      <c r="B206" s="179" t="s">
        <v>1227</v>
      </c>
      <c r="C206" s="489" t="s">
        <v>1228</v>
      </c>
      <c r="D206" s="489"/>
      <c r="E206" s="489"/>
      <c r="F206" s="231" t="s">
        <v>46</v>
      </c>
      <c r="G206" s="181" t="s">
        <v>1229</v>
      </c>
      <c r="H206" s="181"/>
      <c r="I206" s="183"/>
      <c r="J206" s="184"/>
      <c r="K206" s="183"/>
      <c r="L206" s="239"/>
      <c r="M206" s="240"/>
      <c r="BE206" s="220"/>
      <c r="BF206" s="225"/>
      <c r="BG206" s="226"/>
      <c r="BH206" s="227"/>
      <c r="BI206" s="228"/>
      <c r="BJ206" s="228"/>
    </row>
    <row r="207" spans="1:62" s="85" customFormat="1" ht="20.399999999999999" x14ac:dyDescent="0.3">
      <c r="A207" s="136"/>
      <c r="B207" s="137" t="s">
        <v>1230</v>
      </c>
      <c r="C207" s="483" t="s">
        <v>1231</v>
      </c>
      <c r="D207" s="483"/>
      <c r="E207" s="483"/>
      <c r="F207" s="138" t="s">
        <v>67</v>
      </c>
      <c r="G207" s="195" t="s">
        <v>1232</v>
      </c>
      <c r="H207" s="195"/>
      <c r="I207" s="140"/>
      <c r="J207" s="141"/>
      <c r="K207" s="140"/>
      <c r="L207" s="241"/>
      <c r="M207" s="242"/>
      <c r="BE207" s="220"/>
      <c r="BF207" s="225"/>
      <c r="BG207" s="226"/>
      <c r="BH207" s="227"/>
      <c r="BI207" s="228"/>
      <c r="BJ207" s="228"/>
    </row>
    <row r="208" spans="1:62" s="85" customFormat="1" ht="20.399999999999999" x14ac:dyDescent="0.3">
      <c r="A208" s="136"/>
      <c r="B208" s="137" t="s">
        <v>1233</v>
      </c>
      <c r="C208" s="483" t="s">
        <v>1234</v>
      </c>
      <c r="D208" s="483"/>
      <c r="E208" s="483"/>
      <c r="F208" s="138" t="s">
        <v>67</v>
      </c>
      <c r="G208" s="195" t="s">
        <v>1141</v>
      </c>
      <c r="H208" s="195"/>
      <c r="I208" s="140"/>
      <c r="J208" s="141"/>
      <c r="K208" s="140"/>
      <c r="L208" s="241"/>
      <c r="M208" s="242"/>
      <c r="BE208" s="220"/>
      <c r="BF208" s="225"/>
      <c r="BG208" s="226"/>
      <c r="BH208" s="227"/>
      <c r="BI208" s="228"/>
      <c r="BJ208" s="228"/>
    </row>
    <row r="209" spans="1:62" s="85" customFormat="1" ht="20.399999999999999" x14ac:dyDescent="0.3">
      <c r="A209" s="136"/>
      <c r="B209" s="137" t="s">
        <v>1235</v>
      </c>
      <c r="C209" s="483" t="s">
        <v>1236</v>
      </c>
      <c r="D209" s="483"/>
      <c r="E209" s="483"/>
      <c r="F209" s="138" t="s">
        <v>46</v>
      </c>
      <c r="G209" s="195" t="s">
        <v>1237</v>
      </c>
      <c r="H209" s="195"/>
      <c r="I209" s="140"/>
      <c r="J209" s="141"/>
      <c r="K209" s="140"/>
      <c r="L209" s="241"/>
      <c r="M209" s="242"/>
      <c r="BE209" s="220"/>
      <c r="BF209" s="225"/>
      <c r="BG209" s="226"/>
      <c r="BH209" s="227"/>
      <c r="BI209" s="228"/>
      <c r="BJ209" s="228"/>
    </row>
    <row r="210" spans="1:62" s="85" customFormat="1" ht="20.399999999999999" x14ac:dyDescent="0.3">
      <c r="A210" s="136"/>
      <c r="B210" s="137" t="s">
        <v>836</v>
      </c>
      <c r="C210" s="483" t="s">
        <v>837</v>
      </c>
      <c r="D210" s="483"/>
      <c r="E210" s="483"/>
      <c r="F210" s="138" t="s">
        <v>72</v>
      </c>
      <c r="G210" s="195" t="s">
        <v>1142</v>
      </c>
      <c r="H210" s="195"/>
      <c r="I210" s="140"/>
      <c r="J210" s="141"/>
      <c r="K210" s="140"/>
      <c r="L210" s="241"/>
      <c r="M210" s="242"/>
      <c r="BE210" s="220"/>
      <c r="BF210" s="225"/>
      <c r="BG210" s="226"/>
      <c r="BH210" s="227"/>
      <c r="BI210" s="228"/>
      <c r="BJ210" s="228"/>
    </row>
    <row r="211" spans="1:62" s="85" customFormat="1" ht="20.399999999999999" x14ac:dyDescent="0.3">
      <c r="A211" s="136"/>
      <c r="B211" s="137" t="s">
        <v>1238</v>
      </c>
      <c r="C211" s="483" t="s">
        <v>1239</v>
      </c>
      <c r="D211" s="483"/>
      <c r="E211" s="483"/>
      <c r="F211" s="138" t="s">
        <v>67</v>
      </c>
      <c r="G211" s="195" t="s">
        <v>1221</v>
      </c>
      <c r="H211" s="195"/>
      <c r="I211" s="140"/>
      <c r="J211" s="141"/>
      <c r="K211" s="140"/>
      <c r="L211" s="241"/>
      <c r="M211" s="242"/>
      <c r="BE211" s="220"/>
      <c r="BF211" s="225"/>
      <c r="BG211" s="226"/>
      <c r="BH211" s="227"/>
      <c r="BI211" s="228"/>
      <c r="BJ211" s="228"/>
    </row>
    <row r="212" spans="1:62" s="85" customFormat="1" ht="20.399999999999999" x14ac:dyDescent="0.3">
      <c r="A212" s="136"/>
      <c r="B212" s="137" t="s">
        <v>1240</v>
      </c>
      <c r="C212" s="483" t="s">
        <v>1241</v>
      </c>
      <c r="D212" s="483"/>
      <c r="E212" s="483"/>
      <c r="F212" s="138" t="s">
        <v>38</v>
      </c>
      <c r="G212" s="195" t="s">
        <v>1242</v>
      </c>
      <c r="H212" s="195"/>
      <c r="I212" s="140"/>
      <c r="J212" s="141"/>
      <c r="K212" s="140"/>
      <c r="L212" s="241"/>
      <c r="M212" s="242"/>
      <c r="BE212" s="220"/>
      <c r="BF212" s="225"/>
      <c r="BG212" s="226"/>
      <c r="BH212" s="227"/>
      <c r="BI212" s="228"/>
      <c r="BJ212" s="228"/>
    </row>
    <row r="213" spans="1:62" s="85" customFormat="1" ht="20.399999999999999" x14ac:dyDescent="0.3">
      <c r="A213" s="136"/>
      <c r="B213" s="137" t="s">
        <v>1161</v>
      </c>
      <c r="C213" s="483" t="s">
        <v>1162</v>
      </c>
      <c r="D213" s="483"/>
      <c r="E213" s="483"/>
      <c r="F213" s="138" t="s">
        <v>67</v>
      </c>
      <c r="G213" s="195" t="s">
        <v>1243</v>
      </c>
      <c r="H213" s="195"/>
      <c r="I213" s="140"/>
      <c r="J213" s="141"/>
      <c r="K213" s="140"/>
      <c r="L213" s="241"/>
      <c r="M213" s="242"/>
      <c r="BE213" s="220"/>
      <c r="BF213" s="225"/>
      <c r="BG213" s="226"/>
      <c r="BH213" s="227"/>
      <c r="BI213" s="228"/>
      <c r="BJ213" s="228"/>
    </row>
    <row r="214" spans="1:62" s="85" customFormat="1" ht="20.399999999999999" x14ac:dyDescent="0.3">
      <c r="A214" s="136"/>
      <c r="B214" s="137" t="s">
        <v>1244</v>
      </c>
      <c r="C214" s="483" t="s">
        <v>1245</v>
      </c>
      <c r="D214" s="483"/>
      <c r="E214" s="483"/>
      <c r="F214" s="138" t="s">
        <v>67</v>
      </c>
      <c r="G214" s="195" t="s">
        <v>1141</v>
      </c>
      <c r="H214" s="195"/>
      <c r="I214" s="140"/>
      <c r="J214" s="141"/>
      <c r="K214" s="140"/>
      <c r="L214" s="241"/>
      <c r="M214" s="242"/>
      <c r="BE214" s="220"/>
      <c r="BF214" s="225"/>
      <c r="BG214" s="226"/>
      <c r="BH214" s="227"/>
      <c r="BI214" s="228"/>
      <c r="BJ214" s="228"/>
    </row>
    <row r="215" spans="1:62" s="85" customFormat="1" ht="20.399999999999999" x14ac:dyDescent="0.3">
      <c r="A215" s="136"/>
      <c r="B215" s="137" t="s">
        <v>1246</v>
      </c>
      <c r="C215" s="483" t="s">
        <v>1247</v>
      </c>
      <c r="D215" s="483"/>
      <c r="E215" s="483"/>
      <c r="F215" s="138" t="s">
        <v>67</v>
      </c>
      <c r="G215" s="195" t="s">
        <v>1248</v>
      </c>
      <c r="H215" s="195"/>
      <c r="I215" s="140"/>
      <c r="J215" s="141"/>
      <c r="K215" s="140"/>
      <c r="L215" s="241"/>
      <c r="M215" s="242"/>
      <c r="BE215" s="220"/>
      <c r="BF215" s="225"/>
      <c r="BG215" s="226"/>
      <c r="BH215" s="227"/>
      <c r="BI215" s="228"/>
      <c r="BJ215" s="228"/>
    </row>
    <row r="216" spans="1:62" s="85" customFormat="1" ht="20.399999999999999" x14ac:dyDescent="0.3">
      <c r="A216" s="136"/>
      <c r="B216" s="137" t="s">
        <v>1249</v>
      </c>
      <c r="C216" s="483" t="s">
        <v>1250</v>
      </c>
      <c r="D216" s="483"/>
      <c r="E216" s="483"/>
      <c r="F216" s="138" t="s">
        <v>67</v>
      </c>
      <c r="G216" s="195" t="s">
        <v>1251</v>
      </c>
      <c r="H216" s="195"/>
      <c r="I216" s="140"/>
      <c r="J216" s="141"/>
      <c r="K216" s="140"/>
      <c r="L216" s="241"/>
      <c r="M216" s="242"/>
      <c r="BE216" s="220"/>
      <c r="BF216" s="225"/>
      <c r="BG216" s="226"/>
      <c r="BH216" s="227"/>
      <c r="BI216" s="228"/>
      <c r="BJ216" s="228"/>
    </row>
    <row r="217" spans="1:62" s="85" customFormat="1" ht="20.399999999999999" x14ac:dyDescent="0.3">
      <c r="A217" s="136"/>
      <c r="B217" s="137" t="s">
        <v>1252</v>
      </c>
      <c r="C217" s="483" t="s">
        <v>1253</v>
      </c>
      <c r="D217" s="483"/>
      <c r="E217" s="483"/>
      <c r="F217" s="138" t="s">
        <v>67</v>
      </c>
      <c r="G217" s="195" t="s">
        <v>1254</v>
      </c>
      <c r="H217" s="195"/>
      <c r="I217" s="140"/>
      <c r="J217" s="141"/>
      <c r="K217" s="140"/>
      <c r="L217" s="241"/>
      <c r="M217" s="242"/>
      <c r="BE217" s="220"/>
      <c r="BF217" s="225"/>
      <c r="BG217" s="226"/>
      <c r="BH217" s="227"/>
      <c r="BI217" s="228"/>
      <c r="BJ217" s="228"/>
    </row>
    <row r="218" spans="1:62" s="85" customFormat="1" ht="20.399999999999999" x14ac:dyDescent="0.3">
      <c r="A218" s="136" t="s">
        <v>126</v>
      </c>
      <c r="B218" s="137" t="s">
        <v>146</v>
      </c>
      <c r="C218" s="483" t="s">
        <v>45</v>
      </c>
      <c r="D218" s="483"/>
      <c r="E218" s="483"/>
      <c r="F218" s="138" t="s">
        <v>46</v>
      </c>
      <c r="G218" s="195" t="s">
        <v>1229</v>
      </c>
      <c r="H218" s="195"/>
      <c r="I218" s="140"/>
      <c r="J218" s="141"/>
      <c r="K218" s="140"/>
      <c r="L218" s="241"/>
      <c r="M218" s="242"/>
      <c r="BE218" s="220"/>
      <c r="BF218" s="225"/>
      <c r="BG218" s="226"/>
      <c r="BH218" s="227"/>
      <c r="BI218" s="228"/>
      <c r="BJ218" s="228"/>
    </row>
    <row r="219" spans="1:62" s="85" customFormat="1" ht="20.25" customHeight="1" x14ac:dyDescent="0.3">
      <c r="A219" s="461" t="s">
        <v>1255</v>
      </c>
      <c r="B219" s="462"/>
      <c r="C219" s="462"/>
      <c r="D219" s="462"/>
      <c r="E219" s="462"/>
      <c r="F219" s="462"/>
      <c r="G219" s="462"/>
      <c r="H219" s="221"/>
      <c r="I219" s="221"/>
      <c r="J219" s="222"/>
      <c r="K219" s="221"/>
      <c r="L219" s="234"/>
      <c r="M219" s="235"/>
      <c r="BE219" s="220"/>
      <c r="BF219" s="225"/>
      <c r="BG219" s="226"/>
      <c r="BH219" s="227"/>
      <c r="BI219" s="228"/>
      <c r="BJ219" s="228"/>
    </row>
    <row r="220" spans="1:62" s="85" customFormat="1" ht="22.5" customHeight="1" x14ac:dyDescent="0.3">
      <c r="A220" s="119" t="s">
        <v>244</v>
      </c>
      <c r="B220" s="120" t="s">
        <v>1256</v>
      </c>
      <c r="C220" s="466" t="s">
        <v>1257</v>
      </c>
      <c r="D220" s="466"/>
      <c r="E220" s="466"/>
      <c r="F220" s="121" t="s">
        <v>1258</v>
      </c>
      <c r="G220" s="135">
        <v>0.4</v>
      </c>
      <c r="H220" s="123">
        <v>5000</v>
      </c>
      <c r="I220" s="124">
        <f>H220*G220</f>
        <v>2000</v>
      </c>
      <c r="J220" s="125">
        <f>I220*1.2</f>
        <v>2400</v>
      </c>
      <c r="K220" s="124">
        <v>10000</v>
      </c>
      <c r="L220" s="236">
        <f>K220*G220</f>
        <v>4000</v>
      </c>
      <c r="M220" s="237">
        <f>L220*1.2</f>
        <v>4800</v>
      </c>
      <c r="BE220" s="220"/>
      <c r="BF220" s="225"/>
      <c r="BG220" s="226"/>
      <c r="BH220" s="227"/>
      <c r="BI220" s="228"/>
      <c r="BJ220" s="228"/>
    </row>
    <row r="221" spans="1:62" s="85" customFormat="1" ht="20.399999999999999" x14ac:dyDescent="0.3">
      <c r="A221" s="136"/>
      <c r="B221" s="137" t="s">
        <v>1259</v>
      </c>
      <c r="C221" s="483" t="s">
        <v>1260</v>
      </c>
      <c r="D221" s="483"/>
      <c r="E221" s="483"/>
      <c r="F221" s="138" t="s">
        <v>67</v>
      </c>
      <c r="G221" s="195" t="s">
        <v>1261</v>
      </c>
      <c r="H221" s="195"/>
      <c r="I221" s="140"/>
      <c r="J221" s="141"/>
      <c r="K221" s="140"/>
      <c r="L221" s="241"/>
      <c r="M221" s="242"/>
      <c r="BE221" s="220"/>
      <c r="BF221" s="225"/>
      <c r="BG221" s="226"/>
      <c r="BH221" s="227"/>
      <c r="BI221" s="228"/>
      <c r="BJ221" s="228"/>
    </row>
    <row r="222" spans="1:62" s="85" customFormat="1" ht="20.399999999999999" x14ac:dyDescent="0.3">
      <c r="A222" s="136"/>
      <c r="B222" s="137" t="s">
        <v>1225</v>
      </c>
      <c r="C222" s="483" t="s">
        <v>1226</v>
      </c>
      <c r="D222" s="483"/>
      <c r="E222" s="483"/>
      <c r="F222" s="138" t="s">
        <v>67</v>
      </c>
      <c r="G222" s="195" t="s">
        <v>1262</v>
      </c>
      <c r="H222" s="195"/>
      <c r="I222" s="140"/>
      <c r="J222" s="141"/>
      <c r="K222" s="140"/>
      <c r="L222" s="241"/>
      <c r="M222" s="242"/>
      <c r="BE222" s="220"/>
      <c r="BF222" s="225"/>
      <c r="BG222" s="226"/>
      <c r="BH222" s="227"/>
      <c r="BI222" s="228"/>
      <c r="BJ222" s="228"/>
    </row>
    <row r="223" spans="1:62" s="85" customFormat="1" ht="20.399999999999999" hidden="1" x14ac:dyDescent="0.3">
      <c r="A223" s="238" t="s">
        <v>140</v>
      </c>
      <c r="B223" s="179" t="s">
        <v>76</v>
      </c>
      <c r="C223" s="489" t="s">
        <v>261</v>
      </c>
      <c r="D223" s="489"/>
      <c r="E223" s="489"/>
      <c r="F223" s="231" t="s">
        <v>46</v>
      </c>
      <c r="G223" s="181" t="s">
        <v>1263</v>
      </c>
      <c r="H223" s="181"/>
      <c r="I223" s="183"/>
      <c r="J223" s="184"/>
      <c r="K223" s="183"/>
      <c r="L223" s="239"/>
      <c r="M223" s="240"/>
      <c r="BE223" s="220"/>
      <c r="BF223" s="225"/>
      <c r="BG223" s="226"/>
      <c r="BH223" s="227"/>
      <c r="BI223" s="228"/>
      <c r="BJ223" s="228"/>
    </row>
    <row r="224" spans="1:62" s="85" customFormat="1" ht="20.399999999999999" hidden="1" x14ac:dyDescent="0.3">
      <c r="A224" s="238" t="s">
        <v>75</v>
      </c>
      <c r="B224" s="179" t="s">
        <v>1154</v>
      </c>
      <c r="C224" s="489" t="s">
        <v>83</v>
      </c>
      <c r="D224" s="489"/>
      <c r="E224" s="489"/>
      <c r="F224" s="231" t="s">
        <v>46</v>
      </c>
      <c r="G224" s="181" t="s">
        <v>33</v>
      </c>
      <c r="H224" s="181"/>
      <c r="I224" s="183"/>
      <c r="J224" s="184"/>
      <c r="K224" s="183"/>
      <c r="L224" s="239"/>
      <c r="M224" s="240"/>
      <c r="BE224" s="220"/>
      <c r="BF224" s="225"/>
      <c r="BG224" s="226"/>
      <c r="BH224" s="227"/>
      <c r="BI224" s="228"/>
      <c r="BJ224" s="228"/>
    </row>
    <row r="225" spans="1:62" s="85" customFormat="1" ht="20.399999999999999" x14ac:dyDescent="0.3">
      <c r="A225" s="136"/>
      <c r="B225" s="137" t="s">
        <v>1264</v>
      </c>
      <c r="C225" s="483" t="s">
        <v>1265</v>
      </c>
      <c r="D225" s="483"/>
      <c r="E225" s="483"/>
      <c r="F225" s="138" t="s">
        <v>67</v>
      </c>
      <c r="G225" s="195" t="s">
        <v>1266</v>
      </c>
      <c r="H225" s="195"/>
      <c r="I225" s="140"/>
      <c r="J225" s="141"/>
      <c r="K225" s="140"/>
      <c r="L225" s="241"/>
      <c r="M225" s="242"/>
      <c r="BE225" s="220"/>
      <c r="BF225" s="225"/>
      <c r="BG225" s="226"/>
      <c r="BH225" s="227"/>
      <c r="BI225" s="228"/>
      <c r="BJ225" s="228"/>
    </row>
    <row r="226" spans="1:62" s="85" customFormat="1" ht="20.399999999999999" x14ac:dyDescent="0.3">
      <c r="A226" s="136"/>
      <c r="B226" s="137" t="s">
        <v>1238</v>
      </c>
      <c r="C226" s="483" t="s">
        <v>1239</v>
      </c>
      <c r="D226" s="483"/>
      <c r="E226" s="483"/>
      <c r="F226" s="138" t="s">
        <v>67</v>
      </c>
      <c r="G226" s="195" t="s">
        <v>1267</v>
      </c>
      <c r="H226" s="195"/>
      <c r="I226" s="140"/>
      <c r="J226" s="141"/>
      <c r="K226" s="140"/>
      <c r="L226" s="241"/>
      <c r="M226" s="242"/>
      <c r="BE226" s="220"/>
      <c r="BF226" s="225"/>
      <c r="BG226" s="226"/>
      <c r="BH226" s="227"/>
      <c r="BI226" s="228"/>
      <c r="BJ226" s="228"/>
    </row>
    <row r="227" spans="1:62" s="85" customFormat="1" ht="20.399999999999999" hidden="1" x14ac:dyDescent="0.3">
      <c r="A227" s="238" t="s">
        <v>140</v>
      </c>
      <c r="B227" s="179" t="s">
        <v>1107</v>
      </c>
      <c r="C227" s="489" t="s">
        <v>1108</v>
      </c>
      <c r="D227" s="489"/>
      <c r="E227" s="489"/>
      <c r="F227" s="231" t="s">
        <v>139</v>
      </c>
      <c r="G227" s="181" t="s">
        <v>1268</v>
      </c>
      <c r="H227" s="181"/>
      <c r="I227" s="183"/>
      <c r="J227" s="184"/>
      <c r="K227" s="183"/>
      <c r="L227" s="239"/>
      <c r="M227" s="240"/>
      <c r="BE227" s="220"/>
      <c r="BF227" s="225"/>
      <c r="BG227" s="226"/>
      <c r="BH227" s="227"/>
      <c r="BI227" s="228"/>
      <c r="BJ227" s="228"/>
    </row>
    <row r="228" spans="1:62" s="85" customFormat="1" ht="20.399999999999999" x14ac:dyDescent="0.3">
      <c r="A228" s="136" t="s">
        <v>126</v>
      </c>
      <c r="B228" s="137" t="s">
        <v>1269</v>
      </c>
      <c r="C228" s="483" t="s">
        <v>1270</v>
      </c>
      <c r="D228" s="483"/>
      <c r="E228" s="483"/>
      <c r="F228" s="138" t="s">
        <v>139</v>
      </c>
      <c r="G228" s="195" t="s">
        <v>1271</v>
      </c>
      <c r="H228" s="195"/>
      <c r="I228" s="140"/>
      <c r="J228" s="141"/>
      <c r="K228" s="140"/>
      <c r="L228" s="241"/>
      <c r="M228" s="242"/>
      <c r="BE228" s="220"/>
      <c r="BF228" s="225"/>
      <c r="BG228" s="226"/>
      <c r="BH228" s="227"/>
      <c r="BI228" s="228"/>
      <c r="BJ228" s="228"/>
    </row>
    <row r="229" spans="1:62" s="85" customFormat="1" ht="20.399999999999999" x14ac:dyDescent="0.3">
      <c r="A229" s="136" t="s">
        <v>126</v>
      </c>
      <c r="B229" s="137" t="s">
        <v>1272</v>
      </c>
      <c r="C229" s="483" t="s">
        <v>1273</v>
      </c>
      <c r="D229" s="483"/>
      <c r="E229" s="483"/>
      <c r="F229" s="138" t="s">
        <v>139</v>
      </c>
      <c r="G229" s="195" t="s">
        <v>1274</v>
      </c>
      <c r="H229" s="195"/>
      <c r="I229" s="140"/>
      <c r="J229" s="141"/>
      <c r="K229" s="140"/>
      <c r="L229" s="241"/>
      <c r="M229" s="242"/>
      <c r="BE229" s="220"/>
      <c r="BF229" s="225"/>
      <c r="BG229" s="226"/>
      <c r="BH229" s="227"/>
      <c r="BI229" s="228"/>
      <c r="BJ229" s="228"/>
    </row>
    <row r="230" spans="1:62" s="85" customFormat="1" ht="15" customHeight="1" x14ac:dyDescent="0.3">
      <c r="A230" s="461" t="s">
        <v>1275</v>
      </c>
      <c r="B230" s="462"/>
      <c r="C230" s="462"/>
      <c r="D230" s="462"/>
      <c r="E230" s="462"/>
      <c r="F230" s="462"/>
      <c r="G230" s="462"/>
      <c r="H230" s="221"/>
      <c r="I230" s="221"/>
      <c r="J230" s="222"/>
      <c r="K230" s="221"/>
      <c r="L230" s="234"/>
      <c r="M230" s="235"/>
      <c r="BE230" s="220"/>
      <c r="BF230" s="225"/>
      <c r="BG230" s="226"/>
      <c r="BH230" s="227"/>
      <c r="BI230" s="228"/>
      <c r="BJ230" s="228"/>
    </row>
    <row r="231" spans="1:62" s="85" customFormat="1" ht="14.4" x14ac:dyDescent="0.3">
      <c r="A231" s="119" t="s">
        <v>528</v>
      </c>
      <c r="B231" s="120" t="s">
        <v>1276</v>
      </c>
      <c r="C231" s="466" t="s">
        <v>1277</v>
      </c>
      <c r="D231" s="466"/>
      <c r="E231" s="466"/>
      <c r="F231" s="121" t="s">
        <v>139</v>
      </c>
      <c r="G231" s="153">
        <v>0.28000000000000003</v>
      </c>
      <c r="H231" s="123">
        <v>3000</v>
      </c>
      <c r="I231" s="124">
        <f>H231*G231</f>
        <v>840.00000000000011</v>
      </c>
      <c r="J231" s="125">
        <f>I231*1.2</f>
        <v>1008.0000000000001</v>
      </c>
      <c r="K231" s="124">
        <v>500000</v>
      </c>
      <c r="L231" s="236">
        <f>K231*G231</f>
        <v>140000</v>
      </c>
      <c r="M231" s="237">
        <f>L231*1.2</f>
        <v>168000</v>
      </c>
      <c r="BE231" s="220"/>
      <c r="BF231" s="225"/>
      <c r="BG231" s="226"/>
      <c r="BH231" s="227"/>
      <c r="BI231" s="228"/>
      <c r="BJ231" s="228"/>
    </row>
    <row r="232" spans="1:62" s="85" customFormat="1" ht="20.399999999999999" hidden="1" x14ac:dyDescent="0.3">
      <c r="A232" s="238" t="s">
        <v>75</v>
      </c>
      <c r="B232" s="179" t="s">
        <v>1154</v>
      </c>
      <c r="C232" s="489" t="s">
        <v>1155</v>
      </c>
      <c r="D232" s="489"/>
      <c r="E232" s="489"/>
      <c r="F232" s="231" t="s">
        <v>46</v>
      </c>
      <c r="G232" s="181" t="s">
        <v>33</v>
      </c>
      <c r="H232" s="181"/>
      <c r="I232" s="183"/>
      <c r="J232" s="184"/>
      <c r="K232" s="183"/>
      <c r="L232" s="239"/>
      <c r="M232" s="240"/>
      <c r="BE232" s="220"/>
      <c r="BF232" s="225"/>
      <c r="BG232" s="226"/>
      <c r="BH232" s="227"/>
      <c r="BI232" s="228"/>
      <c r="BJ232" s="228"/>
    </row>
    <row r="233" spans="1:62" s="85" customFormat="1" ht="20.399999999999999" x14ac:dyDescent="0.3">
      <c r="A233" s="136"/>
      <c r="B233" s="137" t="s">
        <v>1278</v>
      </c>
      <c r="C233" s="483" t="s">
        <v>1279</v>
      </c>
      <c r="D233" s="483"/>
      <c r="E233" s="483"/>
      <c r="F233" s="138" t="s">
        <v>72</v>
      </c>
      <c r="G233" s="195" t="s">
        <v>1280</v>
      </c>
      <c r="H233" s="195"/>
      <c r="I233" s="140"/>
      <c r="J233" s="141"/>
      <c r="K233" s="140"/>
      <c r="L233" s="241"/>
      <c r="M233" s="242"/>
      <c r="BE233" s="220"/>
      <c r="BF233" s="225"/>
      <c r="BG233" s="226"/>
      <c r="BH233" s="227"/>
      <c r="BI233" s="228"/>
      <c r="BJ233" s="228"/>
    </row>
    <row r="234" spans="1:62" s="85" customFormat="1" ht="20.399999999999999" x14ac:dyDescent="0.3">
      <c r="A234" s="136"/>
      <c r="B234" s="137" t="s">
        <v>1281</v>
      </c>
      <c r="C234" s="483" t="s">
        <v>1282</v>
      </c>
      <c r="D234" s="483"/>
      <c r="E234" s="483"/>
      <c r="F234" s="138" t="s">
        <v>67</v>
      </c>
      <c r="G234" s="195" t="s">
        <v>1283</v>
      </c>
      <c r="H234" s="195"/>
      <c r="I234" s="140"/>
      <c r="J234" s="141"/>
      <c r="K234" s="140"/>
      <c r="L234" s="241"/>
      <c r="M234" s="242"/>
      <c r="BE234" s="220"/>
      <c r="BF234" s="225"/>
      <c r="BG234" s="226"/>
      <c r="BH234" s="227"/>
      <c r="BI234" s="228"/>
      <c r="BJ234" s="228"/>
    </row>
    <row r="235" spans="1:62" s="85" customFormat="1" ht="20.399999999999999" x14ac:dyDescent="0.3">
      <c r="A235" s="136"/>
      <c r="B235" s="137" t="s">
        <v>412</v>
      </c>
      <c r="C235" s="483" t="s">
        <v>413</v>
      </c>
      <c r="D235" s="483"/>
      <c r="E235" s="483"/>
      <c r="F235" s="138" t="s">
        <v>67</v>
      </c>
      <c r="G235" s="195" t="s">
        <v>1284</v>
      </c>
      <c r="H235" s="195"/>
      <c r="I235" s="140"/>
      <c r="J235" s="141"/>
      <c r="K235" s="140"/>
      <c r="L235" s="241"/>
      <c r="M235" s="242"/>
      <c r="BE235" s="220"/>
      <c r="BF235" s="225"/>
      <c r="BG235" s="226"/>
      <c r="BH235" s="227"/>
      <c r="BI235" s="228"/>
      <c r="BJ235" s="228"/>
    </row>
    <row r="236" spans="1:62" s="85" customFormat="1" ht="20.399999999999999" x14ac:dyDescent="0.3">
      <c r="A236" s="136"/>
      <c r="B236" s="137" t="s">
        <v>1285</v>
      </c>
      <c r="C236" s="483" t="s">
        <v>1286</v>
      </c>
      <c r="D236" s="483"/>
      <c r="E236" s="483"/>
      <c r="F236" s="138" t="s">
        <v>67</v>
      </c>
      <c r="G236" s="195" t="s">
        <v>1287</v>
      </c>
      <c r="H236" s="195"/>
      <c r="I236" s="140"/>
      <c r="J236" s="141"/>
      <c r="K236" s="140"/>
      <c r="L236" s="241"/>
      <c r="M236" s="242"/>
      <c r="BE236" s="220"/>
      <c r="BF236" s="225"/>
      <c r="BG236" s="226"/>
      <c r="BH236" s="227"/>
      <c r="BI236" s="228"/>
      <c r="BJ236" s="228"/>
    </row>
    <row r="237" spans="1:62" s="85" customFormat="1" ht="20.399999999999999" x14ac:dyDescent="0.3">
      <c r="A237" s="136" t="s">
        <v>126</v>
      </c>
      <c r="B237" s="137" t="s">
        <v>1288</v>
      </c>
      <c r="C237" s="483" t="s">
        <v>1289</v>
      </c>
      <c r="D237" s="483"/>
      <c r="E237" s="483"/>
      <c r="F237" s="138" t="s">
        <v>38</v>
      </c>
      <c r="G237" s="195" t="s">
        <v>1290</v>
      </c>
      <c r="H237" s="195"/>
      <c r="I237" s="140"/>
      <c r="J237" s="141"/>
      <c r="K237" s="140"/>
      <c r="L237" s="241"/>
      <c r="M237" s="242"/>
      <c r="BE237" s="220"/>
      <c r="BF237" s="225"/>
      <c r="BG237" s="226"/>
      <c r="BH237" s="227"/>
      <c r="BI237" s="228"/>
      <c r="BJ237" s="228"/>
    </row>
    <row r="238" spans="1:62" s="85" customFormat="1" ht="15" customHeight="1" x14ac:dyDescent="0.3">
      <c r="A238" s="461" t="s">
        <v>1291</v>
      </c>
      <c r="B238" s="462"/>
      <c r="C238" s="462"/>
      <c r="D238" s="462"/>
      <c r="E238" s="462"/>
      <c r="F238" s="462"/>
      <c r="G238" s="462"/>
      <c r="H238" s="221"/>
      <c r="I238" s="221"/>
      <c r="J238" s="222"/>
      <c r="K238" s="221"/>
      <c r="L238" s="234"/>
      <c r="M238" s="235"/>
      <c r="BE238" s="220"/>
      <c r="BF238" s="225"/>
      <c r="BG238" s="226"/>
      <c r="BH238" s="227"/>
      <c r="BI238" s="228"/>
      <c r="BJ238" s="228"/>
    </row>
    <row r="239" spans="1:62" s="85" customFormat="1" ht="25.5" customHeight="1" x14ac:dyDescent="0.3">
      <c r="A239" s="119" t="s">
        <v>530</v>
      </c>
      <c r="B239" s="120" t="s">
        <v>1292</v>
      </c>
      <c r="C239" s="466" t="s">
        <v>1293</v>
      </c>
      <c r="D239" s="466"/>
      <c r="E239" s="466"/>
      <c r="F239" s="121" t="s">
        <v>30</v>
      </c>
      <c r="G239" s="135">
        <v>0.1</v>
      </c>
      <c r="H239" s="123">
        <v>150000</v>
      </c>
      <c r="I239" s="124">
        <f>H239*G239</f>
        <v>15000</v>
      </c>
      <c r="J239" s="125">
        <f>I239*1.2</f>
        <v>18000</v>
      </c>
      <c r="K239" s="124">
        <v>200000</v>
      </c>
      <c r="L239" s="236">
        <f>K239*G239</f>
        <v>20000</v>
      </c>
      <c r="M239" s="237">
        <f>L239*1.2</f>
        <v>24000</v>
      </c>
      <c r="BE239" s="220"/>
      <c r="BF239" s="225"/>
      <c r="BG239" s="226"/>
      <c r="BH239" s="227"/>
      <c r="BI239" s="228"/>
      <c r="BJ239" s="228"/>
    </row>
    <row r="240" spans="1:62" s="85" customFormat="1" ht="20.399999999999999" x14ac:dyDescent="0.3">
      <c r="A240" s="136"/>
      <c r="B240" s="137" t="s">
        <v>1294</v>
      </c>
      <c r="C240" s="483" t="s">
        <v>1295</v>
      </c>
      <c r="D240" s="483"/>
      <c r="E240" s="483"/>
      <c r="F240" s="138" t="s">
        <v>67</v>
      </c>
      <c r="G240" s="195" t="s">
        <v>1296</v>
      </c>
      <c r="H240" s="195"/>
      <c r="I240" s="140"/>
      <c r="J240" s="141"/>
      <c r="K240" s="140"/>
      <c r="L240" s="241"/>
      <c r="M240" s="242"/>
      <c r="BE240" s="220"/>
      <c r="BF240" s="225"/>
      <c r="BG240" s="226"/>
      <c r="BH240" s="227"/>
      <c r="BI240" s="228"/>
      <c r="BJ240" s="228"/>
    </row>
    <row r="241" spans="1:65" s="85" customFormat="1" ht="20.399999999999999" x14ac:dyDescent="0.3">
      <c r="A241" s="136"/>
      <c r="B241" s="137" t="s">
        <v>1159</v>
      </c>
      <c r="C241" s="483" t="s">
        <v>1160</v>
      </c>
      <c r="D241" s="483"/>
      <c r="E241" s="483"/>
      <c r="F241" s="138" t="s">
        <v>38</v>
      </c>
      <c r="G241" s="195" t="s">
        <v>1297</v>
      </c>
      <c r="H241" s="195"/>
      <c r="I241" s="140"/>
      <c r="J241" s="141"/>
      <c r="K241" s="140"/>
      <c r="L241" s="241"/>
      <c r="M241" s="242"/>
      <c r="BE241" s="220"/>
      <c r="BF241" s="225"/>
      <c r="BG241" s="226"/>
      <c r="BH241" s="227"/>
      <c r="BI241" s="228"/>
      <c r="BJ241" s="228"/>
    </row>
    <row r="242" spans="1:65" s="85" customFormat="1" ht="20.399999999999999" x14ac:dyDescent="0.3">
      <c r="A242" s="136"/>
      <c r="B242" s="137" t="s">
        <v>31</v>
      </c>
      <c r="C242" s="483" t="s">
        <v>32</v>
      </c>
      <c r="D242" s="483"/>
      <c r="E242" s="483"/>
      <c r="F242" s="138" t="s">
        <v>25</v>
      </c>
      <c r="G242" s="195" t="s">
        <v>1297</v>
      </c>
      <c r="H242" s="195"/>
      <c r="I242" s="140"/>
      <c r="J242" s="141"/>
      <c r="K242" s="140"/>
      <c r="L242" s="241"/>
      <c r="M242" s="242"/>
      <c r="BE242" s="220"/>
      <c r="BF242" s="225"/>
      <c r="BG242" s="226"/>
      <c r="BH242" s="227"/>
      <c r="BI242" s="228"/>
      <c r="BJ242" s="228"/>
    </row>
    <row r="243" spans="1:65" s="85" customFormat="1" ht="20.25" customHeight="1" x14ac:dyDescent="0.3">
      <c r="A243" s="470" t="s">
        <v>57</v>
      </c>
      <c r="B243" s="471"/>
      <c r="C243" s="471"/>
      <c r="D243" s="471"/>
      <c r="E243" s="471"/>
      <c r="F243" s="471"/>
      <c r="G243" s="471"/>
      <c r="H243" s="154"/>
      <c r="I243" s="155">
        <f>SUM(I14:I242)</f>
        <v>108766430</v>
      </c>
      <c r="J243" s="156">
        <f>SUM(J14:J242)</f>
        <v>130519716</v>
      </c>
      <c r="K243" s="157"/>
      <c r="L243" s="246">
        <f>SUM(L14:L242)</f>
        <v>209306150</v>
      </c>
      <c r="M243" s="247">
        <f>SUM(M14:M242)</f>
        <v>251167380</v>
      </c>
    </row>
    <row r="244" spans="1:65" s="145" customFormat="1" ht="20.25" customHeight="1" x14ac:dyDescent="0.3">
      <c r="A244" s="472" t="s">
        <v>5716</v>
      </c>
      <c r="B244" s="473"/>
      <c r="C244" s="473"/>
      <c r="D244" s="473"/>
      <c r="E244" s="473"/>
      <c r="F244" s="473"/>
      <c r="G244" s="473"/>
      <c r="H244" s="160"/>
      <c r="I244" s="463">
        <f>I243+L243</f>
        <v>318072580</v>
      </c>
      <c r="J244" s="464"/>
      <c r="K244" s="464"/>
      <c r="L244" s="464"/>
      <c r="M244" s="465"/>
    </row>
    <row r="245" spans="1:65" s="145" customFormat="1" ht="20.25" customHeight="1" x14ac:dyDescent="0.3">
      <c r="A245" s="472" t="s">
        <v>5715</v>
      </c>
      <c r="B245" s="473"/>
      <c r="C245" s="473"/>
      <c r="D245" s="473"/>
      <c r="E245" s="473"/>
      <c r="F245" s="473"/>
      <c r="G245" s="473"/>
      <c r="H245" s="160"/>
      <c r="I245" s="498">
        <f>J243+M243</f>
        <v>381687096</v>
      </c>
      <c r="J245" s="499"/>
      <c r="K245" s="499"/>
      <c r="L245" s="499"/>
      <c r="M245" s="500"/>
    </row>
    <row r="246" spans="1:65" s="85" customFormat="1" ht="53.25" customHeight="1" x14ac:dyDescent="0.3">
      <c r="A246" s="87"/>
      <c r="B246" s="87"/>
      <c r="C246" s="87"/>
      <c r="D246" s="87"/>
      <c r="E246" s="87"/>
      <c r="F246" s="87"/>
      <c r="G246" s="87"/>
      <c r="H246" s="81"/>
      <c r="I246" s="81"/>
      <c r="J246" s="198"/>
      <c r="K246" s="81"/>
      <c r="L246" s="81"/>
      <c r="M246" s="198"/>
    </row>
    <row r="247" spans="1:65" s="248" customFormat="1" ht="11.25" customHeight="1" x14ac:dyDescent="0.3">
      <c r="A247" s="506"/>
      <c r="B247" s="506"/>
      <c r="C247" s="506"/>
      <c r="D247" s="506"/>
      <c r="E247" s="506"/>
      <c r="F247" s="506"/>
      <c r="G247" s="506"/>
      <c r="H247" s="507"/>
      <c r="I247" s="507"/>
      <c r="J247" s="507"/>
      <c r="K247" s="507"/>
      <c r="L247" s="507"/>
      <c r="M247" s="507"/>
      <c r="N247" s="249"/>
      <c r="O247" s="249"/>
      <c r="P247" s="250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228"/>
    </row>
    <row r="248" spans="1:65" s="248" customFormat="1" ht="11.25" customHeight="1" x14ac:dyDescent="0.2">
      <c r="A248" s="504"/>
      <c r="B248" s="504"/>
      <c r="C248" s="504"/>
      <c r="D248" s="504"/>
      <c r="E248" s="504"/>
      <c r="F248" s="504"/>
      <c r="G248" s="504"/>
      <c r="H248" s="505"/>
      <c r="I248" s="505"/>
      <c r="J248" s="505"/>
      <c r="K248" s="505"/>
      <c r="L248" s="505"/>
      <c r="M248" s="505"/>
      <c r="N248" s="251"/>
      <c r="O248" s="251"/>
      <c r="P248" s="252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</row>
    <row r="249" spans="1:65" s="248" customFormat="1" ht="13.5" customHeight="1" x14ac:dyDescent="0.3">
      <c r="A249" s="91"/>
      <c r="B249" s="91"/>
      <c r="C249" s="91"/>
      <c r="D249" s="91"/>
      <c r="E249" s="91"/>
      <c r="F249" s="91"/>
      <c r="G249" s="91"/>
      <c r="H249" s="253"/>
      <c r="I249" s="254"/>
      <c r="J249" s="255"/>
      <c r="K249" s="254"/>
      <c r="L249" s="253"/>
      <c r="M249" s="198"/>
      <c r="N249" s="85"/>
      <c r="O249" s="85"/>
      <c r="P249" s="85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</row>
    <row r="250" spans="1:65" s="248" customFormat="1" ht="11.25" customHeight="1" x14ac:dyDescent="0.3">
      <c r="A250" s="506"/>
      <c r="B250" s="506"/>
      <c r="C250" s="506"/>
      <c r="D250" s="506"/>
      <c r="E250" s="506"/>
      <c r="F250" s="506"/>
      <c r="G250" s="506"/>
      <c r="H250" s="507"/>
      <c r="I250" s="507"/>
      <c r="J250" s="507"/>
      <c r="K250" s="507"/>
      <c r="L250" s="507"/>
      <c r="M250" s="507"/>
      <c r="N250" s="249"/>
      <c r="O250" s="249"/>
      <c r="P250" s="249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</row>
    <row r="251" spans="1:65" s="248" customFormat="1" ht="11.25" customHeight="1" x14ac:dyDescent="0.2">
      <c r="A251" s="504"/>
      <c r="B251" s="504"/>
      <c r="C251" s="504"/>
      <c r="D251" s="504"/>
      <c r="E251" s="504"/>
      <c r="F251" s="504"/>
      <c r="G251" s="504"/>
      <c r="H251" s="505"/>
      <c r="I251" s="505"/>
      <c r="J251" s="505"/>
      <c r="K251" s="505"/>
      <c r="L251" s="505"/>
      <c r="M251" s="505"/>
      <c r="N251" s="251"/>
      <c r="O251" s="251"/>
      <c r="P251" s="251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</row>
    <row r="252" spans="1:65" s="248" customFormat="1" ht="13.5" customHeight="1" x14ac:dyDescent="0.3">
      <c r="A252" s="91"/>
      <c r="B252" s="91"/>
      <c r="C252" s="91"/>
      <c r="D252" s="91"/>
      <c r="E252" s="91"/>
      <c r="F252" s="91"/>
      <c r="G252" s="91"/>
      <c r="H252" s="253"/>
      <c r="I252" s="254"/>
      <c r="J252" s="255"/>
      <c r="K252" s="254"/>
      <c r="L252" s="253"/>
      <c r="M252" s="198"/>
      <c r="N252" s="85"/>
      <c r="O252" s="85"/>
      <c r="P252" s="85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</row>
    <row r="253" spans="1:65" s="85" customFormat="1" ht="14.4" x14ac:dyDescent="0.3">
      <c r="A253" s="87"/>
      <c r="B253" s="87"/>
      <c r="C253" s="87"/>
      <c r="D253" s="87"/>
      <c r="E253" s="87"/>
      <c r="F253" s="87"/>
      <c r="G253" s="87"/>
      <c r="H253" s="81"/>
      <c r="I253" s="256"/>
      <c r="J253" s="257"/>
      <c r="K253" s="256"/>
      <c r="L253" s="81"/>
      <c r="M253" s="198"/>
    </row>
  </sheetData>
  <autoFilter ref="A10:M245">
    <filterColumn colId="0">
      <filters blank="1">
        <filter val="- устройство призмы тупикового упора (щебень М800, фракция 20-40 мм)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4"/>
        <filter val="5"/>
        <filter val="6"/>
        <filter val="7"/>
        <filter val="8"/>
        <filter val="9"/>
        <filter val="балластировка пути и стрелочных переводов"/>
        <filter val="балластировка пути и стрелочных переводов в охранной зоне действующей контактной сети, в условиях движения по соседнему пути"/>
        <filter val="В охранной зоне действующей контактной сети, в условиях движения по соседнему пути"/>
        <filter val="ВСЕГО по смете"/>
        <filter val="ВСЕГО, без НДС"/>
        <filter val="ВСЕГО, с НДС"/>
        <filter val="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"/>
        <filter val="Выправка стрелочного перевода обыкновенного на железобетонных брусьях, балласт щебеночный, марки 1/9"/>
        <filter val="Выправочно-отделочные работы и окончательная выправка пути на железобетонных шпалах, балласт щебеночный"/>
        <filter val="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"/>
        <filter val="Д"/>
        <filter val="дополнительно балластировка стрелочных переводов"/>
        <filter val="дополнительно балластировка стрелочных переводов в охранной зоне действующей контактной сети, в условиях движения по соседнему пути"/>
        <filter val="Засыпка междупутий щебнем"/>
        <filter val="Исключить материалы (использовать ранее демонтированные стрелочные переводы 7 комплектов)"/>
        <filter val="Исключить материалы (использовать ранее демонтированные стрелочные переводы 8 комплектов)"/>
        <filter val="Исключить материалы (использовать ранее демонтированные)"/>
        <filter val="Новые стрелочные переводы"/>
        <filter val="Передвижка пути до 2 м, балласт щебеночный"/>
        <filter val="Раздел 1. Работы по устройству верхнего строения пути"/>
        <filter val="Раздел 2. Работы по балластировке пути и стрелочных переводов"/>
        <filter val="Раздел 3. Работы по выправке пути и стрелочных переводов"/>
        <filter val="Раздел 4. Прочие работы"/>
        <filter val="Рельсы Р65 на закрестовинных блоках новые - учтено в ФЕР28-01-017-03"/>
        <filter val="Транспорт РШР от звеносборочной базы до стройплощадки согласно Транспортной схемы - 220 км"/>
        <filter val="Укладка перекрестного съезда на ЖББ при типе рельсов Р65, марка пересечения 2/9, проект 2999.00.000 с устройством разделительного слоя из геотекстиля"/>
        <filter val="Укладка пути звеньями рельсошпальной решетки длиной 25 м, шпалы железобетонные (эпюра 1840 шт/км, скрепление АРС-4)"/>
        <filter val="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"/>
        <filter val="Укладка пути звеньями рельсошпальной решетки длиной 25 м, шпалы железобетонные (эпюра 2000 шт/км, скрепление АРС-4)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"/>
        <filter val="Укладка стрелочных переводов на железобетонных брусьях блоками кранами на железнодорожном ходу: 1/9 проект 2769.00.000"/>
        <filter val="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"/>
        <filter val="Установка знаков путевых"/>
        <filter val="Установка пикетных столбиков + Установка предельных столбиков"/>
        <filter val="Установка стыков изолирующих"/>
        <filter val="Устройство путевого упора"/>
      </filters>
    </filterColumn>
  </autoFilter>
  <mergeCells count="248">
    <mergeCell ref="C229:E229"/>
    <mergeCell ref="C195:E195"/>
    <mergeCell ref="A50:G50"/>
    <mergeCell ref="C198:E198"/>
    <mergeCell ref="C37:E37"/>
    <mergeCell ref="C157:E157"/>
    <mergeCell ref="C43:E43"/>
    <mergeCell ref="C27:E27"/>
    <mergeCell ref="C51:E51"/>
    <mergeCell ref="C52:E52"/>
    <mergeCell ref="C85:E85"/>
    <mergeCell ref="C75:E75"/>
    <mergeCell ref="C84:E84"/>
    <mergeCell ref="C156:E156"/>
    <mergeCell ref="C57:E57"/>
    <mergeCell ref="A55:G55"/>
    <mergeCell ref="C188:E188"/>
    <mergeCell ref="C202:E202"/>
    <mergeCell ref="C113:E113"/>
    <mergeCell ref="C60:E60"/>
    <mergeCell ref="C117:E117"/>
    <mergeCell ref="C115:E115"/>
    <mergeCell ref="C123:E123"/>
    <mergeCell ref="A170:E170"/>
    <mergeCell ref="A30:G30"/>
    <mergeCell ref="A49:G49"/>
    <mergeCell ref="C145:E145"/>
    <mergeCell ref="C146:E146"/>
    <mergeCell ref="C142:E142"/>
    <mergeCell ref="C20:E20"/>
    <mergeCell ref="C121:E121"/>
    <mergeCell ref="C56:E56"/>
    <mergeCell ref="C7:G7"/>
    <mergeCell ref="C110:E110"/>
    <mergeCell ref="A108:G108"/>
    <mergeCell ref="C82:E82"/>
    <mergeCell ref="C160:E160"/>
    <mergeCell ref="C109:E109"/>
    <mergeCell ref="C150:E150"/>
    <mergeCell ref="C152:E152"/>
    <mergeCell ref="A167:G167"/>
    <mergeCell ref="A107:G107"/>
    <mergeCell ref="C74:E74"/>
    <mergeCell ref="C134:E134"/>
    <mergeCell ref="C165:E165"/>
    <mergeCell ref="C154:E154"/>
    <mergeCell ref="C136:E136"/>
    <mergeCell ref="C140:E140"/>
    <mergeCell ref="C158:E158"/>
    <mergeCell ref="C97:E97"/>
    <mergeCell ref="A11:G11"/>
    <mergeCell ref="C89:E89"/>
    <mergeCell ref="C47:E47"/>
    <mergeCell ref="C79:E79"/>
    <mergeCell ref="C64:E64"/>
    <mergeCell ref="C44:E44"/>
    <mergeCell ref="C128:E128"/>
    <mergeCell ref="C197:E197"/>
    <mergeCell ref="C112:E112"/>
    <mergeCell ref="A18:G18"/>
    <mergeCell ref="C161:E161"/>
    <mergeCell ref="A23:G23"/>
    <mergeCell ref="A17:G17"/>
    <mergeCell ref="A16:G16"/>
    <mergeCell ref="I245:M245"/>
    <mergeCell ref="A177:G177"/>
    <mergeCell ref="C212:E212"/>
    <mergeCell ref="C209:E209"/>
    <mergeCell ref="C189:E189"/>
    <mergeCell ref="C226:E226"/>
    <mergeCell ref="A34:G34"/>
    <mergeCell ref="C210:E210"/>
    <mergeCell ref="C32:E32"/>
    <mergeCell ref="C204:E204"/>
    <mergeCell ref="C206:E206"/>
    <mergeCell ref="C59:E59"/>
    <mergeCell ref="C65:E65"/>
    <mergeCell ref="C118:E118"/>
    <mergeCell ref="C111:E111"/>
    <mergeCell ref="C116:E116"/>
    <mergeCell ref="A243:G243"/>
    <mergeCell ref="C241:E241"/>
    <mergeCell ref="C48:E48"/>
    <mergeCell ref="A171:G171"/>
    <mergeCell ref="A45:G45"/>
    <mergeCell ref="A13:G13"/>
    <mergeCell ref="C221:E221"/>
    <mergeCell ref="A62:G62"/>
    <mergeCell ref="A180:G180"/>
    <mergeCell ref="A68:G68"/>
    <mergeCell ref="A69:G69"/>
    <mergeCell ref="A219:G219"/>
    <mergeCell ref="A230:G230"/>
    <mergeCell ref="C223:E223"/>
    <mergeCell ref="C217:E217"/>
    <mergeCell ref="C237:E237"/>
    <mergeCell ref="A238:G238"/>
    <mergeCell ref="C231:E231"/>
    <mergeCell ref="C225:E225"/>
    <mergeCell ref="C40:E40"/>
    <mergeCell ref="C203:E203"/>
    <mergeCell ref="A200:G200"/>
    <mergeCell ref="C94:E94"/>
    <mergeCell ref="C216:E216"/>
    <mergeCell ref="A245:G245"/>
    <mergeCell ref="C173:E173"/>
    <mergeCell ref="C91:E91"/>
    <mergeCell ref="C224:E224"/>
    <mergeCell ref="A86:G86"/>
    <mergeCell ref="A187:G187"/>
    <mergeCell ref="A149:G149"/>
    <mergeCell ref="C100:E100"/>
    <mergeCell ref="C96:E96"/>
    <mergeCell ref="A174:G174"/>
    <mergeCell ref="A125:G125"/>
    <mergeCell ref="A126:G126"/>
    <mergeCell ref="C120:E120"/>
    <mergeCell ref="C176:E176"/>
    <mergeCell ref="C207:E207"/>
    <mergeCell ref="C104:E104"/>
    <mergeCell ref="C205:E205"/>
    <mergeCell ref="C162:E162"/>
    <mergeCell ref="C192:E192"/>
    <mergeCell ref="C213:E213"/>
    <mergeCell ref="C236:E236"/>
    <mergeCell ref="C95:E95"/>
    <mergeCell ref="C169:E169"/>
    <mergeCell ref="C179:E179"/>
    <mergeCell ref="A2:M2"/>
    <mergeCell ref="C36:E36"/>
    <mergeCell ref="C232:E232"/>
    <mergeCell ref="C131:E131"/>
    <mergeCell ref="A42:G42"/>
    <mergeCell ref="C14:E14"/>
    <mergeCell ref="A29:G29"/>
    <mergeCell ref="A147:G147"/>
    <mergeCell ref="A35:G35"/>
    <mergeCell ref="A54:G54"/>
    <mergeCell ref="A41:G41"/>
    <mergeCell ref="C80:E80"/>
    <mergeCell ref="C139:E139"/>
    <mergeCell ref="C39:E39"/>
    <mergeCell ref="C127:E127"/>
    <mergeCell ref="C66:E66"/>
    <mergeCell ref="A61:G61"/>
    <mergeCell ref="A22:G22"/>
    <mergeCell ref="C83:E83"/>
    <mergeCell ref="C76:E76"/>
    <mergeCell ref="C163:E163"/>
    <mergeCell ref="C15:E15"/>
    <mergeCell ref="C21:E21"/>
    <mergeCell ref="A12:G12"/>
    <mergeCell ref="C175:E175"/>
    <mergeCell ref="C220:E220"/>
    <mergeCell ref="C215:E215"/>
    <mergeCell ref="C218:E218"/>
    <mergeCell ref="C222:E222"/>
    <mergeCell ref="C228:E228"/>
    <mergeCell ref="C227:E227"/>
    <mergeCell ref="C233:E233"/>
    <mergeCell ref="A3:M3"/>
    <mergeCell ref="C71:E71"/>
    <mergeCell ref="A193:G193"/>
    <mergeCell ref="A201:G201"/>
    <mergeCell ref="C10:E10"/>
    <mergeCell ref="C38:E38"/>
    <mergeCell ref="C208:E208"/>
    <mergeCell ref="C26:E26"/>
    <mergeCell ref="C191:E191"/>
    <mergeCell ref="C214:E214"/>
    <mergeCell ref="A87:G87"/>
    <mergeCell ref="C211:E211"/>
    <mergeCell ref="C25:E25"/>
    <mergeCell ref="C166:E166"/>
    <mergeCell ref="C70:E70"/>
    <mergeCell ref="C168:E168"/>
    <mergeCell ref="C242:E242"/>
    <mergeCell ref="C67:E67"/>
    <mergeCell ref="C159:E159"/>
    <mergeCell ref="C92:E92"/>
    <mergeCell ref="C124:E124"/>
    <mergeCell ref="A148:G148"/>
    <mergeCell ref="C234:E234"/>
    <mergeCell ref="A248:M248"/>
    <mergeCell ref="A244:G244"/>
    <mergeCell ref="C164:E164"/>
    <mergeCell ref="C138:E138"/>
    <mergeCell ref="C78:E78"/>
    <mergeCell ref="C130:E130"/>
    <mergeCell ref="C122:E122"/>
    <mergeCell ref="C105:E105"/>
    <mergeCell ref="C99:E99"/>
    <mergeCell ref="C101:E101"/>
    <mergeCell ref="C93:E93"/>
    <mergeCell ref="C103:E103"/>
    <mergeCell ref="C119:E119"/>
    <mergeCell ref="C133:E133"/>
    <mergeCell ref="C155:E155"/>
    <mergeCell ref="C143:E143"/>
    <mergeCell ref="A199:E199"/>
    <mergeCell ref="A251:M251"/>
    <mergeCell ref="A250:M250"/>
    <mergeCell ref="C58:E58"/>
    <mergeCell ref="A190:G190"/>
    <mergeCell ref="C151:E151"/>
    <mergeCell ref="C72:E72"/>
    <mergeCell ref="C63:E63"/>
    <mergeCell ref="C73:E73"/>
    <mergeCell ref="C172:E172"/>
    <mergeCell ref="A247:M247"/>
    <mergeCell ref="C144:E144"/>
    <mergeCell ref="C153:E153"/>
    <mergeCell ref="C132:E132"/>
    <mergeCell ref="C141:E141"/>
    <mergeCell ref="C88:E88"/>
    <mergeCell ref="C135:E135"/>
    <mergeCell ref="C137:E137"/>
    <mergeCell ref="C181:E181"/>
    <mergeCell ref="A106:G106"/>
    <mergeCell ref="C235:E235"/>
    <mergeCell ref="C129:E129"/>
    <mergeCell ref="C239:E239"/>
    <mergeCell ref="I244:M244"/>
    <mergeCell ref="C240:E240"/>
    <mergeCell ref="C9:E9"/>
    <mergeCell ref="A6:M6"/>
    <mergeCell ref="A5:M5"/>
    <mergeCell ref="C194:E194"/>
    <mergeCell ref="C31:E31"/>
    <mergeCell ref="C90:E90"/>
    <mergeCell ref="C46:E46"/>
    <mergeCell ref="A196:G196"/>
    <mergeCell ref="C77:E77"/>
    <mergeCell ref="C102:E102"/>
    <mergeCell ref="C98:E98"/>
    <mergeCell ref="C81:E81"/>
    <mergeCell ref="C114:E114"/>
    <mergeCell ref="A183:G183"/>
    <mergeCell ref="C19:E19"/>
    <mergeCell ref="C53:E53"/>
    <mergeCell ref="C28:E28"/>
    <mergeCell ref="C182:E182"/>
    <mergeCell ref="C33:E33"/>
    <mergeCell ref="A186:E186"/>
    <mergeCell ref="C185:E185"/>
    <mergeCell ref="C24:E24"/>
    <mergeCell ref="C184:E184"/>
    <mergeCell ref="C178:E178"/>
  </mergeCells>
  <printOptions horizontalCentered="1"/>
  <pageMargins left="0.39370077848434498" right="0.39370077848434498" top="0.35433071851730302" bottom="0.31496062874794001" header="0.118110239505768" footer="0.118110239505768"/>
  <pageSetup paperSize="9" scale="63" orientation="landscape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M170"/>
  <sheetViews>
    <sheetView workbookViewId="0">
      <selection activeCell="I169" sqref="I169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3.44140625" style="80" customWidth="1"/>
    <col min="4" max="4" width="10.44140625" style="80" customWidth="1"/>
    <col min="5" max="5" width="19.5546875" style="80" customWidth="1"/>
    <col min="6" max="6" width="10.6640625" style="258" customWidth="1"/>
    <col min="7" max="7" width="10.6640625" style="80" customWidth="1"/>
    <col min="8" max="9" width="16" style="81" customWidth="1"/>
    <col min="10" max="10" width="16" style="198" customWidth="1"/>
    <col min="11" max="11" width="16" style="81" customWidth="1"/>
    <col min="12" max="12" width="21.88671875" style="81" customWidth="1"/>
    <col min="13" max="13" width="21.88671875" style="198" customWidth="1"/>
    <col min="14" max="16384" width="9.109375" style="80"/>
  </cols>
  <sheetData>
    <row r="1" spans="1:13" s="85" customFormat="1" ht="14.4" x14ac:dyDescent="0.3">
      <c r="A1" s="86" t="s">
        <v>5480</v>
      </c>
      <c r="B1" s="87"/>
      <c r="C1" s="87"/>
      <c r="D1" s="87"/>
      <c r="E1" s="87"/>
      <c r="F1" s="259"/>
      <c r="G1" s="87"/>
      <c r="H1" s="81"/>
      <c r="I1" s="81"/>
      <c r="J1" s="198"/>
      <c r="K1" s="260"/>
      <c r="L1" s="81"/>
      <c r="M1" s="198"/>
    </row>
    <row r="2" spans="1:13" s="85" customFormat="1" ht="30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3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13" s="85" customFormat="1" ht="14.4" x14ac:dyDescent="0.3">
      <c r="A4" s="481" t="s">
        <v>123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</row>
    <row r="5" spans="1:13" s="85" customFormat="1" ht="15.75" customHeight="1" x14ac:dyDescent="0.3">
      <c r="A5" s="467" t="s">
        <v>4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13" s="85" customFormat="1" ht="14.4" x14ac:dyDescent="0.3">
      <c r="A6" s="87"/>
      <c r="B6" s="91" t="s">
        <v>5</v>
      </c>
      <c r="C6" s="468" t="s">
        <v>59</v>
      </c>
      <c r="D6" s="468"/>
      <c r="E6" s="468"/>
      <c r="F6" s="468"/>
      <c r="G6" s="468"/>
      <c r="H6" s="92"/>
      <c r="I6" s="204"/>
      <c r="J6" s="205"/>
      <c r="K6" s="204"/>
      <c r="L6" s="204"/>
      <c r="M6" s="205"/>
    </row>
    <row r="7" spans="1:13" s="85" customFormat="1" ht="14.4" x14ac:dyDescent="0.3">
      <c r="A7" s="97"/>
      <c r="F7" s="145"/>
      <c r="H7" s="98"/>
      <c r="I7" s="98"/>
      <c r="J7" s="206"/>
      <c r="K7" s="98"/>
      <c r="L7" s="98"/>
      <c r="M7" s="206"/>
    </row>
    <row r="8" spans="1:13" s="85" customFormat="1" ht="36" customHeight="1" x14ac:dyDescent="0.3">
      <c r="A8" s="102" t="s">
        <v>7</v>
      </c>
      <c r="B8" s="103" t="s">
        <v>8</v>
      </c>
      <c r="C8" s="475" t="s">
        <v>9</v>
      </c>
      <c r="D8" s="476"/>
      <c r="E8" s="477"/>
      <c r="F8" s="104" t="s">
        <v>10</v>
      </c>
      <c r="G8" s="105" t="s">
        <v>11</v>
      </c>
      <c r="H8" s="106" t="s">
        <v>5706</v>
      </c>
      <c r="I8" s="106" t="s">
        <v>5707</v>
      </c>
      <c r="J8" s="107" t="s">
        <v>5710</v>
      </c>
      <c r="K8" s="106" t="s">
        <v>5708</v>
      </c>
      <c r="L8" s="108" t="s">
        <v>5709</v>
      </c>
      <c r="M8" s="109" t="s">
        <v>5711</v>
      </c>
    </row>
    <row r="9" spans="1:13" s="85" customFormat="1" ht="14.4" x14ac:dyDescent="0.3">
      <c r="A9" s="110">
        <v>1</v>
      </c>
      <c r="B9" s="111">
        <v>2</v>
      </c>
      <c r="C9" s="486">
        <v>3</v>
      </c>
      <c r="D9" s="487"/>
      <c r="E9" s="488"/>
      <c r="F9" s="112">
        <v>4</v>
      </c>
      <c r="G9" s="111">
        <v>5</v>
      </c>
      <c r="H9" s="207">
        <v>6</v>
      </c>
      <c r="I9" s="207">
        <v>7</v>
      </c>
      <c r="J9" s="261">
        <v>8</v>
      </c>
      <c r="K9" s="207">
        <v>9</v>
      </c>
      <c r="L9" s="207">
        <v>10</v>
      </c>
      <c r="M9" s="261">
        <v>11</v>
      </c>
    </row>
    <row r="10" spans="1:13" s="85" customFormat="1" ht="15" customHeight="1" x14ac:dyDescent="0.3">
      <c r="A10" s="493" t="s">
        <v>124</v>
      </c>
      <c r="B10" s="494"/>
      <c r="C10" s="494"/>
      <c r="D10" s="494"/>
      <c r="E10" s="494"/>
      <c r="F10" s="494"/>
      <c r="G10" s="494"/>
      <c r="H10" s="165"/>
      <c r="I10" s="165"/>
      <c r="J10" s="166"/>
      <c r="K10" s="165"/>
      <c r="L10" s="167"/>
      <c r="M10" s="168"/>
    </row>
    <row r="11" spans="1:13" s="85" customFormat="1" ht="15" customHeight="1" x14ac:dyDescent="0.3">
      <c r="A11" s="497" t="s">
        <v>125</v>
      </c>
      <c r="B11" s="462"/>
      <c r="C11" s="462"/>
      <c r="D11" s="462"/>
      <c r="E11" s="462"/>
      <c r="F11" s="462"/>
      <c r="G11" s="462"/>
      <c r="H11" s="114"/>
      <c r="I11" s="114"/>
      <c r="J11" s="115"/>
      <c r="K11" s="114"/>
      <c r="L11" s="262"/>
      <c r="M11" s="263"/>
    </row>
    <row r="12" spans="1:13" s="85" customFormat="1" ht="34.5" customHeight="1" x14ac:dyDescent="0.3">
      <c r="A12" s="121" t="s">
        <v>15</v>
      </c>
      <c r="B12" s="120" t="s">
        <v>89</v>
      </c>
      <c r="C12" s="490" t="s">
        <v>90</v>
      </c>
      <c r="D12" s="491"/>
      <c r="E12" s="492"/>
      <c r="F12" s="264" t="s">
        <v>64</v>
      </c>
      <c r="G12" s="122">
        <v>13.994999999999999</v>
      </c>
      <c r="H12" s="123"/>
      <c r="I12" s="124"/>
      <c r="J12" s="125"/>
      <c r="K12" s="265"/>
      <c r="L12" s="124"/>
      <c r="M12" s="125"/>
    </row>
    <row r="13" spans="1:13" s="85" customFormat="1" ht="23.25" customHeight="1" x14ac:dyDescent="0.3">
      <c r="A13" s="173"/>
      <c r="B13" s="137" t="s">
        <v>65</v>
      </c>
      <c r="C13" s="483" t="s">
        <v>66</v>
      </c>
      <c r="D13" s="483"/>
      <c r="E13" s="483"/>
      <c r="F13" s="147" t="s">
        <v>67</v>
      </c>
      <c r="G13" s="139" t="s">
        <v>5481</v>
      </c>
      <c r="H13" s="175"/>
      <c r="I13" s="140"/>
      <c r="J13" s="141"/>
      <c r="K13" s="140"/>
      <c r="L13" s="176"/>
      <c r="M13" s="177"/>
    </row>
    <row r="14" spans="1:13" s="85" customFormat="1" ht="23.25" customHeight="1" x14ac:dyDescent="0.3">
      <c r="A14" s="173"/>
      <c r="B14" s="137" t="s">
        <v>68</v>
      </c>
      <c r="C14" s="483" t="s">
        <v>69</v>
      </c>
      <c r="D14" s="483"/>
      <c r="E14" s="483"/>
      <c r="F14" s="147" t="s">
        <v>67</v>
      </c>
      <c r="G14" s="139" t="s">
        <v>5482</v>
      </c>
      <c r="H14" s="175"/>
      <c r="I14" s="140"/>
      <c r="J14" s="141"/>
      <c r="K14" s="140"/>
      <c r="L14" s="176"/>
      <c r="M14" s="177"/>
    </row>
    <row r="15" spans="1:13" s="85" customFormat="1" ht="22.5" customHeight="1" x14ac:dyDescent="0.3">
      <c r="A15" s="173"/>
      <c r="B15" s="137" t="s">
        <v>70</v>
      </c>
      <c r="C15" s="483" t="s">
        <v>71</v>
      </c>
      <c r="D15" s="483"/>
      <c r="E15" s="483"/>
      <c r="F15" s="147" t="s">
        <v>72</v>
      </c>
      <c r="G15" s="139" t="s">
        <v>5483</v>
      </c>
      <c r="H15" s="175"/>
      <c r="I15" s="140"/>
      <c r="J15" s="141"/>
      <c r="K15" s="140"/>
      <c r="L15" s="176"/>
      <c r="M15" s="177"/>
    </row>
    <row r="16" spans="1:13" s="85" customFormat="1" ht="22.5" customHeight="1" x14ac:dyDescent="0.3">
      <c r="A16" s="173"/>
      <c r="B16" s="137" t="s">
        <v>73</v>
      </c>
      <c r="C16" s="483" t="s">
        <v>74</v>
      </c>
      <c r="D16" s="483"/>
      <c r="E16" s="483"/>
      <c r="F16" s="147" t="s">
        <v>67</v>
      </c>
      <c r="G16" s="139" t="s">
        <v>5484</v>
      </c>
      <c r="H16" s="175"/>
      <c r="I16" s="140"/>
      <c r="J16" s="141"/>
      <c r="K16" s="140"/>
      <c r="L16" s="176"/>
      <c r="M16" s="177"/>
    </row>
    <row r="17" spans="1:13" s="85" customFormat="1" ht="23.25" hidden="1" customHeight="1" x14ac:dyDescent="0.3">
      <c r="A17" s="178" t="s">
        <v>75</v>
      </c>
      <c r="B17" s="179" t="s">
        <v>76</v>
      </c>
      <c r="C17" s="489" t="s">
        <v>77</v>
      </c>
      <c r="D17" s="489"/>
      <c r="E17" s="489"/>
      <c r="F17" s="266" t="s">
        <v>46</v>
      </c>
      <c r="G17" s="181" t="s">
        <v>33</v>
      </c>
      <c r="H17" s="182"/>
      <c r="I17" s="183"/>
      <c r="J17" s="184"/>
      <c r="K17" s="183"/>
      <c r="L17" s="185"/>
      <c r="M17" s="186"/>
    </row>
    <row r="18" spans="1:13" s="85" customFormat="1" ht="23.25" hidden="1" customHeight="1" x14ac:dyDescent="0.3">
      <c r="A18" s="178" t="s">
        <v>75</v>
      </c>
      <c r="B18" s="179" t="s">
        <v>78</v>
      </c>
      <c r="C18" s="489" t="s">
        <v>79</v>
      </c>
      <c r="D18" s="489"/>
      <c r="E18" s="489"/>
      <c r="F18" s="266" t="s">
        <v>46</v>
      </c>
      <c r="G18" s="181" t="s">
        <v>33</v>
      </c>
      <c r="H18" s="182"/>
      <c r="I18" s="183"/>
      <c r="J18" s="184"/>
      <c r="K18" s="183"/>
      <c r="L18" s="185"/>
      <c r="M18" s="186"/>
    </row>
    <row r="19" spans="1:13" s="85" customFormat="1" ht="23.25" customHeight="1" x14ac:dyDescent="0.3">
      <c r="A19" s="173"/>
      <c r="B19" s="137" t="s">
        <v>80</v>
      </c>
      <c r="C19" s="483" t="s">
        <v>81</v>
      </c>
      <c r="D19" s="483"/>
      <c r="E19" s="483"/>
      <c r="F19" s="147" t="s">
        <v>46</v>
      </c>
      <c r="G19" s="139" t="s">
        <v>5485</v>
      </c>
      <c r="H19" s="175"/>
      <c r="I19" s="140"/>
      <c r="J19" s="141"/>
      <c r="K19" s="140"/>
      <c r="L19" s="176"/>
      <c r="M19" s="177"/>
    </row>
    <row r="20" spans="1:13" s="85" customFormat="1" ht="22.5" hidden="1" customHeight="1" x14ac:dyDescent="0.3">
      <c r="A20" s="178" t="s">
        <v>75</v>
      </c>
      <c r="B20" s="179" t="s">
        <v>82</v>
      </c>
      <c r="C20" s="489" t="s">
        <v>83</v>
      </c>
      <c r="D20" s="489"/>
      <c r="E20" s="489"/>
      <c r="F20" s="266" t="s">
        <v>46</v>
      </c>
      <c r="G20" s="181" t="s">
        <v>33</v>
      </c>
      <c r="H20" s="182"/>
      <c r="I20" s="183"/>
      <c r="J20" s="184"/>
      <c r="K20" s="183"/>
      <c r="L20" s="185"/>
      <c r="M20" s="186"/>
    </row>
    <row r="21" spans="1:13" s="85" customFormat="1" ht="34.5" customHeight="1" x14ac:dyDescent="0.3">
      <c r="A21" s="173"/>
      <c r="B21" s="137" t="s">
        <v>84</v>
      </c>
      <c r="C21" s="483" t="s">
        <v>85</v>
      </c>
      <c r="D21" s="483"/>
      <c r="E21" s="483"/>
      <c r="F21" s="147" t="s">
        <v>46</v>
      </c>
      <c r="G21" s="139" t="s">
        <v>5486</v>
      </c>
      <c r="H21" s="175"/>
      <c r="I21" s="140"/>
      <c r="J21" s="141"/>
      <c r="K21" s="140"/>
      <c r="L21" s="176"/>
      <c r="M21" s="177"/>
    </row>
    <row r="22" spans="1:13" s="85" customFormat="1" ht="22.5" customHeight="1" x14ac:dyDescent="0.3">
      <c r="A22" s="173"/>
      <c r="B22" s="137" t="s">
        <v>86</v>
      </c>
      <c r="C22" s="483" t="s">
        <v>87</v>
      </c>
      <c r="D22" s="483"/>
      <c r="E22" s="483"/>
      <c r="F22" s="147" t="s">
        <v>67</v>
      </c>
      <c r="G22" s="139" t="s">
        <v>5487</v>
      </c>
      <c r="H22" s="175"/>
      <c r="I22" s="140"/>
      <c r="J22" s="141"/>
      <c r="K22" s="140"/>
      <c r="L22" s="176"/>
      <c r="M22" s="177"/>
    </row>
    <row r="23" spans="1:13" s="85" customFormat="1" ht="23.25" customHeight="1" x14ac:dyDescent="0.3">
      <c r="A23" s="173" t="s">
        <v>126</v>
      </c>
      <c r="B23" s="137" t="s">
        <v>127</v>
      </c>
      <c r="C23" s="483" t="s">
        <v>128</v>
      </c>
      <c r="D23" s="483"/>
      <c r="E23" s="483"/>
      <c r="F23" s="147" t="s">
        <v>46</v>
      </c>
      <c r="G23" s="139" t="s">
        <v>5488</v>
      </c>
      <c r="H23" s="175"/>
      <c r="I23" s="140"/>
      <c r="J23" s="141"/>
      <c r="K23" s="140"/>
      <c r="L23" s="176"/>
      <c r="M23" s="177"/>
    </row>
    <row r="24" spans="1:13" s="85" customFormat="1" ht="15" customHeight="1" x14ac:dyDescent="0.3">
      <c r="A24" s="497" t="s">
        <v>129</v>
      </c>
      <c r="B24" s="462"/>
      <c r="C24" s="462"/>
      <c r="D24" s="462"/>
      <c r="E24" s="462"/>
      <c r="F24" s="462"/>
      <c r="G24" s="462"/>
      <c r="H24" s="114"/>
      <c r="I24" s="114"/>
      <c r="J24" s="115"/>
      <c r="K24" s="114"/>
      <c r="L24" s="262"/>
      <c r="M24" s="263"/>
    </row>
    <row r="25" spans="1:13" s="85" customFormat="1" ht="34.5" customHeight="1" x14ac:dyDescent="0.3">
      <c r="A25" s="121" t="s">
        <v>20</v>
      </c>
      <c r="B25" s="120" t="s">
        <v>89</v>
      </c>
      <c r="C25" s="490" t="s">
        <v>90</v>
      </c>
      <c r="D25" s="491"/>
      <c r="E25" s="492"/>
      <c r="F25" s="264" t="s">
        <v>64</v>
      </c>
      <c r="G25" s="135">
        <v>0.3</v>
      </c>
      <c r="H25" s="123"/>
      <c r="I25" s="124"/>
      <c r="J25" s="125"/>
      <c r="K25" s="265"/>
      <c r="L25" s="124"/>
      <c r="M25" s="125"/>
    </row>
    <row r="26" spans="1:13" s="85" customFormat="1" ht="23.25" customHeight="1" x14ac:dyDescent="0.3">
      <c r="A26" s="173"/>
      <c r="B26" s="137" t="s">
        <v>65</v>
      </c>
      <c r="C26" s="483" t="s">
        <v>66</v>
      </c>
      <c r="D26" s="483"/>
      <c r="E26" s="483"/>
      <c r="F26" s="147" t="s">
        <v>67</v>
      </c>
      <c r="G26" s="139" t="s">
        <v>5512</v>
      </c>
      <c r="H26" s="175"/>
      <c r="I26" s="140"/>
      <c r="J26" s="141"/>
      <c r="K26" s="140"/>
      <c r="L26" s="176"/>
      <c r="M26" s="177"/>
    </row>
    <row r="27" spans="1:13" s="85" customFormat="1" ht="23.25" customHeight="1" x14ac:dyDescent="0.3">
      <c r="A27" s="173"/>
      <c r="B27" s="137" t="s">
        <v>68</v>
      </c>
      <c r="C27" s="483" t="s">
        <v>69</v>
      </c>
      <c r="D27" s="483"/>
      <c r="E27" s="483"/>
      <c r="F27" s="147" t="s">
        <v>67</v>
      </c>
      <c r="G27" s="139" t="s">
        <v>5513</v>
      </c>
      <c r="H27" s="175"/>
      <c r="I27" s="140"/>
      <c r="J27" s="141"/>
      <c r="K27" s="140"/>
      <c r="L27" s="176"/>
      <c r="M27" s="177"/>
    </row>
    <row r="28" spans="1:13" s="85" customFormat="1" ht="22.5" customHeight="1" x14ac:dyDescent="0.3">
      <c r="A28" s="173"/>
      <c r="B28" s="137" t="s">
        <v>70</v>
      </c>
      <c r="C28" s="483" t="s">
        <v>71</v>
      </c>
      <c r="D28" s="483"/>
      <c r="E28" s="483"/>
      <c r="F28" s="147" t="s">
        <v>72</v>
      </c>
      <c r="G28" s="139" t="s">
        <v>5514</v>
      </c>
      <c r="H28" s="175"/>
      <c r="I28" s="140"/>
      <c r="J28" s="141"/>
      <c r="K28" s="140"/>
      <c r="L28" s="176"/>
      <c r="M28" s="177"/>
    </row>
    <row r="29" spans="1:13" s="85" customFormat="1" ht="22.5" customHeight="1" x14ac:dyDescent="0.3">
      <c r="A29" s="173"/>
      <c r="B29" s="137" t="s">
        <v>73</v>
      </c>
      <c r="C29" s="483" t="s">
        <v>74</v>
      </c>
      <c r="D29" s="483"/>
      <c r="E29" s="483"/>
      <c r="F29" s="147" t="s">
        <v>67</v>
      </c>
      <c r="G29" s="139" t="s">
        <v>5515</v>
      </c>
      <c r="H29" s="175"/>
      <c r="I29" s="140"/>
      <c r="J29" s="141"/>
      <c r="K29" s="140"/>
      <c r="L29" s="176"/>
      <c r="M29" s="177"/>
    </row>
    <row r="30" spans="1:13" s="85" customFormat="1" ht="23.25" hidden="1" customHeight="1" x14ac:dyDescent="0.3">
      <c r="A30" s="178" t="s">
        <v>75</v>
      </c>
      <c r="B30" s="179" t="s">
        <v>76</v>
      </c>
      <c r="C30" s="489" t="s">
        <v>77</v>
      </c>
      <c r="D30" s="489"/>
      <c r="E30" s="489"/>
      <c r="F30" s="266" t="s">
        <v>46</v>
      </c>
      <c r="G30" s="181" t="s">
        <v>33</v>
      </c>
      <c r="H30" s="182"/>
      <c r="I30" s="183"/>
      <c r="J30" s="184"/>
      <c r="K30" s="183"/>
      <c r="L30" s="185"/>
      <c r="M30" s="186"/>
    </row>
    <row r="31" spans="1:13" s="85" customFormat="1" ht="23.25" hidden="1" customHeight="1" x14ac:dyDescent="0.3">
      <c r="A31" s="178" t="s">
        <v>75</v>
      </c>
      <c r="B31" s="179" t="s">
        <v>78</v>
      </c>
      <c r="C31" s="489" t="s">
        <v>79</v>
      </c>
      <c r="D31" s="489"/>
      <c r="E31" s="489"/>
      <c r="F31" s="266" t="s">
        <v>46</v>
      </c>
      <c r="G31" s="181" t="s">
        <v>33</v>
      </c>
      <c r="H31" s="182"/>
      <c r="I31" s="183"/>
      <c r="J31" s="184"/>
      <c r="K31" s="183"/>
      <c r="L31" s="185"/>
      <c r="M31" s="186"/>
    </row>
    <row r="32" spans="1:13" s="85" customFormat="1" ht="23.25" customHeight="1" x14ac:dyDescent="0.3">
      <c r="A32" s="173"/>
      <c r="B32" s="137" t="s">
        <v>80</v>
      </c>
      <c r="C32" s="483" t="s">
        <v>81</v>
      </c>
      <c r="D32" s="483"/>
      <c r="E32" s="483"/>
      <c r="F32" s="147" t="s">
        <v>46</v>
      </c>
      <c r="G32" s="139" t="s">
        <v>5516</v>
      </c>
      <c r="H32" s="175"/>
      <c r="I32" s="140"/>
      <c r="J32" s="141"/>
      <c r="K32" s="140"/>
      <c r="L32" s="176"/>
      <c r="M32" s="177"/>
    </row>
    <row r="33" spans="1:13" s="85" customFormat="1" ht="22.5" hidden="1" customHeight="1" x14ac:dyDescent="0.3">
      <c r="A33" s="178" t="s">
        <v>75</v>
      </c>
      <c r="B33" s="179" t="s">
        <v>82</v>
      </c>
      <c r="C33" s="489" t="s">
        <v>83</v>
      </c>
      <c r="D33" s="489"/>
      <c r="E33" s="489"/>
      <c r="F33" s="266" t="s">
        <v>46</v>
      </c>
      <c r="G33" s="181" t="s">
        <v>33</v>
      </c>
      <c r="H33" s="182"/>
      <c r="I33" s="183"/>
      <c r="J33" s="184"/>
      <c r="K33" s="183"/>
      <c r="L33" s="185"/>
      <c r="M33" s="186"/>
    </row>
    <row r="34" spans="1:13" s="85" customFormat="1" ht="34.5" customHeight="1" x14ac:dyDescent="0.3">
      <c r="A34" s="173"/>
      <c r="B34" s="137" t="s">
        <v>84</v>
      </c>
      <c r="C34" s="483" t="s">
        <v>85</v>
      </c>
      <c r="D34" s="483"/>
      <c r="E34" s="483"/>
      <c r="F34" s="147" t="s">
        <v>46</v>
      </c>
      <c r="G34" s="139" t="s">
        <v>5495</v>
      </c>
      <c r="H34" s="175"/>
      <c r="I34" s="140"/>
      <c r="J34" s="141"/>
      <c r="K34" s="140"/>
      <c r="L34" s="176"/>
      <c r="M34" s="177"/>
    </row>
    <row r="35" spans="1:13" s="85" customFormat="1" ht="22.5" customHeight="1" x14ac:dyDescent="0.3">
      <c r="A35" s="173"/>
      <c r="B35" s="137" t="s">
        <v>86</v>
      </c>
      <c r="C35" s="483" t="s">
        <v>87</v>
      </c>
      <c r="D35" s="483"/>
      <c r="E35" s="483"/>
      <c r="F35" s="147" t="s">
        <v>67</v>
      </c>
      <c r="G35" s="139" t="s">
        <v>5517</v>
      </c>
      <c r="H35" s="175"/>
      <c r="I35" s="140"/>
      <c r="J35" s="141"/>
      <c r="K35" s="140"/>
      <c r="L35" s="176"/>
      <c r="M35" s="177"/>
    </row>
    <row r="36" spans="1:13" s="85" customFormat="1" ht="23.25" customHeight="1" x14ac:dyDescent="0.3">
      <c r="A36" s="173" t="s">
        <v>126</v>
      </c>
      <c r="B36" s="137" t="s">
        <v>127</v>
      </c>
      <c r="C36" s="483" t="s">
        <v>128</v>
      </c>
      <c r="D36" s="483"/>
      <c r="E36" s="483"/>
      <c r="F36" s="147" t="s">
        <v>46</v>
      </c>
      <c r="G36" s="139" t="s">
        <v>5511</v>
      </c>
      <c r="H36" s="175"/>
      <c r="I36" s="140"/>
      <c r="J36" s="141"/>
      <c r="K36" s="140"/>
      <c r="L36" s="176"/>
      <c r="M36" s="177"/>
    </row>
    <row r="37" spans="1:13" s="85" customFormat="1" ht="15" customHeight="1" x14ac:dyDescent="0.3">
      <c r="A37" s="497" t="s">
        <v>130</v>
      </c>
      <c r="B37" s="462"/>
      <c r="C37" s="462"/>
      <c r="D37" s="462"/>
      <c r="E37" s="462"/>
      <c r="F37" s="462"/>
      <c r="G37" s="462"/>
      <c r="H37" s="114"/>
      <c r="I37" s="114"/>
      <c r="J37" s="115"/>
      <c r="K37" s="114"/>
      <c r="L37" s="262"/>
      <c r="M37" s="263"/>
    </row>
    <row r="38" spans="1:13" s="85" customFormat="1" ht="34.5" customHeight="1" x14ac:dyDescent="0.3">
      <c r="A38" s="121" t="s">
        <v>22</v>
      </c>
      <c r="B38" s="120" t="s">
        <v>131</v>
      </c>
      <c r="C38" s="490" t="s">
        <v>132</v>
      </c>
      <c r="D38" s="491"/>
      <c r="E38" s="492"/>
      <c r="F38" s="264" t="s">
        <v>64</v>
      </c>
      <c r="G38" s="122">
        <v>1.1850000000000001</v>
      </c>
      <c r="H38" s="123"/>
      <c r="I38" s="124"/>
      <c r="J38" s="125"/>
      <c r="K38" s="265"/>
      <c r="L38" s="124"/>
      <c r="M38" s="125"/>
    </row>
    <row r="39" spans="1:13" s="85" customFormat="1" ht="23.25" customHeight="1" x14ac:dyDescent="0.3">
      <c r="A39" s="173"/>
      <c r="B39" s="137" t="s">
        <v>65</v>
      </c>
      <c r="C39" s="483" t="s">
        <v>66</v>
      </c>
      <c r="D39" s="483"/>
      <c r="E39" s="483"/>
      <c r="F39" s="147" t="s">
        <v>67</v>
      </c>
      <c r="G39" s="139" t="s">
        <v>5518</v>
      </c>
      <c r="H39" s="175"/>
      <c r="I39" s="140"/>
      <c r="J39" s="141"/>
      <c r="K39" s="140"/>
      <c r="L39" s="176"/>
      <c r="M39" s="177"/>
    </row>
    <row r="40" spans="1:13" s="85" customFormat="1" ht="23.25" customHeight="1" x14ac:dyDescent="0.3">
      <c r="A40" s="173"/>
      <c r="B40" s="137" t="s">
        <v>68</v>
      </c>
      <c r="C40" s="483" t="s">
        <v>69</v>
      </c>
      <c r="D40" s="483"/>
      <c r="E40" s="483"/>
      <c r="F40" s="147" t="s">
        <v>67</v>
      </c>
      <c r="G40" s="139" t="s">
        <v>5519</v>
      </c>
      <c r="H40" s="175"/>
      <c r="I40" s="140"/>
      <c r="J40" s="141"/>
      <c r="K40" s="140"/>
      <c r="L40" s="176"/>
      <c r="M40" s="177"/>
    </row>
    <row r="41" spans="1:13" s="85" customFormat="1" ht="22.5" customHeight="1" x14ac:dyDescent="0.3">
      <c r="A41" s="173"/>
      <c r="B41" s="137" t="s">
        <v>70</v>
      </c>
      <c r="C41" s="483" t="s">
        <v>71</v>
      </c>
      <c r="D41" s="483"/>
      <c r="E41" s="483"/>
      <c r="F41" s="147" t="s">
        <v>72</v>
      </c>
      <c r="G41" s="139" t="s">
        <v>5520</v>
      </c>
      <c r="H41" s="175"/>
      <c r="I41" s="140"/>
      <c r="J41" s="141"/>
      <c r="K41" s="140"/>
      <c r="L41" s="176"/>
      <c r="M41" s="177"/>
    </row>
    <row r="42" spans="1:13" s="85" customFormat="1" ht="22.5" customHeight="1" x14ac:dyDescent="0.3">
      <c r="A42" s="173"/>
      <c r="B42" s="137" t="s">
        <v>73</v>
      </c>
      <c r="C42" s="483" t="s">
        <v>74</v>
      </c>
      <c r="D42" s="483"/>
      <c r="E42" s="483"/>
      <c r="F42" s="147" t="s">
        <v>67</v>
      </c>
      <c r="G42" s="139" t="s">
        <v>5521</v>
      </c>
      <c r="H42" s="175"/>
      <c r="I42" s="140"/>
      <c r="J42" s="141"/>
      <c r="K42" s="140"/>
      <c r="L42" s="176"/>
      <c r="M42" s="177"/>
    </row>
    <row r="43" spans="1:13" s="85" customFormat="1" ht="23.25" hidden="1" customHeight="1" x14ac:dyDescent="0.3">
      <c r="A43" s="178" t="s">
        <v>75</v>
      </c>
      <c r="B43" s="179" t="s">
        <v>76</v>
      </c>
      <c r="C43" s="489" t="s">
        <v>77</v>
      </c>
      <c r="D43" s="489"/>
      <c r="E43" s="489"/>
      <c r="F43" s="266" t="s">
        <v>46</v>
      </c>
      <c r="G43" s="181" t="s">
        <v>33</v>
      </c>
      <c r="H43" s="182"/>
      <c r="I43" s="183"/>
      <c r="J43" s="184"/>
      <c r="K43" s="183"/>
      <c r="L43" s="185"/>
      <c r="M43" s="186"/>
    </row>
    <row r="44" spans="1:13" s="85" customFormat="1" ht="23.25" hidden="1" customHeight="1" x14ac:dyDescent="0.3">
      <c r="A44" s="178" t="s">
        <v>75</v>
      </c>
      <c r="B44" s="179" t="s">
        <v>78</v>
      </c>
      <c r="C44" s="489" t="s">
        <v>79</v>
      </c>
      <c r="D44" s="489"/>
      <c r="E44" s="489"/>
      <c r="F44" s="266" t="s">
        <v>46</v>
      </c>
      <c r="G44" s="181" t="s">
        <v>33</v>
      </c>
      <c r="H44" s="182"/>
      <c r="I44" s="183"/>
      <c r="J44" s="184"/>
      <c r="K44" s="183"/>
      <c r="L44" s="185"/>
      <c r="M44" s="186"/>
    </row>
    <row r="45" spans="1:13" s="85" customFormat="1" ht="23.25" customHeight="1" x14ac:dyDescent="0.3">
      <c r="A45" s="173"/>
      <c r="B45" s="137" t="s">
        <v>80</v>
      </c>
      <c r="C45" s="483" t="s">
        <v>81</v>
      </c>
      <c r="D45" s="483"/>
      <c r="E45" s="483"/>
      <c r="F45" s="147" t="s">
        <v>46</v>
      </c>
      <c r="G45" s="139" t="s">
        <v>5522</v>
      </c>
      <c r="H45" s="175"/>
      <c r="I45" s="140"/>
      <c r="J45" s="141"/>
      <c r="K45" s="140"/>
      <c r="L45" s="176"/>
      <c r="M45" s="177"/>
    </row>
    <row r="46" spans="1:13" s="85" customFormat="1" ht="22.5" hidden="1" customHeight="1" x14ac:dyDescent="0.3">
      <c r="A46" s="178" t="s">
        <v>75</v>
      </c>
      <c r="B46" s="179" t="s">
        <v>82</v>
      </c>
      <c r="C46" s="489" t="s">
        <v>83</v>
      </c>
      <c r="D46" s="489"/>
      <c r="E46" s="489"/>
      <c r="F46" s="266" t="s">
        <v>46</v>
      </c>
      <c r="G46" s="181" t="s">
        <v>33</v>
      </c>
      <c r="H46" s="182"/>
      <c r="I46" s="183"/>
      <c r="J46" s="184"/>
      <c r="K46" s="183"/>
      <c r="L46" s="185"/>
      <c r="M46" s="186"/>
    </row>
    <row r="47" spans="1:13" s="85" customFormat="1" ht="34.5" customHeight="1" x14ac:dyDescent="0.3">
      <c r="A47" s="173"/>
      <c r="B47" s="137" t="s">
        <v>84</v>
      </c>
      <c r="C47" s="483" t="s">
        <v>85</v>
      </c>
      <c r="D47" s="483"/>
      <c r="E47" s="483"/>
      <c r="F47" s="147" t="s">
        <v>46</v>
      </c>
      <c r="G47" s="139" t="s">
        <v>5523</v>
      </c>
      <c r="H47" s="175"/>
      <c r="I47" s="140"/>
      <c r="J47" s="141"/>
      <c r="K47" s="140"/>
      <c r="L47" s="176"/>
      <c r="M47" s="177"/>
    </row>
    <row r="48" spans="1:13" s="85" customFormat="1" ht="22.5" customHeight="1" x14ac:dyDescent="0.3">
      <c r="A48" s="173"/>
      <c r="B48" s="137" t="s">
        <v>86</v>
      </c>
      <c r="C48" s="483" t="s">
        <v>87</v>
      </c>
      <c r="D48" s="483"/>
      <c r="E48" s="483"/>
      <c r="F48" s="147" t="s">
        <v>67</v>
      </c>
      <c r="G48" s="139" t="s">
        <v>5524</v>
      </c>
      <c r="H48" s="175"/>
      <c r="I48" s="140"/>
      <c r="J48" s="141"/>
      <c r="K48" s="140"/>
      <c r="L48" s="176"/>
      <c r="M48" s="177"/>
    </row>
    <row r="49" spans="1:13" s="85" customFormat="1" ht="23.25" customHeight="1" x14ac:dyDescent="0.3">
      <c r="A49" s="173" t="s">
        <v>126</v>
      </c>
      <c r="B49" s="137" t="s">
        <v>127</v>
      </c>
      <c r="C49" s="483" t="s">
        <v>128</v>
      </c>
      <c r="D49" s="483"/>
      <c r="E49" s="483"/>
      <c r="F49" s="147" t="s">
        <v>46</v>
      </c>
      <c r="G49" s="195" t="s">
        <v>133</v>
      </c>
      <c r="H49" s="175"/>
      <c r="I49" s="140"/>
      <c r="J49" s="141"/>
      <c r="K49" s="140"/>
      <c r="L49" s="176"/>
      <c r="M49" s="177"/>
    </row>
    <row r="50" spans="1:13" s="85" customFormat="1" ht="15" customHeight="1" x14ac:dyDescent="0.3">
      <c r="A50" s="497" t="s">
        <v>134</v>
      </c>
      <c r="B50" s="462"/>
      <c r="C50" s="462"/>
      <c r="D50" s="462"/>
      <c r="E50" s="462"/>
      <c r="F50" s="462"/>
      <c r="G50" s="462"/>
      <c r="H50" s="114"/>
      <c r="I50" s="114"/>
      <c r="J50" s="115"/>
      <c r="K50" s="114"/>
      <c r="L50" s="262"/>
      <c r="M50" s="263"/>
    </row>
    <row r="51" spans="1:13" s="85" customFormat="1" ht="34.5" customHeight="1" x14ac:dyDescent="0.3">
      <c r="A51" s="121" t="s">
        <v>27</v>
      </c>
      <c r="B51" s="120" t="s">
        <v>135</v>
      </c>
      <c r="C51" s="490" t="s">
        <v>136</v>
      </c>
      <c r="D51" s="491"/>
      <c r="E51" s="492"/>
      <c r="F51" s="264" t="s">
        <v>64</v>
      </c>
      <c r="G51" s="122">
        <v>1.1850000000000001</v>
      </c>
      <c r="H51" s="123"/>
      <c r="I51" s="124"/>
      <c r="J51" s="125"/>
      <c r="K51" s="265"/>
      <c r="L51" s="124"/>
      <c r="M51" s="125"/>
    </row>
    <row r="52" spans="1:13" s="85" customFormat="1" ht="23.25" customHeight="1" x14ac:dyDescent="0.3">
      <c r="A52" s="173"/>
      <c r="B52" s="137" t="s">
        <v>65</v>
      </c>
      <c r="C52" s="483" t="s">
        <v>66</v>
      </c>
      <c r="D52" s="483"/>
      <c r="E52" s="483"/>
      <c r="F52" s="147" t="s">
        <v>67</v>
      </c>
      <c r="G52" s="139" t="s">
        <v>5525</v>
      </c>
      <c r="H52" s="175"/>
      <c r="I52" s="140"/>
      <c r="J52" s="141"/>
      <c r="K52" s="140"/>
      <c r="L52" s="176"/>
      <c r="M52" s="177"/>
    </row>
    <row r="53" spans="1:13" s="85" customFormat="1" ht="23.25" customHeight="1" x14ac:dyDescent="0.3">
      <c r="A53" s="173"/>
      <c r="B53" s="137" t="s">
        <v>68</v>
      </c>
      <c r="C53" s="483" t="s">
        <v>69</v>
      </c>
      <c r="D53" s="483"/>
      <c r="E53" s="483"/>
      <c r="F53" s="147" t="s">
        <v>67</v>
      </c>
      <c r="G53" s="139" t="s">
        <v>5526</v>
      </c>
      <c r="H53" s="175"/>
      <c r="I53" s="140"/>
      <c r="J53" s="141"/>
      <c r="K53" s="140"/>
      <c r="L53" s="176"/>
      <c r="M53" s="177"/>
    </row>
    <row r="54" spans="1:13" s="85" customFormat="1" ht="22.5" customHeight="1" x14ac:dyDescent="0.3">
      <c r="A54" s="173"/>
      <c r="B54" s="137" t="s">
        <v>70</v>
      </c>
      <c r="C54" s="483" t="s">
        <v>71</v>
      </c>
      <c r="D54" s="483"/>
      <c r="E54" s="483"/>
      <c r="F54" s="147" t="s">
        <v>72</v>
      </c>
      <c r="G54" s="139" t="s">
        <v>5527</v>
      </c>
      <c r="H54" s="175"/>
      <c r="I54" s="140"/>
      <c r="J54" s="141"/>
      <c r="K54" s="140"/>
      <c r="L54" s="176"/>
      <c r="M54" s="177"/>
    </row>
    <row r="55" spans="1:13" s="85" customFormat="1" ht="22.5" customHeight="1" x14ac:dyDescent="0.3">
      <c r="A55" s="173"/>
      <c r="B55" s="137" t="s">
        <v>73</v>
      </c>
      <c r="C55" s="483" t="s">
        <v>74</v>
      </c>
      <c r="D55" s="483"/>
      <c r="E55" s="483"/>
      <c r="F55" s="147" t="s">
        <v>67</v>
      </c>
      <c r="G55" s="139" t="s">
        <v>5528</v>
      </c>
      <c r="H55" s="175"/>
      <c r="I55" s="140"/>
      <c r="J55" s="141"/>
      <c r="K55" s="140"/>
      <c r="L55" s="176"/>
      <c r="M55" s="177"/>
    </row>
    <row r="56" spans="1:13" s="85" customFormat="1" ht="23.25" hidden="1" customHeight="1" x14ac:dyDescent="0.3">
      <c r="A56" s="178" t="s">
        <v>75</v>
      </c>
      <c r="B56" s="179" t="s">
        <v>76</v>
      </c>
      <c r="C56" s="489" t="s">
        <v>77</v>
      </c>
      <c r="D56" s="489"/>
      <c r="E56" s="489"/>
      <c r="F56" s="266" t="s">
        <v>46</v>
      </c>
      <c r="G56" s="181" t="s">
        <v>33</v>
      </c>
      <c r="H56" s="182"/>
      <c r="I56" s="183"/>
      <c r="J56" s="184"/>
      <c r="K56" s="183"/>
      <c r="L56" s="185"/>
      <c r="M56" s="186"/>
    </row>
    <row r="57" spans="1:13" s="85" customFormat="1" ht="23.25" hidden="1" customHeight="1" x14ac:dyDescent="0.3">
      <c r="A57" s="178" t="s">
        <v>75</v>
      </c>
      <c r="B57" s="179" t="s">
        <v>78</v>
      </c>
      <c r="C57" s="489" t="s">
        <v>79</v>
      </c>
      <c r="D57" s="489"/>
      <c r="E57" s="489"/>
      <c r="F57" s="266" t="s">
        <v>46</v>
      </c>
      <c r="G57" s="181" t="s">
        <v>33</v>
      </c>
      <c r="H57" s="182"/>
      <c r="I57" s="183"/>
      <c r="J57" s="184"/>
      <c r="K57" s="183"/>
      <c r="L57" s="185"/>
      <c r="M57" s="186"/>
    </row>
    <row r="58" spans="1:13" s="85" customFormat="1" ht="23.25" customHeight="1" x14ac:dyDescent="0.3">
      <c r="A58" s="173"/>
      <c r="B58" s="137" t="s">
        <v>80</v>
      </c>
      <c r="C58" s="483" t="s">
        <v>81</v>
      </c>
      <c r="D58" s="483"/>
      <c r="E58" s="483"/>
      <c r="F58" s="147" t="s">
        <v>46</v>
      </c>
      <c r="G58" s="139" t="s">
        <v>5529</v>
      </c>
      <c r="H58" s="175"/>
      <c r="I58" s="140"/>
      <c r="J58" s="141"/>
      <c r="K58" s="140"/>
      <c r="L58" s="176"/>
      <c r="M58" s="177"/>
    </row>
    <row r="59" spans="1:13" s="85" customFormat="1" ht="22.5" hidden="1" customHeight="1" x14ac:dyDescent="0.3">
      <c r="A59" s="178" t="s">
        <v>75</v>
      </c>
      <c r="B59" s="179" t="s">
        <v>82</v>
      </c>
      <c r="C59" s="489" t="s">
        <v>83</v>
      </c>
      <c r="D59" s="489"/>
      <c r="E59" s="489"/>
      <c r="F59" s="266" t="s">
        <v>46</v>
      </c>
      <c r="G59" s="181" t="s">
        <v>33</v>
      </c>
      <c r="H59" s="182"/>
      <c r="I59" s="183"/>
      <c r="J59" s="184"/>
      <c r="K59" s="183"/>
      <c r="L59" s="185"/>
      <c r="M59" s="186"/>
    </row>
    <row r="60" spans="1:13" s="85" customFormat="1" ht="34.5" customHeight="1" x14ac:dyDescent="0.3">
      <c r="A60" s="173"/>
      <c r="B60" s="137" t="s">
        <v>84</v>
      </c>
      <c r="C60" s="483" t="s">
        <v>85</v>
      </c>
      <c r="D60" s="483"/>
      <c r="E60" s="483"/>
      <c r="F60" s="147" t="s">
        <v>46</v>
      </c>
      <c r="G60" s="139" t="s">
        <v>5530</v>
      </c>
      <c r="H60" s="175"/>
      <c r="I60" s="140"/>
      <c r="J60" s="141"/>
      <c r="K60" s="140"/>
      <c r="L60" s="176"/>
      <c r="M60" s="177"/>
    </row>
    <row r="61" spans="1:13" s="85" customFormat="1" ht="22.5" customHeight="1" x14ac:dyDescent="0.3">
      <c r="A61" s="173"/>
      <c r="B61" s="137" t="s">
        <v>86</v>
      </c>
      <c r="C61" s="483" t="s">
        <v>87</v>
      </c>
      <c r="D61" s="483"/>
      <c r="E61" s="483"/>
      <c r="F61" s="147" t="s">
        <v>67</v>
      </c>
      <c r="G61" s="139" t="s">
        <v>5531</v>
      </c>
      <c r="H61" s="175"/>
      <c r="I61" s="140"/>
      <c r="J61" s="141"/>
      <c r="K61" s="140"/>
      <c r="L61" s="176"/>
      <c r="M61" s="177"/>
    </row>
    <row r="62" spans="1:13" s="85" customFormat="1" ht="23.25" customHeight="1" x14ac:dyDescent="0.3">
      <c r="A62" s="173" t="s">
        <v>126</v>
      </c>
      <c r="B62" s="137" t="s">
        <v>127</v>
      </c>
      <c r="C62" s="483" t="s">
        <v>128</v>
      </c>
      <c r="D62" s="483"/>
      <c r="E62" s="483"/>
      <c r="F62" s="147" t="s">
        <v>46</v>
      </c>
      <c r="G62" s="139" t="s">
        <v>5532</v>
      </c>
      <c r="H62" s="175"/>
      <c r="I62" s="140"/>
      <c r="J62" s="141"/>
      <c r="K62" s="140"/>
      <c r="L62" s="176"/>
      <c r="M62" s="177"/>
    </row>
    <row r="63" spans="1:13" s="85" customFormat="1" ht="15" customHeight="1" x14ac:dyDescent="0.3">
      <c r="A63" s="497" t="s">
        <v>134</v>
      </c>
      <c r="B63" s="462"/>
      <c r="C63" s="462"/>
      <c r="D63" s="462"/>
      <c r="E63" s="462"/>
      <c r="F63" s="462"/>
      <c r="G63" s="462"/>
      <c r="H63" s="114"/>
      <c r="I63" s="114"/>
      <c r="J63" s="115"/>
      <c r="K63" s="114"/>
      <c r="L63" s="262"/>
      <c r="M63" s="263"/>
    </row>
    <row r="64" spans="1:13" s="85" customFormat="1" ht="23.25" customHeight="1" x14ac:dyDescent="0.3">
      <c r="A64" s="121" t="s">
        <v>35</v>
      </c>
      <c r="B64" s="120" t="s">
        <v>137</v>
      </c>
      <c r="C64" s="490" t="s">
        <v>138</v>
      </c>
      <c r="D64" s="491"/>
      <c r="E64" s="492"/>
      <c r="F64" s="264" t="s">
        <v>139</v>
      </c>
      <c r="G64" s="153">
        <v>19.059999999999999</v>
      </c>
      <c r="H64" s="123"/>
      <c r="I64" s="124"/>
      <c r="J64" s="125"/>
      <c r="K64" s="265"/>
      <c r="L64" s="124"/>
      <c r="M64" s="125"/>
    </row>
    <row r="65" spans="1:13" s="85" customFormat="1" ht="23.25" customHeight="1" x14ac:dyDescent="0.3">
      <c r="A65" s="173"/>
      <c r="B65" s="137" t="s">
        <v>108</v>
      </c>
      <c r="C65" s="483" t="s">
        <v>109</v>
      </c>
      <c r="D65" s="483"/>
      <c r="E65" s="483"/>
      <c r="F65" s="147" t="s">
        <v>46</v>
      </c>
      <c r="G65" s="139" t="s">
        <v>5533</v>
      </c>
      <c r="H65" s="175"/>
      <c r="I65" s="140"/>
      <c r="J65" s="141"/>
      <c r="K65" s="140"/>
      <c r="L65" s="176"/>
      <c r="M65" s="177"/>
    </row>
    <row r="66" spans="1:13" s="85" customFormat="1" ht="22.5" hidden="1" customHeight="1" x14ac:dyDescent="0.3">
      <c r="A66" s="178" t="s">
        <v>140</v>
      </c>
      <c r="B66" s="179" t="s">
        <v>141</v>
      </c>
      <c r="C66" s="489" t="s">
        <v>83</v>
      </c>
      <c r="D66" s="489"/>
      <c r="E66" s="489"/>
      <c r="F66" s="266" t="s">
        <v>38</v>
      </c>
      <c r="G66" s="267" t="s">
        <v>5534</v>
      </c>
      <c r="H66" s="182"/>
      <c r="I66" s="183"/>
      <c r="J66" s="184"/>
      <c r="K66" s="183"/>
      <c r="L66" s="185"/>
      <c r="M66" s="186"/>
    </row>
    <row r="67" spans="1:13" s="85" customFormat="1" ht="23.25" customHeight="1" x14ac:dyDescent="0.3">
      <c r="A67" s="173" t="s">
        <v>126</v>
      </c>
      <c r="B67" s="137" t="s">
        <v>142</v>
      </c>
      <c r="C67" s="483" t="s">
        <v>143</v>
      </c>
      <c r="D67" s="483"/>
      <c r="E67" s="483"/>
      <c r="F67" s="147" t="s">
        <v>46</v>
      </c>
      <c r="G67" s="139" t="s">
        <v>5535</v>
      </c>
      <c r="H67" s="175"/>
      <c r="I67" s="140"/>
      <c r="J67" s="141"/>
      <c r="K67" s="140"/>
      <c r="L67" s="176"/>
      <c r="M67" s="177"/>
    </row>
    <row r="68" spans="1:13" s="85" customFormat="1" ht="15" customHeight="1" x14ac:dyDescent="0.3">
      <c r="A68" s="497" t="s">
        <v>144</v>
      </c>
      <c r="B68" s="462"/>
      <c r="C68" s="462"/>
      <c r="D68" s="462"/>
      <c r="E68" s="462"/>
      <c r="F68" s="462"/>
      <c r="G68" s="462"/>
      <c r="H68" s="114"/>
      <c r="I68" s="114"/>
      <c r="J68" s="115"/>
      <c r="K68" s="114"/>
      <c r="L68" s="262"/>
      <c r="M68" s="263"/>
    </row>
    <row r="69" spans="1:13" s="85" customFormat="1" ht="23.25" customHeight="1" x14ac:dyDescent="0.3">
      <c r="A69" s="121" t="s">
        <v>40</v>
      </c>
      <c r="B69" s="120" t="s">
        <v>137</v>
      </c>
      <c r="C69" s="490" t="s">
        <v>138</v>
      </c>
      <c r="D69" s="491"/>
      <c r="E69" s="492"/>
      <c r="F69" s="264" t="s">
        <v>139</v>
      </c>
      <c r="G69" s="153">
        <v>1.58</v>
      </c>
      <c r="H69" s="123"/>
      <c r="I69" s="124"/>
      <c r="J69" s="125"/>
      <c r="K69" s="265"/>
      <c r="L69" s="124"/>
      <c r="M69" s="125"/>
    </row>
    <row r="70" spans="1:13" s="85" customFormat="1" ht="23.25" customHeight="1" x14ac:dyDescent="0.3">
      <c r="A70" s="173"/>
      <c r="B70" s="137" t="s">
        <v>108</v>
      </c>
      <c r="C70" s="483" t="s">
        <v>109</v>
      </c>
      <c r="D70" s="483"/>
      <c r="E70" s="483"/>
      <c r="F70" s="147" t="s">
        <v>46</v>
      </c>
      <c r="G70" s="139" t="s">
        <v>5536</v>
      </c>
      <c r="H70" s="175"/>
      <c r="I70" s="140"/>
      <c r="J70" s="141"/>
      <c r="K70" s="140"/>
      <c r="L70" s="176"/>
      <c r="M70" s="177"/>
    </row>
    <row r="71" spans="1:13" s="85" customFormat="1" ht="22.5" hidden="1" customHeight="1" x14ac:dyDescent="0.3">
      <c r="A71" s="178" t="s">
        <v>140</v>
      </c>
      <c r="B71" s="179" t="s">
        <v>141</v>
      </c>
      <c r="C71" s="489" t="s">
        <v>83</v>
      </c>
      <c r="D71" s="489"/>
      <c r="E71" s="489"/>
      <c r="F71" s="266" t="s">
        <v>38</v>
      </c>
      <c r="G71" s="267" t="s">
        <v>5537</v>
      </c>
      <c r="H71" s="182"/>
      <c r="I71" s="183"/>
      <c r="J71" s="184"/>
      <c r="K71" s="183"/>
      <c r="L71" s="185"/>
      <c r="M71" s="186"/>
    </row>
    <row r="72" spans="1:13" s="85" customFormat="1" ht="23.25" customHeight="1" x14ac:dyDescent="0.3">
      <c r="A72" s="173" t="s">
        <v>126</v>
      </c>
      <c r="B72" s="137" t="s">
        <v>142</v>
      </c>
      <c r="C72" s="483" t="s">
        <v>143</v>
      </c>
      <c r="D72" s="483"/>
      <c r="E72" s="483"/>
      <c r="F72" s="147" t="s">
        <v>46</v>
      </c>
      <c r="G72" s="139" t="s">
        <v>5538</v>
      </c>
      <c r="H72" s="175"/>
      <c r="I72" s="140"/>
      <c r="J72" s="141"/>
      <c r="K72" s="140"/>
      <c r="L72" s="176"/>
      <c r="M72" s="177"/>
    </row>
    <row r="73" spans="1:13" s="85" customFormat="1" ht="15" customHeight="1" x14ac:dyDescent="0.3">
      <c r="A73" s="497" t="s">
        <v>145</v>
      </c>
      <c r="B73" s="462"/>
      <c r="C73" s="462"/>
      <c r="D73" s="462"/>
      <c r="E73" s="462"/>
      <c r="F73" s="462"/>
      <c r="G73" s="462"/>
      <c r="H73" s="114"/>
      <c r="I73" s="114"/>
      <c r="J73" s="115"/>
      <c r="K73" s="114"/>
      <c r="L73" s="262"/>
      <c r="M73" s="263"/>
    </row>
    <row r="74" spans="1:13" s="85" customFormat="1" ht="23.25" customHeight="1" x14ac:dyDescent="0.3">
      <c r="A74" s="121" t="s">
        <v>47</v>
      </c>
      <c r="B74" s="120" t="s">
        <v>146</v>
      </c>
      <c r="C74" s="490" t="s">
        <v>45</v>
      </c>
      <c r="D74" s="491"/>
      <c r="E74" s="492"/>
      <c r="F74" s="264" t="s">
        <v>46</v>
      </c>
      <c r="G74" s="153">
        <v>2245.3200000000002</v>
      </c>
      <c r="H74" s="123"/>
      <c r="I74" s="124"/>
      <c r="J74" s="125"/>
      <c r="K74" s="265"/>
      <c r="L74" s="124"/>
      <c r="M74" s="125"/>
    </row>
    <row r="75" spans="1:13" s="85" customFormat="1" ht="15" customHeight="1" x14ac:dyDescent="0.3">
      <c r="A75" s="497" t="s">
        <v>147</v>
      </c>
      <c r="B75" s="462"/>
      <c r="C75" s="462"/>
      <c r="D75" s="462"/>
      <c r="E75" s="462"/>
      <c r="F75" s="462"/>
      <c r="G75" s="462"/>
      <c r="H75" s="114"/>
      <c r="I75" s="114"/>
      <c r="J75" s="115"/>
      <c r="K75" s="114"/>
      <c r="L75" s="262"/>
      <c r="M75" s="263"/>
    </row>
    <row r="76" spans="1:13" s="85" customFormat="1" ht="23.25" customHeight="1" x14ac:dyDescent="0.3">
      <c r="A76" s="121" t="s">
        <v>52</v>
      </c>
      <c r="B76" s="120" t="s">
        <v>146</v>
      </c>
      <c r="C76" s="490" t="s">
        <v>45</v>
      </c>
      <c r="D76" s="491"/>
      <c r="E76" s="492"/>
      <c r="F76" s="264" t="s">
        <v>46</v>
      </c>
      <c r="G76" s="153">
        <v>90.72</v>
      </c>
      <c r="H76" s="123"/>
      <c r="I76" s="124"/>
      <c r="J76" s="125"/>
      <c r="K76" s="265"/>
      <c r="L76" s="124"/>
      <c r="M76" s="125"/>
    </row>
    <row r="77" spans="1:13" s="85" customFormat="1" ht="15" customHeight="1" x14ac:dyDescent="0.3">
      <c r="A77" s="497" t="s">
        <v>148</v>
      </c>
      <c r="B77" s="462"/>
      <c r="C77" s="462"/>
      <c r="D77" s="462"/>
      <c r="E77" s="462"/>
      <c r="F77" s="462"/>
      <c r="G77" s="462"/>
      <c r="H77" s="114"/>
      <c r="I77" s="114"/>
      <c r="J77" s="115"/>
      <c r="K77" s="114"/>
      <c r="L77" s="262"/>
      <c r="M77" s="263"/>
    </row>
    <row r="78" spans="1:13" s="85" customFormat="1" ht="15" customHeight="1" x14ac:dyDescent="0.3">
      <c r="A78" s="121" t="s">
        <v>55</v>
      </c>
      <c r="B78" s="120" t="s">
        <v>149</v>
      </c>
      <c r="C78" s="490" t="s">
        <v>150</v>
      </c>
      <c r="D78" s="491"/>
      <c r="E78" s="492"/>
      <c r="F78" s="264" t="s">
        <v>122</v>
      </c>
      <c r="G78" s="122">
        <v>0.70499999999999996</v>
      </c>
      <c r="H78" s="123"/>
      <c r="I78" s="124"/>
      <c r="J78" s="125"/>
      <c r="K78" s="265"/>
      <c r="L78" s="124"/>
      <c r="M78" s="125"/>
    </row>
    <row r="79" spans="1:13" s="85" customFormat="1" ht="22.5" customHeight="1" x14ac:dyDescent="0.3">
      <c r="A79" s="173"/>
      <c r="B79" s="137" t="s">
        <v>151</v>
      </c>
      <c r="C79" s="483" t="s">
        <v>152</v>
      </c>
      <c r="D79" s="483"/>
      <c r="E79" s="483"/>
      <c r="F79" s="147" t="s">
        <v>46</v>
      </c>
      <c r="G79" s="139" t="s">
        <v>5489</v>
      </c>
      <c r="H79" s="175"/>
      <c r="I79" s="140"/>
      <c r="J79" s="141"/>
      <c r="K79" s="140"/>
      <c r="L79" s="176"/>
      <c r="M79" s="177"/>
    </row>
    <row r="80" spans="1:13" s="85" customFormat="1" ht="22.5" customHeight="1" x14ac:dyDescent="0.3">
      <c r="A80" s="173"/>
      <c r="B80" s="137" t="s">
        <v>153</v>
      </c>
      <c r="C80" s="483" t="s">
        <v>154</v>
      </c>
      <c r="D80" s="483"/>
      <c r="E80" s="483"/>
      <c r="F80" s="147" t="s">
        <v>155</v>
      </c>
      <c r="G80" s="139" t="s">
        <v>5490</v>
      </c>
      <c r="H80" s="175"/>
      <c r="I80" s="140"/>
      <c r="J80" s="141"/>
      <c r="K80" s="140"/>
      <c r="L80" s="176"/>
      <c r="M80" s="177"/>
    </row>
    <row r="81" spans="1:13" s="85" customFormat="1" ht="22.5" hidden="1" customHeight="1" x14ac:dyDescent="0.3">
      <c r="A81" s="178" t="s">
        <v>140</v>
      </c>
      <c r="B81" s="179" t="s">
        <v>156</v>
      </c>
      <c r="C81" s="489" t="s">
        <v>157</v>
      </c>
      <c r="D81" s="489"/>
      <c r="E81" s="489"/>
      <c r="F81" s="266" t="s">
        <v>46</v>
      </c>
      <c r="G81" s="267" t="s">
        <v>5491</v>
      </c>
      <c r="H81" s="182"/>
      <c r="I81" s="183"/>
      <c r="J81" s="184"/>
      <c r="K81" s="183"/>
      <c r="L81" s="185"/>
      <c r="M81" s="186"/>
    </row>
    <row r="82" spans="1:13" s="85" customFormat="1" ht="23.25" customHeight="1" x14ac:dyDescent="0.3">
      <c r="A82" s="173" t="s">
        <v>126</v>
      </c>
      <c r="B82" s="137" t="s">
        <v>158</v>
      </c>
      <c r="C82" s="483" t="s">
        <v>159</v>
      </c>
      <c r="D82" s="483"/>
      <c r="E82" s="483"/>
      <c r="F82" s="147" t="s">
        <v>46</v>
      </c>
      <c r="G82" s="139" t="s">
        <v>5491</v>
      </c>
      <c r="H82" s="175"/>
      <c r="I82" s="140"/>
      <c r="J82" s="141"/>
      <c r="K82" s="140"/>
      <c r="L82" s="176"/>
      <c r="M82" s="177"/>
    </row>
    <row r="83" spans="1:13" s="85" customFormat="1" ht="15" customHeight="1" x14ac:dyDescent="0.3">
      <c r="A83" s="497" t="s">
        <v>160</v>
      </c>
      <c r="B83" s="462"/>
      <c r="C83" s="462"/>
      <c r="D83" s="462"/>
      <c r="E83" s="462"/>
      <c r="F83" s="462"/>
      <c r="G83" s="462"/>
      <c r="H83" s="114"/>
      <c r="I83" s="114"/>
      <c r="J83" s="115"/>
      <c r="K83" s="114"/>
      <c r="L83" s="262"/>
      <c r="M83" s="263"/>
    </row>
    <row r="84" spans="1:13" s="85" customFormat="1" ht="15" customHeight="1" x14ac:dyDescent="0.3">
      <c r="A84" s="121" t="s">
        <v>56</v>
      </c>
      <c r="B84" s="120" t="s">
        <v>149</v>
      </c>
      <c r="C84" s="490" t="s">
        <v>150</v>
      </c>
      <c r="D84" s="491"/>
      <c r="E84" s="492"/>
      <c r="F84" s="264" t="s">
        <v>122</v>
      </c>
      <c r="G84" s="122">
        <v>3.4000000000000002E-2</v>
      </c>
      <c r="H84" s="123"/>
      <c r="I84" s="124"/>
      <c r="J84" s="125"/>
      <c r="K84" s="265"/>
      <c r="L84" s="124"/>
      <c r="M84" s="125"/>
    </row>
    <row r="85" spans="1:13" s="85" customFormat="1" ht="22.5" customHeight="1" x14ac:dyDescent="0.3">
      <c r="A85" s="173"/>
      <c r="B85" s="137" t="s">
        <v>151</v>
      </c>
      <c r="C85" s="483" t="s">
        <v>152</v>
      </c>
      <c r="D85" s="483"/>
      <c r="E85" s="483"/>
      <c r="F85" s="147" t="s">
        <v>46</v>
      </c>
      <c r="G85" s="139" t="s">
        <v>5492</v>
      </c>
      <c r="H85" s="175"/>
      <c r="I85" s="140"/>
      <c r="J85" s="141"/>
      <c r="K85" s="140"/>
      <c r="L85" s="176"/>
      <c r="M85" s="177"/>
    </row>
    <row r="86" spans="1:13" s="85" customFormat="1" ht="22.5" customHeight="1" x14ac:dyDescent="0.3">
      <c r="A86" s="173"/>
      <c r="B86" s="137" t="s">
        <v>153</v>
      </c>
      <c r="C86" s="483" t="s">
        <v>154</v>
      </c>
      <c r="D86" s="483"/>
      <c r="E86" s="483"/>
      <c r="F86" s="147" t="s">
        <v>155</v>
      </c>
      <c r="G86" s="139" t="s">
        <v>5493</v>
      </c>
      <c r="H86" s="175"/>
      <c r="I86" s="140"/>
      <c r="J86" s="141"/>
      <c r="K86" s="140"/>
      <c r="L86" s="176"/>
      <c r="M86" s="177"/>
    </row>
    <row r="87" spans="1:13" s="85" customFormat="1" ht="22.5" hidden="1" customHeight="1" x14ac:dyDescent="0.3">
      <c r="A87" s="178" t="s">
        <v>140</v>
      </c>
      <c r="B87" s="179" t="s">
        <v>156</v>
      </c>
      <c r="C87" s="489" t="s">
        <v>157</v>
      </c>
      <c r="D87" s="489"/>
      <c r="E87" s="489"/>
      <c r="F87" s="266" t="s">
        <v>46</v>
      </c>
      <c r="G87" s="267" t="s">
        <v>5494</v>
      </c>
      <c r="H87" s="182"/>
      <c r="I87" s="183"/>
      <c r="J87" s="184"/>
      <c r="K87" s="183"/>
      <c r="L87" s="185"/>
      <c r="M87" s="186"/>
    </row>
    <row r="88" spans="1:13" s="85" customFormat="1" ht="23.25" customHeight="1" x14ac:dyDescent="0.3">
      <c r="A88" s="173" t="s">
        <v>126</v>
      </c>
      <c r="B88" s="137" t="s">
        <v>158</v>
      </c>
      <c r="C88" s="483" t="s">
        <v>159</v>
      </c>
      <c r="D88" s="483"/>
      <c r="E88" s="483"/>
      <c r="F88" s="147" t="s">
        <v>46</v>
      </c>
      <c r="G88" s="139" t="s">
        <v>5494</v>
      </c>
      <c r="H88" s="175"/>
      <c r="I88" s="140"/>
      <c r="J88" s="141"/>
      <c r="K88" s="140"/>
      <c r="L88" s="176"/>
      <c r="M88" s="177"/>
    </row>
    <row r="89" spans="1:13" s="85" customFormat="1" ht="15" customHeight="1" x14ac:dyDescent="0.3">
      <c r="A89" s="497" t="s">
        <v>161</v>
      </c>
      <c r="B89" s="462"/>
      <c r="C89" s="462"/>
      <c r="D89" s="462"/>
      <c r="E89" s="462"/>
      <c r="F89" s="462"/>
      <c r="G89" s="462"/>
      <c r="H89" s="114"/>
      <c r="I89" s="114"/>
      <c r="J89" s="115"/>
      <c r="K89" s="114"/>
      <c r="L89" s="262"/>
      <c r="M89" s="263"/>
    </row>
    <row r="90" spans="1:13" s="85" customFormat="1" ht="15" customHeight="1" x14ac:dyDescent="0.3">
      <c r="A90" s="497" t="s">
        <v>162</v>
      </c>
      <c r="B90" s="462"/>
      <c r="C90" s="462"/>
      <c r="D90" s="462"/>
      <c r="E90" s="462"/>
      <c r="F90" s="462"/>
      <c r="G90" s="462"/>
      <c r="H90" s="114"/>
      <c r="I90" s="114"/>
      <c r="J90" s="115"/>
      <c r="K90" s="114"/>
      <c r="L90" s="262"/>
      <c r="M90" s="263"/>
    </row>
    <row r="91" spans="1:13" s="85" customFormat="1" ht="45.75" customHeight="1" x14ac:dyDescent="0.3">
      <c r="A91" s="121" t="s">
        <v>163</v>
      </c>
      <c r="B91" s="120" t="s">
        <v>164</v>
      </c>
      <c r="C91" s="490" t="s">
        <v>165</v>
      </c>
      <c r="D91" s="491"/>
      <c r="E91" s="492"/>
      <c r="F91" s="264" t="s">
        <v>122</v>
      </c>
      <c r="G91" s="153">
        <v>15.09</v>
      </c>
      <c r="H91" s="123"/>
      <c r="I91" s="124"/>
      <c r="J91" s="125"/>
      <c r="K91" s="265"/>
      <c r="L91" s="124"/>
      <c r="M91" s="125"/>
    </row>
    <row r="92" spans="1:13" s="85" customFormat="1" ht="45.75" customHeight="1" x14ac:dyDescent="0.3">
      <c r="A92" s="121" t="s">
        <v>166</v>
      </c>
      <c r="B92" s="120" t="s">
        <v>48</v>
      </c>
      <c r="C92" s="490" t="s">
        <v>49</v>
      </c>
      <c r="D92" s="491"/>
      <c r="E92" s="492"/>
      <c r="F92" s="264" t="s">
        <v>50</v>
      </c>
      <c r="G92" s="134">
        <v>352</v>
      </c>
      <c r="H92" s="123"/>
      <c r="I92" s="124"/>
      <c r="J92" s="125"/>
      <c r="K92" s="265"/>
      <c r="L92" s="124"/>
      <c r="M92" s="125"/>
    </row>
    <row r="93" spans="1:13" s="85" customFormat="1" ht="45.75" customHeight="1" x14ac:dyDescent="0.3">
      <c r="A93" s="121" t="s">
        <v>167</v>
      </c>
      <c r="B93" s="120" t="s">
        <v>168</v>
      </c>
      <c r="C93" s="490" t="s">
        <v>169</v>
      </c>
      <c r="D93" s="491"/>
      <c r="E93" s="492"/>
      <c r="F93" s="264" t="s">
        <v>50</v>
      </c>
      <c r="G93" s="134">
        <v>2578</v>
      </c>
      <c r="H93" s="123"/>
      <c r="I93" s="124"/>
      <c r="J93" s="125"/>
      <c r="K93" s="265"/>
      <c r="L93" s="124"/>
      <c r="M93" s="125"/>
    </row>
    <row r="94" spans="1:13" s="85" customFormat="1" ht="45.75" customHeight="1" x14ac:dyDescent="0.3">
      <c r="A94" s="121" t="s">
        <v>170</v>
      </c>
      <c r="B94" s="120" t="s">
        <v>171</v>
      </c>
      <c r="C94" s="490" t="s">
        <v>172</v>
      </c>
      <c r="D94" s="491"/>
      <c r="E94" s="492"/>
      <c r="F94" s="264" t="s">
        <v>122</v>
      </c>
      <c r="G94" s="153">
        <v>6.46</v>
      </c>
      <c r="H94" s="123"/>
      <c r="I94" s="124"/>
      <c r="J94" s="125"/>
      <c r="K94" s="265"/>
      <c r="L94" s="124"/>
      <c r="M94" s="125"/>
    </row>
    <row r="95" spans="1:13" s="85" customFormat="1" ht="45.75" customHeight="1" x14ac:dyDescent="0.3">
      <c r="A95" s="121" t="s">
        <v>173</v>
      </c>
      <c r="B95" s="120" t="s">
        <v>168</v>
      </c>
      <c r="C95" s="490" t="s">
        <v>169</v>
      </c>
      <c r="D95" s="491"/>
      <c r="E95" s="492"/>
      <c r="F95" s="264" t="s">
        <v>50</v>
      </c>
      <c r="G95" s="134">
        <v>1292</v>
      </c>
      <c r="H95" s="123"/>
      <c r="I95" s="124"/>
      <c r="J95" s="125"/>
      <c r="K95" s="265"/>
      <c r="L95" s="124"/>
      <c r="M95" s="125"/>
    </row>
    <row r="96" spans="1:13" s="85" customFormat="1" ht="45.75" customHeight="1" x14ac:dyDescent="0.3">
      <c r="A96" s="121" t="s">
        <v>174</v>
      </c>
      <c r="B96" s="120" t="s">
        <v>175</v>
      </c>
      <c r="C96" s="490" t="s">
        <v>176</v>
      </c>
      <c r="D96" s="491"/>
      <c r="E96" s="492"/>
      <c r="F96" s="264" t="s">
        <v>122</v>
      </c>
      <c r="G96" s="153">
        <v>4.66</v>
      </c>
      <c r="H96" s="123"/>
      <c r="I96" s="124"/>
      <c r="J96" s="125"/>
      <c r="K96" s="265"/>
      <c r="L96" s="124"/>
      <c r="M96" s="125"/>
    </row>
    <row r="97" spans="1:13" s="85" customFormat="1" ht="45.75" customHeight="1" x14ac:dyDescent="0.3">
      <c r="A97" s="121" t="s">
        <v>177</v>
      </c>
      <c r="B97" s="120" t="s">
        <v>48</v>
      </c>
      <c r="C97" s="490" t="s">
        <v>49</v>
      </c>
      <c r="D97" s="491"/>
      <c r="E97" s="492"/>
      <c r="F97" s="264" t="s">
        <v>50</v>
      </c>
      <c r="G97" s="134">
        <v>932</v>
      </c>
      <c r="H97" s="123"/>
      <c r="I97" s="124"/>
      <c r="J97" s="125"/>
      <c r="K97" s="265"/>
      <c r="L97" s="124"/>
      <c r="M97" s="125"/>
    </row>
    <row r="98" spans="1:13" s="85" customFormat="1" ht="15" customHeight="1" x14ac:dyDescent="0.3">
      <c r="A98" s="497" t="s">
        <v>178</v>
      </c>
      <c r="B98" s="462"/>
      <c r="C98" s="462"/>
      <c r="D98" s="462"/>
      <c r="E98" s="462"/>
      <c r="F98" s="462"/>
      <c r="G98" s="462"/>
      <c r="H98" s="114"/>
      <c r="I98" s="114"/>
      <c r="J98" s="115"/>
      <c r="K98" s="114"/>
      <c r="L98" s="262"/>
      <c r="M98" s="263"/>
    </row>
    <row r="99" spans="1:13" s="85" customFormat="1" ht="23.25" customHeight="1" x14ac:dyDescent="0.3">
      <c r="A99" s="121" t="s">
        <v>179</v>
      </c>
      <c r="B99" s="120" t="s">
        <v>180</v>
      </c>
      <c r="C99" s="490" t="s">
        <v>181</v>
      </c>
      <c r="D99" s="491"/>
      <c r="E99" s="492"/>
      <c r="F99" s="264" t="s">
        <v>122</v>
      </c>
      <c r="G99" s="153">
        <v>0.33</v>
      </c>
      <c r="H99" s="123"/>
      <c r="I99" s="124"/>
      <c r="J99" s="125"/>
      <c r="K99" s="265"/>
      <c r="L99" s="124"/>
      <c r="M99" s="125"/>
    </row>
    <row r="100" spans="1:13" s="85" customFormat="1" ht="15" customHeight="1" x14ac:dyDescent="0.3">
      <c r="A100" s="497" t="s">
        <v>182</v>
      </c>
      <c r="B100" s="462"/>
      <c r="C100" s="462"/>
      <c r="D100" s="462"/>
      <c r="E100" s="462"/>
      <c r="F100" s="462"/>
      <c r="G100" s="462"/>
      <c r="H100" s="114"/>
      <c r="I100" s="114"/>
      <c r="J100" s="115"/>
      <c r="K100" s="114"/>
      <c r="L100" s="262"/>
      <c r="M100" s="263"/>
    </row>
    <row r="101" spans="1:13" s="85" customFormat="1" ht="23.25" customHeight="1" x14ac:dyDescent="0.3">
      <c r="A101" s="121" t="s">
        <v>183</v>
      </c>
      <c r="B101" s="120" t="s">
        <v>184</v>
      </c>
      <c r="C101" s="490" t="s">
        <v>185</v>
      </c>
      <c r="D101" s="491"/>
      <c r="E101" s="492"/>
      <c r="F101" s="264" t="s">
        <v>186</v>
      </c>
      <c r="G101" s="122">
        <v>1.7709999999999999</v>
      </c>
      <c r="H101" s="123"/>
      <c r="I101" s="124"/>
      <c r="J101" s="125"/>
      <c r="K101" s="265"/>
      <c r="L101" s="124"/>
      <c r="M101" s="125"/>
    </row>
    <row r="102" spans="1:13" s="85" customFormat="1" ht="15" customHeight="1" x14ac:dyDescent="0.3">
      <c r="A102" s="495" t="s">
        <v>187</v>
      </c>
      <c r="B102" s="496"/>
      <c r="C102" s="496"/>
      <c r="D102" s="496"/>
      <c r="E102" s="496"/>
      <c r="F102" s="496"/>
      <c r="G102" s="496"/>
      <c r="H102" s="165"/>
      <c r="I102" s="165"/>
      <c r="J102" s="166"/>
      <c r="K102" s="165"/>
      <c r="L102" s="167"/>
      <c r="M102" s="168"/>
    </row>
    <row r="103" spans="1:13" s="85" customFormat="1" ht="15" customHeight="1" x14ac:dyDescent="0.3">
      <c r="A103" s="497" t="s">
        <v>188</v>
      </c>
      <c r="B103" s="462"/>
      <c r="C103" s="462"/>
      <c r="D103" s="462"/>
      <c r="E103" s="462"/>
      <c r="F103" s="462"/>
      <c r="G103" s="462"/>
      <c r="H103" s="114"/>
      <c r="I103" s="114"/>
      <c r="J103" s="115"/>
      <c r="K103" s="114"/>
      <c r="L103" s="262"/>
      <c r="M103" s="263"/>
    </row>
    <row r="104" spans="1:13" s="85" customFormat="1" ht="34.5" customHeight="1" x14ac:dyDescent="0.3">
      <c r="A104" s="121" t="s">
        <v>189</v>
      </c>
      <c r="B104" s="120" t="s">
        <v>190</v>
      </c>
      <c r="C104" s="490" t="s">
        <v>191</v>
      </c>
      <c r="D104" s="491"/>
      <c r="E104" s="492"/>
      <c r="F104" s="264" t="s">
        <v>64</v>
      </c>
      <c r="G104" s="122">
        <v>1.125</v>
      </c>
      <c r="H104" s="123"/>
      <c r="I104" s="124"/>
      <c r="J104" s="125"/>
      <c r="K104" s="265"/>
      <c r="L104" s="124"/>
      <c r="M104" s="125"/>
    </row>
    <row r="105" spans="1:13" s="85" customFormat="1" ht="23.25" customHeight="1" x14ac:dyDescent="0.3">
      <c r="A105" s="173"/>
      <c r="B105" s="137" t="s">
        <v>65</v>
      </c>
      <c r="C105" s="483" t="s">
        <v>66</v>
      </c>
      <c r="D105" s="483"/>
      <c r="E105" s="483"/>
      <c r="F105" s="147" t="s">
        <v>67</v>
      </c>
      <c r="G105" s="139" t="s">
        <v>5539</v>
      </c>
      <c r="H105" s="175"/>
      <c r="I105" s="140"/>
      <c r="J105" s="141"/>
      <c r="K105" s="140"/>
      <c r="L105" s="176"/>
      <c r="M105" s="177"/>
    </row>
    <row r="106" spans="1:13" s="85" customFormat="1" ht="23.25" customHeight="1" x14ac:dyDescent="0.3">
      <c r="A106" s="173"/>
      <c r="B106" s="137" t="s">
        <v>68</v>
      </c>
      <c r="C106" s="483" t="s">
        <v>69</v>
      </c>
      <c r="D106" s="483"/>
      <c r="E106" s="483"/>
      <c r="F106" s="147" t="s">
        <v>67</v>
      </c>
      <c r="G106" s="139" t="s">
        <v>5540</v>
      </c>
      <c r="H106" s="175"/>
      <c r="I106" s="140"/>
      <c r="J106" s="141"/>
      <c r="K106" s="140"/>
      <c r="L106" s="176"/>
      <c r="M106" s="177"/>
    </row>
    <row r="107" spans="1:13" s="85" customFormat="1" ht="22.5" customHeight="1" x14ac:dyDescent="0.3">
      <c r="A107" s="173"/>
      <c r="B107" s="137" t="s">
        <v>70</v>
      </c>
      <c r="C107" s="483" t="s">
        <v>71</v>
      </c>
      <c r="D107" s="483"/>
      <c r="E107" s="483"/>
      <c r="F107" s="147" t="s">
        <v>72</v>
      </c>
      <c r="G107" s="139" t="s">
        <v>5541</v>
      </c>
      <c r="H107" s="175"/>
      <c r="I107" s="140"/>
      <c r="J107" s="141"/>
      <c r="K107" s="140"/>
      <c r="L107" s="176"/>
      <c r="M107" s="177"/>
    </row>
    <row r="108" spans="1:13" s="85" customFormat="1" ht="23.25" hidden="1" customHeight="1" x14ac:dyDescent="0.3">
      <c r="A108" s="178" t="s">
        <v>75</v>
      </c>
      <c r="B108" s="179" t="s">
        <v>76</v>
      </c>
      <c r="C108" s="489" t="s">
        <v>77</v>
      </c>
      <c r="D108" s="489"/>
      <c r="E108" s="489"/>
      <c r="F108" s="266" t="s">
        <v>46</v>
      </c>
      <c r="G108" s="181" t="s">
        <v>33</v>
      </c>
      <c r="H108" s="182"/>
      <c r="I108" s="183"/>
      <c r="J108" s="184"/>
      <c r="K108" s="183"/>
      <c r="L108" s="185"/>
      <c r="M108" s="186"/>
    </row>
    <row r="109" spans="1:13" s="85" customFormat="1" ht="23.25" hidden="1" customHeight="1" x14ac:dyDescent="0.3">
      <c r="A109" s="178" t="s">
        <v>75</v>
      </c>
      <c r="B109" s="179" t="s">
        <v>78</v>
      </c>
      <c r="C109" s="489" t="s">
        <v>79</v>
      </c>
      <c r="D109" s="489"/>
      <c r="E109" s="489"/>
      <c r="F109" s="266" t="s">
        <v>46</v>
      </c>
      <c r="G109" s="181" t="s">
        <v>33</v>
      </c>
      <c r="H109" s="182"/>
      <c r="I109" s="183"/>
      <c r="J109" s="184"/>
      <c r="K109" s="183"/>
      <c r="L109" s="185"/>
      <c r="M109" s="186"/>
    </row>
    <row r="110" spans="1:13" s="85" customFormat="1" ht="23.25" customHeight="1" x14ac:dyDescent="0.3">
      <c r="A110" s="173"/>
      <c r="B110" s="137" t="s">
        <v>80</v>
      </c>
      <c r="C110" s="483" t="s">
        <v>81</v>
      </c>
      <c r="D110" s="483"/>
      <c r="E110" s="483"/>
      <c r="F110" s="147" t="s">
        <v>46</v>
      </c>
      <c r="G110" s="139" t="s">
        <v>5542</v>
      </c>
      <c r="H110" s="175"/>
      <c r="I110" s="140"/>
      <c r="J110" s="141"/>
      <c r="K110" s="140"/>
      <c r="L110" s="176"/>
      <c r="M110" s="177"/>
    </row>
    <row r="111" spans="1:13" s="85" customFormat="1" ht="22.5" hidden="1" customHeight="1" x14ac:dyDescent="0.3">
      <c r="A111" s="178" t="s">
        <v>75</v>
      </c>
      <c r="B111" s="179" t="s">
        <v>82</v>
      </c>
      <c r="C111" s="489" t="s">
        <v>83</v>
      </c>
      <c r="D111" s="489"/>
      <c r="E111" s="489"/>
      <c r="F111" s="266" t="s">
        <v>46</v>
      </c>
      <c r="G111" s="181" t="s">
        <v>33</v>
      </c>
      <c r="H111" s="182"/>
      <c r="I111" s="183"/>
      <c r="J111" s="184"/>
      <c r="K111" s="183"/>
      <c r="L111" s="185"/>
      <c r="M111" s="186"/>
    </row>
    <row r="112" spans="1:13" s="85" customFormat="1" ht="22.5" customHeight="1" x14ac:dyDescent="0.3">
      <c r="A112" s="173"/>
      <c r="B112" s="137" t="s">
        <v>86</v>
      </c>
      <c r="C112" s="483" t="s">
        <v>87</v>
      </c>
      <c r="D112" s="483"/>
      <c r="E112" s="483"/>
      <c r="F112" s="147" t="s">
        <v>67</v>
      </c>
      <c r="G112" s="139" t="s">
        <v>5543</v>
      </c>
      <c r="H112" s="175"/>
      <c r="I112" s="140"/>
      <c r="J112" s="141"/>
      <c r="K112" s="140"/>
      <c r="L112" s="176"/>
      <c r="M112" s="177"/>
    </row>
    <row r="113" spans="1:13" s="85" customFormat="1" ht="23.25" customHeight="1" x14ac:dyDescent="0.3">
      <c r="A113" s="173" t="s">
        <v>126</v>
      </c>
      <c r="B113" s="137" t="s">
        <v>127</v>
      </c>
      <c r="C113" s="483" t="s">
        <v>128</v>
      </c>
      <c r="D113" s="483"/>
      <c r="E113" s="483"/>
      <c r="F113" s="147" t="s">
        <v>46</v>
      </c>
      <c r="G113" s="139" t="s">
        <v>5544</v>
      </c>
      <c r="H113" s="175"/>
      <c r="I113" s="140"/>
      <c r="J113" s="141"/>
      <c r="K113" s="140"/>
      <c r="L113" s="176"/>
      <c r="M113" s="177"/>
    </row>
    <row r="114" spans="1:13" s="85" customFormat="1" ht="15" customHeight="1" x14ac:dyDescent="0.3">
      <c r="A114" s="497" t="s">
        <v>192</v>
      </c>
      <c r="B114" s="462"/>
      <c r="C114" s="462"/>
      <c r="D114" s="462"/>
      <c r="E114" s="462"/>
      <c r="F114" s="462"/>
      <c r="G114" s="462"/>
      <c r="H114" s="114"/>
      <c r="I114" s="114"/>
      <c r="J114" s="115"/>
      <c r="K114" s="114"/>
      <c r="L114" s="262"/>
      <c r="M114" s="263"/>
    </row>
    <row r="115" spans="1:13" s="85" customFormat="1" ht="23.25" customHeight="1" x14ac:dyDescent="0.3">
      <c r="A115" s="121" t="s">
        <v>193</v>
      </c>
      <c r="B115" s="120" t="s">
        <v>137</v>
      </c>
      <c r="C115" s="490" t="s">
        <v>138</v>
      </c>
      <c r="D115" s="491"/>
      <c r="E115" s="492"/>
      <c r="F115" s="264" t="s">
        <v>139</v>
      </c>
      <c r="G115" s="153">
        <v>0.51</v>
      </c>
      <c r="H115" s="123"/>
      <c r="I115" s="124"/>
      <c r="J115" s="125"/>
      <c r="K115" s="265"/>
      <c r="L115" s="124"/>
      <c r="M115" s="125"/>
    </row>
    <row r="116" spans="1:13" s="85" customFormat="1" ht="23.25" customHeight="1" x14ac:dyDescent="0.3">
      <c r="A116" s="173"/>
      <c r="B116" s="137" t="s">
        <v>108</v>
      </c>
      <c r="C116" s="483" t="s">
        <v>109</v>
      </c>
      <c r="D116" s="483"/>
      <c r="E116" s="483"/>
      <c r="F116" s="147" t="s">
        <v>46</v>
      </c>
      <c r="G116" s="139" t="s">
        <v>5545</v>
      </c>
      <c r="H116" s="175"/>
      <c r="I116" s="140"/>
      <c r="J116" s="141"/>
      <c r="K116" s="140"/>
      <c r="L116" s="176"/>
      <c r="M116" s="177"/>
    </row>
    <row r="117" spans="1:13" s="85" customFormat="1" ht="22.5" hidden="1" customHeight="1" x14ac:dyDescent="0.3">
      <c r="A117" s="178" t="s">
        <v>140</v>
      </c>
      <c r="B117" s="179" t="s">
        <v>141</v>
      </c>
      <c r="C117" s="489" t="s">
        <v>83</v>
      </c>
      <c r="D117" s="489"/>
      <c r="E117" s="489"/>
      <c r="F117" s="266" t="s">
        <v>38</v>
      </c>
      <c r="G117" s="267" t="s">
        <v>5546</v>
      </c>
      <c r="H117" s="182"/>
      <c r="I117" s="183"/>
      <c r="J117" s="184"/>
      <c r="K117" s="183"/>
      <c r="L117" s="185"/>
      <c r="M117" s="186"/>
    </row>
    <row r="118" spans="1:13" s="85" customFormat="1" ht="23.25" customHeight="1" x14ac:dyDescent="0.3">
      <c r="A118" s="173" t="s">
        <v>126</v>
      </c>
      <c r="B118" s="137" t="s">
        <v>142</v>
      </c>
      <c r="C118" s="483" t="s">
        <v>143</v>
      </c>
      <c r="D118" s="483"/>
      <c r="E118" s="483"/>
      <c r="F118" s="147" t="s">
        <v>46</v>
      </c>
      <c r="G118" s="139" t="s">
        <v>5510</v>
      </c>
      <c r="H118" s="175"/>
      <c r="I118" s="140"/>
      <c r="J118" s="141"/>
      <c r="K118" s="140"/>
      <c r="L118" s="176"/>
      <c r="M118" s="177"/>
    </row>
    <row r="119" spans="1:13" s="85" customFormat="1" ht="15" customHeight="1" x14ac:dyDescent="0.3">
      <c r="A119" s="497" t="s">
        <v>194</v>
      </c>
      <c r="B119" s="462"/>
      <c r="C119" s="462"/>
      <c r="D119" s="462"/>
      <c r="E119" s="462"/>
      <c r="F119" s="462"/>
      <c r="G119" s="462"/>
      <c r="H119" s="114"/>
      <c r="I119" s="114"/>
      <c r="J119" s="115"/>
      <c r="K119" s="114"/>
      <c r="L119" s="262"/>
      <c r="M119" s="263"/>
    </row>
    <row r="120" spans="1:13" s="85" customFormat="1" ht="15" customHeight="1" x14ac:dyDescent="0.3">
      <c r="A120" s="121" t="s">
        <v>195</v>
      </c>
      <c r="B120" s="120" t="s">
        <v>149</v>
      </c>
      <c r="C120" s="490" t="s">
        <v>150</v>
      </c>
      <c r="D120" s="491"/>
      <c r="E120" s="492"/>
      <c r="F120" s="264" t="s">
        <v>122</v>
      </c>
      <c r="G120" s="144">
        <v>1.6999999999999999E-3</v>
      </c>
      <c r="H120" s="123"/>
      <c r="I120" s="124"/>
      <c r="J120" s="125"/>
      <c r="K120" s="265"/>
      <c r="L120" s="124"/>
      <c r="M120" s="125"/>
    </row>
    <row r="121" spans="1:13" s="85" customFormat="1" ht="22.5" customHeight="1" x14ac:dyDescent="0.3">
      <c r="A121" s="173"/>
      <c r="B121" s="137" t="s">
        <v>151</v>
      </c>
      <c r="C121" s="483" t="s">
        <v>152</v>
      </c>
      <c r="D121" s="483"/>
      <c r="E121" s="483"/>
      <c r="F121" s="147" t="s">
        <v>46</v>
      </c>
      <c r="G121" s="139" t="s">
        <v>5509</v>
      </c>
      <c r="H121" s="175"/>
      <c r="I121" s="140"/>
      <c r="J121" s="141"/>
      <c r="K121" s="140"/>
      <c r="L121" s="176"/>
      <c r="M121" s="177"/>
    </row>
    <row r="122" spans="1:13" s="85" customFormat="1" ht="22.5" customHeight="1" x14ac:dyDescent="0.3">
      <c r="A122" s="173"/>
      <c r="B122" s="137" t="s">
        <v>153</v>
      </c>
      <c r="C122" s="483" t="s">
        <v>154</v>
      </c>
      <c r="D122" s="483"/>
      <c r="E122" s="483"/>
      <c r="F122" s="147" t="s">
        <v>155</v>
      </c>
      <c r="G122" s="139" t="s">
        <v>5508</v>
      </c>
      <c r="H122" s="175"/>
      <c r="I122" s="140"/>
      <c r="J122" s="141"/>
      <c r="K122" s="140"/>
      <c r="L122" s="176"/>
      <c r="M122" s="177"/>
    </row>
    <row r="123" spans="1:13" s="85" customFormat="1" ht="22.5" hidden="1" customHeight="1" x14ac:dyDescent="0.3">
      <c r="A123" s="178" t="s">
        <v>140</v>
      </c>
      <c r="B123" s="179" t="s">
        <v>156</v>
      </c>
      <c r="C123" s="489" t="s">
        <v>157</v>
      </c>
      <c r="D123" s="489"/>
      <c r="E123" s="489"/>
      <c r="F123" s="266" t="s">
        <v>46</v>
      </c>
      <c r="G123" s="267" t="s">
        <v>5507</v>
      </c>
      <c r="H123" s="182"/>
      <c r="I123" s="183"/>
      <c r="J123" s="184"/>
      <c r="K123" s="183"/>
      <c r="L123" s="185"/>
      <c r="M123" s="186"/>
    </row>
    <row r="124" spans="1:13" s="85" customFormat="1" ht="23.25" customHeight="1" x14ac:dyDescent="0.3">
      <c r="A124" s="173" t="s">
        <v>126</v>
      </c>
      <c r="B124" s="137" t="s">
        <v>158</v>
      </c>
      <c r="C124" s="483" t="s">
        <v>159</v>
      </c>
      <c r="D124" s="483"/>
      <c r="E124" s="483"/>
      <c r="F124" s="147" t="s">
        <v>46</v>
      </c>
      <c r="G124" s="139" t="s">
        <v>5507</v>
      </c>
      <c r="H124" s="175"/>
      <c r="I124" s="140"/>
      <c r="J124" s="141"/>
      <c r="K124" s="140"/>
      <c r="L124" s="176"/>
      <c r="M124" s="177"/>
    </row>
    <row r="125" spans="1:13" s="85" customFormat="1" ht="15" customHeight="1" x14ac:dyDescent="0.3">
      <c r="A125" s="495" t="s">
        <v>196</v>
      </c>
      <c r="B125" s="496"/>
      <c r="C125" s="496"/>
      <c r="D125" s="496"/>
      <c r="E125" s="496"/>
      <c r="F125" s="496"/>
      <c r="G125" s="496"/>
      <c r="H125" s="165"/>
      <c r="I125" s="165"/>
      <c r="J125" s="166"/>
      <c r="K125" s="165"/>
      <c r="L125" s="167"/>
      <c r="M125" s="168"/>
    </row>
    <row r="126" spans="1:13" s="85" customFormat="1" ht="15" customHeight="1" x14ac:dyDescent="0.3">
      <c r="A126" s="497" t="s">
        <v>197</v>
      </c>
      <c r="B126" s="462"/>
      <c r="C126" s="462"/>
      <c r="D126" s="462"/>
      <c r="E126" s="462"/>
      <c r="F126" s="462"/>
      <c r="G126" s="462"/>
      <c r="H126" s="114"/>
      <c r="I126" s="114"/>
      <c r="J126" s="115"/>
      <c r="K126" s="114"/>
      <c r="L126" s="262"/>
      <c r="M126" s="263"/>
    </row>
    <row r="127" spans="1:13" s="85" customFormat="1" ht="45.75" customHeight="1" x14ac:dyDescent="0.3">
      <c r="A127" s="121" t="s">
        <v>198</v>
      </c>
      <c r="B127" s="120" t="s">
        <v>199</v>
      </c>
      <c r="C127" s="490" t="s">
        <v>200</v>
      </c>
      <c r="D127" s="491"/>
      <c r="E127" s="492"/>
      <c r="F127" s="264" t="s">
        <v>99</v>
      </c>
      <c r="G127" s="122">
        <v>0.56899999999999995</v>
      </c>
      <c r="H127" s="123"/>
      <c r="I127" s="124"/>
      <c r="J127" s="125"/>
      <c r="K127" s="265"/>
      <c r="L127" s="124"/>
      <c r="M127" s="125"/>
    </row>
    <row r="128" spans="1:13" s="85" customFormat="1" ht="22.5" customHeight="1" x14ac:dyDescent="0.3">
      <c r="A128" s="173"/>
      <c r="B128" s="137" t="s">
        <v>100</v>
      </c>
      <c r="C128" s="483" t="s">
        <v>101</v>
      </c>
      <c r="D128" s="483"/>
      <c r="E128" s="483"/>
      <c r="F128" s="147" t="s">
        <v>67</v>
      </c>
      <c r="G128" s="139" t="s">
        <v>5506</v>
      </c>
      <c r="H128" s="175"/>
      <c r="I128" s="140"/>
      <c r="J128" s="141"/>
      <c r="K128" s="140"/>
      <c r="L128" s="176"/>
      <c r="M128" s="177"/>
    </row>
    <row r="129" spans="1:13" s="85" customFormat="1" ht="23.25" customHeight="1" x14ac:dyDescent="0.3">
      <c r="A129" s="173"/>
      <c r="B129" s="137" t="s">
        <v>78</v>
      </c>
      <c r="C129" s="483" t="s">
        <v>79</v>
      </c>
      <c r="D129" s="483"/>
      <c r="E129" s="483"/>
      <c r="F129" s="147" t="s">
        <v>46</v>
      </c>
      <c r="G129" s="139" t="s">
        <v>5501</v>
      </c>
      <c r="H129" s="175"/>
      <c r="I129" s="140"/>
      <c r="J129" s="141"/>
      <c r="K129" s="140"/>
      <c r="L129" s="176"/>
      <c r="M129" s="177"/>
    </row>
    <row r="130" spans="1:13" s="85" customFormat="1" ht="34.5" customHeight="1" x14ac:dyDescent="0.3">
      <c r="A130" s="173"/>
      <c r="B130" s="137" t="s">
        <v>102</v>
      </c>
      <c r="C130" s="483" t="s">
        <v>103</v>
      </c>
      <c r="D130" s="483"/>
      <c r="E130" s="483"/>
      <c r="F130" s="147" t="s">
        <v>67</v>
      </c>
      <c r="G130" s="139" t="s">
        <v>5505</v>
      </c>
      <c r="H130" s="175"/>
      <c r="I130" s="140"/>
      <c r="J130" s="141"/>
      <c r="K130" s="140"/>
      <c r="L130" s="176"/>
      <c r="M130" s="177"/>
    </row>
    <row r="131" spans="1:13" s="85" customFormat="1" ht="23.25" customHeight="1" x14ac:dyDescent="0.3">
      <c r="A131" s="173"/>
      <c r="B131" s="137" t="s">
        <v>104</v>
      </c>
      <c r="C131" s="483" t="s">
        <v>105</v>
      </c>
      <c r="D131" s="483"/>
      <c r="E131" s="483"/>
      <c r="F131" s="147" t="s">
        <v>46</v>
      </c>
      <c r="G131" s="139" t="s">
        <v>5504</v>
      </c>
      <c r="H131" s="175"/>
      <c r="I131" s="140"/>
      <c r="J131" s="141"/>
      <c r="K131" s="140"/>
      <c r="L131" s="176"/>
      <c r="M131" s="177"/>
    </row>
    <row r="132" spans="1:13" s="85" customFormat="1" ht="22.5" customHeight="1" x14ac:dyDescent="0.3">
      <c r="A132" s="173"/>
      <c r="B132" s="137" t="s">
        <v>106</v>
      </c>
      <c r="C132" s="483" t="s">
        <v>107</v>
      </c>
      <c r="D132" s="483"/>
      <c r="E132" s="483"/>
      <c r="F132" s="147" t="s">
        <v>46</v>
      </c>
      <c r="G132" s="139" t="s">
        <v>5503</v>
      </c>
      <c r="H132" s="175"/>
      <c r="I132" s="140"/>
      <c r="J132" s="141"/>
      <c r="K132" s="140"/>
      <c r="L132" s="176"/>
      <c r="M132" s="177"/>
    </row>
    <row r="133" spans="1:13" s="85" customFormat="1" ht="23.25" customHeight="1" x14ac:dyDescent="0.3">
      <c r="A133" s="173"/>
      <c r="B133" s="137" t="s">
        <v>108</v>
      </c>
      <c r="C133" s="483" t="s">
        <v>109</v>
      </c>
      <c r="D133" s="483"/>
      <c r="E133" s="483"/>
      <c r="F133" s="147" t="s">
        <v>46</v>
      </c>
      <c r="G133" s="139" t="s">
        <v>5502</v>
      </c>
      <c r="H133" s="175"/>
      <c r="I133" s="140"/>
      <c r="J133" s="141"/>
      <c r="K133" s="140"/>
      <c r="L133" s="176"/>
      <c r="M133" s="177"/>
    </row>
    <row r="134" spans="1:13" s="85" customFormat="1" ht="23.25" hidden="1" customHeight="1" x14ac:dyDescent="0.3">
      <c r="A134" s="178" t="s">
        <v>75</v>
      </c>
      <c r="B134" s="179" t="s">
        <v>110</v>
      </c>
      <c r="C134" s="489" t="s">
        <v>201</v>
      </c>
      <c r="D134" s="489"/>
      <c r="E134" s="489"/>
      <c r="F134" s="266" t="s">
        <v>112</v>
      </c>
      <c r="G134" s="181" t="s">
        <v>33</v>
      </c>
      <c r="H134" s="182"/>
      <c r="I134" s="183"/>
      <c r="J134" s="184"/>
      <c r="K134" s="183"/>
      <c r="L134" s="185"/>
      <c r="M134" s="186"/>
    </row>
    <row r="135" spans="1:13" s="85" customFormat="1" ht="22.5" hidden="1" customHeight="1" x14ac:dyDescent="0.3">
      <c r="A135" s="178" t="s">
        <v>75</v>
      </c>
      <c r="B135" s="179" t="s">
        <v>113</v>
      </c>
      <c r="C135" s="489" t="s">
        <v>114</v>
      </c>
      <c r="D135" s="489"/>
      <c r="E135" s="489"/>
      <c r="F135" s="266" t="s">
        <v>38</v>
      </c>
      <c r="G135" s="181" t="s">
        <v>33</v>
      </c>
      <c r="H135" s="182"/>
      <c r="I135" s="183"/>
      <c r="J135" s="184"/>
      <c r="K135" s="183"/>
      <c r="L135" s="185"/>
      <c r="M135" s="186"/>
    </row>
    <row r="136" spans="1:13" s="85" customFormat="1" ht="23.25" hidden="1" customHeight="1" x14ac:dyDescent="0.3">
      <c r="A136" s="178" t="s">
        <v>75</v>
      </c>
      <c r="B136" s="179" t="s">
        <v>115</v>
      </c>
      <c r="C136" s="489" t="s">
        <v>116</v>
      </c>
      <c r="D136" s="489"/>
      <c r="E136" s="489"/>
      <c r="F136" s="266" t="s">
        <v>67</v>
      </c>
      <c r="G136" s="181" t="s">
        <v>33</v>
      </c>
      <c r="H136" s="182"/>
      <c r="I136" s="183"/>
      <c r="J136" s="184"/>
      <c r="K136" s="183"/>
      <c r="L136" s="185"/>
      <c r="M136" s="186"/>
    </row>
    <row r="137" spans="1:13" s="85" customFormat="1" ht="22.5" hidden="1" customHeight="1" x14ac:dyDescent="0.3">
      <c r="A137" s="178" t="s">
        <v>75</v>
      </c>
      <c r="B137" s="179" t="s">
        <v>117</v>
      </c>
      <c r="C137" s="489" t="s">
        <v>118</v>
      </c>
      <c r="D137" s="489"/>
      <c r="E137" s="489"/>
      <c r="F137" s="266" t="s">
        <v>38</v>
      </c>
      <c r="G137" s="181" t="s">
        <v>33</v>
      </c>
      <c r="H137" s="182"/>
      <c r="I137" s="183"/>
      <c r="J137" s="184"/>
      <c r="K137" s="183"/>
      <c r="L137" s="185"/>
      <c r="M137" s="186"/>
    </row>
    <row r="138" spans="1:13" s="85" customFormat="1" ht="23.25" customHeight="1" x14ac:dyDescent="0.3">
      <c r="A138" s="173" t="s">
        <v>126</v>
      </c>
      <c r="B138" s="137" t="s">
        <v>202</v>
      </c>
      <c r="C138" s="483" t="s">
        <v>79</v>
      </c>
      <c r="D138" s="483"/>
      <c r="E138" s="483"/>
      <c r="F138" s="147" t="s">
        <v>46</v>
      </c>
      <c r="G138" s="139" t="s">
        <v>5501</v>
      </c>
      <c r="H138" s="175"/>
      <c r="I138" s="140"/>
      <c r="J138" s="141"/>
      <c r="K138" s="140"/>
      <c r="L138" s="176"/>
      <c r="M138" s="177"/>
    </row>
    <row r="139" spans="1:13" s="85" customFormat="1" ht="34.5" customHeight="1" x14ac:dyDescent="0.3">
      <c r="A139" s="173" t="s">
        <v>126</v>
      </c>
      <c r="B139" s="137" t="s">
        <v>203</v>
      </c>
      <c r="C139" s="483" t="s">
        <v>204</v>
      </c>
      <c r="D139" s="483"/>
      <c r="E139" s="483"/>
      <c r="F139" s="147" t="s">
        <v>38</v>
      </c>
      <c r="G139" s="139" t="s">
        <v>5500</v>
      </c>
      <c r="H139" s="175"/>
      <c r="I139" s="140"/>
      <c r="J139" s="141"/>
      <c r="K139" s="140"/>
      <c r="L139" s="176"/>
      <c r="M139" s="177"/>
    </row>
    <row r="140" spans="1:13" s="85" customFormat="1" ht="34.5" customHeight="1" x14ac:dyDescent="0.3">
      <c r="A140" s="173" t="s">
        <v>126</v>
      </c>
      <c r="B140" s="137" t="s">
        <v>205</v>
      </c>
      <c r="C140" s="483" t="s">
        <v>206</v>
      </c>
      <c r="D140" s="483"/>
      <c r="E140" s="483"/>
      <c r="F140" s="147" t="s">
        <v>38</v>
      </c>
      <c r="G140" s="139" t="s">
        <v>5499</v>
      </c>
      <c r="H140" s="175"/>
      <c r="I140" s="140"/>
      <c r="J140" s="141"/>
      <c r="K140" s="140"/>
      <c r="L140" s="176"/>
      <c r="M140" s="177"/>
    </row>
    <row r="141" spans="1:13" s="85" customFormat="1" ht="23.25" customHeight="1" x14ac:dyDescent="0.3">
      <c r="A141" s="173" t="s">
        <v>126</v>
      </c>
      <c r="B141" s="137" t="s">
        <v>207</v>
      </c>
      <c r="C141" s="483" t="s">
        <v>208</v>
      </c>
      <c r="D141" s="483"/>
      <c r="E141" s="483"/>
      <c r="F141" s="147" t="s">
        <v>38</v>
      </c>
      <c r="G141" s="139" t="s">
        <v>5498</v>
      </c>
      <c r="H141" s="175"/>
      <c r="I141" s="140"/>
      <c r="J141" s="141"/>
      <c r="K141" s="140"/>
      <c r="L141" s="176"/>
      <c r="M141" s="177"/>
    </row>
    <row r="142" spans="1:13" s="85" customFormat="1" ht="23.25" customHeight="1" x14ac:dyDescent="0.3">
      <c r="A142" s="173" t="s">
        <v>126</v>
      </c>
      <c r="B142" s="137" t="s">
        <v>209</v>
      </c>
      <c r="C142" s="483" t="s">
        <v>210</v>
      </c>
      <c r="D142" s="483"/>
      <c r="E142" s="483"/>
      <c r="F142" s="147" t="s">
        <v>38</v>
      </c>
      <c r="G142" s="139" t="s">
        <v>5498</v>
      </c>
      <c r="H142" s="175"/>
      <c r="I142" s="140"/>
      <c r="J142" s="141"/>
      <c r="K142" s="140"/>
      <c r="L142" s="176"/>
      <c r="M142" s="177"/>
    </row>
    <row r="143" spans="1:13" s="85" customFormat="1" ht="22.5" customHeight="1" x14ac:dyDescent="0.3">
      <c r="A143" s="173" t="s">
        <v>126</v>
      </c>
      <c r="B143" s="137" t="s">
        <v>211</v>
      </c>
      <c r="C143" s="483" t="s">
        <v>212</v>
      </c>
      <c r="D143" s="483"/>
      <c r="E143" s="483"/>
      <c r="F143" s="147" t="s">
        <v>38</v>
      </c>
      <c r="G143" s="139" t="s">
        <v>5498</v>
      </c>
      <c r="H143" s="175"/>
      <c r="I143" s="140"/>
      <c r="J143" s="141"/>
      <c r="K143" s="140"/>
      <c r="L143" s="176"/>
      <c r="M143" s="177"/>
    </row>
    <row r="144" spans="1:13" s="85" customFormat="1" ht="15" customHeight="1" x14ac:dyDescent="0.3">
      <c r="A144" s="497" t="s">
        <v>213</v>
      </c>
      <c r="B144" s="462"/>
      <c r="C144" s="462"/>
      <c r="D144" s="462"/>
      <c r="E144" s="462"/>
      <c r="F144" s="462"/>
      <c r="G144" s="462"/>
      <c r="H144" s="114"/>
      <c r="I144" s="114"/>
      <c r="J144" s="115"/>
      <c r="K144" s="114"/>
      <c r="L144" s="262"/>
      <c r="M144" s="263"/>
    </row>
    <row r="145" spans="1:13" s="85" customFormat="1" ht="15" customHeight="1" x14ac:dyDescent="0.3">
      <c r="A145" s="497" t="s">
        <v>214</v>
      </c>
      <c r="B145" s="462"/>
      <c r="C145" s="462"/>
      <c r="D145" s="462"/>
      <c r="E145" s="462"/>
      <c r="F145" s="462"/>
      <c r="G145" s="462"/>
      <c r="H145" s="114"/>
      <c r="I145" s="114"/>
      <c r="J145" s="115"/>
      <c r="K145" s="114"/>
      <c r="L145" s="262"/>
      <c r="M145" s="263"/>
    </row>
    <row r="146" spans="1:13" s="85" customFormat="1" ht="15" customHeight="1" x14ac:dyDescent="0.3">
      <c r="A146" s="497" t="s">
        <v>215</v>
      </c>
      <c r="B146" s="462"/>
      <c r="C146" s="462"/>
      <c r="D146" s="462"/>
      <c r="E146" s="462"/>
      <c r="F146" s="462"/>
      <c r="G146" s="114"/>
      <c r="H146" s="114"/>
      <c r="I146" s="114"/>
      <c r="J146" s="115"/>
      <c r="K146" s="114"/>
      <c r="L146" s="262"/>
      <c r="M146" s="263"/>
    </row>
    <row r="147" spans="1:13" s="85" customFormat="1" ht="34.5" customHeight="1" x14ac:dyDescent="0.3">
      <c r="A147" s="121" t="s">
        <v>216</v>
      </c>
      <c r="B147" s="120" t="s">
        <v>217</v>
      </c>
      <c r="C147" s="490" t="s">
        <v>218</v>
      </c>
      <c r="D147" s="491"/>
      <c r="E147" s="492"/>
      <c r="F147" s="264" t="s">
        <v>43</v>
      </c>
      <c r="G147" s="144">
        <v>0.2049</v>
      </c>
      <c r="H147" s="123"/>
      <c r="I147" s="124"/>
      <c r="J147" s="125"/>
      <c r="K147" s="265"/>
      <c r="L147" s="124"/>
      <c r="M147" s="125"/>
    </row>
    <row r="148" spans="1:13" s="85" customFormat="1" ht="57" customHeight="1" x14ac:dyDescent="0.3">
      <c r="A148" s="121" t="s">
        <v>219</v>
      </c>
      <c r="B148" s="120" t="s">
        <v>220</v>
      </c>
      <c r="C148" s="490" t="s">
        <v>221</v>
      </c>
      <c r="D148" s="491"/>
      <c r="E148" s="492"/>
      <c r="F148" s="264" t="s">
        <v>43</v>
      </c>
      <c r="G148" s="144">
        <v>0.2049</v>
      </c>
      <c r="H148" s="123"/>
      <c r="I148" s="124"/>
      <c r="J148" s="125"/>
      <c r="K148" s="265"/>
      <c r="L148" s="124"/>
      <c r="M148" s="125"/>
    </row>
    <row r="149" spans="1:13" s="85" customFormat="1" ht="45.75" customHeight="1" x14ac:dyDescent="0.3">
      <c r="A149" s="121" t="s">
        <v>222</v>
      </c>
      <c r="B149" s="120" t="s">
        <v>168</v>
      </c>
      <c r="C149" s="490" t="s">
        <v>169</v>
      </c>
      <c r="D149" s="491"/>
      <c r="E149" s="492"/>
      <c r="F149" s="264" t="s">
        <v>50</v>
      </c>
      <c r="G149" s="153">
        <v>368.82</v>
      </c>
      <c r="H149" s="123"/>
      <c r="I149" s="124"/>
      <c r="J149" s="125"/>
      <c r="K149" s="265"/>
      <c r="L149" s="124"/>
      <c r="M149" s="125"/>
    </row>
    <row r="150" spans="1:13" s="85" customFormat="1" ht="15" customHeight="1" x14ac:dyDescent="0.3">
      <c r="A150" s="497" t="s">
        <v>223</v>
      </c>
      <c r="B150" s="462"/>
      <c r="C150" s="462"/>
      <c r="D150" s="462"/>
      <c r="E150" s="462"/>
      <c r="F150" s="462"/>
      <c r="G150" s="462"/>
      <c r="H150" s="114"/>
      <c r="I150" s="114"/>
      <c r="J150" s="115"/>
      <c r="K150" s="114"/>
      <c r="L150" s="262"/>
      <c r="M150" s="263"/>
    </row>
    <row r="151" spans="1:13" s="85" customFormat="1" ht="34.5" customHeight="1" x14ac:dyDescent="0.3">
      <c r="A151" s="121" t="s">
        <v>224</v>
      </c>
      <c r="B151" s="120" t="s">
        <v>225</v>
      </c>
      <c r="C151" s="490" t="s">
        <v>226</v>
      </c>
      <c r="D151" s="491"/>
      <c r="E151" s="492"/>
      <c r="F151" s="264" t="s">
        <v>43</v>
      </c>
      <c r="G151" s="144">
        <v>0.1104</v>
      </c>
      <c r="H151" s="123"/>
      <c r="I151" s="124"/>
      <c r="J151" s="125"/>
      <c r="K151" s="265"/>
      <c r="L151" s="124"/>
      <c r="M151" s="125"/>
    </row>
    <row r="152" spans="1:13" s="85" customFormat="1" ht="57" customHeight="1" x14ac:dyDescent="0.3">
      <c r="A152" s="121" t="s">
        <v>227</v>
      </c>
      <c r="B152" s="120" t="s">
        <v>228</v>
      </c>
      <c r="C152" s="490" t="s">
        <v>229</v>
      </c>
      <c r="D152" s="491"/>
      <c r="E152" s="492"/>
      <c r="F152" s="264" t="s">
        <v>43</v>
      </c>
      <c r="G152" s="144">
        <v>0.1104</v>
      </c>
      <c r="H152" s="123"/>
      <c r="I152" s="124"/>
      <c r="J152" s="125"/>
      <c r="K152" s="265"/>
      <c r="L152" s="124"/>
      <c r="M152" s="125"/>
    </row>
    <row r="153" spans="1:13" s="85" customFormat="1" ht="45.75" customHeight="1" x14ac:dyDescent="0.3">
      <c r="A153" s="121" t="s">
        <v>230</v>
      </c>
      <c r="B153" s="120" t="s">
        <v>48</v>
      </c>
      <c r="C153" s="490" t="s">
        <v>49</v>
      </c>
      <c r="D153" s="491"/>
      <c r="E153" s="492"/>
      <c r="F153" s="264" t="s">
        <v>50</v>
      </c>
      <c r="G153" s="153">
        <v>198.72</v>
      </c>
      <c r="H153" s="123"/>
      <c r="I153" s="124"/>
      <c r="J153" s="125"/>
      <c r="K153" s="265"/>
      <c r="L153" s="124"/>
      <c r="M153" s="125"/>
    </row>
    <row r="154" spans="1:13" s="85" customFormat="1" ht="15" customHeight="1" x14ac:dyDescent="0.3">
      <c r="A154" s="497" t="s">
        <v>231</v>
      </c>
      <c r="B154" s="462"/>
      <c r="C154" s="462"/>
      <c r="D154" s="462"/>
      <c r="E154" s="462"/>
      <c r="F154" s="462"/>
      <c r="G154" s="462"/>
      <c r="H154" s="114"/>
      <c r="I154" s="114"/>
      <c r="J154" s="115"/>
      <c r="K154" s="114"/>
      <c r="L154" s="262"/>
      <c r="M154" s="263"/>
    </row>
    <row r="155" spans="1:13" s="85" customFormat="1" ht="14.4" x14ac:dyDescent="0.3">
      <c r="A155" s="121" t="s">
        <v>232</v>
      </c>
      <c r="B155" s="120" t="s">
        <v>225</v>
      </c>
      <c r="C155" s="466" t="s">
        <v>226</v>
      </c>
      <c r="D155" s="466"/>
      <c r="E155" s="466"/>
      <c r="F155" s="264" t="s">
        <v>43</v>
      </c>
      <c r="G155" s="122">
        <v>1.4999999999999999E-2</v>
      </c>
      <c r="H155" s="123"/>
      <c r="I155" s="124"/>
      <c r="J155" s="125"/>
      <c r="K155" s="265"/>
      <c r="L155" s="124"/>
      <c r="M155" s="125"/>
    </row>
    <row r="156" spans="1:13" s="85" customFormat="1" ht="15" customHeight="1" x14ac:dyDescent="0.3">
      <c r="A156" s="497" t="s">
        <v>233</v>
      </c>
      <c r="B156" s="462"/>
      <c r="C156" s="462"/>
      <c r="D156" s="462"/>
      <c r="E156" s="462"/>
      <c r="F156" s="462"/>
      <c r="G156" s="462"/>
      <c r="H156" s="114"/>
      <c r="I156" s="114"/>
      <c r="J156" s="115"/>
      <c r="K156" s="114"/>
      <c r="L156" s="262"/>
      <c r="M156" s="263"/>
    </row>
    <row r="157" spans="1:13" s="85" customFormat="1" ht="14.4" x14ac:dyDescent="0.3">
      <c r="A157" s="121" t="s">
        <v>234</v>
      </c>
      <c r="B157" s="120" t="s">
        <v>235</v>
      </c>
      <c r="C157" s="466" t="s">
        <v>236</v>
      </c>
      <c r="D157" s="466"/>
      <c r="E157" s="466"/>
      <c r="F157" s="264" t="s">
        <v>64</v>
      </c>
      <c r="G157" s="122">
        <v>1.165</v>
      </c>
      <c r="H157" s="123"/>
      <c r="I157" s="124"/>
      <c r="J157" s="125"/>
      <c r="K157" s="265"/>
      <c r="L157" s="124"/>
      <c r="M157" s="125"/>
    </row>
    <row r="158" spans="1:13" s="85" customFormat="1" ht="20.399999999999999" x14ac:dyDescent="0.3">
      <c r="A158" s="173"/>
      <c r="B158" s="137" t="s">
        <v>151</v>
      </c>
      <c r="C158" s="483" t="s">
        <v>152</v>
      </c>
      <c r="D158" s="483"/>
      <c r="E158" s="483"/>
      <c r="F158" s="147" t="s">
        <v>46</v>
      </c>
      <c r="G158" s="139" t="s">
        <v>5497</v>
      </c>
      <c r="H158" s="175"/>
      <c r="I158" s="140"/>
      <c r="J158" s="141"/>
      <c r="K158" s="140"/>
      <c r="L158" s="176"/>
      <c r="M158" s="177"/>
    </row>
    <row r="159" spans="1:13" s="85" customFormat="1" ht="20.399999999999999" x14ac:dyDescent="0.3">
      <c r="A159" s="173" t="s">
        <v>126</v>
      </c>
      <c r="B159" s="137" t="s">
        <v>237</v>
      </c>
      <c r="C159" s="483" t="s">
        <v>238</v>
      </c>
      <c r="D159" s="483"/>
      <c r="E159" s="483"/>
      <c r="F159" s="147" t="s">
        <v>112</v>
      </c>
      <c r="G159" s="139" t="s">
        <v>5496</v>
      </c>
      <c r="H159" s="175"/>
      <c r="I159" s="140"/>
      <c r="J159" s="141"/>
      <c r="K159" s="140"/>
      <c r="L159" s="176"/>
      <c r="M159" s="177"/>
    </row>
    <row r="160" spans="1:13" s="85" customFormat="1" ht="15" customHeight="1" x14ac:dyDescent="0.3">
      <c r="A160" s="497" t="s">
        <v>239</v>
      </c>
      <c r="B160" s="462"/>
      <c r="C160" s="462"/>
      <c r="D160" s="462"/>
      <c r="E160" s="462"/>
      <c r="F160" s="462"/>
      <c r="G160" s="462"/>
      <c r="H160" s="114"/>
      <c r="I160" s="114"/>
      <c r="J160" s="115"/>
      <c r="K160" s="114"/>
      <c r="L160" s="262"/>
      <c r="M160" s="263"/>
    </row>
    <row r="161" spans="1:13" s="85" customFormat="1" ht="14.4" x14ac:dyDescent="0.3">
      <c r="A161" s="121" t="s">
        <v>240</v>
      </c>
      <c r="B161" s="120" t="s">
        <v>120</v>
      </c>
      <c r="C161" s="466" t="s">
        <v>121</v>
      </c>
      <c r="D161" s="466"/>
      <c r="E161" s="466"/>
      <c r="F161" s="264" t="s">
        <v>122</v>
      </c>
      <c r="G161" s="122">
        <v>2.714</v>
      </c>
      <c r="H161" s="123"/>
      <c r="I161" s="124"/>
      <c r="J161" s="125"/>
      <c r="K161" s="265"/>
      <c r="L161" s="124"/>
      <c r="M161" s="125"/>
    </row>
    <row r="162" spans="1:13" s="85" customFormat="1" ht="14.4" x14ac:dyDescent="0.3">
      <c r="A162" s="121" t="s">
        <v>241</v>
      </c>
      <c r="B162" s="120" t="s">
        <v>202</v>
      </c>
      <c r="C162" s="466" t="s">
        <v>79</v>
      </c>
      <c r="D162" s="466"/>
      <c r="E162" s="466"/>
      <c r="F162" s="264" t="s">
        <v>46</v>
      </c>
      <c r="G162" s="153">
        <v>298.54000000000002</v>
      </c>
      <c r="H162" s="123"/>
      <c r="I162" s="124"/>
      <c r="J162" s="125"/>
      <c r="K162" s="265"/>
      <c r="L162" s="124"/>
      <c r="M162" s="125"/>
    </row>
    <row r="163" spans="1:13" s="85" customFormat="1" ht="15" customHeight="1" x14ac:dyDescent="0.3">
      <c r="A163" s="497" t="s">
        <v>242</v>
      </c>
      <c r="B163" s="462"/>
      <c r="C163" s="462"/>
      <c r="D163" s="462"/>
      <c r="E163" s="462"/>
      <c r="F163" s="462"/>
      <c r="G163" s="462"/>
      <c r="H163" s="114"/>
      <c r="I163" s="114"/>
      <c r="J163" s="115"/>
      <c r="K163" s="114"/>
      <c r="L163" s="262"/>
      <c r="M163" s="263"/>
    </row>
    <row r="164" spans="1:13" s="85" customFormat="1" ht="28.5" customHeight="1" x14ac:dyDescent="0.3">
      <c r="A164" s="121" t="s">
        <v>243</v>
      </c>
      <c r="B164" s="120" t="s">
        <v>180</v>
      </c>
      <c r="C164" s="466" t="s">
        <v>181</v>
      </c>
      <c r="D164" s="466"/>
      <c r="E164" s="466"/>
      <c r="F164" s="264" t="s">
        <v>122</v>
      </c>
      <c r="G164" s="122">
        <v>0.504</v>
      </c>
      <c r="H164" s="123"/>
      <c r="I164" s="124"/>
      <c r="J164" s="125"/>
      <c r="K164" s="265"/>
      <c r="L164" s="124"/>
      <c r="M164" s="125"/>
    </row>
    <row r="165" spans="1:13" s="85" customFormat="1" ht="25.5" customHeight="1" x14ac:dyDescent="0.3">
      <c r="A165" s="121" t="s">
        <v>244</v>
      </c>
      <c r="B165" s="120" t="s">
        <v>146</v>
      </c>
      <c r="C165" s="466" t="s">
        <v>45</v>
      </c>
      <c r="D165" s="466"/>
      <c r="E165" s="466"/>
      <c r="F165" s="264" t="s">
        <v>46</v>
      </c>
      <c r="G165" s="122">
        <v>63.503999999999998</v>
      </c>
      <c r="H165" s="123"/>
      <c r="I165" s="124"/>
      <c r="J165" s="125"/>
      <c r="K165" s="265"/>
      <c r="L165" s="124"/>
      <c r="M165" s="125"/>
    </row>
    <row r="166" spans="1:13" s="85" customFormat="1" ht="20.25" customHeight="1" x14ac:dyDescent="0.3">
      <c r="A166" s="470" t="s">
        <v>57</v>
      </c>
      <c r="B166" s="471"/>
      <c r="C166" s="471"/>
      <c r="D166" s="471"/>
      <c r="E166" s="471"/>
      <c r="F166" s="471"/>
      <c r="G166" s="471"/>
      <c r="H166" s="154"/>
      <c r="I166" s="155">
        <f>SUM(I12:I165)</f>
        <v>0</v>
      </c>
      <c r="J166" s="156">
        <f>SUM(J12:J165)</f>
        <v>0</v>
      </c>
      <c r="K166" s="157"/>
      <c r="L166" s="158">
        <f>SUM(L12:L165)</f>
        <v>0</v>
      </c>
      <c r="M166" s="159">
        <f>SUM(M12:M165)</f>
        <v>0</v>
      </c>
    </row>
    <row r="167" spans="1:13" s="145" customFormat="1" ht="20.25" customHeight="1" x14ac:dyDescent="0.3">
      <c r="A167" s="472" t="s">
        <v>5716</v>
      </c>
      <c r="B167" s="473"/>
      <c r="C167" s="473"/>
      <c r="D167" s="473"/>
      <c r="E167" s="473"/>
      <c r="F167" s="473"/>
      <c r="G167" s="473"/>
      <c r="H167" s="160"/>
      <c r="I167" s="463">
        <f>I166+L166</f>
        <v>0</v>
      </c>
      <c r="J167" s="464"/>
      <c r="K167" s="464"/>
      <c r="L167" s="464"/>
      <c r="M167" s="465"/>
    </row>
    <row r="168" spans="1:13" s="145" customFormat="1" ht="20.25" customHeight="1" x14ac:dyDescent="0.3">
      <c r="A168" s="472" t="s">
        <v>5715</v>
      </c>
      <c r="B168" s="473"/>
      <c r="C168" s="473"/>
      <c r="D168" s="473"/>
      <c r="E168" s="473"/>
      <c r="F168" s="473"/>
      <c r="G168" s="473"/>
      <c r="H168" s="160"/>
      <c r="I168" s="458">
        <f>J166+M166</f>
        <v>0</v>
      </c>
      <c r="J168" s="459"/>
      <c r="K168" s="459"/>
      <c r="L168" s="459"/>
      <c r="M168" s="460"/>
    </row>
    <row r="169" spans="1:13" s="85" customFormat="1" ht="14.4" x14ac:dyDescent="0.3">
      <c r="A169" s="87"/>
      <c r="B169" s="87"/>
      <c r="C169" s="87"/>
      <c r="D169" s="87"/>
      <c r="E169" s="87"/>
      <c r="F169" s="259"/>
      <c r="G169" s="87"/>
      <c r="H169" s="87"/>
      <c r="I169" s="196"/>
      <c r="J169" s="197"/>
      <c r="K169" s="196"/>
      <c r="L169" s="87"/>
      <c r="M169" s="88"/>
    </row>
    <row r="170" spans="1:13" s="85" customFormat="1" ht="53.25" customHeight="1" x14ac:dyDescent="0.3">
      <c r="A170" s="87"/>
      <c r="B170" s="87"/>
      <c r="C170" s="87"/>
      <c r="D170" s="87"/>
      <c r="E170" s="87"/>
      <c r="F170" s="259"/>
      <c r="G170" s="87"/>
      <c r="H170" s="81"/>
      <c r="I170" s="81"/>
      <c r="J170" s="198"/>
      <c r="K170" s="81"/>
      <c r="L170" s="81"/>
      <c r="M170" s="198"/>
    </row>
  </sheetData>
  <autoFilter ref="A9:M16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Железобетонные крышки для междупутных лотков  l типа-0,75 м"/>
        <filter val="Железобетонные крышки для междупутных лотков II типа-0,75 м"/>
        <filter val="Железобетонные распорные крышки для междушпальных лотков l типа l-0,75 м"/>
        <filter val="Засыпка дренирующим грунтом"/>
        <filter val="Засыпка щебнем фракции 20-40 мм М 800"/>
        <filter val="Засыпка щебнем фракции 20-40 мм М 800 - работа учтена в ФЕР30-07-030"/>
        <filter val="Обратная засыпка котлована"/>
        <filter val="Планировка засыпки"/>
        <filter val="Погрузка и вывоз грунта"/>
        <filter val="Раздел 1. Устройство междупутных лотков"/>
        <filter val="Раздел 2. Устройство водоотвода от централизованных стрелочных переводов"/>
        <filter val="Раздел 3. Водоотвод 10 пути"/>
        <filter val="Разработка котлована в грунте механизированным способом"/>
        <filter val="Разработка котлована в грунте механизированным способом - учтено в ФЕР30-07-030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 + вывоз согласно транспортной схеме"/>
        <filter val="Срезка грунта бульдозером ИГЭ (3) (группа грунтов 3) в засыпку котлована"/>
        <filter val="Труба дренажная ПНД160"/>
        <filter val="Установка железобетонного колодца диаметром 1,5 м"/>
        <filter val="Устройство дренажа"/>
        <filter val="Устройство железобетонного лотка h-1,00 м (междупутного)"/>
        <filter val="Устройство железобетонного лотка I типа h-0,35 м (междушпального)"/>
        <filter val="Устройство железобетонного лотка I типа h-0,70 м (междушпального)"/>
        <filter val="Устройство железобетонного лотка II типа h-1,25 м (междупутного)"/>
        <filter val="Устройство наполнения начального звена лотка монолитным бетоном B-15"/>
        <filter val="Устройство наполнения начального/конечного звеньев лотка монолитным бетоном B-15"/>
        <filter val="Устройство прилива по дну лотка монолитным бетоном В-15"/>
        <filter val="Щебеночная подготовка лотка (щебень фракции 20-40 мм М 800) - работа учтена в ФЕР30-07-030"/>
      </filters>
    </filterColumn>
  </autoFilter>
  <mergeCells count="168">
    <mergeCell ref="C8:E8"/>
    <mergeCell ref="C128:E128"/>
    <mergeCell ref="C9:E9"/>
    <mergeCell ref="C6:G6"/>
    <mergeCell ref="C39:E39"/>
    <mergeCell ref="A146:F146"/>
    <mergeCell ref="A37:G37"/>
    <mergeCell ref="C130:E130"/>
    <mergeCell ref="C36:E36"/>
    <mergeCell ref="C42:E42"/>
    <mergeCell ref="C116:E116"/>
    <mergeCell ref="C117:E117"/>
    <mergeCell ref="C107:E107"/>
    <mergeCell ref="C105:E105"/>
    <mergeCell ref="C25:E25"/>
    <mergeCell ref="C120:E120"/>
    <mergeCell ref="C64:E64"/>
    <mergeCell ref="C94:E94"/>
    <mergeCell ref="C110:E110"/>
    <mergeCell ref="C80:E80"/>
    <mergeCell ref="C85:E85"/>
    <mergeCell ref="C104:E104"/>
    <mergeCell ref="C29:E29"/>
    <mergeCell ref="C109:E109"/>
    <mergeCell ref="C44:E44"/>
    <mergeCell ref="C82:E82"/>
    <mergeCell ref="A73:G73"/>
    <mergeCell ref="A98:G98"/>
    <mergeCell ref="C28:E28"/>
    <mergeCell ref="A102:G102"/>
    <mergeCell ref="C12:E12"/>
    <mergeCell ref="A10:G10"/>
    <mergeCell ref="A24:G24"/>
    <mergeCell ref="C14:E14"/>
    <mergeCell ref="C15:E15"/>
    <mergeCell ref="C19:E19"/>
    <mergeCell ref="C30:E30"/>
    <mergeCell ref="C27:E27"/>
    <mergeCell ref="C22:E22"/>
    <mergeCell ref="C23:E23"/>
    <mergeCell ref="C57:E57"/>
    <mergeCell ref="C48:E48"/>
    <mergeCell ref="C61:E61"/>
    <mergeCell ref="C53:E53"/>
    <mergeCell ref="C33:E33"/>
    <mergeCell ref="C71:E71"/>
    <mergeCell ref="A11:G11"/>
    <mergeCell ref="C17:E17"/>
    <mergeCell ref="A145:G145"/>
    <mergeCell ref="C78:E78"/>
    <mergeCell ref="C115:E115"/>
    <mergeCell ref="C88:E88"/>
    <mergeCell ref="A100:G100"/>
    <mergeCell ref="A90:G90"/>
    <mergeCell ref="C31:E31"/>
    <mergeCell ref="C123:E123"/>
    <mergeCell ref="C81:E81"/>
    <mergeCell ref="C134:E134"/>
    <mergeCell ref="C135:E135"/>
    <mergeCell ref="C121:E121"/>
    <mergeCell ref="C133:E133"/>
    <mergeCell ref="C137:E137"/>
    <mergeCell ref="C142:E142"/>
    <mergeCell ref="C139:E139"/>
    <mergeCell ref="C127:E127"/>
    <mergeCell ref="C59:E59"/>
    <mergeCell ref="C118:E118"/>
    <mergeCell ref="C35:E35"/>
    <mergeCell ref="A119:G119"/>
    <mergeCell ref="A126:G126"/>
    <mergeCell ref="C112:E112"/>
    <mergeCell ref="C74:E74"/>
    <mergeCell ref="C153:E153"/>
    <mergeCell ref="I168:M168"/>
    <mergeCell ref="C67:E67"/>
    <mergeCell ref="I167:M167"/>
    <mergeCell ref="C138:E138"/>
    <mergeCell ref="C159:E159"/>
    <mergeCell ref="C165:E165"/>
    <mergeCell ref="C148:E148"/>
    <mergeCell ref="C58:E58"/>
    <mergeCell ref="A125:G125"/>
    <mergeCell ref="A83:G83"/>
    <mergeCell ref="C97:E97"/>
    <mergeCell ref="C108:E108"/>
    <mergeCell ref="C136:E136"/>
    <mergeCell ref="A168:G168"/>
    <mergeCell ref="A89:G89"/>
    <mergeCell ref="A68:G68"/>
    <mergeCell ref="C62:E62"/>
    <mergeCell ref="C152:E152"/>
    <mergeCell ref="C162:E162"/>
    <mergeCell ref="C157:E157"/>
    <mergeCell ref="A167:G167"/>
    <mergeCell ref="C106:E106"/>
    <mergeCell ref="C99:E99"/>
    <mergeCell ref="A144:G144"/>
    <mergeCell ref="A77:G77"/>
    <mergeCell ref="C46:E46"/>
    <mergeCell ref="A75:G75"/>
    <mergeCell ref="C34:E34"/>
    <mergeCell ref="C21:E21"/>
    <mergeCell ref="C60:E60"/>
    <mergeCell ref="C18:E18"/>
    <mergeCell ref="C56:E56"/>
    <mergeCell ref="C20:E20"/>
    <mergeCell ref="C111:E111"/>
    <mergeCell ref="C26:E26"/>
    <mergeCell ref="A114:G114"/>
    <mergeCell ref="C47:E47"/>
    <mergeCell ref="C113:E113"/>
    <mergeCell ref="C40:E40"/>
    <mergeCell ref="C84:E84"/>
    <mergeCell ref="C76:E76"/>
    <mergeCell ref="C66:E66"/>
    <mergeCell ref="C95:E95"/>
    <mergeCell ref="C41:E41"/>
    <mergeCell ref="C51:E51"/>
    <mergeCell ref="C93:E93"/>
    <mergeCell ref="A50:G50"/>
    <mergeCell ref="A4:M4"/>
    <mergeCell ref="A3:M3"/>
    <mergeCell ref="A2:M2"/>
    <mergeCell ref="C129:E129"/>
    <mergeCell ref="C16:E16"/>
    <mergeCell ref="C52:E52"/>
    <mergeCell ref="A103:G103"/>
    <mergeCell ref="C132:E132"/>
    <mergeCell ref="C122:E122"/>
    <mergeCell ref="A63:G63"/>
    <mergeCell ref="C54:E54"/>
    <mergeCell ref="C86:E86"/>
    <mergeCell ref="C91:E91"/>
    <mergeCell ref="C101:E101"/>
    <mergeCell ref="C124:E124"/>
    <mergeCell ref="C131:E131"/>
    <mergeCell ref="C65:E65"/>
    <mergeCell ref="C32:E32"/>
    <mergeCell ref="C69:E69"/>
    <mergeCell ref="C55:E55"/>
    <mergeCell ref="C70:E70"/>
    <mergeCell ref="C72:E72"/>
    <mergeCell ref="C79:E79"/>
    <mergeCell ref="C92:E92"/>
    <mergeCell ref="A5:M5"/>
    <mergeCell ref="C87:E87"/>
    <mergeCell ref="A166:G166"/>
    <mergeCell ref="A154:G154"/>
    <mergeCell ref="C158:E158"/>
    <mergeCell ref="A156:G156"/>
    <mergeCell ref="C161:E161"/>
    <mergeCell ref="A160:G160"/>
    <mergeCell ref="C147:E147"/>
    <mergeCell ref="C143:E143"/>
    <mergeCell ref="C140:E140"/>
    <mergeCell ref="C155:E155"/>
    <mergeCell ref="C141:E141"/>
    <mergeCell ref="A163:G163"/>
    <mergeCell ref="C164:E164"/>
    <mergeCell ref="C96:E96"/>
    <mergeCell ref="C45:E45"/>
    <mergeCell ref="C13:E13"/>
    <mergeCell ref="C149:E149"/>
    <mergeCell ref="C38:E38"/>
    <mergeCell ref="C43:E43"/>
    <mergeCell ref="C49:E49"/>
    <mergeCell ref="C151:E151"/>
    <mergeCell ref="A150:G15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I18"/>
  <sheetViews>
    <sheetView workbookViewId="0">
      <selection activeCell="P22" sqref="P22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4" width="10.44140625" style="80" customWidth="1"/>
    <col min="5" max="5" width="13.33203125" style="80" customWidth="1"/>
    <col min="6" max="7" width="10.6640625" style="80" customWidth="1"/>
    <col min="8" max="9" width="16.109375" style="81" customWidth="1"/>
    <col min="10" max="10" width="16.109375" style="198" customWidth="1"/>
    <col min="11" max="12" width="16.109375" style="81" customWidth="1"/>
    <col min="13" max="13" width="16.109375" style="198" customWidth="1"/>
    <col min="14" max="16" width="10.6640625" style="80" customWidth="1"/>
    <col min="17" max="46" width="172.5546875" style="199" hidden="1" customWidth="1"/>
    <col min="47" max="56" width="109.33203125" style="199" hidden="1" customWidth="1"/>
    <col min="57" max="57" width="172.5546875" style="199" hidden="1" customWidth="1"/>
    <col min="58" max="58" width="34.109375" style="199" hidden="1" customWidth="1"/>
    <col min="59" max="61" width="127.5546875" style="199" hidden="1" customWidth="1"/>
    <col min="62" max="16384" width="9.109375" style="80"/>
  </cols>
  <sheetData>
    <row r="1" spans="1:58" s="85" customFormat="1" ht="14.4" x14ac:dyDescent="0.3">
      <c r="A1" s="86" t="s">
        <v>5570</v>
      </c>
      <c r="B1" s="87"/>
      <c r="C1" s="87"/>
      <c r="D1" s="87"/>
      <c r="E1" s="87"/>
      <c r="F1" s="87"/>
      <c r="G1" s="87"/>
      <c r="H1" s="81"/>
      <c r="I1" s="81"/>
      <c r="J1" s="198"/>
      <c r="K1" s="81"/>
      <c r="L1" s="81"/>
      <c r="M1" s="198"/>
    </row>
    <row r="2" spans="1:58" s="85" customFormat="1" ht="28.5" customHeight="1" x14ac:dyDescent="0.3">
      <c r="A2" s="474" t="s">
        <v>1771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1771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3"/>
      <c r="K4" s="202"/>
      <c r="L4" s="81"/>
      <c r="M4" s="198"/>
    </row>
    <row r="5" spans="1:58" s="85" customFormat="1" ht="14.4" x14ac:dyDescent="0.3">
      <c r="A5" s="481" t="s">
        <v>5141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5141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14.4" x14ac:dyDescent="0.3">
      <c r="A7" s="87"/>
      <c r="B7" s="91" t="s">
        <v>5</v>
      </c>
      <c r="C7" s="468" t="s">
        <v>5142</v>
      </c>
      <c r="D7" s="468"/>
      <c r="E7" s="468"/>
      <c r="F7" s="468"/>
      <c r="G7" s="468"/>
      <c r="H7" s="92"/>
      <c r="I7" s="204"/>
      <c r="J7" s="205"/>
      <c r="K7" s="204"/>
      <c r="L7" s="204"/>
      <c r="M7" s="205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204"/>
      <c r="J8" s="205"/>
      <c r="K8" s="204"/>
      <c r="L8" s="204"/>
      <c r="M8" s="205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0">
        <v>2</v>
      </c>
      <c r="C10" s="486">
        <v>3</v>
      </c>
      <c r="D10" s="487"/>
      <c r="E10" s="488"/>
      <c r="F10" s="112">
        <v>4</v>
      </c>
      <c r="G10" s="270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4.4" x14ac:dyDescent="0.3">
      <c r="A11" s="509" t="s">
        <v>5143</v>
      </c>
      <c r="B11" s="510"/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1"/>
      <c r="BE11" s="220" t="s">
        <v>5143</v>
      </c>
    </row>
    <row r="12" spans="1:58" s="85" customFormat="1" ht="20.399999999999999" x14ac:dyDescent="0.3">
      <c r="A12" s="121" t="s">
        <v>15</v>
      </c>
      <c r="B12" s="120" t="s">
        <v>5144</v>
      </c>
      <c r="C12" s="466" t="s">
        <v>5145</v>
      </c>
      <c r="D12" s="466"/>
      <c r="E12" s="466"/>
      <c r="F12" s="121" t="s">
        <v>5146</v>
      </c>
      <c r="G12" s="134">
        <v>1</v>
      </c>
      <c r="H12" s="123">
        <f>J12/G12</f>
        <v>0</v>
      </c>
      <c r="I12" s="124"/>
      <c r="J12" s="125"/>
      <c r="K12" s="124"/>
      <c r="L12" s="124"/>
      <c r="M12" s="125"/>
      <c r="BE12" s="220"/>
      <c r="BF12" s="226" t="s">
        <v>5145</v>
      </c>
    </row>
    <row r="13" spans="1:58" s="85" customFormat="1" ht="20.399999999999999" x14ac:dyDescent="0.3">
      <c r="A13" s="121" t="s">
        <v>20</v>
      </c>
      <c r="B13" s="120" t="s">
        <v>5147</v>
      </c>
      <c r="C13" s="466" t="s">
        <v>5148</v>
      </c>
      <c r="D13" s="466"/>
      <c r="E13" s="466"/>
      <c r="F13" s="121" t="s">
        <v>5146</v>
      </c>
      <c r="G13" s="134">
        <v>1</v>
      </c>
      <c r="H13" s="123">
        <f t="shared" ref="H13:H14" si="0">J13/G13</f>
        <v>0</v>
      </c>
      <c r="I13" s="124"/>
      <c r="J13" s="125"/>
      <c r="K13" s="124"/>
      <c r="L13" s="124"/>
      <c r="M13" s="125"/>
      <c r="BE13" s="220"/>
      <c r="BF13" s="226" t="s">
        <v>5148</v>
      </c>
    </row>
    <row r="14" spans="1:58" s="85" customFormat="1" ht="21.6" x14ac:dyDescent="0.3">
      <c r="A14" s="121" t="s">
        <v>5149</v>
      </c>
      <c r="B14" s="120" t="s">
        <v>5150</v>
      </c>
      <c r="C14" s="466" t="s">
        <v>5151</v>
      </c>
      <c r="D14" s="466"/>
      <c r="E14" s="466"/>
      <c r="F14" s="121" t="s">
        <v>1457</v>
      </c>
      <c r="G14" s="134">
        <v>1</v>
      </c>
      <c r="H14" s="123">
        <f t="shared" si="0"/>
        <v>0</v>
      </c>
      <c r="I14" s="124"/>
      <c r="J14" s="125"/>
      <c r="K14" s="124"/>
      <c r="L14" s="124"/>
      <c r="M14" s="125"/>
      <c r="BE14" s="220"/>
      <c r="BF14" s="226" t="s">
        <v>5151</v>
      </c>
    </row>
    <row r="15" spans="1:58" s="85" customFormat="1" ht="20.25" customHeight="1" x14ac:dyDescent="0.3">
      <c r="A15" s="470" t="s">
        <v>57</v>
      </c>
      <c r="B15" s="471"/>
      <c r="C15" s="471"/>
      <c r="D15" s="471"/>
      <c r="E15" s="471"/>
      <c r="F15" s="471"/>
      <c r="G15" s="471"/>
      <c r="H15" s="154"/>
      <c r="I15" s="275">
        <f>I12+I13+I14</f>
        <v>0</v>
      </c>
      <c r="J15" s="276">
        <f>J12+J13+J14</f>
        <v>0</v>
      </c>
      <c r="K15" s="275"/>
      <c r="L15" s="277">
        <f>L12+L13+L14</f>
        <v>0</v>
      </c>
      <c r="M15" s="278">
        <f>M12+M13+M14</f>
        <v>0</v>
      </c>
    </row>
    <row r="16" spans="1:58" s="145" customFormat="1" ht="20.25" customHeight="1" x14ac:dyDescent="0.3">
      <c r="A16" s="472" t="s">
        <v>5717</v>
      </c>
      <c r="B16" s="473"/>
      <c r="C16" s="473"/>
      <c r="D16" s="473"/>
      <c r="E16" s="473"/>
      <c r="F16" s="473"/>
      <c r="G16" s="473"/>
      <c r="H16" s="160"/>
      <c r="I16" s="463">
        <f>I15+L15</f>
        <v>0</v>
      </c>
      <c r="J16" s="464"/>
      <c r="K16" s="464"/>
      <c r="L16" s="464"/>
      <c r="M16" s="465"/>
    </row>
    <row r="17" spans="1:13" s="145" customFormat="1" ht="20.25" customHeight="1" x14ac:dyDescent="0.3">
      <c r="A17" s="472" t="s">
        <v>5715</v>
      </c>
      <c r="B17" s="473"/>
      <c r="C17" s="473"/>
      <c r="D17" s="473"/>
      <c r="E17" s="473"/>
      <c r="F17" s="473"/>
      <c r="G17" s="473"/>
      <c r="H17" s="160"/>
      <c r="I17" s="458">
        <f>J15+M15</f>
        <v>0</v>
      </c>
      <c r="J17" s="459"/>
      <c r="K17" s="459"/>
      <c r="L17" s="459"/>
      <c r="M17" s="460"/>
    </row>
    <row r="18" spans="1:13" s="85" customFormat="1" ht="53.25" customHeight="1" x14ac:dyDescent="0.3">
      <c r="A18" s="87"/>
      <c r="B18" s="87"/>
      <c r="C18" s="87"/>
      <c r="D18" s="87"/>
      <c r="E18" s="87"/>
      <c r="F18" s="87"/>
      <c r="G18" s="87"/>
      <c r="H18" s="81"/>
      <c r="I18" s="81"/>
      <c r="J18" s="198"/>
      <c r="K18" s="81"/>
      <c r="L18" s="81"/>
      <c r="M18" s="198"/>
    </row>
  </sheetData>
  <mergeCells count="16">
    <mergeCell ref="I16:M16"/>
    <mergeCell ref="C10:E10"/>
    <mergeCell ref="A17:G17"/>
    <mergeCell ref="I17:M17"/>
    <mergeCell ref="A16:G16"/>
    <mergeCell ref="A15:G15"/>
    <mergeCell ref="C12:E12"/>
    <mergeCell ref="C13:E13"/>
    <mergeCell ref="C14:E14"/>
    <mergeCell ref="A2:M2"/>
    <mergeCell ref="A3:M3"/>
    <mergeCell ref="A5:M5"/>
    <mergeCell ref="A6:M6"/>
    <mergeCell ref="A11:M11"/>
    <mergeCell ref="C9:E9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66FF66"/>
    <pageSetUpPr fitToPage="1"/>
  </sheetPr>
  <dimension ref="A1:BL61"/>
  <sheetViews>
    <sheetView topLeftCell="A49" zoomScale="60" workbookViewId="0">
      <selection activeCell="L38" sqref="L38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4.6640625" style="80" customWidth="1"/>
    <col min="4" max="4" width="15.109375" style="80" customWidth="1"/>
    <col min="5" max="5" width="17.109375" style="80" customWidth="1"/>
    <col min="6" max="7" width="10.6640625" style="80" customWidth="1"/>
    <col min="8" max="13" width="18.109375" style="81" customWidth="1"/>
    <col min="14" max="15" width="10.6640625" style="80" customWidth="1"/>
    <col min="16" max="45" width="172.5546875" style="199" hidden="1" customWidth="1"/>
    <col min="46" max="55" width="109.33203125" style="199" hidden="1" customWidth="1"/>
    <col min="56" max="57" width="172.5546875" style="199" hidden="1" customWidth="1"/>
    <col min="58" max="61" width="34.109375" style="199" hidden="1" customWidth="1"/>
    <col min="62" max="64" width="127.5546875" style="199" hidden="1" customWidth="1"/>
    <col min="65" max="16384" width="9.109375" style="80"/>
  </cols>
  <sheetData>
    <row r="1" spans="1:58" s="85" customFormat="1" ht="14.4" x14ac:dyDescent="0.3">
      <c r="A1" s="86" t="s">
        <v>5571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8" s="85" customFormat="1" ht="35.2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P2" s="200" t="s">
        <v>0</v>
      </c>
      <c r="Q2" s="200" t="s">
        <v>1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</row>
    <row r="3" spans="1:58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8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8" s="85" customFormat="1" ht="14.4" x14ac:dyDescent="0.3">
      <c r="A5" s="481" t="s">
        <v>5124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E5" s="200" t="s">
        <v>5124</v>
      </c>
      <c r="AF5" s="200" t="s">
        <v>1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</row>
    <row r="6" spans="1:58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8" s="85" customFormat="1" ht="14.4" x14ac:dyDescent="0.3">
      <c r="A7" s="87"/>
      <c r="B7" s="91" t="s">
        <v>5</v>
      </c>
      <c r="C7" s="468" t="s">
        <v>5007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8" s="85" customFormat="1" ht="14.4" x14ac:dyDescent="0.3">
      <c r="A8" s="87"/>
      <c r="B8" s="91"/>
      <c r="C8" s="268"/>
      <c r="D8" s="268"/>
      <c r="E8" s="268"/>
      <c r="F8" s="269"/>
      <c r="G8" s="268"/>
      <c r="H8" s="92"/>
      <c r="I8" s="92"/>
      <c r="J8" s="204"/>
      <c r="K8" s="204"/>
      <c r="L8" s="204"/>
      <c r="M8" s="204"/>
    </row>
    <row r="9" spans="1:58" s="85" customFormat="1" ht="36" customHeight="1" x14ac:dyDescent="0.3">
      <c r="A9" s="102" t="s">
        <v>7</v>
      </c>
      <c r="B9" s="103" t="s">
        <v>8</v>
      </c>
      <c r="C9" s="475" t="s">
        <v>9</v>
      </c>
      <c r="D9" s="476"/>
      <c r="E9" s="477"/>
      <c r="F9" s="104" t="s">
        <v>10</v>
      </c>
      <c r="G9" s="105" t="s">
        <v>11</v>
      </c>
      <c r="H9" s="106" t="s">
        <v>5706</v>
      </c>
      <c r="I9" s="106" t="s">
        <v>5707</v>
      </c>
      <c r="J9" s="107" t="s">
        <v>5710</v>
      </c>
      <c r="K9" s="106" t="s">
        <v>5708</v>
      </c>
      <c r="L9" s="108" t="s">
        <v>5709</v>
      </c>
      <c r="M9" s="109" t="s">
        <v>5711</v>
      </c>
    </row>
    <row r="10" spans="1:58" s="85" customFormat="1" ht="14.4" x14ac:dyDescent="0.3">
      <c r="A10" s="110">
        <v>1</v>
      </c>
      <c r="B10" s="279">
        <v>2</v>
      </c>
      <c r="C10" s="486">
        <v>3</v>
      </c>
      <c r="D10" s="487"/>
      <c r="E10" s="488"/>
      <c r="F10" s="112">
        <v>4</v>
      </c>
      <c r="G10" s="279">
        <v>5</v>
      </c>
      <c r="H10" s="207">
        <v>6</v>
      </c>
      <c r="I10" s="208" t="s">
        <v>47</v>
      </c>
      <c r="J10" s="271">
        <v>8</v>
      </c>
      <c r="K10" s="272">
        <v>9</v>
      </c>
      <c r="L10" s="273">
        <v>10</v>
      </c>
      <c r="M10" s="274">
        <v>11</v>
      </c>
    </row>
    <row r="11" spans="1:58" s="85" customFormat="1" ht="14.4" x14ac:dyDescent="0.3">
      <c r="A11" s="209"/>
      <c r="B11" s="209"/>
      <c r="C11" s="209"/>
      <c r="D11" s="209"/>
      <c r="E11" s="209"/>
      <c r="F11" s="210"/>
      <c r="G11" s="209"/>
      <c r="H11" s="211"/>
      <c r="I11" s="211"/>
      <c r="J11" s="212"/>
      <c r="K11" s="212"/>
      <c r="L11" s="212"/>
      <c r="M11" s="214"/>
    </row>
    <row r="12" spans="1:58" s="85" customFormat="1" ht="15" customHeight="1" x14ac:dyDescent="0.3">
      <c r="A12" s="512" t="s">
        <v>1300</v>
      </c>
      <c r="B12" s="513"/>
      <c r="C12" s="513"/>
      <c r="D12" s="513"/>
      <c r="E12" s="513"/>
      <c r="F12" s="513"/>
      <c r="G12" s="513"/>
      <c r="H12" s="280"/>
      <c r="I12" s="280"/>
      <c r="J12" s="280"/>
      <c r="K12" s="280"/>
      <c r="L12" s="280"/>
      <c r="M12" s="281"/>
      <c r="BD12" s="220" t="s">
        <v>1300</v>
      </c>
    </row>
    <row r="13" spans="1:58" s="85" customFormat="1" ht="15" customHeight="1" x14ac:dyDescent="0.3">
      <c r="A13" s="497" t="s">
        <v>5024</v>
      </c>
      <c r="B13" s="462"/>
      <c r="C13" s="462"/>
      <c r="D13" s="462"/>
      <c r="E13" s="462"/>
      <c r="F13" s="462"/>
      <c r="G13" s="462"/>
      <c r="H13" s="221"/>
      <c r="I13" s="221"/>
      <c r="J13" s="221"/>
      <c r="K13" s="221"/>
      <c r="L13" s="221"/>
      <c r="M13" s="223"/>
      <c r="BD13" s="220"/>
      <c r="BE13" s="225" t="s">
        <v>5024</v>
      </c>
    </row>
    <row r="14" spans="1:58" s="85" customFormat="1" ht="15" customHeight="1" x14ac:dyDescent="0.3">
      <c r="A14" s="497" t="s">
        <v>5018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D14" s="220"/>
      <c r="BE14" s="225" t="s">
        <v>5018</v>
      </c>
    </row>
    <row r="15" spans="1:58" s="85" customFormat="1" ht="42" x14ac:dyDescent="0.3">
      <c r="A15" s="121" t="s">
        <v>15</v>
      </c>
      <c r="B15" s="120" t="s">
        <v>5019</v>
      </c>
      <c r="C15" s="466" t="s">
        <v>5020</v>
      </c>
      <c r="D15" s="466"/>
      <c r="E15" s="466"/>
      <c r="F15" s="121" t="s">
        <v>43</v>
      </c>
      <c r="G15" s="144">
        <v>7.6E-3</v>
      </c>
      <c r="H15" s="123"/>
      <c r="I15" s="123"/>
      <c r="J15" s="124">
        <v>4000</v>
      </c>
      <c r="K15" s="124"/>
      <c r="L15" s="124"/>
      <c r="M15" s="124"/>
      <c r="BD15" s="220"/>
      <c r="BE15" s="225"/>
      <c r="BF15" s="226" t="s">
        <v>5020</v>
      </c>
    </row>
    <row r="16" spans="1:58" s="85" customFormat="1" ht="15" customHeight="1" x14ac:dyDescent="0.3">
      <c r="A16" s="497" t="s">
        <v>5021</v>
      </c>
      <c r="B16" s="462"/>
      <c r="C16" s="462"/>
      <c r="D16" s="462"/>
      <c r="E16" s="462"/>
      <c r="F16" s="462"/>
      <c r="G16" s="462"/>
      <c r="H16" s="221"/>
      <c r="I16" s="221"/>
      <c r="J16" s="221"/>
      <c r="K16" s="221"/>
      <c r="L16" s="221"/>
      <c r="M16" s="223"/>
      <c r="BD16" s="220"/>
      <c r="BE16" s="225" t="s">
        <v>5021</v>
      </c>
      <c r="BF16" s="226"/>
    </row>
    <row r="17" spans="1:59" s="85" customFormat="1" ht="31.8" x14ac:dyDescent="0.3">
      <c r="A17" s="121" t="s">
        <v>20</v>
      </c>
      <c r="B17" s="120" t="s">
        <v>5022</v>
      </c>
      <c r="C17" s="466" t="s">
        <v>5023</v>
      </c>
      <c r="D17" s="466"/>
      <c r="E17" s="466"/>
      <c r="F17" s="121" t="s">
        <v>122</v>
      </c>
      <c r="G17" s="122">
        <v>2.5000000000000001E-2</v>
      </c>
      <c r="H17" s="123"/>
      <c r="I17" s="123"/>
      <c r="J17" s="124">
        <v>8000</v>
      </c>
      <c r="K17" s="124"/>
      <c r="L17" s="124"/>
      <c r="M17" s="124"/>
      <c r="BD17" s="220"/>
      <c r="BE17" s="225"/>
      <c r="BF17" s="226" t="s">
        <v>5023</v>
      </c>
    </row>
    <row r="18" spans="1:59" s="85" customFormat="1" ht="15" customHeight="1" x14ac:dyDescent="0.3">
      <c r="A18" s="497" t="s">
        <v>5025</v>
      </c>
      <c r="B18" s="462"/>
      <c r="C18" s="462"/>
      <c r="D18" s="462"/>
      <c r="E18" s="462"/>
      <c r="F18" s="462"/>
      <c r="G18" s="462"/>
      <c r="H18" s="221"/>
      <c r="I18" s="221"/>
      <c r="J18" s="221"/>
      <c r="K18" s="221"/>
      <c r="L18" s="221"/>
      <c r="M18" s="223"/>
      <c r="BD18" s="220"/>
      <c r="BE18" s="225" t="s">
        <v>5025</v>
      </c>
      <c r="BF18" s="226"/>
    </row>
    <row r="19" spans="1:59" s="85" customFormat="1" ht="42" x14ac:dyDescent="0.3">
      <c r="A19" s="121" t="s">
        <v>22</v>
      </c>
      <c r="B19" s="120" t="s">
        <v>614</v>
      </c>
      <c r="C19" s="466" t="s">
        <v>615</v>
      </c>
      <c r="D19" s="466"/>
      <c r="E19" s="466"/>
      <c r="F19" s="121" t="s">
        <v>43</v>
      </c>
      <c r="G19" s="144">
        <v>5.6899999999999999E-2</v>
      </c>
      <c r="H19" s="123"/>
      <c r="I19" s="123"/>
      <c r="J19" s="124">
        <v>16000</v>
      </c>
      <c r="K19" s="124"/>
      <c r="L19" s="124"/>
      <c r="M19" s="124"/>
      <c r="BD19" s="220"/>
      <c r="BE19" s="225"/>
      <c r="BF19" s="226" t="s">
        <v>615</v>
      </c>
    </row>
    <row r="20" spans="1:59" s="85" customFormat="1" ht="42" x14ac:dyDescent="0.3">
      <c r="A20" s="121" t="s">
        <v>27</v>
      </c>
      <c r="B20" s="120" t="s">
        <v>48</v>
      </c>
      <c r="C20" s="466" t="s">
        <v>49</v>
      </c>
      <c r="D20" s="466"/>
      <c r="E20" s="466"/>
      <c r="F20" s="121" t="s">
        <v>50</v>
      </c>
      <c r="G20" s="135">
        <v>113.8</v>
      </c>
      <c r="H20" s="123"/>
      <c r="I20" s="123"/>
      <c r="J20" s="124">
        <v>113000</v>
      </c>
      <c r="K20" s="124"/>
      <c r="L20" s="124"/>
      <c r="M20" s="124"/>
      <c r="BD20" s="220"/>
      <c r="BE20" s="225"/>
      <c r="BF20" s="226" t="s">
        <v>49</v>
      </c>
    </row>
    <row r="21" spans="1:59" s="85" customFormat="1" ht="15" customHeight="1" x14ac:dyDescent="0.3">
      <c r="A21" s="512" t="s">
        <v>5026</v>
      </c>
      <c r="B21" s="513"/>
      <c r="C21" s="513"/>
      <c r="D21" s="513"/>
      <c r="E21" s="513"/>
      <c r="F21" s="513"/>
      <c r="G21" s="513"/>
      <c r="H21" s="280"/>
      <c r="I21" s="280"/>
      <c r="J21" s="280"/>
      <c r="K21" s="280"/>
      <c r="L21" s="280"/>
      <c r="M21" s="281"/>
      <c r="BD21" s="220" t="s">
        <v>5026</v>
      </c>
      <c r="BE21" s="225"/>
      <c r="BF21" s="226"/>
    </row>
    <row r="22" spans="1:59" s="85" customFormat="1" ht="15" customHeight="1" x14ac:dyDescent="0.3">
      <c r="A22" s="497" t="s">
        <v>5064</v>
      </c>
      <c r="B22" s="462"/>
      <c r="C22" s="462"/>
      <c r="D22" s="462"/>
      <c r="E22" s="462"/>
      <c r="F22" s="462"/>
      <c r="G22" s="462"/>
      <c r="H22" s="221"/>
      <c r="I22" s="221"/>
      <c r="J22" s="221"/>
      <c r="K22" s="221"/>
      <c r="L22" s="221"/>
      <c r="M22" s="223"/>
      <c r="BD22" s="220"/>
      <c r="BE22" s="225" t="s">
        <v>5064</v>
      </c>
      <c r="BF22" s="226"/>
    </row>
    <row r="23" spans="1:59" s="85" customFormat="1" ht="15" customHeight="1" x14ac:dyDescent="0.3">
      <c r="A23" s="497" t="s">
        <v>5065</v>
      </c>
      <c r="B23" s="462"/>
      <c r="C23" s="462"/>
      <c r="D23" s="462"/>
      <c r="E23" s="462"/>
      <c r="F23" s="462"/>
      <c r="G23" s="114"/>
      <c r="H23" s="221"/>
      <c r="I23" s="221"/>
      <c r="J23" s="221"/>
      <c r="K23" s="221"/>
      <c r="L23" s="221"/>
      <c r="M23" s="223"/>
      <c r="BD23" s="220"/>
      <c r="BE23" s="225" t="s">
        <v>5065</v>
      </c>
      <c r="BF23" s="226"/>
    </row>
    <row r="24" spans="1:59" s="85" customFormat="1" ht="21.6" x14ac:dyDescent="0.3">
      <c r="A24" s="121" t="s">
        <v>35</v>
      </c>
      <c r="B24" s="120" t="s">
        <v>4785</v>
      </c>
      <c r="C24" s="466" t="s">
        <v>4786</v>
      </c>
      <c r="D24" s="466"/>
      <c r="E24" s="466"/>
      <c r="F24" s="121" t="s">
        <v>122</v>
      </c>
      <c r="G24" s="144">
        <v>0.1014</v>
      </c>
      <c r="H24" s="123"/>
      <c r="I24" s="123"/>
      <c r="J24" s="124">
        <v>3000</v>
      </c>
      <c r="K24" s="124"/>
      <c r="L24" s="124"/>
      <c r="M24" s="124"/>
      <c r="BD24" s="220"/>
      <c r="BE24" s="225"/>
      <c r="BF24" s="226" t="s">
        <v>4786</v>
      </c>
    </row>
    <row r="25" spans="1:59" s="85" customFormat="1" ht="24.75" customHeight="1" x14ac:dyDescent="0.3">
      <c r="A25" s="497" t="s">
        <v>5040</v>
      </c>
      <c r="B25" s="462"/>
      <c r="C25" s="462"/>
      <c r="D25" s="462"/>
      <c r="E25" s="462"/>
      <c r="F25" s="462"/>
      <c r="G25" s="462"/>
      <c r="H25" s="221"/>
      <c r="I25" s="221"/>
      <c r="J25" s="221"/>
      <c r="K25" s="221"/>
      <c r="L25" s="221"/>
      <c r="M25" s="223"/>
      <c r="BD25" s="220"/>
      <c r="BE25" s="225" t="s">
        <v>5040</v>
      </c>
      <c r="BF25" s="226"/>
    </row>
    <row r="26" spans="1:59" s="85" customFormat="1" ht="62.4" x14ac:dyDescent="0.3">
      <c r="A26" s="121" t="s">
        <v>40</v>
      </c>
      <c r="B26" s="120" t="s">
        <v>5033</v>
      </c>
      <c r="C26" s="466" t="s">
        <v>5034</v>
      </c>
      <c r="D26" s="466"/>
      <c r="E26" s="466"/>
      <c r="F26" s="121" t="s">
        <v>186</v>
      </c>
      <c r="G26" s="144">
        <v>5.0700000000000002E-2</v>
      </c>
      <c r="H26" s="123"/>
      <c r="I26" s="123"/>
      <c r="J26" s="124">
        <v>14000</v>
      </c>
      <c r="K26" s="124"/>
      <c r="L26" s="124"/>
      <c r="M26" s="124">
        <v>30000</v>
      </c>
      <c r="BD26" s="220"/>
      <c r="BE26" s="225"/>
      <c r="BF26" s="226" t="s">
        <v>5034</v>
      </c>
    </row>
    <row r="27" spans="1:59" s="85" customFormat="1" ht="20.399999999999999" x14ac:dyDescent="0.3">
      <c r="A27" s="173"/>
      <c r="B27" s="137" t="s">
        <v>151</v>
      </c>
      <c r="C27" s="483" t="s">
        <v>152</v>
      </c>
      <c r="D27" s="483"/>
      <c r="E27" s="483"/>
      <c r="F27" s="138" t="s">
        <v>46</v>
      </c>
      <c r="G27" s="195" t="s">
        <v>5125</v>
      </c>
      <c r="H27" s="175"/>
      <c r="I27" s="175"/>
      <c r="J27" s="140"/>
      <c r="K27" s="140"/>
      <c r="L27" s="140"/>
      <c r="M27" s="176"/>
      <c r="BD27" s="220"/>
      <c r="BE27" s="225"/>
      <c r="BF27" s="226"/>
      <c r="BG27" s="228" t="s">
        <v>152</v>
      </c>
    </row>
    <row r="28" spans="1:59" s="85" customFormat="1" ht="20.399999999999999" x14ac:dyDescent="0.3">
      <c r="A28" s="173"/>
      <c r="B28" s="137" t="s">
        <v>674</v>
      </c>
      <c r="C28" s="483" t="s">
        <v>675</v>
      </c>
      <c r="D28" s="483"/>
      <c r="E28" s="483"/>
      <c r="F28" s="138" t="s">
        <v>46</v>
      </c>
      <c r="G28" s="195" t="s">
        <v>5126</v>
      </c>
      <c r="H28" s="175"/>
      <c r="I28" s="175"/>
      <c r="J28" s="140"/>
      <c r="K28" s="140"/>
      <c r="L28" s="140"/>
      <c r="M28" s="176"/>
      <c r="BD28" s="220"/>
      <c r="BE28" s="225"/>
      <c r="BF28" s="226"/>
      <c r="BG28" s="228" t="s">
        <v>675</v>
      </c>
    </row>
    <row r="29" spans="1:59" s="85" customFormat="1" ht="20.399999999999999" x14ac:dyDescent="0.3">
      <c r="A29" s="173"/>
      <c r="B29" s="137" t="s">
        <v>677</v>
      </c>
      <c r="C29" s="483" t="s">
        <v>678</v>
      </c>
      <c r="D29" s="483"/>
      <c r="E29" s="483"/>
      <c r="F29" s="138" t="s">
        <v>46</v>
      </c>
      <c r="G29" s="195" t="s">
        <v>5127</v>
      </c>
      <c r="H29" s="175"/>
      <c r="I29" s="175"/>
      <c r="J29" s="140"/>
      <c r="K29" s="140"/>
      <c r="L29" s="140"/>
      <c r="M29" s="176"/>
      <c r="BD29" s="220"/>
      <c r="BE29" s="225"/>
      <c r="BF29" s="226"/>
      <c r="BG29" s="228" t="s">
        <v>678</v>
      </c>
    </row>
    <row r="30" spans="1:59" s="85" customFormat="1" ht="15" customHeight="1" x14ac:dyDescent="0.3">
      <c r="A30" s="497" t="s">
        <v>658</v>
      </c>
      <c r="B30" s="462"/>
      <c r="C30" s="462"/>
      <c r="D30" s="462"/>
      <c r="E30" s="462"/>
      <c r="F30" s="462"/>
      <c r="G30" s="462"/>
      <c r="H30" s="221"/>
      <c r="I30" s="221"/>
      <c r="J30" s="221"/>
      <c r="K30" s="221"/>
      <c r="L30" s="221"/>
      <c r="M30" s="223"/>
      <c r="BD30" s="220"/>
      <c r="BE30" s="225" t="s">
        <v>658</v>
      </c>
      <c r="BF30" s="226"/>
      <c r="BG30" s="228"/>
    </row>
    <row r="31" spans="1:59" s="85" customFormat="1" ht="31.8" x14ac:dyDescent="0.3">
      <c r="A31" s="121" t="s">
        <v>47</v>
      </c>
      <c r="B31" s="120" t="s">
        <v>659</v>
      </c>
      <c r="C31" s="466" t="s">
        <v>660</v>
      </c>
      <c r="D31" s="466"/>
      <c r="E31" s="466"/>
      <c r="F31" s="121" t="s">
        <v>67</v>
      </c>
      <c r="G31" s="153">
        <v>0.02</v>
      </c>
      <c r="H31" s="123"/>
      <c r="I31" s="123"/>
      <c r="J31" s="124">
        <v>2500</v>
      </c>
      <c r="K31" s="124"/>
      <c r="L31" s="124"/>
      <c r="M31" s="124">
        <v>3000</v>
      </c>
      <c r="BD31" s="220"/>
      <c r="BE31" s="225"/>
      <c r="BF31" s="226" t="s">
        <v>660</v>
      </c>
      <c r="BG31" s="228"/>
    </row>
    <row r="32" spans="1:59" s="85" customFormat="1" ht="20.399999999999999" x14ac:dyDescent="0.3">
      <c r="A32" s="173"/>
      <c r="B32" s="137" t="s">
        <v>628</v>
      </c>
      <c r="C32" s="483" t="s">
        <v>629</v>
      </c>
      <c r="D32" s="483"/>
      <c r="E32" s="483"/>
      <c r="F32" s="138" t="s">
        <v>67</v>
      </c>
      <c r="G32" s="195" t="s">
        <v>5128</v>
      </c>
      <c r="H32" s="175"/>
      <c r="I32" s="175"/>
      <c r="J32" s="140"/>
      <c r="K32" s="140"/>
      <c r="L32" s="140"/>
      <c r="M32" s="176"/>
      <c r="BD32" s="220"/>
      <c r="BE32" s="225"/>
      <c r="BF32" s="226"/>
      <c r="BG32" s="228" t="s">
        <v>629</v>
      </c>
    </row>
    <row r="33" spans="1:61" s="85" customFormat="1" ht="15" customHeight="1" x14ac:dyDescent="0.3">
      <c r="A33" s="497" t="s">
        <v>5053</v>
      </c>
      <c r="B33" s="462"/>
      <c r="C33" s="462"/>
      <c r="D33" s="462"/>
      <c r="E33" s="462"/>
      <c r="F33" s="462"/>
      <c r="G33" s="462"/>
      <c r="H33" s="221"/>
      <c r="I33" s="221"/>
      <c r="J33" s="221"/>
      <c r="K33" s="221"/>
      <c r="L33" s="221"/>
      <c r="M33" s="223"/>
      <c r="BD33" s="220"/>
      <c r="BE33" s="225" t="s">
        <v>5053</v>
      </c>
      <c r="BF33" s="226"/>
      <c r="BG33" s="228"/>
    </row>
    <row r="34" spans="1:61" s="85" customFormat="1" ht="42" x14ac:dyDescent="0.3">
      <c r="A34" s="121" t="s">
        <v>52</v>
      </c>
      <c r="B34" s="120" t="s">
        <v>5070</v>
      </c>
      <c r="C34" s="466" t="s">
        <v>5071</v>
      </c>
      <c r="D34" s="466"/>
      <c r="E34" s="466"/>
      <c r="F34" s="121" t="s">
        <v>186</v>
      </c>
      <c r="G34" s="144">
        <v>5.0700000000000002E-2</v>
      </c>
      <c r="H34" s="123"/>
      <c r="I34" s="123"/>
      <c r="J34" s="124">
        <v>12675</v>
      </c>
      <c r="K34" s="124"/>
      <c r="L34" s="124"/>
      <c r="M34" s="124">
        <v>36000</v>
      </c>
      <c r="BD34" s="220"/>
      <c r="BE34" s="225"/>
      <c r="BF34" s="226" t="s">
        <v>5071</v>
      </c>
      <c r="BG34" s="228"/>
    </row>
    <row r="35" spans="1:61" s="85" customFormat="1" ht="20.399999999999999" hidden="1" x14ac:dyDescent="0.3">
      <c r="A35" s="178" t="s">
        <v>140</v>
      </c>
      <c r="B35" s="179" t="s">
        <v>5072</v>
      </c>
      <c r="C35" s="489" t="s">
        <v>328</v>
      </c>
      <c r="D35" s="489"/>
      <c r="E35" s="489"/>
      <c r="F35" s="231" t="s">
        <v>67</v>
      </c>
      <c r="G35" s="181" t="s">
        <v>5129</v>
      </c>
      <c r="H35" s="182"/>
      <c r="I35" s="182"/>
      <c r="J35" s="183"/>
      <c r="K35" s="183"/>
      <c r="L35" s="183"/>
      <c r="M35" s="185"/>
      <c r="BD35" s="220"/>
      <c r="BE35" s="225"/>
      <c r="BF35" s="226"/>
      <c r="BG35" s="228"/>
      <c r="BH35" s="227" t="s">
        <v>328</v>
      </c>
    </row>
    <row r="36" spans="1:61" s="85" customFormat="1" ht="20.399999999999999" x14ac:dyDescent="0.3">
      <c r="A36" s="173"/>
      <c r="B36" s="137" t="s">
        <v>151</v>
      </c>
      <c r="C36" s="483" t="s">
        <v>152</v>
      </c>
      <c r="D36" s="483"/>
      <c r="E36" s="483"/>
      <c r="F36" s="138" t="s">
        <v>46</v>
      </c>
      <c r="G36" s="195" t="s">
        <v>5130</v>
      </c>
      <c r="H36" s="175"/>
      <c r="I36" s="175"/>
      <c r="J36" s="140"/>
      <c r="K36" s="140"/>
      <c r="L36" s="140"/>
      <c r="M36" s="176"/>
      <c r="BD36" s="220"/>
      <c r="BE36" s="225"/>
      <c r="BF36" s="226"/>
      <c r="BG36" s="228" t="s">
        <v>152</v>
      </c>
      <c r="BH36" s="227"/>
    </row>
    <row r="37" spans="1:61" s="85" customFormat="1" ht="20.399999999999999" hidden="1" x14ac:dyDescent="0.3">
      <c r="A37" s="178" t="s">
        <v>75</v>
      </c>
      <c r="B37" s="179" t="s">
        <v>643</v>
      </c>
      <c r="C37" s="489" t="s">
        <v>644</v>
      </c>
      <c r="D37" s="489"/>
      <c r="E37" s="489"/>
      <c r="F37" s="231" t="s">
        <v>67</v>
      </c>
      <c r="G37" s="181" t="s">
        <v>33</v>
      </c>
      <c r="H37" s="182"/>
      <c r="I37" s="182"/>
      <c r="J37" s="183"/>
      <c r="K37" s="183"/>
      <c r="L37" s="183"/>
      <c r="M37" s="185"/>
      <c r="BD37" s="220"/>
      <c r="BE37" s="225"/>
      <c r="BF37" s="226"/>
      <c r="BG37" s="228"/>
      <c r="BH37" s="227" t="s">
        <v>644</v>
      </c>
    </row>
    <row r="38" spans="1:61" s="85" customFormat="1" ht="21.6" x14ac:dyDescent="0.3">
      <c r="A38" s="173" t="s">
        <v>126</v>
      </c>
      <c r="B38" s="137" t="s">
        <v>650</v>
      </c>
      <c r="C38" s="483" t="s">
        <v>651</v>
      </c>
      <c r="D38" s="483"/>
      <c r="E38" s="483"/>
      <c r="F38" s="138" t="s">
        <v>67</v>
      </c>
      <c r="G38" s="195" t="s">
        <v>5131</v>
      </c>
      <c r="H38" s="175"/>
      <c r="I38" s="175"/>
      <c r="J38" s="140"/>
      <c r="K38" s="140"/>
      <c r="L38" s="140"/>
      <c r="M38" s="176"/>
      <c r="BD38" s="220"/>
      <c r="BE38" s="225"/>
      <c r="BF38" s="226"/>
      <c r="BG38" s="228"/>
      <c r="BH38" s="227"/>
      <c r="BI38" s="228" t="s">
        <v>651</v>
      </c>
    </row>
    <row r="39" spans="1:61" s="85" customFormat="1" ht="31.8" x14ac:dyDescent="0.3">
      <c r="A39" s="121" t="s">
        <v>55</v>
      </c>
      <c r="B39" s="120" t="s">
        <v>5076</v>
      </c>
      <c r="C39" s="466" t="s">
        <v>5077</v>
      </c>
      <c r="D39" s="466"/>
      <c r="E39" s="466"/>
      <c r="F39" s="121" t="s">
        <v>186</v>
      </c>
      <c r="G39" s="144">
        <v>5.0700000000000002E-2</v>
      </c>
      <c r="H39" s="123"/>
      <c r="I39" s="123"/>
      <c r="J39" s="124">
        <v>5000</v>
      </c>
      <c r="K39" s="124"/>
      <c r="L39" s="124"/>
      <c r="M39" s="124">
        <v>8200</v>
      </c>
      <c r="BD39" s="220"/>
      <c r="BE39" s="225"/>
      <c r="BF39" s="226" t="s">
        <v>5077</v>
      </c>
      <c r="BG39" s="228"/>
      <c r="BH39" s="227"/>
      <c r="BI39" s="228"/>
    </row>
    <row r="40" spans="1:61" s="85" customFormat="1" ht="20.399999999999999" hidden="1" x14ac:dyDescent="0.3">
      <c r="A40" s="178" t="s">
        <v>75</v>
      </c>
      <c r="B40" s="179" t="s">
        <v>643</v>
      </c>
      <c r="C40" s="489" t="s">
        <v>644</v>
      </c>
      <c r="D40" s="489"/>
      <c r="E40" s="489"/>
      <c r="F40" s="231" t="s">
        <v>67</v>
      </c>
      <c r="G40" s="181" t="s">
        <v>33</v>
      </c>
      <c r="H40" s="182"/>
      <c r="I40" s="182"/>
      <c r="J40" s="183"/>
      <c r="K40" s="183"/>
      <c r="L40" s="183"/>
      <c r="M40" s="185"/>
      <c r="BD40" s="220"/>
      <c r="BE40" s="225"/>
      <c r="BF40" s="226"/>
      <c r="BG40" s="228"/>
      <c r="BH40" s="227" t="s">
        <v>644</v>
      </c>
      <c r="BI40" s="228"/>
    </row>
    <row r="41" spans="1:61" s="85" customFormat="1" ht="21.6" x14ac:dyDescent="0.3">
      <c r="A41" s="173" t="s">
        <v>126</v>
      </c>
      <c r="B41" s="137" t="s">
        <v>650</v>
      </c>
      <c r="C41" s="483" t="s">
        <v>651</v>
      </c>
      <c r="D41" s="483"/>
      <c r="E41" s="483"/>
      <c r="F41" s="138" t="s">
        <v>67</v>
      </c>
      <c r="G41" s="195" t="s">
        <v>5132</v>
      </c>
      <c r="H41" s="175"/>
      <c r="I41" s="175"/>
      <c r="J41" s="140"/>
      <c r="K41" s="140"/>
      <c r="L41" s="140"/>
      <c r="M41" s="176"/>
      <c r="BD41" s="220"/>
      <c r="BE41" s="225"/>
      <c r="BF41" s="226"/>
      <c r="BG41" s="228"/>
      <c r="BH41" s="227"/>
      <c r="BI41" s="228" t="s">
        <v>651</v>
      </c>
    </row>
    <row r="42" spans="1:61" s="85" customFormat="1" ht="15" customHeight="1" x14ac:dyDescent="0.3">
      <c r="A42" s="497" t="s">
        <v>5079</v>
      </c>
      <c r="B42" s="462"/>
      <c r="C42" s="462"/>
      <c r="D42" s="462"/>
      <c r="E42" s="462"/>
      <c r="F42" s="462"/>
      <c r="G42" s="462"/>
      <c r="H42" s="221"/>
      <c r="I42" s="221"/>
      <c r="J42" s="221"/>
      <c r="K42" s="221"/>
      <c r="L42" s="221"/>
      <c r="M42" s="223"/>
      <c r="BD42" s="220"/>
      <c r="BE42" s="225" t="s">
        <v>5079</v>
      </c>
      <c r="BF42" s="226"/>
      <c r="BG42" s="228"/>
      <c r="BH42" s="227"/>
      <c r="BI42" s="228"/>
    </row>
    <row r="43" spans="1:61" s="85" customFormat="1" ht="21.6" x14ac:dyDescent="0.3">
      <c r="A43" s="121" t="s">
        <v>56</v>
      </c>
      <c r="B43" s="120" t="s">
        <v>702</v>
      </c>
      <c r="C43" s="466" t="s">
        <v>703</v>
      </c>
      <c r="D43" s="466"/>
      <c r="E43" s="466"/>
      <c r="F43" s="121" t="s">
        <v>64</v>
      </c>
      <c r="G43" s="153">
        <v>0.47</v>
      </c>
      <c r="H43" s="123"/>
      <c r="I43" s="123"/>
      <c r="J43" s="124">
        <v>37000</v>
      </c>
      <c r="K43" s="124"/>
      <c r="L43" s="124"/>
      <c r="M43" s="124">
        <v>37740</v>
      </c>
      <c r="BD43" s="220"/>
      <c r="BE43" s="225"/>
      <c r="BF43" s="226" t="s">
        <v>703</v>
      </c>
      <c r="BG43" s="228"/>
      <c r="BH43" s="227"/>
      <c r="BI43" s="228"/>
    </row>
    <row r="44" spans="1:61" s="85" customFormat="1" ht="20.399999999999999" x14ac:dyDescent="0.3">
      <c r="A44" s="173"/>
      <c r="B44" s="137" t="s">
        <v>73</v>
      </c>
      <c r="C44" s="483" t="s">
        <v>74</v>
      </c>
      <c r="D44" s="483"/>
      <c r="E44" s="483"/>
      <c r="F44" s="138" t="s">
        <v>67</v>
      </c>
      <c r="G44" s="195" t="s">
        <v>5133</v>
      </c>
      <c r="H44" s="175"/>
      <c r="I44" s="175"/>
      <c r="J44" s="140"/>
      <c r="K44" s="140"/>
      <c r="L44" s="140"/>
      <c r="M44" s="176"/>
      <c r="BD44" s="220"/>
      <c r="BE44" s="225"/>
      <c r="BF44" s="226"/>
      <c r="BG44" s="228" t="s">
        <v>74</v>
      </c>
      <c r="BH44" s="227"/>
      <c r="BI44" s="228"/>
    </row>
    <row r="45" spans="1:61" s="85" customFormat="1" ht="21.6" x14ac:dyDescent="0.3">
      <c r="A45" s="173"/>
      <c r="B45" s="137" t="s">
        <v>104</v>
      </c>
      <c r="C45" s="483" t="s">
        <v>105</v>
      </c>
      <c r="D45" s="483"/>
      <c r="E45" s="483"/>
      <c r="F45" s="138" t="s">
        <v>46</v>
      </c>
      <c r="G45" s="195" t="s">
        <v>5134</v>
      </c>
      <c r="H45" s="175"/>
      <c r="I45" s="175"/>
      <c r="J45" s="140"/>
      <c r="K45" s="140"/>
      <c r="L45" s="140"/>
      <c r="M45" s="176"/>
      <c r="BD45" s="220"/>
      <c r="BE45" s="225"/>
      <c r="BF45" s="226"/>
      <c r="BG45" s="228" t="s">
        <v>105</v>
      </c>
      <c r="BH45" s="227"/>
      <c r="BI45" s="228"/>
    </row>
    <row r="46" spans="1:61" s="85" customFormat="1" ht="20.399999999999999" x14ac:dyDescent="0.3">
      <c r="A46" s="173"/>
      <c r="B46" s="137" t="s">
        <v>706</v>
      </c>
      <c r="C46" s="483" t="s">
        <v>707</v>
      </c>
      <c r="D46" s="483"/>
      <c r="E46" s="483"/>
      <c r="F46" s="138" t="s">
        <v>46</v>
      </c>
      <c r="G46" s="195" t="s">
        <v>5135</v>
      </c>
      <c r="H46" s="175"/>
      <c r="I46" s="175"/>
      <c r="J46" s="140"/>
      <c r="K46" s="140"/>
      <c r="L46" s="140"/>
      <c r="M46" s="176"/>
      <c r="BD46" s="220"/>
      <c r="BE46" s="225"/>
      <c r="BF46" s="226"/>
      <c r="BG46" s="228" t="s">
        <v>707</v>
      </c>
      <c r="BH46" s="227"/>
      <c r="BI46" s="228"/>
    </row>
    <row r="47" spans="1:61" s="85" customFormat="1" ht="31.8" x14ac:dyDescent="0.3">
      <c r="A47" s="173"/>
      <c r="B47" s="137" t="s">
        <v>709</v>
      </c>
      <c r="C47" s="483" t="s">
        <v>710</v>
      </c>
      <c r="D47" s="483"/>
      <c r="E47" s="483"/>
      <c r="F47" s="138" t="s">
        <v>46</v>
      </c>
      <c r="G47" s="195" t="s">
        <v>5136</v>
      </c>
      <c r="H47" s="175"/>
      <c r="I47" s="175"/>
      <c r="J47" s="140"/>
      <c r="K47" s="140"/>
      <c r="L47" s="140"/>
      <c r="M47" s="176"/>
      <c r="BD47" s="220"/>
      <c r="BE47" s="225"/>
      <c r="BF47" s="226"/>
      <c r="BG47" s="228" t="s">
        <v>710</v>
      </c>
      <c r="BH47" s="227"/>
      <c r="BI47" s="228"/>
    </row>
    <row r="48" spans="1:61" s="85" customFormat="1" ht="20.399999999999999" hidden="1" x14ac:dyDescent="0.3">
      <c r="A48" s="178" t="s">
        <v>140</v>
      </c>
      <c r="B48" s="179" t="s">
        <v>712</v>
      </c>
      <c r="C48" s="489" t="s">
        <v>713</v>
      </c>
      <c r="D48" s="489"/>
      <c r="E48" s="489"/>
      <c r="F48" s="231" t="s">
        <v>112</v>
      </c>
      <c r="G48" s="181" t="s">
        <v>5137</v>
      </c>
      <c r="H48" s="182"/>
      <c r="I48" s="182"/>
      <c r="J48" s="183"/>
      <c r="K48" s="183"/>
      <c r="L48" s="183"/>
      <c r="M48" s="185"/>
      <c r="BD48" s="220"/>
      <c r="BE48" s="225"/>
      <c r="BF48" s="226"/>
      <c r="BG48" s="228"/>
      <c r="BH48" s="227" t="s">
        <v>713</v>
      </c>
      <c r="BI48" s="228"/>
    </row>
    <row r="49" spans="1:61" s="85" customFormat="1" ht="21.6" x14ac:dyDescent="0.3">
      <c r="A49" s="173" t="s">
        <v>126</v>
      </c>
      <c r="B49" s="137" t="s">
        <v>5085</v>
      </c>
      <c r="C49" s="483" t="s">
        <v>5086</v>
      </c>
      <c r="D49" s="483"/>
      <c r="E49" s="483"/>
      <c r="F49" s="138" t="s">
        <v>38</v>
      </c>
      <c r="G49" s="195" t="s">
        <v>5137</v>
      </c>
      <c r="H49" s="175"/>
      <c r="I49" s="175"/>
      <c r="J49" s="140"/>
      <c r="K49" s="140"/>
      <c r="L49" s="140"/>
      <c r="M49" s="176"/>
      <c r="BD49" s="220"/>
      <c r="BE49" s="225"/>
      <c r="BF49" s="226"/>
      <c r="BG49" s="228"/>
      <c r="BH49" s="227"/>
      <c r="BI49" s="228" t="s">
        <v>5086</v>
      </c>
    </row>
    <row r="50" spans="1:61" s="85" customFormat="1" ht="15" customHeight="1" x14ac:dyDescent="0.3">
      <c r="A50" s="512" t="s">
        <v>5103</v>
      </c>
      <c r="B50" s="513"/>
      <c r="C50" s="513"/>
      <c r="D50" s="513"/>
      <c r="E50" s="513"/>
      <c r="F50" s="513"/>
      <c r="G50" s="513"/>
      <c r="H50" s="280"/>
      <c r="I50" s="280"/>
      <c r="J50" s="280"/>
      <c r="K50" s="280"/>
      <c r="L50" s="280"/>
      <c r="M50" s="281"/>
      <c r="BD50" s="220" t="s">
        <v>5103</v>
      </c>
      <c r="BE50" s="225"/>
      <c r="BF50" s="226"/>
      <c r="BG50" s="228"/>
      <c r="BH50" s="227"/>
      <c r="BI50" s="228"/>
    </row>
    <row r="51" spans="1:61" s="85" customFormat="1" ht="15" customHeight="1" x14ac:dyDescent="0.3">
      <c r="A51" s="497" t="s">
        <v>5104</v>
      </c>
      <c r="B51" s="462"/>
      <c r="C51" s="462"/>
      <c r="D51" s="462"/>
      <c r="E51" s="462"/>
      <c r="F51" s="462"/>
      <c r="G51" s="462"/>
      <c r="H51" s="221"/>
      <c r="I51" s="221"/>
      <c r="J51" s="221"/>
      <c r="K51" s="221"/>
      <c r="L51" s="221"/>
      <c r="M51" s="223"/>
      <c r="BD51" s="220"/>
      <c r="BE51" s="225" t="s">
        <v>5104</v>
      </c>
      <c r="BF51" s="226"/>
      <c r="BG51" s="228"/>
      <c r="BH51" s="227"/>
      <c r="BI51" s="228"/>
    </row>
    <row r="52" spans="1:61" s="85" customFormat="1" ht="42" x14ac:dyDescent="0.3">
      <c r="A52" s="121" t="s">
        <v>163</v>
      </c>
      <c r="B52" s="120" t="s">
        <v>797</v>
      </c>
      <c r="C52" s="466" t="s">
        <v>798</v>
      </c>
      <c r="D52" s="466"/>
      <c r="E52" s="466"/>
      <c r="F52" s="121" t="s">
        <v>326</v>
      </c>
      <c r="G52" s="122">
        <v>4.2549999999999999</v>
      </c>
      <c r="H52" s="123"/>
      <c r="I52" s="123"/>
      <c r="J52" s="124">
        <v>127500</v>
      </c>
      <c r="K52" s="124"/>
      <c r="L52" s="124"/>
      <c r="M52" s="124">
        <v>63000</v>
      </c>
      <c r="BD52" s="220"/>
      <c r="BE52" s="225"/>
      <c r="BF52" s="226" t="s">
        <v>798</v>
      </c>
      <c r="BG52" s="228"/>
      <c r="BH52" s="227"/>
      <c r="BI52" s="228"/>
    </row>
    <row r="53" spans="1:61" s="85" customFormat="1" ht="20.399999999999999" x14ac:dyDescent="0.3">
      <c r="A53" s="173"/>
      <c r="B53" s="137" t="s">
        <v>799</v>
      </c>
      <c r="C53" s="483" t="s">
        <v>784</v>
      </c>
      <c r="D53" s="483"/>
      <c r="E53" s="483"/>
      <c r="F53" s="138" t="s">
        <v>46</v>
      </c>
      <c r="G53" s="195" t="s">
        <v>5138</v>
      </c>
      <c r="H53" s="175"/>
      <c r="I53" s="175"/>
      <c r="J53" s="140"/>
      <c r="K53" s="140"/>
      <c r="L53" s="140"/>
      <c r="M53" s="176"/>
      <c r="BD53" s="220"/>
      <c r="BE53" s="225"/>
      <c r="BF53" s="226"/>
      <c r="BG53" s="228" t="s">
        <v>784</v>
      </c>
      <c r="BH53" s="227"/>
      <c r="BI53" s="228"/>
    </row>
    <row r="54" spans="1:61" s="85" customFormat="1" ht="15" customHeight="1" x14ac:dyDescent="0.3">
      <c r="A54" s="497" t="s">
        <v>5106</v>
      </c>
      <c r="B54" s="462"/>
      <c r="C54" s="462"/>
      <c r="D54" s="462"/>
      <c r="E54" s="462"/>
      <c r="F54" s="462"/>
      <c r="G54" s="462"/>
      <c r="H54" s="462"/>
      <c r="I54" s="130"/>
      <c r="J54" s="221"/>
      <c r="K54" s="221"/>
      <c r="L54" s="221"/>
      <c r="M54" s="223"/>
      <c r="BD54" s="220"/>
      <c r="BE54" s="225" t="s">
        <v>5106</v>
      </c>
      <c r="BF54" s="226"/>
      <c r="BG54" s="228"/>
      <c r="BH54" s="227"/>
      <c r="BI54" s="228"/>
    </row>
    <row r="55" spans="1:61" s="85" customFormat="1" ht="21.6" x14ac:dyDescent="0.3">
      <c r="A55" s="121" t="s">
        <v>166</v>
      </c>
      <c r="B55" s="120" t="s">
        <v>801</v>
      </c>
      <c r="C55" s="466" t="s">
        <v>802</v>
      </c>
      <c r="D55" s="466"/>
      <c r="E55" s="466"/>
      <c r="F55" s="121" t="s">
        <v>326</v>
      </c>
      <c r="G55" s="122">
        <v>4.2549999999999999</v>
      </c>
      <c r="H55" s="123">
        <f>J55/G55</f>
        <v>5992.9494712103406</v>
      </c>
      <c r="I55" s="123"/>
      <c r="J55" s="124">
        <v>25500</v>
      </c>
      <c r="K55" s="124"/>
      <c r="L55" s="124"/>
      <c r="M55" s="124">
        <v>8000</v>
      </c>
      <c r="BD55" s="220"/>
      <c r="BE55" s="225"/>
      <c r="BF55" s="226" t="s">
        <v>802</v>
      </c>
      <c r="BG55" s="228"/>
      <c r="BH55" s="227"/>
      <c r="BI55" s="228"/>
    </row>
    <row r="56" spans="1:61" s="85" customFormat="1" ht="20.399999999999999" x14ac:dyDescent="0.3">
      <c r="A56" s="173"/>
      <c r="B56" s="137" t="s">
        <v>151</v>
      </c>
      <c r="C56" s="483" t="s">
        <v>152</v>
      </c>
      <c r="D56" s="483"/>
      <c r="E56" s="483"/>
      <c r="F56" s="138" t="s">
        <v>46</v>
      </c>
      <c r="G56" s="195" t="s">
        <v>5139</v>
      </c>
      <c r="H56" s="175"/>
      <c r="I56" s="175"/>
      <c r="J56" s="140"/>
      <c r="K56" s="140"/>
      <c r="L56" s="140"/>
      <c r="M56" s="176"/>
      <c r="BD56" s="220"/>
      <c r="BE56" s="225"/>
      <c r="BF56" s="226"/>
      <c r="BG56" s="228" t="s">
        <v>152</v>
      </c>
      <c r="BH56" s="227"/>
      <c r="BI56" s="228"/>
    </row>
    <row r="57" spans="1:61" s="85" customFormat="1" ht="20.399999999999999" hidden="1" x14ac:dyDescent="0.3">
      <c r="A57" s="178" t="s">
        <v>140</v>
      </c>
      <c r="B57" s="179" t="s">
        <v>786</v>
      </c>
      <c r="C57" s="489" t="s">
        <v>804</v>
      </c>
      <c r="D57" s="489"/>
      <c r="E57" s="489"/>
      <c r="F57" s="231" t="s">
        <v>72</v>
      </c>
      <c r="G57" s="181" t="s">
        <v>5140</v>
      </c>
      <c r="H57" s="182"/>
      <c r="I57" s="182"/>
      <c r="J57" s="183"/>
      <c r="K57" s="183"/>
      <c r="L57" s="183"/>
      <c r="M57" s="185"/>
      <c r="BD57" s="220"/>
      <c r="BE57" s="225"/>
      <c r="BF57" s="226"/>
      <c r="BG57" s="228"/>
      <c r="BH57" s="227" t="s">
        <v>804</v>
      </c>
      <c r="BI57" s="228"/>
    </row>
    <row r="58" spans="1:61" s="85" customFormat="1" ht="20.399999999999999" x14ac:dyDescent="0.3">
      <c r="A58" s="173" t="s">
        <v>126</v>
      </c>
      <c r="B58" s="137" t="s">
        <v>793</v>
      </c>
      <c r="C58" s="483" t="s">
        <v>794</v>
      </c>
      <c r="D58" s="483"/>
      <c r="E58" s="483"/>
      <c r="F58" s="138" t="s">
        <v>72</v>
      </c>
      <c r="G58" s="195" t="s">
        <v>5140</v>
      </c>
      <c r="H58" s="175"/>
      <c r="I58" s="175"/>
      <c r="J58" s="140"/>
      <c r="K58" s="140"/>
      <c r="L58" s="140"/>
      <c r="M58" s="176"/>
      <c r="BD58" s="220"/>
      <c r="BE58" s="225"/>
      <c r="BF58" s="226"/>
      <c r="BG58" s="228"/>
      <c r="BH58" s="227"/>
      <c r="BI58" s="228" t="s">
        <v>794</v>
      </c>
    </row>
    <row r="59" spans="1:61" s="85" customFormat="1" ht="20.25" customHeight="1" x14ac:dyDescent="0.3">
      <c r="A59" s="470" t="s">
        <v>57</v>
      </c>
      <c r="B59" s="471"/>
      <c r="C59" s="471"/>
      <c r="D59" s="471"/>
      <c r="E59" s="471"/>
      <c r="F59" s="471"/>
      <c r="G59" s="471"/>
      <c r="H59" s="154"/>
      <c r="I59" s="282">
        <f>SUM(I15:I58)</f>
        <v>0</v>
      </c>
      <c r="J59" s="156">
        <f>SUM(J15:J58)</f>
        <v>368175</v>
      </c>
      <c r="K59" s="157"/>
      <c r="L59" s="283">
        <f>SUM(L15:L58)</f>
        <v>0</v>
      </c>
      <c r="M59" s="159">
        <f>SUM(M15:M58)</f>
        <v>185940</v>
      </c>
    </row>
    <row r="60" spans="1:61" s="145" customFormat="1" ht="20.25" customHeight="1" x14ac:dyDescent="0.3">
      <c r="A60" s="472" t="s">
        <v>5712</v>
      </c>
      <c r="B60" s="473"/>
      <c r="C60" s="473"/>
      <c r="D60" s="473"/>
      <c r="E60" s="473"/>
      <c r="F60" s="473"/>
      <c r="G60" s="473"/>
      <c r="H60" s="160"/>
      <c r="I60" s="463">
        <f>I59+L59</f>
        <v>0</v>
      </c>
      <c r="J60" s="464"/>
      <c r="K60" s="464"/>
      <c r="L60" s="464"/>
      <c r="M60" s="465"/>
    </row>
    <row r="61" spans="1:61" s="145" customFormat="1" ht="20.25" customHeight="1" x14ac:dyDescent="0.3">
      <c r="A61" s="472" t="s">
        <v>5713</v>
      </c>
      <c r="B61" s="473"/>
      <c r="C61" s="473"/>
      <c r="D61" s="473"/>
      <c r="E61" s="473"/>
      <c r="F61" s="473"/>
      <c r="G61" s="473"/>
      <c r="H61" s="160"/>
      <c r="I61" s="498">
        <f>J59+M59</f>
        <v>554115</v>
      </c>
      <c r="J61" s="499"/>
      <c r="K61" s="499"/>
      <c r="L61" s="499"/>
      <c r="M61" s="500"/>
    </row>
  </sheetData>
  <autoFilter ref="A11:BL61">
    <filterColumn colId="0">
      <filters blank="1"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59">
    <mergeCell ref="A54:H54"/>
    <mergeCell ref="C57:E57"/>
    <mergeCell ref="A25:G25"/>
    <mergeCell ref="C9:E9"/>
    <mergeCell ref="C47:E47"/>
    <mergeCell ref="A18:G18"/>
    <mergeCell ref="C20:E20"/>
    <mergeCell ref="C26:E26"/>
    <mergeCell ref="C24:E24"/>
    <mergeCell ref="C29:E29"/>
    <mergeCell ref="A42:G42"/>
    <mergeCell ref="C37:E37"/>
    <mergeCell ref="C52:E52"/>
    <mergeCell ref="A50:G50"/>
    <mergeCell ref="A13:G13"/>
    <mergeCell ref="C45:E45"/>
    <mergeCell ref="A51:G51"/>
    <mergeCell ref="A21:G21"/>
    <mergeCell ref="A6:M6"/>
    <mergeCell ref="C7:G7"/>
    <mergeCell ref="C40:E40"/>
    <mergeCell ref="A16:G16"/>
    <mergeCell ref="C46:E46"/>
    <mergeCell ref="A23:F23"/>
    <mergeCell ref="C17:E17"/>
    <mergeCell ref="C35:E35"/>
    <mergeCell ref="A33:G33"/>
    <mergeCell ref="A61:G61"/>
    <mergeCell ref="C44:E44"/>
    <mergeCell ref="A3:M3"/>
    <mergeCell ref="I61:M61"/>
    <mergeCell ref="C10:E10"/>
    <mergeCell ref="A59:G59"/>
    <mergeCell ref="A12:G12"/>
    <mergeCell ref="C41:E41"/>
    <mergeCell ref="C32:E32"/>
    <mergeCell ref="A5:M5"/>
    <mergeCell ref="C49:E49"/>
    <mergeCell ref="C53:E53"/>
    <mergeCell ref="A22:G22"/>
    <mergeCell ref="C55:E55"/>
    <mergeCell ref="A60:G60"/>
    <mergeCell ref="C58:E58"/>
    <mergeCell ref="A2:M2"/>
    <mergeCell ref="C34:E34"/>
    <mergeCell ref="A14:G14"/>
    <mergeCell ref="I60:M60"/>
    <mergeCell ref="C56:E56"/>
    <mergeCell ref="A30:G30"/>
    <mergeCell ref="C15:E15"/>
    <mergeCell ref="C28:E28"/>
    <mergeCell ref="C48:E48"/>
    <mergeCell ref="C19:E19"/>
    <mergeCell ref="C39:E39"/>
    <mergeCell ref="C36:E36"/>
    <mergeCell ref="C38:E38"/>
    <mergeCell ref="C31:E31"/>
    <mergeCell ref="C27:E27"/>
    <mergeCell ref="C43:E43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orientation="landscape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66FF66"/>
    <pageSetUpPr fitToPage="1"/>
  </sheetPr>
  <dimension ref="A1:BM62"/>
  <sheetViews>
    <sheetView topLeftCell="A28" zoomScale="85" zoomScaleNormal="85" workbookViewId="0">
      <selection activeCell="C35" sqref="C35:E35"/>
    </sheetView>
  </sheetViews>
  <sheetFormatPr defaultColWidth="9.109375" defaultRowHeight="11.25" customHeight="1" x14ac:dyDescent="0.2"/>
  <cols>
    <col min="1" max="1" width="9" style="80" customWidth="1"/>
    <col min="2" max="2" width="20.109375" style="80" customWidth="1"/>
    <col min="3" max="3" width="14.44140625" style="80" customWidth="1"/>
    <col min="4" max="4" width="14.33203125" style="80" customWidth="1"/>
    <col min="5" max="5" width="13.33203125" style="80" customWidth="1"/>
    <col min="6" max="7" width="10.6640625" style="80" customWidth="1"/>
    <col min="8" max="13" width="23.5546875" style="81" customWidth="1"/>
    <col min="14" max="15" width="10.6640625" style="80" customWidth="1"/>
    <col min="16" max="16" width="12.44140625" style="80" customWidth="1"/>
    <col min="17" max="46" width="172.5546875" style="199" hidden="1" customWidth="1"/>
    <col min="47" max="56" width="109.33203125" style="199" hidden="1" customWidth="1"/>
    <col min="57" max="58" width="172.5546875" style="199" hidden="1" customWidth="1"/>
    <col min="59" max="62" width="34.109375" style="199" hidden="1" customWidth="1"/>
    <col min="63" max="65" width="127.5546875" style="199" hidden="1" customWidth="1"/>
    <col min="66" max="16384" width="9.109375" style="80"/>
  </cols>
  <sheetData>
    <row r="1" spans="1:59" s="85" customFormat="1" ht="14.4" x14ac:dyDescent="0.3">
      <c r="A1" s="86" t="s">
        <v>5566</v>
      </c>
      <c r="B1" s="87"/>
      <c r="C1" s="87"/>
      <c r="D1" s="87"/>
      <c r="E1" s="87"/>
      <c r="F1" s="87"/>
      <c r="G1" s="87"/>
      <c r="H1" s="81"/>
      <c r="I1" s="81"/>
      <c r="J1" s="81"/>
      <c r="K1" s="81"/>
      <c r="L1" s="81"/>
      <c r="M1" s="81"/>
    </row>
    <row r="2" spans="1:59" s="85" customFormat="1" ht="28.5" customHeight="1" x14ac:dyDescent="0.3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Q2" s="200" t="s">
        <v>0</v>
      </c>
      <c r="R2" s="200" t="s">
        <v>1</v>
      </c>
      <c r="S2" s="200" t="s">
        <v>1</v>
      </c>
      <c r="T2" s="200" t="s">
        <v>1</v>
      </c>
      <c r="U2" s="200" t="s">
        <v>1</v>
      </c>
      <c r="V2" s="200" t="s">
        <v>1</v>
      </c>
      <c r="W2" s="200" t="s">
        <v>1</v>
      </c>
      <c r="X2" s="200" t="s">
        <v>1</v>
      </c>
      <c r="Y2" s="200" t="s">
        <v>1</v>
      </c>
      <c r="Z2" s="200" t="s">
        <v>1</v>
      </c>
      <c r="AA2" s="200" t="s">
        <v>1</v>
      </c>
      <c r="AB2" s="200" t="s">
        <v>1</v>
      </c>
      <c r="AC2" s="200" t="s">
        <v>1</v>
      </c>
      <c r="AD2" s="200" t="s">
        <v>1</v>
      </c>
      <c r="AE2" s="200" t="s">
        <v>1</v>
      </c>
    </row>
    <row r="3" spans="1:59" s="85" customFormat="1" ht="14.4" x14ac:dyDescent="0.3">
      <c r="A3" s="467" t="s">
        <v>2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</row>
    <row r="4" spans="1:59" s="85" customFormat="1" ht="14.4" x14ac:dyDescent="0.3">
      <c r="A4" s="201"/>
      <c r="B4" s="201"/>
      <c r="C4" s="201"/>
      <c r="D4" s="201"/>
      <c r="E4" s="201"/>
      <c r="F4" s="201"/>
      <c r="G4" s="201"/>
      <c r="H4" s="202"/>
      <c r="I4" s="202"/>
      <c r="J4" s="202"/>
      <c r="K4" s="202"/>
      <c r="L4" s="202"/>
      <c r="M4" s="81"/>
    </row>
    <row r="5" spans="1:59" s="85" customFormat="1" ht="29.25" customHeight="1" x14ac:dyDescent="0.3">
      <c r="A5" s="481" t="s">
        <v>5437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AF5" s="200" t="s">
        <v>5437</v>
      </c>
      <c r="AG5" s="200" t="s">
        <v>1</v>
      </c>
      <c r="AH5" s="200" t="s">
        <v>1</v>
      </c>
      <c r="AI5" s="200" t="s">
        <v>1</v>
      </c>
      <c r="AJ5" s="200" t="s">
        <v>1</v>
      </c>
      <c r="AK5" s="200" t="s">
        <v>1</v>
      </c>
      <c r="AL5" s="200" t="s">
        <v>1</v>
      </c>
      <c r="AM5" s="200" t="s">
        <v>1</v>
      </c>
      <c r="AN5" s="200" t="s">
        <v>1</v>
      </c>
      <c r="AO5" s="200" t="s">
        <v>1</v>
      </c>
      <c r="AP5" s="200" t="s">
        <v>1</v>
      </c>
      <c r="AQ5" s="200" t="s">
        <v>1</v>
      </c>
      <c r="AR5" s="200" t="s">
        <v>1</v>
      </c>
      <c r="AS5" s="200" t="s">
        <v>1</v>
      </c>
      <c r="AT5" s="200" t="s">
        <v>1</v>
      </c>
    </row>
    <row r="6" spans="1:59" s="85" customFormat="1" ht="15.75" customHeight="1" x14ac:dyDescent="0.3">
      <c r="A6" s="467" t="s">
        <v>4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</row>
    <row r="7" spans="1:59" s="85" customFormat="1" ht="14.4" x14ac:dyDescent="0.3">
      <c r="A7" s="87"/>
      <c r="B7" s="91" t="s">
        <v>5</v>
      </c>
      <c r="C7" s="468" t="s">
        <v>5007</v>
      </c>
      <c r="D7" s="468"/>
      <c r="E7" s="468"/>
      <c r="F7" s="468"/>
      <c r="G7" s="468"/>
      <c r="H7" s="92"/>
      <c r="I7" s="92"/>
      <c r="J7" s="204"/>
      <c r="K7" s="204"/>
      <c r="L7" s="204"/>
      <c r="M7" s="204"/>
    </row>
    <row r="8" spans="1:59" s="85" customFormat="1" ht="36" customHeight="1" x14ac:dyDescent="0.3">
      <c r="A8" s="102" t="s">
        <v>7</v>
      </c>
      <c r="B8" s="103" t="s">
        <v>8</v>
      </c>
      <c r="C8" s="475" t="s">
        <v>9</v>
      </c>
      <c r="D8" s="476"/>
      <c r="E8" s="477"/>
      <c r="F8" s="104" t="s">
        <v>10</v>
      </c>
      <c r="G8" s="105" t="s">
        <v>11</v>
      </c>
      <c r="H8" s="106" t="s">
        <v>5706</v>
      </c>
      <c r="I8" s="106" t="s">
        <v>5707</v>
      </c>
      <c r="J8" s="107" t="s">
        <v>5710</v>
      </c>
      <c r="K8" s="106" t="s">
        <v>5708</v>
      </c>
      <c r="L8" s="108" t="s">
        <v>5709</v>
      </c>
      <c r="M8" s="109" t="s">
        <v>5711</v>
      </c>
    </row>
    <row r="9" spans="1:59" s="85" customFormat="1" ht="14.4" x14ac:dyDescent="0.3">
      <c r="A9" s="110">
        <v>1</v>
      </c>
      <c r="B9" s="279">
        <v>2</v>
      </c>
      <c r="C9" s="486">
        <v>3</v>
      </c>
      <c r="D9" s="487"/>
      <c r="E9" s="488"/>
      <c r="F9" s="112">
        <v>4</v>
      </c>
      <c r="G9" s="279">
        <v>5</v>
      </c>
      <c r="H9" s="207">
        <v>6</v>
      </c>
      <c r="I9" s="208" t="s">
        <v>47</v>
      </c>
      <c r="J9" s="271">
        <v>8</v>
      </c>
      <c r="K9" s="272">
        <v>9</v>
      </c>
      <c r="L9" s="273">
        <v>10</v>
      </c>
      <c r="M9" s="274">
        <v>11</v>
      </c>
    </row>
    <row r="10" spans="1:59" s="85" customFormat="1" ht="14.4" x14ac:dyDescent="0.3">
      <c r="A10" s="209"/>
      <c r="B10" s="209"/>
      <c r="C10" s="209"/>
      <c r="D10" s="209"/>
      <c r="E10" s="209"/>
      <c r="F10" s="210"/>
      <c r="G10" s="209"/>
      <c r="H10" s="211"/>
      <c r="I10" s="211"/>
      <c r="J10" s="212"/>
      <c r="K10" s="212"/>
      <c r="L10" s="212"/>
      <c r="M10" s="214"/>
    </row>
    <row r="11" spans="1:59" s="85" customFormat="1" ht="15" customHeight="1" x14ac:dyDescent="0.3">
      <c r="A11" s="495" t="s">
        <v>1300</v>
      </c>
      <c r="B11" s="496"/>
      <c r="C11" s="496"/>
      <c r="D11" s="496"/>
      <c r="E11" s="496"/>
      <c r="F11" s="496"/>
      <c r="G11" s="496"/>
      <c r="H11" s="191"/>
      <c r="I11" s="191"/>
      <c r="J11" s="191"/>
      <c r="K11" s="191"/>
      <c r="L11" s="191"/>
      <c r="M11" s="193"/>
      <c r="BE11" s="220" t="s">
        <v>1300</v>
      </c>
    </row>
    <row r="12" spans="1:59" s="85" customFormat="1" ht="15" customHeight="1" x14ac:dyDescent="0.3">
      <c r="A12" s="497" t="s">
        <v>5438</v>
      </c>
      <c r="B12" s="462"/>
      <c r="C12" s="462"/>
      <c r="D12" s="462"/>
      <c r="E12" s="462"/>
      <c r="F12" s="462"/>
      <c r="G12" s="462"/>
      <c r="H12" s="221"/>
      <c r="I12" s="221"/>
      <c r="J12" s="221"/>
      <c r="K12" s="221"/>
      <c r="L12" s="221"/>
      <c r="M12" s="223"/>
      <c r="BE12" s="220"/>
      <c r="BF12" s="225" t="s">
        <v>5438</v>
      </c>
    </row>
    <row r="13" spans="1:59" s="85" customFormat="1" ht="21.6" x14ac:dyDescent="0.3">
      <c r="A13" s="121" t="s">
        <v>15</v>
      </c>
      <c r="B13" s="120" t="s">
        <v>617</v>
      </c>
      <c r="C13" s="466" t="s">
        <v>618</v>
      </c>
      <c r="D13" s="466"/>
      <c r="E13" s="466"/>
      <c r="F13" s="121" t="s">
        <v>186</v>
      </c>
      <c r="G13" s="144">
        <v>1.4317</v>
      </c>
      <c r="H13" s="123"/>
      <c r="I13" s="123"/>
      <c r="J13" s="124">
        <v>24000</v>
      </c>
      <c r="K13" s="124"/>
      <c r="L13" s="124"/>
      <c r="M13" s="124"/>
      <c r="BE13" s="220"/>
      <c r="BF13" s="225"/>
      <c r="BG13" s="226" t="s">
        <v>618</v>
      </c>
    </row>
    <row r="14" spans="1:59" s="85" customFormat="1" ht="15" customHeight="1" x14ac:dyDescent="0.3">
      <c r="A14" s="497" t="s">
        <v>5024</v>
      </c>
      <c r="B14" s="462"/>
      <c r="C14" s="462"/>
      <c r="D14" s="462"/>
      <c r="E14" s="462"/>
      <c r="F14" s="462"/>
      <c r="G14" s="462"/>
      <c r="H14" s="221"/>
      <c r="I14" s="221"/>
      <c r="J14" s="221"/>
      <c r="K14" s="221"/>
      <c r="L14" s="221"/>
      <c r="M14" s="223"/>
      <c r="BE14" s="220"/>
      <c r="BF14" s="225" t="s">
        <v>5024</v>
      </c>
      <c r="BG14" s="226"/>
    </row>
    <row r="15" spans="1:59" s="85" customFormat="1" ht="15" customHeight="1" x14ac:dyDescent="0.3">
      <c r="A15" s="497" t="s">
        <v>5018</v>
      </c>
      <c r="B15" s="462"/>
      <c r="C15" s="462"/>
      <c r="D15" s="462"/>
      <c r="E15" s="462"/>
      <c r="F15" s="462"/>
      <c r="G15" s="462"/>
      <c r="H15" s="221"/>
      <c r="I15" s="221"/>
      <c r="J15" s="221"/>
      <c r="K15" s="221"/>
      <c r="L15" s="221"/>
      <c r="M15" s="223"/>
      <c r="BE15" s="220"/>
      <c r="BF15" s="225" t="s">
        <v>5018</v>
      </c>
      <c r="BG15" s="226"/>
    </row>
    <row r="16" spans="1:59" s="85" customFormat="1" ht="42" x14ac:dyDescent="0.3">
      <c r="A16" s="121" t="s">
        <v>20</v>
      </c>
      <c r="B16" s="120" t="s">
        <v>5019</v>
      </c>
      <c r="C16" s="466" t="s">
        <v>5020</v>
      </c>
      <c r="D16" s="466"/>
      <c r="E16" s="466"/>
      <c r="F16" s="121" t="s">
        <v>43</v>
      </c>
      <c r="G16" s="144">
        <v>1.54E-2</v>
      </c>
      <c r="H16" s="123"/>
      <c r="I16" s="123"/>
      <c r="J16" s="124">
        <v>5000</v>
      </c>
      <c r="K16" s="124"/>
      <c r="L16" s="124"/>
      <c r="M16" s="124"/>
      <c r="BE16" s="220"/>
      <c r="BF16" s="225"/>
      <c r="BG16" s="226" t="s">
        <v>5020</v>
      </c>
    </row>
    <row r="17" spans="1:60" s="85" customFormat="1" ht="15" customHeight="1" x14ac:dyDescent="0.3">
      <c r="A17" s="497" t="s">
        <v>5021</v>
      </c>
      <c r="B17" s="462"/>
      <c r="C17" s="462"/>
      <c r="D17" s="462"/>
      <c r="E17" s="462"/>
      <c r="F17" s="462"/>
      <c r="G17" s="462"/>
      <c r="H17" s="221"/>
      <c r="I17" s="221"/>
      <c r="J17" s="221"/>
      <c r="K17" s="221"/>
      <c r="L17" s="221"/>
      <c r="M17" s="223"/>
      <c r="BE17" s="220"/>
      <c r="BF17" s="225" t="s">
        <v>5021</v>
      </c>
      <c r="BG17" s="226"/>
    </row>
    <row r="18" spans="1:60" s="85" customFormat="1" ht="31.8" x14ac:dyDescent="0.3">
      <c r="A18" s="121" t="s">
        <v>22</v>
      </c>
      <c r="B18" s="120" t="s">
        <v>5022</v>
      </c>
      <c r="C18" s="466" t="s">
        <v>5023</v>
      </c>
      <c r="D18" s="466"/>
      <c r="E18" s="466"/>
      <c r="F18" s="121" t="s">
        <v>122</v>
      </c>
      <c r="G18" s="122">
        <v>5.1999999999999998E-2</v>
      </c>
      <c r="H18" s="123"/>
      <c r="I18" s="123"/>
      <c r="J18" s="124">
        <v>10400</v>
      </c>
      <c r="K18" s="124"/>
      <c r="L18" s="124"/>
      <c r="M18" s="124"/>
      <c r="BE18" s="220"/>
      <c r="BF18" s="225"/>
      <c r="BG18" s="226" t="s">
        <v>5023</v>
      </c>
    </row>
    <row r="19" spans="1:60" s="85" customFormat="1" ht="15" customHeight="1" x14ac:dyDescent="0.3">
      <c r="A19" s="497" t="s">
        <v>5025</v>
      </c>
      <c r="B19" s="462"/>
      <c r="C19" s="462"/>
      <c r="D19" s="462"/>
      <c r="E19" s="462"/>
      <c r="F19" s="462"/>
      <c r="G19" s="462"/>
      <c r="H19" s="221"/>
      <c r="I19" s="221"/>
      <c r="J19" s="221"/>
      <c r="K19" s="221"/>
      <c r="L19" s="221"/>
      <c r="M19" s="223"/>
      <c r="BE19" s="220"/>
      <c r="BF19" s="225" t="s">
        <v>5025</v>
      </c>
      <c r="BG19" s="226"/>
    </row>
    <row r="20" spans="1:60" s="85" customFormat="1" ht="42" x14ac:dyDescent="0.3">
      <c r="A20" s="121" t="s">
        <v>27</v>
      </c>
      <c r="B20" s="120" t="s">
        <v>614</v>
      </c>
      <c r="C20" s="466" t="s">
        <v>615</v>
      </c>
      <c r="D20" s="466"/>
      <c r="E20" s="466"/>
      <c r="F20" s="121" t="s">
        <v>43</v>
      </c>
      <c r="G20" s="144">
        <v>0.34839999999999999</v>
      </c>
      <c r="H20" s="123"/>
      <c r="I20" s="123"/>
      <c r="J20" s="124">
        <v>78000</v>
      </c>
      <c r="K20" s="124"/>
      <c r="L20" s="124"/>
      <c r="M20" s="124"/>
      <c r="BE20" s="220"/>
      <c r="BF20" s="225"/>
      <c r="BG20" s="226" t="s">
        <v>615</v>
      </c>
    </row>
    <row r="21" spans="1:60" s="85" customFormat="1" ht="42" x14ac:dyDescent="0.3">
      <c r="A21" s="121" t="s">
        <v>35</v>
      </c>
      <c r="B21" s="120" t="s">
        <v>48</v>
      </c>
      <c r="C21" s="466" t="s">
        <v>49</v>
      </c>
      <c r="D21" s="466"/>
      <c r="E21" s="466"/>
      <c r="F21" s="121" t="s">
        <v>50</v>
      </c>
      <c r="G21" s="135">
        <v>696.8</v>
      </c>
      <c r="H21" s="123"/>
      <c r="I21" s="123"/>
      <c r="J21" s="124">
        <v>696000</v>
      </c>
      <c r="K21" s="124"/>
      <c r="L21" s="124"/>
      <c r="M21" s="124"/>
      <c r="BE21" s="220"/>
      <c r="BF21" s="225"/>
      <c r="BG21" s="226" t="s">
        <v>49</v>
      </c>
    </row>
    <row r="22" spans="1:60" s="85" customFormat="1" ht="15" customHeight="1" x14ac:dyDescent="0.3">
      <c r="A22" s="495" t="s">
        <v>5026</v>
      </c>
      <c r="B22" s="496"/>
      <c r="C22" s="496"/>
      <c r="D22" s="496"/>
      <c r="E22" s="496"/>
      <c r="F22" s="496"/>
      <c r="G22" s="496"/>
      <c r="H22" s="191"/>
      <c r="I22" s="191"/>
      <c r="J22" s="191"/>
      <c r="K22" s="191"/>
      <c r="L22" s="191"/>
      <c r="M22" s="193"/>
      <c r="BE22" s="220" t="s">
        <v>5026</v>
      </c>
      <c r="BF22" s="225"/>
      <c r="BG22" s="226"/>
    </row>
    <row r="23" spans="1:60" s="85" customFormat="1" ht="15" customHeight="1" x14ac:dyDescent="0.3">
      <c r="A23" s="497" t="s">
        <v>5064</v>
      </c>
      <c r="B23" s="462"/>
      <c r="C23" s="462"/>
      <c r="D23" s="462"/>
      <c r="E23" s="462"/>
      <c r="F23" s="462"/>
      <c r="G23" s="462"/>
      <c r="H23" s="221"/>
      <c r="I23" s="221"/>
      <c r="J23" s="221"/>
      <c r="K23" s="221"/>
      <c r="L23" s="221"/>
      <c r="M23" s="223"/>
      <c r="BE23" s="220"/>
      <c r="BF23" s="225" t="s">
        <v>5064</v>
      </c>
      <c r="BG23" s="226"/>
    </row>
    <row r="24" spans="1:60" s="85" customFormat="1" ht="15" customHeight="1" x14ac:dyDescent="0.3">
      <c r="A24" s="497" t="s">
        <v>5065</v>
      </c>
      <c r="B24" s="462"/>
      <c r="C24" s="462"/>
      <c r="D24" s="462"/>
      <c r="E24" s="462"/>
      <c r="F24" s="462"/>
      <c r="G24" s="462"/>
      <c r="H24" s="221"/>
      <c r="I24" s="221"/>
      <c r="J24" s="221"/>
      <c r="K24" s="221"/>
      <c r="L24" s="221"/>
      <c r="M24" s="223"/>
      <c r="BE24" s="220"/>
      <c r="BF24" s="225" t="s">
        <v>5065</v>
      </c>
      <c r="BG24" s="226"/>
    </row>
    <row r="25" spans="1:60" s="85" customFormat="1" ht="21.6" x14ac:dyDescent="0.3">
      <c r="A25" s="121" t="s">
        <v>40</v>
      </c>
      <c r="B25" s="120" t="s">
        <v>4785</v>
      </c>
      <c r="C25" s="466" t="s">
        <v>4786</v>
      </c>
      <c r="D25" s="466"/>
      <c r="E25" s="466"/>
      <c r="F25" s="121" t="s">
        <v>122</v>
      </c>
      <c r="G25" s="122">
        <v>0.20599999999999999</v>
      </c>
      <c r="H25" s="123"/>
      <c r="I25" s="123"/>
      <c r="J25" s="124">
        <v>5000</v>
      </c>
      <c r="K25" s="124"/>
      <c r="L25" s="124"/>
      <c r="M25" s="124"/>
      <c r="BE25" s="220"/>
      <c r="BF25" s="225"/>
      <c r="BG25" s="226" t="s">
        <v>4786</v>
      </c>
    </row>
    <row r="26" spans="1:60" s="85" customFormat="1" ht="27.75" customHeight="1" x14ac:dyDescent="0.3">
      <c r="A26" s="497" t="s">
        <v>5040</v>
      </c>
      <c r="B26" s="462"/>
      <c r="C26" s="462"/>
      <c r="D26" s="462"/>
      <c r="E26" s="462"/>
      <c r="F26" s="462"/>
      <c r="G26" s="462"/>
      <c r="H26" s="221"/>
      <c r="I26" s="221"/>
      <c r="J26" s="221"/>
      <c r="K26" s="221"/>
      <c r="L26" s="221"/>
      <c r="M26" s="223"/>
      <c r="BE26" s="220"/>
      <c r="BF26" s="225" t="s">
        <v>5040</v>
      </c>
      <c r="BG26" s="226"/>
    </row>
    <row r="27" spans="1:60" s="85" customFormat="1" ht="62.4" x14ac:dyDescent="0.3">
      <c r="A27" s="121" t="s">
        <v>47</v>
      </c>
      <c r="B27" s="120" t="s">
        <v>5033</v>
      </c>
      <c r="C27" s="466" t="s">
        <v>5034</v>
      </c>
      <c r="D27" s="466"/>
      <c r="E27" s="466"/>
      <c r="F27" s="121" t="s">
        <v>186</v>
      </c>
      <c r="G27" s="122">
        <v>0.10299999999999999</v>
      </c>
      <c r="H27" s="123"/>
      <c r="I27" s="123"/>
      <c r="J27" s="124">
        <v>30000</v>
      </c>
      <c r="K27" s="124"/>
      <c r="L27" s="124"/>
      <c r="M27" s="124">
        <v>62000</v>
      </c>
      <c r="BE27" s="220"/>
      <c r="BF27" s="225"/>
      <c r="BG27" s="226" t="s">
        <v>5034</v>
      </c>
    </row>
    <row r="28" spans="1:60" s="85" customFormat="1" ht="20.399999999999999" x14ac:dyDescent="0.3">
      <c r="A28" s="173"/>
      <c r="B28" s="137" t="s">
        <v>151</v>
      </c>
      <c r="C28" s="483" t="s">
        <v>152</v>
      </c>
      <c r="D28" s="483"/>
      <c r="E28" s="483"/>
      <c r="F28" s="138" t="s">
        <v>46</v>
      </c>
      <c r="G28" s="195" t="s">
        <v>5439</v>
      </c>
      <c r="H28" s="175"/>
      <c r="I28" s="175"/>
      <c r="J28" s="140"/>
      <c r="K28" s="140"/>
      <c r="L28" s="140"/>
      <c r="M28" s="176"/>
      <c r="BE28" s="220"/>
      <c r="BF28" s="225"/>
      <c r="BG28" s="226"/>
      <c r="BH28" s="228" t="s">
        <v>152</v>
      </c>
    </row>
    <row r="29" spans="1:60" s="85" customFormat="1" ht="20.399999999999999" x14ac:dyDescent="0.3">
      <c r="A29" s="173"/>
      <c r="B29" s="137" t="s">
        <v>674</v>
      </c>
      <c r="C29" s="483" t="s">
        <v>675</v>
      </c>
      <c r="D29" s="483"/>
      <c r="E29" s="483"/>
      <c r="F29" s="138" t="s">
        <v>46</v>
      </c>
      <c r="G29" s="195" t="s">
        <v>5440</v>
      </c>
      <c r="H29" s="175"/>
      <c r="I29" s="175"/>
      <c r="J29" s="140"/>
      <c r="K29" s="140"/>
      <c r="L29" s="140"/>
      <c r="M29" s="176"/>
      <c r="BE29" s="220"/>
      <c r="BF29" s="225"/>
      <c r="BG29" s="226"/>
      <c r="BH29" s="228" t="s">
        <v>675</v>
      </c>
    </row>
    <row r="30" spans="1:60" s="85" customFormat="1" ht="20.399999999999999" x14ac:dyDescent="0.3">
      <c r="A30" s="173"/>
      <c r="B30" s="137" t="s">
        <v>677</v>
      </c>
      <c r="C30" s="483" t="s">
        <v>678</v>
      </c>
      <c r="D30" s="483"/>
      <c r="E30" s="483"/>
      <c r="F30" s="138" t="s">
        <v>46</v>
      </c>
      <c r="G30" s="195" t="s">
        <v>5441</v>
      </c>
      <c r="H30" s="175"/>
      <c r="I30" s="175"/>
      <c r="J30" s="140"/>
      <c r="K30" s="140"/>
      <c r="L30" s="140"/>
      <c r="M30" s="176"/>
      <c r="BE30" s="220"/>
      <c r="BF30" s="225"/>
      <c r="BG30" s="226"/>
      <c r="BH30" s="228" t="s">
        <v>678</v>
      </c>
    </row>
    <row r="31" spans="1:60" s="85" customFormat="1" ht="15" customHeight="1" x14ac:dyDescent="0.3">
      <c r="A31" s="497" t="s">
        <v>658</v>
      </c>
      <c r="B31" s="462"/>
      <c r="C31" s="462"/>
      <c r="D31" s="462"/>
      <c r="E31" s="462"/>
      <c r="F31" s="462"/>
      <c r="G31" s="462"/>
      <c r="H31" s="221"/>
      <c r="I31" s="221"/>
      <c r="J31" s="221"/>
      <c r="K31" s="221"/>
      <c r="L31" s="221"/>
      <c r="M31" s="223"/>
      <c r="BE31" s="220"/>
      <c r="BF31" s="225" t="s">
        <v>658</v>
      </c>
      <c r="BG31" s="226"/>
      <c r="BH31" s="228"/>
    </row>
    <row r="32" spans="1:60" s="85" customFormat="1" ht="31.8" x14ac:dyDescent="0.3">
      <c r="A32" s="121" t="s">
        <v>52</v>
      </c>
      <c r="B32" s="120" t="s">
        <v>659</v>
      </c>
      <c r="C32" s="466" t="s">
        <v>660</v>
      </c>
      <c r="D32" s="466"/>
      <c r="E32" s="466"/>
      <c r="F32" s="121" t="s">
        <v>67</v>
      </c>
      <c r="G32" s="153">
        <v>0.04</v>
      </c>
      <c r="H32" s="123"/>
      <c r="I32" s="123"/>
      <c r="J32" s="124">
        <v>2500</v>
      </c>
      <c r="K32" s="124"/>
      <c r="L32" s="124"/>
      <c r="M32" s="124"/>
      <c r="BE32" s="220"/>
      <c r="BF32" s="225"/>
      <c r="BG32" s="226" t="s">
        <v>660</v>
      </c>
      <c r="BH32" s="228"/>
    </row>
    <row r="33" spans="1:62" s="85" customFormat="1" ht="20.399999999999999" x14ac:dyDescent="0.3">
      <c r="A33" s="173"/>
      <c r="B33" s="137" t="s">
        <v>628</v>
      </c>
      <c r="C33" s="483" t="s">
        <v>629</v>
      </c>
      <c r="D33" s="483"/>
      <c r="E33" s="483"/>
      <c r="F33" s="138" t="s">
        <v>67</v>
      </c>
      <c r="G33" s="195" t="s">
        <v>5442</v>
      </c>
      <c r="H33" s="175"/>
      <c r="I33" s="175"/>
      <c r="J33" s="140"/>
      <c r="K33" s="140"/>
      <c r="L33" s="140"/>
      <c r="M33" s="176"/>
      <c r="BE33" s="220"/>
      <c r="BF33" s="225"/>
      <c r="BG33" s="226"/>
      <c r="BH33" s="228" t="s">
        <v>629</v>
      </c>
    </row>
    <row r="34" spans="1:62" s="85" customFormat="1" ht="15" customHeight="1" x14ac:dyDescent="0.3">
      <c r="A34" s="497" t="s">
        <v>5053</v>
      </c>
      <c r="B34" s="462"/>
      <c r="C34" s="462"/>
      <c r="D34" s="462"/>
      <c r="E34" s="462"/>
      <c r="F34" s="462"/>
      <c r="G34" s="462"/>
      <c r="H34" s="221"/>
      <c r="I34" s="221"/>
      <c r="J34" s="221"/>
      <c r="K34" s="221"/>
      <c r="L34" s="221"/>
      <c r="M34" s="223"/>
      <c r="BE34" s="220"/>
      <c r="BF34" s="225" t="s">
        <v>5053</v>
      </c>
      <c r="BG34" s="226"/>
      <c r="BH34" s="228"/>
    </row>
    <row r="35" spans="1:62" s="85" customFormat="1" ht="42" x14ac:dyDescent="0.3">
      <c r="A35" s="121" t="s">
        <v>55</v>
      </c>
      <c r="B35" s="120" t="s">
        <v>5070</v>
      </c>
      <c r="C35" s="466" t="s">
        <v>5071</v>
      </c>
      <c r="D35" s="466"/>
      <c r="E35" s="466"/>
      <c r="F35" s="121" t="s">
        <v>186</v>
      </c>
      <c r="G35" s="122">
        <v>0.10299999999999999</v>
      </c>
      <c r="H35" s="123"/>
      <c r="I35" s="123"/>
      <c r="J35" s="124">
        <v>25750</v>
      </c>
      <c r="K35" s="124"/>
      <c r="L35" s="124"/>
      <c r="M35" s="124">
        <v>50000</v>
      </c>
      <c r="BE35" s="220"/>
      <c r="BF35" s="225"/>
      <c r="BG35" s="226" t="s">
        <v>5071</v>
      </c>
      <c r="BH35" s="228"/>
    </row>
    <row r="36" spans="1:62" s="85" customFormat="1" ht="20.399999999999999" hidden="1" x14ac:dyDescent="0.3">
      <c r="A36" s="178" t="s">
        <v>140</v>
      </c>
      <c r="B36" s="179" t="s">
        <v>5072</v>
      </c>
      <c r="C36" s="489" t="s">
        <v>328</v>
      </c>
      <c r="D36" s="489"/>
      <c r="E36" s="489"/>
      <c r="F36" s="231" t="s">
        <v>67</v>
      </c>
      <c r="G36" s="181" t="s">
        <v>5443</v>
      </c>
      <c r="H36" s="182"/>
      <c r="I36" s="182"/>
      <c r="J36" s="183"/>
      <c r="K36" s="183"/>
      <c r="L36" s="183"/>
      <c r="M36" s="185"/>
      <c r="BE36" s="220"/>
      <c r="BF36" s="225"/>
      <c r="BG36" s="226"/>
      <c r="BH36" s="228"/>
      <c r="BI36" s="227" t="s">
        <v>328</v>
      </c>
    </row>
    <row r="37" spans="1:62" s="85" customFormat="1" ht="20.399999999999999" x14ac:dyDescent="0.3">
      <c r="A37" s="173"/>
      <c r="B37" s="137" t="s">
        <v>151</v>
      </c>
      <c r="C37" s="483" t="s">
        <v>152</v>
      </c>
      <c r="D37" s="483"/>
      <c r="E37" s="483"/>
      <c r="F37" s="138" t="s">
        <v>46</v>
      </c>
      <c r="G37" s="195" t="s">
        <v>5444</v>
      </c>
      <c r="H37" s="175"/>
      <c r="I37" s="175"/>
      <c r="J37" s="140"/>
      <c r="K37" s="140"/>
      <c r="L37" s="140"/>
      <c r="M37" s="176"/>
      <c r="BE37" s="220"/>
      <c r="BF37" s="225"/>
      <c r="BG37" s="226"/>
      <c r="BH37" s="228" t="s">
        <v>152</v>
      </c>
      <c r="BI37" s="227"/>
    </row>
    <row r="38" spans="1:62" s="85" customFormat="1" ht="20.399999999999999" hidden="1" x14ac:dyDescent="0.3">
      <c r="A38" s="178" t="s">
        <v>75</v>
      </c>
      <c r="B38" s="179" t="s">
        <v>643</v>
      </c>
      <c r="C38" s="489" t="s">
        <v>644</v>
      </c>
      <c r="D38" s="489"/>
      <c r="E38" s="489"/>
      <c r="F38" s="231" t="s">
        <v>67</v>
      </c>
      <c r="G38" s="181" t="s">
        <v>33</v>
      </c>
      <c r="H38" s="182"/>
      <c r="I38" s="182"/>
      <c r="J38" s="183"/>
      <c r="K38" s="183"/>
      <c r="L38" s="183"/>
      <c r="M38" s="185"/>
      <c r="BE38" s="220"/>
      <c r="BF38" s="225"/>
      <c r="BG38" s="226"/>
      <c r="BH38" s="228"/>
      <c r="BI38" s="227" t="s">
        <v>644</v>
      </c>
    </row>
    <row r="39" spans="1:62" s="85" customFormat="1" ht="21.6" x14ac:dyDescent="0.3">
      <c r="A39" s="173" t="s">
        <v>126</v>
      </c>
      <c r="B39" s="137" t="s">
        <v>650</v>
      </c>
      <c r="C39" s="483" t="s">
        <v>651</v>
      </c>
      <c r="D39" s="483"/>
      <c r="E39" s="483"/>
      <c r="F39" s="138" t="s">
        <v>67</v>
      </c>
      <c r="G39" s="195" t="s">
        <v>5445</v>
      </c>
      <c r="H39" s="175"/>
      <c r="I39" s="175"/>
      <c r="J39" s="140"/>
      <c r="K39" s="140"/>
      <c r="L39" s="140"/>
      <c r="M39" s="176"/>
      <c r="BE39" s="220"/>
      <c r="BF39" s="225"/>
      <c r="BG39" s="226"/>
      <c r="BH39" s="228"/>
      <c r="BI39" s="227"/>
      <c r="BJ39" s="228" t="s">
        <v>651</v>
      </c>
    </row>
    <row r="40" spans="1:62" s="85" customFormat="1" ht="31.8" x14ac:dyDescent="0.3">
      <c r="A40" s="121" t="s">
        <v>56</v>
      </c>
      <c r="B40" s="120" t="s">
        <v>5076</v>
      </c>
      <c r="C40" s="466" t="s">
        <v>5077</v>
      </c>
      <c r="D40" s="466"/>
      <c r="E40" s="466"/>
      <c r="F40" s="121" t="s">
        <v>186</v>
      </c>
      <c r="G40" s="122">
        <v>0.10299999999999999</v>
      </c>
      <c r="H40" s="123"/>
      <c r="I40" s="123"/>
      <c r="J40" s="124">
        <v>6500</v>
      </c>
      <c r="K40" s="124"/>
      <c r="L40" s="124"/>
      <c r="M40" s="124">
        <v>14000</v>
      </c>
      <c r="BE40" s="220"/>
      <c r="BF40" s="225"/>
      <c r="BG40" s="226" t="s">
        <v>5077</v>
      </c>
      <c r="BH40" s="228"/>
      <c r="BI40" s="227"/>
      <c r="BJ40" s="228"/>
    </row>
    <row r="41" spans="1:62" s="85" customFormat="1" ht="20.399999999999999" hidden="1" x14ac:dyDescent="0.3">
      <c r="A41" s="178" t="s">
        <v>75</v>
      </c>
      <c r="B41" s="179" t="s">
        <v>643</v>
      </c>
      <c r="C41" s="489" t="s">
        <v>644</v>
      </c>
      <c r="D41" s="489"/>
      <c r="E41" s="489"/>
      <c r="F41" s="231" t="s">
        <v>67</v>
      </c>
      <c r="G41" s="181" t="s">
        <v>33</v>
      </c>
      <c r="H41" s="182"/>
      <c r="I41" s="182"/>
      <c r="J41" s="183"/>
      <c r="K41" s="183"/>
      <c r="L41" s="183"/>
      <c r="M41" s="185"/>
      <c r="BE41" s="220"/>
      <c r="BF41" s="225"/>
      <c r="BG41" s="226"/>
      <c r="BH41" s="228"/>
      <c r="BI41" s="227" t="s">
        <v>644</v>
      </c>
      <c r="BJ41" s="228"/>
    </row>
    <row r="42" spans="1:62" s="85" customFormat="1" ht="21.6" x14ac:dyDescent="0.3">
      <c r="A42" s="173" t="s">
        <v>126</v>
      </c>
      <c r="B42" s="137" t="s">
        <v>650</v>
      </c>
      <c r="C42" s="483" t="s">
        <v>651</v>
      </c>
      <c r="D42" s="483"/>
      <c r="E42" s="483"/>
      <c r="F42" s="138" t="s">
        <v>67</v>
      </c>
      <c r="G42" s="195" t="s">
        <v>5446</v>
      </c>
      <c r="H42" s="175"/>
      <c r="I42" s="175"/>
      <c r="J42" s="140"/>
      <c r="K42" s="140"/>
      <c r="L42" s="140"/>
      <c r="M42" s="176"/>
      <c r="BE42" s="220"/>
      <c r="BF42" s="225"/>
      <c r="BG42" s="226"/>
      <c r="BH42" s="228"/>
      <c r="BI42" s="227"/>
      <c r="BJ42" s="228" t="s">
        <v>651</v>
      </c>
    </row>
    <row r="43" spans="1:62" s="85" customFormat="1" ht="15" customHeight="1" x14ac:dyDescent="0.3">
      <c r="A43" s="497" t="s">
        <v>5079</v>
      </c>
      <c r="B43" s="462"/>
      <c r="C43" s="462"/>
      <c r="D43" s="462"/>
      <c r="E43" s="462"/>
      <c r="F43" s="462"/>
      <c r="G43" s="462"/>
      <c r="H43" s="221"/>
      <c r="I43" s="221"/>
      <c r="J43" s="221"/>
      <c r="K43" s="221"/>
      <c r="L43" s="221"/>
      <c r="M43" s="223"/>
      <c r="BE43" s="220"/>
      <c r="BF43" s="225" t="s">
        <v>5079</v>
      </c>
      <c r="BG43" s="226"/>
      <c r="BH43" s="228"/>
      <c r="BI43" s="227"/>
      <c r="BJ43" s="228"/>
    </row>
    <row r="44" spans="1:62" s="85" customFormat="1" ht="21.6" x14ac:dyDescent="0.3">
      <c r="A44" s="121" t="s">
        <v>163</v>
      </c>
      <c r="B44" s="120" t="s">
        <v>702</v>
      </c>
      <c r="C44" s="466" t="s">
        <v>703</v>
      </c>
      <c r="D44" s="466"/>
      <c r="E44" s="466"/>
      <c r="F44" s="121" t="s">
        <v>64</v>
      </c>
      <c r="G44" s="153">
        <v>1.36</v>
      </c>
      <c r="H44" s="123"/>
      <c r="I44" s="123"/>
      <c r="J44" s="124">
        <v>81600</v>
      </c>
      <c r="K44" s="124"/>
      <c r="L44" s="124"/>
      <c r="M44" s="124">
        <v>91520</v>
      </c>
      <c r="BE44" s="220"/>
      <c r="BF44" s="225"/>
      <c r="BG44" s="226" t="s">
        <v>703</v>
      </c>
      <c r="BH44" s="228"/>
      <c r="BI44" s="227"/>
      <c r="BJ44" s="228"/>
    </row>
    <row r="45" spans="1:62" s="85" customFormat="1" ht="20.399999999999999" x14ac:dyDescent="0.3">
      <c r="A45" s="173"/>
      <c r="B45" s="137" t="s">
        <v>73</v>
      </c>
      <c r="C45" s="483" t="s">
        <v>74</v>
      </c>
      <c r="D45" s="483"/>
      <c r="E45" s="483"/>
      <c r="F45" s="138" t="s">
        <v>67</v>
      </c>
      <c r="G45" s="195" t="s">
        <v>5447</v>
      </c>
      <c r="H45" s="175"/>
      <c r="I45" s="175"/>
      <c r="J45" s="140"/>
      <c r="K45" s="140"/>
      <c r="L45" s="140"/>
      <c r="M45" s="176"/>
      <c r="BE45" s="220"/>
      <c r="BF45" s="225"/>
      <c r="BG45" s="226"/>
      <c r="BH45" s="228" t="s">
        <v>74</v>
      </c>
      <c r="BI45" s="227"/>
      <c r="BJ45" s="228"/>
    </row>
    <row r="46" spans="1:62" s="85" customFormat="1" ht="21.6" x14ac:dyDescent="0.3">
      <c r="A46" s="173"/>
      <c r="B46" s="137" t="s">
        <v>104</v>
      </c>
      <c r="C46" s="483" t="s">
        <v>105</v>
      </c>
      <c r="D46" s="483"/>
      <c r="E46" s="483"/>
      <c r="F46" s="138" t="s">
        <v>46</v>
      </c>
      <c r="G46" s="195" t="s">
        <v>5448</v>
      </c>
      <c r="H46" s="175"/>
      <c r="I46" s="175"/>
      <c r="J46" s="140"/>
      <c r="K46" s="140"/>
      <c r="L46" s="140"/>
      <c r="M46" s="176"/>
      <c r="BE46" s="220"/>
      <c r="BF46" s="225"/>
      <c r="BG46" s="226"/>
      <c r="BH46" s="228" t="s">
        <v>105</v>
      </c>
      <c r="BI46" s="227"/>
      <c r="BJ46" s="228"/>
    </row>
    <row r="47" spans="1:62" s="85" customFormat="1" ht="20.399999999999999" x14ac:dyDescent="0.3">
      <c r="A47" s="173"/>
      <c r="B47" s="137" t="s">
        <v>706</v>
      </c>
      <c r="C47" s="483" t="s">
        <v>707</v>
      </c>
      <c r="D47" s="483"/>
      <c r="E47" s="483"/>
      <c r="F47" s="138" t="s">
        <v>46</v>
      </c>
      <c r="G47" s="195" t="s">
        <v>5449</v>
      </c>
      <c r="H47" s="175"/>
      <c r="I47" s="175"/>
      <c r="J47" s="140"/>
      <c r="K47" s="140"/>
      <c r="L47" s="140"/>
      <c r="M47" s="176"/>
      <c r="BE47" s="220"/>
      <c r="BF47" s="225"/>
      <c r="BG47" s="226"/>
      <c r="BH47" s="228" t="s">
        <v>707</v>
      </c>
      <c r="BI47" s="227"/>
      <c r="BJ47" s="228"/>
    </row>
    <row r="48" spans="1:62" s="85" customFormat="1" ht="31.8" x14ac:dyDescent="0.3">
      <c r="A48" s="173"/>
      <c r="B48" s="137" t="s">
        <v>709</v>
      </c>
      <c r="C48" s="483" t="s">
        <v>710</v>
      </c>
      <c r="D48" s="483"/>
      <c r="E48" s="483"/>
      <c r="F48" s="138" t="s">
        <v>46</v>
      </c>
      <c r="G48" s="195" t="s">
        <v>5450</v>
      </c>
      <c r="H48" s="175"/>
      <c r="I48" s="175"/>
      <c r="J48" s="140"/>
      <c r="K48" s="140"/>
      <c r="L48" s="140"/>
      <c r="M48" s="176"/>
      <c r="BE48" s="220"/>
      <c r="BF48" s="225"/>
      <c r="BG48" s="226"/>
      <c r="BH48" s="228" t="s">
        <v>710</v>
      </c>
      <c r="BI48" s="227"/>
      <c r="BJ48" s="228"/>
    </row>
    <row r="49" spans="1:62" s="85" customFormat="1" ht="20.399999999999999" hidden="1" x14ac:dyDescent="0.3">
      <c r="A49" s="178" t="s">
        <v>140</v>
      </c>
      <c r="B49" s="179" t="s">
        <v>712</v>
      </c>
      <c r="C49" s="489" t="s">
        <v>713</v>
      </c>
      <c r="D49" s="489"/>
      <c r="E49" s="489"/>
      <c r="F49" s="231" t="s">
        <v>112</v>
      </c>
      <c r="G49" s="181" t="s">
        <v>5451</v>
      </c>
      <c r="H49" s="182"/>
      <c r="I49" s="182"/>
      <c r="J49" s="183"/>
      <c r="K49" s="183"/>
      <c r="L49" s="183"/>
      <c r="M49" s="185"/>
      <c r="BE49" s="220"/>
      <c r="BF49" s="225"/>
      <c r="BG49" s="226"/>
      <c r="BH49" s="228"/>
      <c r="BI49" s="227" t="s">
        <v>713</v>
      </c>
      <c r="BJ49" s="228"/>
    </row>
    <row r="50" spans="1:62" s="85" customFormat="1" ht="21.6" x14ac:dyDescent="0.3">
      <c r="A50" s="173" t="s">
        <v>126</v>
      </c>
      <c r="B50" s="137" t="s">
        <v>5085</v>
      </c>
      <c r="C50" s="483" t="s">
        <v>5086</v>
      </c>
      <c r="D50" s="483"/>
      <c r="E50" s="483"/>
      <c r="F50" s="138" t="s">
        <v>38</v>
      </c>
      <c r="G50" s="195" t="s">
        <v>5451</v>
      </c>
      <c r="H50" s="175"/>
      <c r="I50" s="175"/>
      <c r="J50" s="140"/>
      <c r="K50" s="140"/>
      <c r="L50" s="140"/>
      <c r="M50" s="176"/>
      <c r="BE50" s="220"/>
      <c r="BF50" s="225"/>
      <c r="BG50" s="226"/>
      <c r="BH50" s="228"/>
      <c r="BI50" s="227"/>
      <c r="BJ50" s="228" t="s">
        <v>5086</v>
      </c>
    </row>
    <row r="51" spans="1:62" s="85" customFormat="1" ht="15" customHeight="1" x14ac:dyDescent="0.3">
      <c r="A51" s="495" t="s">
        <v>5103</v>
      </c>
      <c r="B51" s="496"/>
      <c r="C51" s="496"/>
      <c r="D51" s="496"/>
      <c r="E51" s="496"/>
      <c r="F51" s="496"/>
      <c r="G51" s="496"/>
      <c r="H51" s="191"/>
      <c r="I51" s="191"/>
      <c r="J51" s="191"/>
      <c r="K51" s="191"/>
      <c r="L51" s="191"/>
      <c r="M51" s="193"/>
      <c r="BE51" s="220" t="s">
        <v>5103</v>
      </c>
      <c r="BF51" s="225"/>
      <c r="BG51" s="226"/>
      <c r="BH51" s="228"/>
      <c r="BI51" s="227"/>
      <c r="BJ51" s="228"/>
    </row>
    <row r="52" spans="1:62" s="85" customFormat="1" ht="15" customHeight="1" x14ac:dyDescent="0.3">
      <c r="A52" s="497" t="s">
        <v>5104</v>
      </c>
      <c r="B52" s="462"/>
      <c r="C52" s="462"/>
      <c r="D52" s="462"/>
      <c r="E52" s="462"/>
      <c r="F52" s="462"/>
      <c r="G52" s="462"/>
      <c r="H52" s="221"/>
      <c r="I52" s="221"/>
      <c r="J52" s="221"/>
      <c r="K52" s="221"/>
      <c r="L52" s="221"/>
      <c r="M52" s="223"/>
      <c r="BE52" s="220"/>
      <c r="BF52" s="225" t="s">
        <v>5104</v>
      </c>
      <c r="BG52" s="226"/>
      <c r="BH52" s="228"/>
      <c r="BI52" s="227"/>
      <c r="BJ52" s="228"/>
    </row>
    <row r="53" spans="1:62" s="85" customFormat="1" ht="42" x14ac:dyDescent="0.3">
      <c r="A53" s="121" t="s">
        <v>166</v>
      </c>
      <c r="B53" s="120" t="s">
        <v>797</v>
      </c>
      <c r="C53" s="466" t="s">
        <v>798</v>
      </c>
      <c r="D53" s="466"/>
      <c r="E53" s="466"/>
      <c r="F53" s="121" t="s">
        <v>326</v>
      </c>
      <c r="G53" s="122">
        <v>11.388999999999999</v>
      </c>
      <c r="H53" s="123"/>
      <c r="I53" s="123"/>
      <c r="J53" s="124">
        <v>341400</v>
      </c>
      <c r="K53" s="124"/>
      <c r="L53" s="124"/>
      <c r="M53" s="124">
        <v>170000</v>
      </c>
      <c r="BE53" s="220"/>
      <c r="BF53" s="225"/>
      <c r="BG53" s="226" t="s">
        <v>798</v>
      </c>
      <c r="BH53" s="228"/>
      <c r="BI53" s="227"/>
      <c r="BJ53" s="228"/>
    </row>
    <row r="54" spans="1:62" s="85" customFormat="1" ht="20.399999999999999" x14ac:dyDescent="0.3">
      <c r="A54" s="173"/>
      <c r="B54" s="137" t="s">
        <v>799</v>
      </c>
      <c r="C54" s="483" t="s">
        <v>784</v>
      </c>
      <c r="D54" s="483"/>
      <c r="E54" s="483"/>
      <c r="F54" s="138" t="s">
        <v>46</v>
      </c>
      <c r="G54" s="195" t="s">
        <v>5452</v>
      </c>
      <c r="H54" s="175"/>
      <c r="I54" s="175"/>
      <c r="J54" s="140"/>
      <c r="K54" s="140"/>
      <c r="L54" s="140"/>
      <c r="M54" s="176"/>
      <c r="BE54" s="220"/>
      <c r="BF54" s="225"/>
      <c r="BG54" s="226"/>
      <c r="BH54" s="228" t="s">
        <v>784</v>
      </c>
      <c r="BI54" s="227"/>
      <c r="BJ54" s="228"/>
    </row>
    <row r="55" spans="1:62" s="85" customFormat="1" ht="15" customHeight="1" x14ac:dyDescent="0.3">
      <c r="A55" s="497" t="s">
        <v>5106</v>
      </c>
      <c r="B55" s="462"/>
      <c r="C55" s="462"/>
      <c r="D55" s="462"/>
      <c r="E55" s="462"/>
      <c r="F55" s="462"/>
      <c r="G55" s="462"/>
      <c r="H55" s="221"/>
      <c r="I55" s="221"/>
      <c r="J55" s="221"/>
      <c r="K55" s="221"/>
      <c r="L55" s="221"/>
      <c r="M55" s="223"/>
      <c r="BE55" s="220"/>
      <c r="BF55" s="225" t="s">
        <v>5106</v>
      </c>
      <c r="BG55" s="226"/>
      <c r="BH55" s="228"/>
      <c r="BI55" s="227"/>
      <c r="BJ55" s="228"/>
    </row>
    <row r="56" spans="1:62" s="85" customFormat="1" ht="21.6" x14ac:dyDescent="0.3">
      <c r="A56" s="121" t="s">
        <v>167</v>
      </c>
      <c r="B56" s="120" t="s">
        <v>801</v>
      </c>
      <c r="C56" s="466" t="s">
        <v>802</v>
      </c>
      <c r="D56" s="466"/>
      <c r="E56" s="466"/>
      <c r="F56" s="121" t="s">
        <v>326</v>
      </c>
      <c r="G56" s="122">
        <v>11.388999999999999</v>
      </c>
      <c r="H56" s="123"/>
      <c r="I56" s="123"/>
      <c r="J56" s="124">
        <v>68280</v>
      </c>
      <c r="K56" s="124"/>
      <c r="L56" s="124"/>
      <c r="M56" s="124">
        <v>20000</v>
      </c>
      <c r="BE56" s="220"/>
      <c r="BF56" s="225"/>
      <c r="BG56" s="226" t="s">
        <v>802</v>
      </c>
      <c r="BH56" s="228"/>
      <c r="BI56" s="227"/>
      <c r="BJ56" s="228"/>
    </row>
    <row r="57" spans="1:62" s="85" customFormat="1" ht="20.399999999999999" x14ac:dyDescent="0.3">
      <c r="A57" s="173"/>
      <c r="B57" s="137" t="s">
        <v>151</v>
      </c>
      <c r="C57" s="483" t="s">
        <v>152</v>
      </c>
      <c r="D57" s="483"/>
      <c r="E57" s="483"/>
      <c r="F57" s="138" t="s">
        <v>46</v>
      </c>
      <c r="G57" s="195" t="s">
        <v>5453</v>
      </c>
      <c r="H57" s="175"/>
      <c r="I57" s="175"/>
      <c r="J57" s="140"/>
      <c r="K57" s="140"/>
      <c r="L57" s="140"/>
      <c r="M57" s="176"/>
      <c r="BE57" s="220"/>
      <c r="BF57" s="225"/>
      <c r="BG57" s="226"/>
      <c r="BH57" s="228" t="s">
        <v>152</v>
      </c>
      <c r="BI57" s="227"/>
      <c r="BJ57" s="228"/>
    </row>
    <row r="58" spans="1:62" s="85" customFormat="1" ht="20.399999999999999" hidden="1" x14ac:dyDescent="0.3">
      <c r="A58" s="178" t="s">
        <v>140</v>
      </c>
      <c r="B58" s="179" t="s">
        <v>786</v>
      </c>
      <c r="C58" s="489" t="s">
        <v>804</v>
      </c>
      <c r="D58" s="489"/>
      <c r="E58" s="489"/>
      <c r="F58" s="231" t="s">
        <v>72</v>
      </c>
      <c r="G58" s="181" t="s">
        <v>5454</v>
      </c>
      <c r="H58" s="182"/>
      <c r="I58" s="182"/>
      <c r="J58" s="183"/>
      <c r="K58" s="183"/>
      <c r="L58" s="183"/>
      <c r="M58" s="185"/>
      <c r="BE58" s="220"/>
      <c r="BF58" s="225"/>
      <c r="BG58" s="226"/>
      <c r="BH58" s="228"/>
      <c r="BI58" s="227" t="s">
        <v>804</v>
      </c>
      <c r="BJ58" s="228"/>
    </row>
    <row r="59" spans="1:62" s="85" customFormat="1" ht="20.399999999999999" x14ac:dyDescent="0.3">
      <c r="A59" s="173" t="s">
        <v>126</v>
      </c>
      <c r="B59" s="137" t="s">
        <v>793</v>
      </c>
      <c r="C59" s="483" t="s">
        <v>794</v>
      </c>
      <c r="D59" s="483"/>
      <c r="E59" s="483"/>
      <c r="F59" s="138" t="s">
        <v>72</v>
      </c>
      <c r="G59" s="195" t="s">
        <v>5454</v>
      </c>
      <c r="H59" s="175"/>
      <c r="I59" s="175"/>
      <c r="J59" s="140"/>
      <c r="K59" s="140"/>
      <c r="L59" s="140"/>
      <c r="M59" s="176"/>
      <c r="BE59" s="220"/>
      <c r="BF59" s="225"/>
      <c r="BG59" s="226"/>
      <c r="BH59" s="228"/>
      <c r="BI59" s="227"/>
      <c r="BJ59" s="228"/>
    </row>
    <row r="60" spans="1:62" s="85" customFormat="1" ht="20.25" customHeight="1" x14ac:dyDescent="0.3">
      <c r="A60" s="470" t="s">
        <v>57</v>
      </c>
      <c r="B60" s="471"/>
      <c r="C60" s="471"/>
      <c r="D60" s="471"/>
      <c r="E60" s="471"/>
      <c r="F60" s="471"/>
      <c r="G60" s="471"/>
      <c r="H60" s="154"/>
      <c r="I60" s="282">
        <f>SUM(I12:I59)</f>
        <v>0</v>
      </c>
      <c r="J60" s="156">
        <f>SUM(J12:J59)</f>
        <v>1374430</v>
      </c>
      <c r="K60" s="157"/>
      <c r="L60" s="283">
        <f>SUM(L12:L59)</f>
        <v>0</v>
      </c>
      <c r="M60" s="159">
        <f>SUM(M12:M59)</f>
        <v>407520</v>
      </c>
      <c r="P60" s="98"/>
    </row>
    <row r="61" spans="1:62" s="145" customFormat="1" ht="20.25" customHeight="1" x14ac:dyDescent="0.3">
      <c r="A61" s="472" t="s">
        <v>5712</v>
      </c>
      <c r="B61" s="473"/>
      <c r="C61" s="473"/>
      <c r="D61" s="473"/>
      <c r="E61" s="473"/>
      <c r="F61" s="473"/>
      <c r="G61" s="473"/>
      <c r="H61" s="160"/>
      <c r="I61" s="463">
        <f>I60+L60</f>
        <v>0</v>
      </c>
      <c r="J61" s="464"/>
      <c r="K61" s="464"/>
      <c r="L61" s="464"/>
      <c r="M61" s="465"/>
    </row>
    <row r="62" spans="1:62" s="145" customFormat="1" ht="20.25" customHeight="1" x14ac:dyDescent="0.3">
      <c r="A62" s="472" t="s">
        <v>5713</v>
      </c>
      <c r="B62" s="473"/>
      <c r="C62" s="473"/>
      <c r="D62" s="473"/>
      <c r="E62" s="473"/>
      <c r="F62" s="473"/>
      <c r="G62" s="473"/>
      <c r="H62" s="160"/>
      <c r="I62" s="498">
        <f>J60+M60</f>
        <v>1781950</v>
      </c>
      <c r="J62" s="499"/>
      <c r="K62" s="499"/>
      <c r="L62" s="499"/>
      <c r="M62" s="500"/>
    </row>
  </sheetData>
  <autoFilter ref="A10:BM62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Предварительная планировка площадей бульдозером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61">
    <mergeCell ref="I62:M62"/>
    <mergeCell ref="C16:E16"/>
    <mergeCell ref="A52:G52"/>
    <mergeCell ref="A24:G24"/>
    <mergeCell ref="C46:E46"/>
    <mergeCell ref="C33:E33"/>
    <mergeCell ref="C37:E37"/>
    <mergeCell ref="C30:E30"/>
    <mergeCell ref="A23:G23"/>
    <mergeCell ref="C25:E25"/>
    <mergeCell ref="A31:G31"/>
    <mergeCell ref="C53:E53"/>
    <mergeCell ref="C47:E47"/>
    <mergeCell ref="C39:E39"/>
    <mergeCell ref="I61:M61"/>
    <mergeCell ref="A51:G51"/>
    <mergeCell ref="A2:M2"/>
    <mergeCell ref="A19:G19"/>
    <mergeCell ref="C21:E21"/>
    <mergeCell ref="A6:M6"/>
    <mergeCell ref="A22:G22"/>
    <mergeCell ref="A17:G17"/>
    <mergeCell ref="C7:G7"/>
    <mergeCell ref="C20:E20"/>
    <mergeCell ref="C32:E32"/>
    <mergeCell ref="C54:E54"/>
    <mergeCell ref="C49:E49"/>
    <mergeCell ref="C50:E50"/>
    <mergeCell ref="C8:E8"/>
    <mergeCell ref="A60:G60"/>
    <mergeCell ref="A62:G62"/>
    <mergeCell ref="C18:E18"/>
    <mergeCell ref="A34:G34"/>
    <mergeCell ref="C27:E27"/>
    <mergeCell ref="C57:E57"/>
    <mergeCell ref="C38:E38"/>
    <mergeCell ref="C58:E58"/>
    <mergeCell ref="A26:G26"/>
    <mergeCell ref="C44:E44"/>
    <mergeCell ref="C42:E42"/>
    <mergeCell ref="A61:G61"/>
    <mergeCell ref="C35:E35"/>
    <mergeCell ref="C56:E56"/>
    <mergeCell ref="C40:E40"/>
    <mergeCell ref="C36:E36"/>
    <mergeCell ref="A55:G55"/>
    <mergeCell ref="C59:E59"/>
    <mergeCell ref="C45:E45"/>
    <mergeCell ref="C41:E41"/>
    <mergeCell ref="A3:M3"/>
    <mergeCell ref="A5:M5"/>
    <mergeCell ref="A15:G15"/>
    <mergeCell ref="A14:G14"/>
    <mergeCell ref="C13:E13"/>
    <mergeCell ref="C9:E9"/>
    <mergeCell ref="A12:G12"/>
    <mergeCell ref="A11:G11"/>
    <mergeCell ref="C28:E28"/>
    <mergeCell ref="C29:E29"/>
    <mergeCell ref="C48:E48"/>
    <mergeCell ref="A43:G43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2</vt:i4>
      </vt:variant>
    </vt:vector>
  </HeadingPairs>
  <TitlesOfParts>
    <vt:vector size="45" baseType="lpstr">
      <vt:lpstr>прил.7.2</vt:lpstr>
      <vt:lpstr>01-01-01</vt:lpstr>
      <vt:lpstr>01-01-02</vt:lpstr>
      <vt:lpstr>02-01-01</vt:lpstr>
      <vt:lpstr>02-02-01</vt:lpstr>
      <vt:lpstr>02-03-01</vt:lpstr>
      <vt:lpstr>05-04-01</vt:lpstr>
      <vt:lpstr>07-01-01</vt:lpstr>
      <vt:lpstr>07-01-02</vt:lpstr>
      <vt:lpstr>07-01-03</vt:lpstr>
      <vt:lpstr>05-01-01</vt:lpstr>
      <vt:lpstr>05-01-02</vt:lpstr>
      <vt:lpstr>03-03-01</vt:lpstr>
      <vt:lpstr>01-02-05</vt:lpstr>
      <vt:lpstr>04-01-01</vt:lpstr>
      <vt:lpstr>04-02-01</vt:lpstr>
      <vt:lpstr>09-01-01</vt:lpstr>
      <vt:lpstr>09-01-04</vt:lpstr>
      <vt:lpstr>05-02-01</vt:lpstr>
      <vt:lpstr>02-04-01</vt:lpstr>
      <vt:lpstr>02-04-02 </vt:lpstr>
      <vt:lpstr>02-04-03</vt:lpstr>
      <vt:lpstr>01-02-03</vt:lpstr>
      <vt:lpstr>03-01-02</vt:lpstr>
      <vt:lpstr>03-01-01</vt:lpstr>
      <vt:lpstr>03-01-06</vt:lpstr>
      <vt:lpstr>03-01-07</vt:lpstr>
      <vt:lpstr>03-01-04</vt:lpstr>
      <vt:lpstr>03-01-05</vt:lpstr>
      <vt:lpstr>03-01-03</vt:lpstr>
      <vt:lpstr>09-01-02</vt:lpstr>
      <vt:lpstr>03-02-02</vt:lpstr>
      <vt:lpstr>01-02-01</vt:lpstr>
      <vt:lpstr>02-05-01</vt:lpstr>
      <vt:lpstr>02-05-03</vt:lpstr>
      <vt:lpstr>02-05-02</vt:lpstr>
      <vt:lpstr>01-02-02</vt:lpstr>
      <vt:lpstr>02-06-01</vt:lpstr>
      <vt:lpstr>02-06-03</vt:lpstr>
      <vt:lpstr>02-06-02</vt:lpstr>
      <vt:lpstr>05-02-02</vt:lpstr>
      <vt:lpstr>04-02-02</vt:lpstr>
      <vt:lpstr>04-02-03</vt:lpstr>
      <vt:lpstr>'01-01-01'!Заголовки_для_печати</vt:lpstr>
      <vt:lpstr>'01-01-02'!Заголовки_для_печати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Михаил Черниговский</cp:lastModifiedBy>
  <dcterms:created xsi:type="dcterms:W3CDTF">2025-06-20T21:04:51Z</dcterms:created>
  <dcterms:modified xsi:type="dcterms:W3CDTF">2025-07-08T15:53:31Z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888b70e956014c0e8a7bcf79507215be</vt:lpwstr>
  </property>
</Properties>
</file>