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Ф.Е.В. 2\ТЕНДЕРЫ\2025-06-18 УЛ ЖД фронт\заявка\часть 1\"/>
    </mc:Choice>
  </mc:AlternateContent>
  <xr:revisionPtr revIDLastSave="0" documentId="13_ncr:1_{00230066-55F9-4E27-8C40-3C5064F49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иложение к конкурсу" sheetId="2" r:id="rId1"/>
  </sheets>
  <definedNames>
    <definedName name="_xlnm.Print_Area" localSheetId="0">'Приложение к конкурсу'!$A$1:$I$59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2" l="1"/>
  <c r="I38" i="2"/>
  <c r="I37" i="2"/>
  <c r="I36" i="2"/>
  <c r="I34" i="2"/>
  <c r="I33" i="2"/>
  <c r="I31" i="2"/>
  <c r="I30" i="2"/>
  <c r="I29" i="2"/>
  <c r="I28" i="2"/>
  <c r="I27" i="2"/>
  <c r="I26" i="2"/>
  <c r="I24" i="2"/>
  <c r="I23" i="2"/>
  <c r="I22" i="2"/>
  <c r="I21" i="2"/>
  <c r="I20" i="2"/>
  <c r="I19" i="2"/>
  <c r="I18" i="2"/>
  <c r="I17" i="2"/>
  <c r="I16" i="2"/>
  <c r="I42" i="2" l="1"/>
  <c r="I43" i="2" l="1"/>
  <c r="I44" i="2" s="1"/>
  <c r="I45" i="2" l="1"/>
  <c r="I46" i="2" s="1"/>
</calcChain>
</file>

<file path=xl/sharedStrings.xml><?xml version="1.0" encoding="utf-8"?>
<sst xmlns="http://schemas.openxmlformats.org/spreadsheetml/2006/main" count="132" uniqueCount="108">
  <si>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</si>
  <si>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</si>
  <si>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</si>
  <si>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</si>
  <si>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</si>
  <si>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 от 09.07.2025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</si>
  <si>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</si>
  <si>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</si>
  <si>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</si>
  <si>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</si>
  <si>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</si>
  <si>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</si>
  <si>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</si>
  <si>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</si>
  <si>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</si>
  <si>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</si>
  <si>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</si>
  <si>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</si>
  <si>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</si>
  <si>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</si>
  <si>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</si>
  <si>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</si>
  <si>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</si>
  <si>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пути*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</si>
  <si>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</si>
  <si>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</si>
  <si>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</si>
  <si>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</si>
  <si>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</si>
  <si>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</si>
  <si>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</si>
  <si>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</si>
  <si>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</si>
  <si>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</si>
  <si>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</si>
  <si>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</si>
  <si>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</si>
  <si>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</si>
  <si>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</si>
  <si>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</si>
  <si>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</si>
  <si>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</si>
  <si>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</si>
  <si>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</si>
  <si>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</si>
  <si>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</si>
  <si>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</si>
  <si>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</si>
  <si>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</si>
  <si>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</si>
  <si>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</si>
  <si>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</si>
  <si>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</si>
  <si>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</si>
  <si>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</si>
  <si>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</si>
  <si>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</si>
  <si>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</si>
  <si>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</si>
  <si>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</si>
  <si>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</si>
  <si>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</si>
  <si>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</si>
  <si>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</si>
  <si>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</si>
  <si>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</si>
  <si>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</si>
  <si>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</si>
  <si>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</si>
  <si>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</si>
  <si>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</si>
  <si>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</si>
  <si>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</si>
  <si>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</si>
  <si>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</si>
  <si>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</si>
  <si>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</si>
  <si>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</si>
  <si>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</si>
  <si>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</si>
  <si>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</si>
  <si>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</si>
  <si>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</si>
  <si>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</si>
  <si>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</si>
  <si>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</si>
  <si>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28.02.2025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</si>
  <si>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</si>
  <si>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</si>
  <si>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</si>
  <si>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</si>
  <si>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</si>
  <si>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</si>
  <si>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</si>
  <si>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* В стоимость раздела включена поставка 11 новых стрелочных переводов в соответствии с комментарием Заказчика на площадке Росэлторг от 09.07.2025г.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</si>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</sst>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wrapText="1"/>
    </xf>
    <xf numFmtId="0" fontId="3" fillId="0" borderId="24" xfId="1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0" fontId="3" fillId="0" borderId="25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24" xfId="1" applyFont="1" applyBorder="1" applyAlignment="1">
      <alignment horizontal="center"/>
    </xf>
    <xf numFmtId="0" fontId="2" fillId="0" borderId="24" xfId="1" applyBorder="1"/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3" fillId="0" borderId="20" xfId="1" applyFont="1" applyBorder="1" applyAlignment="1">
      <alignment horizontal="left" vertical="top" wrapText="1"/>
    </xf>
    <xf numFmtId="0" fontId="3" fillId="0" borderId="21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22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4" fontId="3" fillId="4" borderId="12" xfId="1" applyNumberFormat="1" applyFont="1" applyFill="1" applyBorder="1" applyAlignment="1">
      <alignment horizontal="center" vertical="center"/>
    </xf>
    <xf numFmtId="4" fontId="3" fillId="4" borderId="14" xfId="1" applyNumberFormat="1" applyFont="1" applyFill="1" applyBorder="1" applyAlignment="1">
      <alignment horizontal="center" vertical="center"/>
    </xf>
    <xf numFmtId="4" fontId="3" fillId="5" borderId="13" xfId="1" applyNumberFormat="1" applyFont="1" applyFill="1" applyBorder="1" applyAlignment="1">
      <alignment horizontal="center" vertical="center"/>
    </xf>
    <xf numFmtId="4" fontId="3" fillId="5" borderId="15" xfId="1" applyNumberFormat="1" applyFont="1" applyFill="1" applyBorder="1" applyAlignment="1">
      <alignment horizontal="center" vertical="center"/>
    </xf>
    <xf numFmtId="4" fontId="3" fillId="4" borderId="17" xfId="1" applyNumberFormat="1" applyFont="1" applyFill="1" applyBorder="1" applyAlignment="1">
      <alignment horizontal="center" vertical="center"/>
    </xf>
    <xf numFmtId="4" fontId="3" fillId="4" borderId="18" xfId="1" applyNumberFormat="1" applyFont="1" applyFill="1" applyBorder="1" applyAlignment="1">
      <alignment horizontal="center" vertical="center"/>
    </xf>
    <xf numFmtId="4" fontId="3" fillId="4" borderId="19" xfId="1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3" fillId="0" borderId="4" xfId="1" applyFont="1" applyFill="1" applyBorder="1" applyAlignment="1">
      <alignment horizontal="left" wrapText="1"/>
    </xf>
    <xf numFmtId="0" fontId="3" fillId="0" borderId="0" xfId="1" applyFont="1" applyFill="1" applyAlignment="1">
      <alignment horizontal="left" wrapText="1"/>
    </xf>
    <xf numFmtId="0" fontId="3" fillId="0" borderId="5" xfId="1" applyFont="1" applyFill="1" applyBorder="1"/>
    <xf numFmtId="0" fontId="3" fillId="0" borderId="0" xfId="1" applyFont="1" applyFill="1"/>
  </cellXfs>
  <cellStyles count="3">
    <cellStyle name="Обычный" xfId="0" builtinId="0"/>
    <cellStyle name="Обычный 2 5" xfId="2" xr:uid="{E6E9E92F-C6BC-4EB0-9618-413CA71EECDA}"/>
    <cellStyle name="Обычный 3 4" xfId="1" xr:uid="{1A5354A9-092A-4CBD-96C3-BAE285940C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8E13B1D6-F7D6-4ADA-8069-270E782ECEDA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E3DBF48E-7CC6-4283-BA52-CBCBFFF9D99A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CDB4401F-4823-4B22-9F0B-6E329B88FC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3DA63824-9DEA-4B97-BFBB-7F367D149F52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E9871CFB-DDAC-401C-8915-3E0635EADF19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1E415BCA-0CF1-40F3-B271-6D5E792F84EB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B853-50A3-466E-BB13-8164608071F7}">
  <sheetPr>
    <pageSetUpPr fitToPage="1"/>
  </sheetPr>
  <dimension ref="A1:O67"/>
  <sheetViews>
    <sheetView tabSelected="1" topLeftCell="A50" zoomScale="85" zoomScaleNormal="85" workbookViewId="0">
      <selection activeCell="C69" sqref="C69"/>
    </sheetView>
  </sheetViews>
  <sheetFormatPr defaultColWidth="8.88671875" defaultRowHeight="13.2" x14ac:dyDescent="0.25"/>
  <cols>
    <col min="1" max="1" width="3.88671875" style="1" customWidth="1"/>
    <col min="2" max="2" width="27.88671875" style="2" customWidth="1"/>
    <col min="3" max="3" width="90.33203125" style="3" customWidth="1"/>
    <col min="4" max="4" width="19" style="3" customWidth="1"/>
    <col min="5" max="5" width="14.88671875" style="3" customWidth="1"/>
    <col min="6" max="8" width="21.44140625" style="3" customWidth="1"/>
    <col min="9" max="9" width="22.88671875" style="3" customWidth="1"/>
    <col min="10" max="10" width="26" style="3" customWidth="1"/>
    <col min="11" max="13" width="8.88671875" style="3"/>
    <col min="14" max="14" width="43.5546875" style="3" customWidth="1"/>
    <col min="15" max="16384" width="8.88671875" style="3"/>
  </cols>
  <sheetData>
    <row r="1" spans="1:15" ht="83.4" customHeight="1" x14ac:dyDescent="0.25"/>
    <row r="2" spans="1:15" ht="25.95" customHeight="1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</row>
    <row r="3" spans="1:15" ht="13.8" thickBot="1" x14ac:dyDescent="0.3"/>
    <row r="4" spans="1:15" ht="27" customHeight="1" x14ac:dyDescent="0.25">
      <c r="A4" s="4"/>
      <c r="B4" s="5"/>
      <c r="C4" s="6"/>
      <c r="D4" s="6"/>
      <c r="E4" s="6"/>
      <c r="F4" s="6"/>
      <c r="G4" s="6"/>
      <c r="H4" s="109" t="s">
        <v>1</v>
      </c>
      <c r="I4" s="110"/>
    </row>
    <row r="5" spans="1:15" ht="27.75" customHeight="1" x14ac:dyDescent="0.25">
      <c r="A5" s="111" t="s">
        <v>2</v>
      </c>
      <c r="B5" s="112"/>
      <c r="C5" s="112"/>
      <c r="D5" s="112"/>
      <c r="E5" s="112"/>
      <c r="F5" s="112"/>
      <c r="G5" s="112"/>
      <c r="H5" s="112"/>
      <c r="I5" s="113"/>
      <c r="K5" s="7"/>
      <c r="L5" s="7"/>
      <c r="M5" s="7"/>
      <c r="N5" s="7"/>
    </row>
    <row r="6" spans="1:15" ht="33.75" customHeight="1" x14ac:dyDescent="0.25">
      <c r="A6" s="114" t="s">
        <v>3</v>
      </c>
      <c r="B6" s="115"/>
      <c r="C6" s="116" t="s">
        <v>4</v>
      </c>
      <c r="D6" s="116"/>
      <c r="E6" s="116"/>
      <c r="F6" s="116"/>
      <c r="G6" s="116"/>
      <c r="H6" s="116"/>
      <c r="I6" s="117"/>
      <c r="K6" s="7"/>
      <c r="L6" s="7"/>
      <c r="M6" s="7"/>
      <c r="N6" s="7"/>
    </row>
    <row r="7" spans="1:15" ht="18" x14ac:dyDescent="0.35">
      <c r="A7" s="118" t="s">
        <v>5</v>
      </c>
      <c r="B7" s="119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" x14ac:dyDescent="0.35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6" x14ac:dyDescent="0.3">
      <c r="A9" s="97" t="s">
        <v>6</v>
      </c>
      <c r="B9" s="98"/>
      <c r="C9" s="19" t="s">
        <v>7</v>
      </c>
      <c r="I9" s="20"/>
      <c r="J9" s="11"/>
      <c r="K9" s="21"/>
      <c r="L9" s="21"/>
      <c r="M9" s="21"/>
      <c r="N9" s="21"/>
      <c r="O9" s="21"/>
    </row>
    <row r="10" spans="1:15" ht="18" x14ac:dyDescent="0.35">
      <c r="A10" s="97" t="s">
        <v>8</v>
      </c>
      <c r="B10" s="98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" x14ac:dyDescent="0.35">
      <c r="A11" s="24"/>
      <c r="B11" s="25"/>
      <c r="C11" s="23" t="s">
        <v>9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5">
      <c r="A12" s="26"/>
      <c r="I12" s="20"/>
    </row>
    <row r="13" spans="1:15" ht="27.75" customHeight="1" x14ac:dyDescent="0.25">
      <c r="A13" s="27" t="s">
        <v>10</v>
      </c>
      <c r="B13" s="28" t="s">
        <v>11</v>
      </c>
      <c r="C13" s="29" t="s">
        <v>12</v>
      </c>
      <c r="D13" s="29"/>
      <c r="E13" s="29"/>
      <c r="F13" s="99" t="s">
        <v>13</v>
      </c>
      <c r="G13" s="99"/>
      <c r="H13" s="99"/>
      <c r="I13" s="100"/>
    </row>
    <row r="14" spans="1:15" ht="30" customHeight="1" x14ac:dyDescent="0.25">
      <c r="A14" s="101">
        <v>1</v>
      </c>
      <c r="B14" s="104" t="s">
        <v>14</v>
      </c>
      <c r="C14" s="30" t="s">
        <v>15</v>
      </c>
      <c r="D14" s="30" t="s">
        <v>16</v>
      </c>
      <c r="E14" s="30" t="s">
        <v>17</v>
      </c>
      <c r="F14" s="31" t="s">
        <v>18</v>
      </c>
      <c r="G14" s="31" t="s">
        <v>19</v>
      </c>
      <c r="H14" s="31" t="s">
        <v>20</v>
      </c>
      <c r="I14" s="32" t="s">
        <v>21</v>
      </c>
    </row>
    <row r="15" spans="1:15" ht="13.8" x14ac:dyDescent="0.25">
      <c r="A15" s="102"/>
      <c r="B15" s="104"/>
      <c r="C15" s="106" t="s">
        <v>22</v>
      </c>
      <c r="D15" s="106"/>
      <c r="E15" s="106"/>
      <c r="F15" s="106"/>
      <c r="G15" s="106"/>
      <c r="H15" s="106"/>
      <c r="I15" s="107"/>
    </row>
    <row r="16" spans="1:15" ht="15.6" x14ac:dyDescent="0.3">
      <c r="A16" s="102"/>
      <c r="B16" s="104"/>
      <c r="C16" s="33" t="s">
        <v>23</v>
      </c>
      <c r="D16" s="34" t="s">
        <v>24</v>
      </c>
      <c r="E16" s="35" t="s">
        <v>25</v>
      </c>
      <c r="F16" s="36">
        <v>246869112.1785</v>
      </c>
      <c r="G16" s="36">
        <v>383536622.45999992</v>
      </c>
      <c r="H16" s="36">
        <v>0</v>
      </c>
      <c r="I16" s="37">
        <f>SUM(F16:H16)</f>
        <v>630405734.63849998</v>
      </c>
    </row>
    <row r="17" spans="1:9" ht="15.6" x14ac:dyDescent="0.3">
      <c r="A17" s="102"/>
      <c r="B17" s="104"/>
      <c r="C17" s="33" t="s">
        <v>26</v>
      </c>
      <c r="D17" s="34" t="s">
        <v>27</v>
      </c>
      <c r="E17" s="35" t="s">
        <v>25</v>
      </c>
      <c r="F17" s="36">
        <v>3851914.5000000005</v>
      </c>
      <c r="G17" s="36">
        <v>11597128.157200001</v>
      </c>
      <c r="H17" s="36">
        <v>0</v>
      </c>
      <c r="I17" s="37">
        <f t="shared" ref="I17:I39" si="0">SUM(F17:H17)</f>
        <v>15449042.657200001</v>
      </c>
    </row>
    <row r="18" spans="1:9" ht="15.6" x14ac:dyDescent="0.3">
      <c r="A18" s="102"/>
      <c r="B18" s="104"/>
      <c r="C18" s="33" t="s">
        <v>28</v>
      </c>
      <c r="D18" s="34" t="s">
        <v>29</v>
      </c>
      <c r="E18" s="35" t="s">
        <v>25</v>
      </c>
      <c r="F18" s="36">
        <v>7210794.2235000012</v>
      </c>
      <c r="G18" s="36">
        <v>18160152.941999998</v>
      </c>
      <c r="H18" s="36">
        <v>852000</v>
      </c>
      <c r="I18" s="37">
        <f t="shared" si="0"/>
        <v>26222947.1655</v>
      </c>
    </row>
    <row r="19" spans="1:9" ht="15.6" x14ac:dyDescent="0.3">
      <c r="A19" s="102"/>
      <c r="B19" s="104"/>
      <c r="C19" s="33" t="s">
        <v>30</v>
      </c>
      <c r="D19" s="34" t="s">
        <v>31</v>
      </c>
      <c r="E19" s="35" t="s">
        <v>25</v>
      </c>
      <c r="F19" s="36">
        <v>97650000</v>
      </c>
      <c r="G19" s="36">
        <v>8520000</v>
      </c>
      <c r="H19" s="36">
        <v>0</v>
      </c>
      <c r="I19" s="37">
        <f t="shared" si="0"/>
        <v>106170000</v>
      </c>
    </row>
    <row r="20" spans="1:9" ht="15.6" x14ac:dyDescent="0.3">
      <c r="A20" s="102"/>
      <c r="B20" s="104"/>
      <c r="C20" s="33" t="s">
        <v>32</v>
      </c>
      <c r="D20" s="34" t="s">
        <v>33</v>
      </c>
      <c r="E20" s="35" t="s">
        <v>25</v>
      </c>
      <c r="F20" s="36">
        <v>46200000</v>
      </c>
      <c r="G20" s="36">
        <v>18035664.239999998</v>
      </c>
      <c r="H20" s="36">
        <v>1959600</v>
      </c>
      <c r="I20" s="37">
        <f t="shared" si="0"/>
        <v>66195264.239999995</v>
      </c>
    </row>
    <row r="21" spans="1:9" ht="15.6" x14ac:dyDescent="0.3">
      <c r="A21" s="102"/>
      <c r="B21" s="104"/>
      <c r="C21" s="33" t="s">
        <v>34</v>
      </c>
      <c r="D21" s="34" t="s">
        <v>35</v>
      </c>
      <c r="E21" s="35" t="s">
        <v>25</v>
      </c>
      <c r="F21" s="36">
        <v>28350000</v>
      </c>
      <c r="G21" s="36">
        <v>2272000</v>
      </c>
      <c r="H21" s="36">
        <v>852000</v>
      </c>
      <c r="I21" s="37">
        <f t="shared" si="0"/>
        <v>31474000</v>
      </c>
    </row>
    <row r="22" spans="1:9" ht="15.6" x14ac:dyDescent="0.3">
      <c r="A22" s="102"/>
      <c r="B22" s="104"/>
      <c r="C22" s="33" t="s">
        <v>36</v>
      </c>
      <c r="D22" s="34" t="s">
        <v>37</v>
      </c>
      <c r="E22" s="35" t="s">
        <v>25</v>
      </c>
      <c r="F22" s="36">
        <v>16183606.803000001</v>
      </c>
      <c r="G22" s="36">
        <v>25115536.563599996</v>
      </c>
      <c r="H22" s="36">
        <v>0</v>
      </c>
      <c r="I22" s="37">
        <f t="shared" si="0"/>
        <v>41299143.366599999</v>
      </c>
    </row>
    <row r="23" spans="1:9" ht="15.6" x14ac:dyDescent="0.3">
      <c r="A23" s="102"/>
      <c r="B23" s="104"/>
      <c r="C23" s="33" t="s">
        <v>38</v>
      </c>
      <c r="D23" s="34" t="s">
        <v>39</v>
      </c>
      <c r="E23" s="35" t="s">
        <v>25</v>
      </c>
      <c r="F23" s="36">
        <v>3465000</v>
      </c>
      <c r="G23" s="36">
        <v>6423133.3427999998</v>
      </c>
      <c r="H23" s="36">
        <v>0</v>
      </c>
      <c r="I23" s="37">
        <f t="shared" si="0"/>
        <v>9888133.3427999988</v>
      </c>
    </row>
    <row r="24" spans="1:9" ht="15.6" x14ac:dyDescent="0.3">
      <c r="A24" s="102"/>
      <c r="B24" s="104"/>
      <c r="C24" s="33" t="s">
        <v>40</v>
      </c>
      <c r="D24" s="34" t="s">
        <v>41</v>
      </c>
      <c r="E24" s="35" t="s">
        <v>25</v>
      </c>
      <c r="F24" s="90">
        <v>2205000</v>
      </c>
      <c r="G24" s="90">
        <v>3408000</v>
      </c>
      <c r="H24" s="90">
        <v>0</v>
      </c>
      <c r="I24" s="92">
        <f t="shared" si="0"/>
        <v>5613000</v>
      </c>
    </row>
    <row r="25" spans="1:9" ht="15.6" x14ac:dyDescent="0.3">
      <c r="A25" s="102"/>
      <c r="B25" s="104"/>
      <c r="C25" s="33" t="s">
        <v>42</v>
      </c>
      <c r="D25" s="34" t="s">
        <v>43</v>
      </c>
      <c r="E25" s="35" t="s">
        <v>25</v>
      </c>
      <c r="F25" s="91"/>
      <c r="G25" s="91"/>
      <c r="H25" s="91"/>
      <c r="I25" s="93"/>
    </row>
    <row r="26" spans="1:9" ht="15.6" x14ac:dyDescent="0.3">
      <c r="A26" s="102"/>
      <c r="B26" s="104"/>
      <c r="C26" s="33" t="s">
        <v>44</v>
      </c>
      <c r="D26" s="34" t="s">
        <v>45</v>
      </c>
      <c r="E26" s="35" t="s">
        <v>25</v>
      </c>
      <c r="F26" s="36">
        <v>75600</v>
      </c>
      <c r="G26" s="36">
        <v>113600</v>
      </c>
      <c r="H26" s="36">
        <v>0</v>
      </c>
      <c r="I26" s="37">
        <f t="shared" si="0"/>
        <v>189200</v>
      </c>
    </row>
    <row r="27" spans="1:9" ht="15.6" x14ac:dyDescent="0.3">
      <c r="A27" s="102"/>
      <c r="B27" s="104"/>
      <c r="C27" s="33" t="s">
        <v>46</v>
      </c>
      <c r="D27" s="34" t="s">
        <v>47</v>
      </c>
      <c r="E27" s="35" t="s">
        <v>25</v>
      </c>
      <c r="F27" s="36">
        <v>5565</v>
      </c>
      <c r="G27" s="36">
        <v>28400</v>
      </c>
      <c r="H27" s="36">
        <v>0</v>
      </c>
      <c r="I27" s="37">
        <f t="shared" si="0"/>
        <v>33965</v>
      </c>
    </row>
    <row r="28" spans="1:9" ht="15.6" x14ac:dyDescent="0.3">
      <c r="A28" s="102"/>
      <c r="B28" s="104"/>
      <c r="C28" s="33" t="s">
        <v>48</v>
      </c>
      <c r="D28" s="34" t="s">
        <v>49</v>
      </c>
      <c r="E28" s="35" t="s">
        <v>25</v>
      </c>
      <c r="F28" s="36">
        <v>204750</v>
      </c>
      <c r="G28" s="36">
        <v>113600</v>
      </c>
      <c r="H28" s="36">
        <v>0</v>
      </c>
      <c r="I28" s="37">
        <f t="shared" si="0"/>
        <v>318350</v>
      </c>
    </row>
    <row r="29" spans="1:9" ht="15.6" x14ac:dyDescent="0.3">
      <c r="A29" s="102"/>
      <c r="B29" s="104"/>
      <c r="C29" s="33" t="s">
        <v>50</v>
      </c>
      <c r="D29" s="34" t="s">
        <v>51</v>
      </c>
      <c r="E29" s="35" t="s">
        <v>25</v>
      </c>
      <c r="F29" s="36">
        <v>2415000</v>
      </c>
      <c r="G29" s="36">
        <v>426000</v>
      </c>
      <c r="H29" s="36">
        <v>340800</v>
      </c>
      <c r="I29" s="37">
        <f t="shared" si="0"/>
        <v>3181800</v>
      </c>
    </row>
    <row r="30" spans="1:9" ht="15.6" x14ac:dyDescent="0.3">
      <c r="A30" s="102"/>
      <c r="B30" s="104"/>
      <c r="C30" s="38" t="s">
        <v>52</v>
      </c>
      <c r="D30" s="34" t="s">
        <v>53</v>
      </c>
      <c r="E30" s="35" t="s">
        <v>25</v>
      </c>
      <c r="F30" s="36">
        <v>405562.5</v>
      </c>
      <c r="G30" s="36">
        <v>1688615.72</v>
      </c>
      <c r="H30" s="36">
        <v>0</v>
      </c>
      <c r="I30" s="37">
        <f t="shared" si="0"/>
        <v>2094178.22</v>
      </c>
    </row>
    <row r="31" spans="1:9" ht="15.6" x14ac:dyDescent="0.3">
      <c r="A31" s="102"/>
      <c r="B31" s="104"/>
      <c r="C31" s="33" t="s">
        <v>54</v>
      </c>
      <c r="D31" s="34" t="s">
        <v>55</v>
      </c>
      <c r="E31" s="35" t="s">
        <v>25</v>
      </c>
      <c r="F31" s="90">
        <v>3255528.9165000003</v>
      </c>
      <c r="G31" s="90">
        <v>5566590.1096000001</v>
      </c>
      <c r="H31" s="90">
        <v>0</v>
      </c>
      <c r="I31" s="92">
        <f t="shared" si="0"/>
        <v>8822119.0261000004</v>
      </c>
    </row>
    <row r="32" spans="1:9" ht="15.6" x14ac:dyDescent="0.3">
      <c r="A32" s="102"/>
      <c r="B32" s="104"/>
      <c r="C32" s="33" t="s">
        <v>56</v>
      </c>
      <c r="D32" s="34" t="s">
        <v>57</v>
      </c>
      <c r="E32" s="35" t="s">
        <v>25</v>
      </c>
      <c r="F32" s="91"/>
      <c r="G32" s="91"/>
      <c r="H32" s="91"/>
      <c r="I32" s="93"/>
    </row>
    <row r="33" spans="1:10" ht="15.6" x14ac:dyDescent="0.3">
      <c r="A33" s="102"/>
      <c r="B33" s="104"/>
      <c r="C33" s="33" t="s">
        <v>58</v>
      </c>
      <c r="D33" s="34" t="s">
        <v>59</v>
      </c>
      <c r="E33" s="35" t="s">
        <v>25</v>
      </c>
      <c r="F33" s="36">
        <v>3653901.8669999996</v>
      </c>
      <c r="G33" s="36">
        <v>4819233.7151999995</v>
      </c>
      <c r="H33" s="36">
        <v>0</v>
      </c>
      <c r="I33" s="37">
        <f t="shared" si="0"/>
        <v>8473135.5821999982</v>
      </c>
    </row>
    <row r="34" spans="1:10" ht="15.6" x14ac:dyDescent="0.3">
      <c r="A34" s="102"/>
      <c r="B34" s="104"/>
      <c r="C34" s="33" t="s">
        <v>60</v>
      </c>
      <c r="D34" s="34" t="s">
        <v>61</v>
      </c>
      <c r="E34" s="35" t="s">
        <v>25</v>
      </c>
      <c r="F34" s="90">
        <v>8801103.1079999991</v>
      </c>
      <c r="G34" s="90">
        <v>18701043.097199999</v>
      </c>
      <c r="H34" s="90">
        <v>0</v>
      </c>
      <c r="I34" s="92">
        <f t="shared" si="0"/>
        <v>27502146.205199998</v>
      </c>
    </row>
    <row r="35" spans="1:10" ht="15.6" x14ac:dyDescent="0.3">
      <c r="A35" s="102"/>
      <c r="B35" s="104"/>
      <c r="C35" s="33" t="s">
        <v>62</v>
      </c>
      <c r="D35" s="34" t="s">
        <v>63</v>
      </c>
      <c r="E35" s="35" t="s">
        <v>25</v>
      </c>
      <c r="F35" s="91"/>
      <c r="G35" s="91"/>
      <c r="H35" s="91"/>
      <c r="I35" s="93"/>
    </row>
    <row r="36" spans="1:10" ht="15.6" x14ac:dyDescent="0.3">
      <c r="A36" s="102"/>
      <c r="B36" s="104"/>
      <c r="C36" s="33" t="s">
        <v>64</v>
      </c>
      <c r="D36" s="34" t="s">
        <v>65</v>
      </c>
      <c r="E36" s="35" t="s">
        <v>25</v>
      </c>
      <c r="F36" s="36">
        <v>5320539.3045000006</v>
      </c>
      <c r="G36" s="36">
        <v>8589135.398</v>
      </c>
      <c r="H36" s="36">
        <v>0</v>
      </c>
      <c r="I36" s="37">
        <f t="shared" si="0"/>
        <v>13909674.702500001</v>
      </c>
    </row>
    <row r="37" spans="1:10" ht="15.6" x14ac:dyDescent="0.3">
      <c r="A37" s="102"/>
      <c r="B37" s="104"/>
      <c r="C37" s="38" t="s">
        <v>66</v>
      </c>
      <c r="D37" s="34" t="s">
        <v>67</v>
      </c>
      <c r="E37" s="35" t="s">
        <v>25</v>
      </c>
      <c r="F37" s="36">
        <v>10592662.5</v>
      </c>
      <c r="G37" s="36">
        <v>1250310</v>
      </c>
      <c r="H37" s="36">
        <v>0</v>
      </c>
      <c r="I37" s="37">
        <f t="shared" si="0"/>
        <v>11842972.5</v>
      </c>
    </row>
    <row r="38" spans="1:10" ht="15.6" x14ac:dyDescent="0.3">
      <c r="A38" s="102"/>
      <c r="B38" s="104"/>
      <c r="C38" s="38" t="s">
        <v>68</v>
      </c>
      <c r="D38" s="34" t="s">
        <v>69</v>
      </c>
      <c r="E38" s="35" t="s">
        <v>25</v>
      </c>
      <c r="F38" s="36">
        <v>5021520</v>
      </c>
      <c r="G38" s="36">
        <v>4712589.5</v>
      </c>
      <c r="H38" s="36">
        <v>0</v>
      </c>
      <c r="I38" s="37">
        <f t="shared" si="0"/>
        <v>9734109.5</v>
      </c>
    </row>
    <row r="39" spans="1:10" ht="15.6" x14ac:dyDescent="0.3">
      <c r="A39" s="102"/>
      <c r="B39" s="104"/>
      <c r="C39" s="38" t="s">
        <v>70</v>
      </c>
      <c r="D39" s="34" t="s">
        <v>71</v>
      </c>
      <c r="E39" s="35" t="s">
        <v>25</v>
      </c>
      <c r="F39" s="90">
        <v>7591406.0355000002</v>
      </c>
      <c r="G39" s="90">
        <v>4808588.1455999995</v>
      </c>
      <c r="H39" s="90">
        <v>0</v>
      </c>
      <c r="I39" s="92">
        <f t="shared" si="0"/>
        <v>12399994.1811</v>
      </c>
    </row>
    <row r="40" spans="1:10" ht="15.6" x14ac:dyDescent="0.3">
      <c r="A40" s="102"/>
      <c r="B40" s="104"/>
      <c r="C40" s="38" t="s">
        <v>72</v>
      </c>
      <c r="D40" s="34" t="s">
        <v>73</v>
      </c>
      <c r="E40" s="35" t="s">
        <v>25</v>
      </c>
      <c r="F40" s="91"/>
      <c r="G40" s="91"/>
      <c r="H40" s="91"/>
      <c r="I40" s="93"/>
    </row>
    <row r="41" spans="1:10" ht="15.6" x14ac:dyDescent="0.3">
      <c r="A41" s="103"/>
      <c r="B41" s="105"/>
      <c r="C41" s="38" t="s">
        <v>74</v>
      </c>
      <c r="D41" s="34"/>
      <c r="E41" s="35"/>
      <c r="F41" s="94"/>
      <c r="G41" s="95"/>
      <c r="H41" s="96"/>
      <c r="I41" s="39"/>
    </row>
    <row r="42" spans="1:10" ht="20.25" customHeight="1" x14ac:dyDescent="0.25">
      <c r="A42" s="40">
        <v>2</v>
      </c>
      <c r="B42" s="79" t="s">
        <v>75</v>
      </c>
      <c r="C42" s="80"/>
      <c r="D42" s="80"/>
      <c r="E42" s="80"/>
      <c r="F42" s="80"/>
      <c r="G42" s="80"/>
      <c r="H42" s="80"/>
      <c r="I42" s="37">
        <f>SUM(I16:I41)</f>
        <v>1031218910.3277001</v>
      </c>
    </row>
    <row r="43" spans="1:10" ht="17.25" customHeight="1" x14ac:dyDescent="0.25">
      <c r="A43" s="40">
        <v>3</v>
      </c>
      <c r="B43" s="79" t="s">
        <v>76</v>
      </c>
      <c r="C43" s="80"/>
      <c r="D43" s="80"/>
      <c r="E43" s="80"/>
      <c r="F43" s="80"/>
      <c r="G43" s="80"/>
      <c r="H43" s="80"/>
      <c r="I43" s="37">
        <f>I42*0.03</f>
        <v>30936567.309831005</v>
      </c>
    </row>
    <row r="44" spans="1:10" ht="30" customHeight="1" x14ac:dyDescent="0.25">
      <c r="A44" s="40">
        <v>4</v>
      </c>
      <c r="B44" s="81" t="s">
        <v>77</v>
      </c>
      <c r="C44" s="82"/>
      <c r="D44" s="82"/>
      <c r="E44" s="82"/>
      <c r="F44" s="82"/>
      <c r="G44" s="82"/>
      <c r="H44" s="82"/>
      <c r="I44" s="41">
        <f>I42+I43</f>
        <v>1062155477.6375312</v>
      </c>
      <c r="J44" s="42" t="s">
        <v>78</v>
      </c>
    </row>
    <row r="45" spans="1:10" ht="30" customHeight="1" x14ac:dyDescent="0.25">
      <c r="A45" s="40">
        <v>5</v>
      </c>
      <c r="B45" s="43" t="s">
        <v>79</v>
      </c>
      <c r="C45" s="83" t="s">
        <v>80</v>
      </c>
      <c r="D45" s="84"/>
      <c r="E45" s="84"/>
      <c r="F45" s="84"/>
      <c r="G45" s="84"/>
      <c r="H45" s="84"/>
      <c r="I45" s="37">
        <f>I44*0.2</f>
        <v>212431095.52750623</v>
      </c>
    </row>
    <row r="46" spans="1:10" ht="22.5" customHeight="1" x14ac:dyDescent="0.25">
      <c r="A46" s="40">
        <v>6</v>
      </c>
      <c r="B46" s="85" t="s">
        <v>81</v>
      </c>
      <c r="C46" s="86"/>
      <c r="D46" s="86"/>
      <c r="E46" s="86"/>
      <c r="F46" s="86"/>
      <c r="G46" s="86"/>
      <c r="H46" s="86"/>
      <c r="I46" s="37">
        <f>I44+I45</f>
        <v>1274586573.1650374</v>
      </c>
    </row>
    <row r="47" spans="1:10" ht="42" customHeight="1" x14ac:dyDescent="0.25">
      <c r="A47" s="40">
        <v>7</v>
      </c>
      <c r="B47" s="43" t="s">
        <v>82</v>
      </c>
      <c r="C47" s="87" t="s">
        <v>83</v>
      </c>
      <c r="D47" s="88"/>
      <c r="E47" s="88"/>
      <c r="F47" s="89"/>
      <c r="G47" s="89"/>
      <c r="H47" s="89"/>
      <c r="I47" s="73"/>
      <c r="J47" s="44"/>
    </row>
    <row r="48" spans="1:10" ht="27" customHeight="1" x14ac:dyDescent="0.25">
      <c r="A48" s="40">
        <v>8</v>
      </c>
      <c r="B48" s="43" t="s">
        <v>84</v>
      </c>
      <c r="C48" s="61" t="s">
        <v>85</v>
      </c>
      <c r="D48" s="71"/>
      <c r="E48" s="71"/>
      <c r="F48" s="72" t="s">
        <v>86</v>
      </c>
      <c r="G48" s="72"/>
      <c r="H48" s="72"/>
      <c r="I48" s="73"/>
    </row>
    <row r="49" spans="1:10" ht="66.75" customHeight="1" x14ac:dyDescent="0.25">
      <c r="A49" s="45">
        <v>9</v>
      </c>
      <c r="B49" s="43" t="s">
        <v>87</v>
      </c>
      <c r="C49" s="61" t="s">
        <v>88</v>
      </c>
      <c r="D49" s="71"/>
      <c r="E49" s="71"/>
      <c r="F49" s="74" t="s">
        <v>106</v>
      </c>
      <c r="G49" s="74"/>
      <c r="H49" s="74"/>
      <c r="I49" s="75"/>
      <c r="J49" s="46"/>
    </row>
    <row r="50" spans="1:10" ht="31.5" customHeight="1" x14ac:dyDescent="0.25">
      <c r="A50" s="45">
        <v>10</v>
      </c>
      <c r="B50" s="43" t="s">
        <v>89</v>
      </c>
      <c r="C50" s="76" t="s">
        <v>90</v>
      </c>
      <c r="D50" s="77"/>
      <c r="E50" s="77"/>
      <c r="F50" s="78" t="s">
        <v>91</v>
      </c>
      <c r="G50" s="78"/>
      <c r="H50" s="78"/>
      <c r="I50" s="62"/>
    </row>
    <row r="51" spans="1:10" ht="55.2" customHeight="1" x14ac:dyDescent="0.25">
      <c r="A51" s="45">
        <v>11</v>
      </c>
      <c r="B51" s="43" t="s">
        <v>92</v>
      </c>
      <c r="C51" s="59"/>
      <c r="D51" s="60"/>
      <c r="E51" s="60"/>
      <c r="F51" s="61" t="s">
        <v>93</v>
      </c>
      <c r="G51" s="61"/>
      <c r="H51" s="61"/>
      <c r="I51" s="62"/>
    </row>
    <row r="52" spans="1:10" x14ac:dyDescent="0.25">
      <c r="A52" s="63" t="s">
        <v>94</v>
      </c>
      <c r="B52" s="64"/>
      <c r="C52" s="64"/>
      <c r="F52" s="47"/>
      <c r="G52" s="47"/>
      <c r="H52" s="47"/>
      <c r="I52" s="20"/>
    </row>
    <row r="53" spans="1:10" x14ac:dyDescent="0.25">
      <c r="A53" s="65"/>
      <c r="B53" s="66"/>
      <c r="C53" s="66"/>
      <c r="F53" s="47"/>
      <c r="G53" s="47"/>
      <c r="H53" s="47"/>
      <c r="I53" s="20"/>
    </row>
    <row r="54" spans="1:10" x14ac:dyDescent="0.25">
      <c r="A54" s="26"/>
      <c r="F54" s="47"/>
      <c r="G54" s="47"/>
      <c r="H54" s="47"/>
      <c r="I54" s="20"/>
    </row>
    <row r="55" spans="1:10" s="123" customFormat="1" x14ac:dyDescent="0.25">
      <c r="A55" s="120" t="s">
        <v>107</v>
      </c>
      <c r="B55" s="121"/>
      <c r="C55" s="121"/>
      <c r="D55" s="121"/>
      <c r="E55" s="121"/>
      <c r="F55" s="121"/>
      <c r="G55" s="121"/>
      <c r="H55" s="121"/>
      <c r="I55" s="122"/>
    </row>
    <row r="56" spans="1:10" x14ac:dyDescent="0.25">
      <c r="A56" s="26"/>
      <c r="I56" s="20"/>
    </row>
    <row r="57" spans="1:10" x14ac:dyDescent="0.25">
      <c r="A57" s="26"/>
      <c r="I57" s="20"/>
    </row>
    <row r="58" spans="1:10" ht="13.8" x14ac:dyDescent="0.25">
      <c r="A58" s="67" t="s">
        <v>95</v>
      </c>
      <c r="B58" s="68"/>
      <c r="D58" s="69" t="s">
        <v>96</v>
      </c>
      <c r="E58" s="70"/>
      <c r="F58" s="70"/>
      <c r="H58" s="48"/>
      <c r="I58" s="20"/>
    </row>
    <row r="59" spans="1:10" ht="13.8" thickBot="1" x14ac:dyDescent="0.3">
      <c r="A59" s="49" t="s">
        <v>97</v>
      </c>
      <c r="B59" s="50"/>
      <c r="C59" s="51"/>
      <c r="D59" s="57" t="s">
        <v>98</v>
      </c>
      <c r="E59" s="58"/>
      <c r="F59" s="58"/>
      <c r="G59" s="51"/>
      <c r="H59" s="52" t="s">
        <v>99</v>
      </c>
      <c r="I59" s="53"/>
    </row>
    <row r="60" spans="1:10" x14ac:dyDescent="0.25">
      <c r="A60" s="42"/>
      <c r="B60" s="54"/>
      <c r="C60" s="23"/>
      <c r="D60" s="23"/>
      <c r="E60" s="23"/>
      <c r="F60" s="23"/>
      <c r="G60" s="23"/>
    </row>
    <row r="61" spans="1:10" x14ac:dyDescent="0.25">
      <c r="A61" s="42"/>
      <c r="B61" s="54"/>
      <c r="C61" s="23"/>
      <c r="D61" s="23"/>
      <c r="E61" s="23"/>
      <c r="F61" s="23"/>
      <c r="G61" s="23"/>
    </row>
    <row r="62" spans="1:10" x14ac:dyDescent="0.25">
      <c r="A62" s="55" t="s">
        <v>100</v>
      </c>
      <c r="B62" s="54"/>
      <c r="C62" s="23"/>
      <c r="D62" s="23"/>
      <c r="E62" s="23"/>
      <c r="F62" s="23"/>
      <c r="G62" s="23"/>
    </row>
    <row r="63" spans="1:10" x14ac:dyDescent="0.25">
      <c r="A63" s="55" t="s">
        <v>101</v>
      </c>
      <c r="B63" s="54"/>
      <c r="C63" s="23"/>
      <c r="D63" s="23"/>
      <c r="E63" s="23"/>
      <c r="F63" s="23"/>
      <c r="G63" s="23"/>
    </row>
    <row r="64" spans="1:10" x14ac:dyDescent="0.25">
      <c r="A64" s="55" t="s">
        <v>102</v>
      </c>
      <c r="B64" s="54"/>
      <c r="C64" s="23"/>
      <c r="D64" s="23"/>
      <c r="E64" s="23"/>
      <c r="F64" s="23"/>
      <c r="G64" s="23"/>
    </row>
    <row r="65" spans="1:7" x14ac:dyDescent="0.25">
      <c r="A65" s="55" t="s">
        <v>103</v>
      </c>
      <c r="B65" s="54"/>
      <c r="C65" s="23"/>
      <c r="D65" s="23"/>
      <c r="E65" s="23"/>
      <c r="F65" s="23"/>
      <c r="G65" s="23"/>
    </row>
    <row r="66" spans="1:7" x14ac:dyDescent="0.25">
      <c r="A66" s="55" t="s">
        <v>104</v>
      </c>
      <c r="B66" s="54"/>
      <c r="C66" s="23"/>
      <c r="D66" s="23"/>
      <c r="E66" s="23"/>
      <c r="F66" s="23"/>
      <c r="G66" s="23"/>
    </row>
    <row r="67" spans="1:7" ht="26.4" x14ac:dyDescent="0.25">
      <c r="A67" s="56"/>
      <c r="B67" s="54" t="s">
        <v>105</v>
      </c>
      <c r="C67" s="23"/>
      <c r="D67" s="23"/>
      <c r="E67" s="23"/>
      <c r="F67" s="23"/>
      <c r="G67" s="23"/>
    </row>
  </sheetData>
  <mergeCells count="49">
    <mergeCell ref="A7:B7"/>
    <mergeCell ref="A2:I2"/>
    <mergeCell ref="H4:I4"/>
    <mergeCell ref="A5:I5"/>
    <mergeCell ref="A6:B6"/>
    <mergeCell ref="C6:I6"/>
    <mergeCell ref="A9:B9"/>
    <mergeCell ref="A10:B10"/>
    <mergeCell ref="F13:I13"/>
    <mergeCell ref="A14:A41"/>
    <mergeCell ref="B14:B41"/>
    <mergeCell ref="C15:I15"/>
    <mergeCell ref="F24:F25"/>
    <mergeCell ref="G24:G25"/>
    <mergeCell ref="H24:H25"/>
    <mergeCell ref="I24:I25"/>
    <mergeCell ref="B42:H42"/>
    <mergeCell ref="F31:F32"/>
    <mergeCell ref="G31:G32"/>
    <mergeCell ref="H31:H32"/>
    <mergeCell ref="I31:I32"/>
    <mergeCell ref="F34:F35"/>
    <mergeCell ref="G34:G35"/>
    <mergeCell ref="H34:H35"/>
    <mergeCell ref="I34:I35"/>
    <mergeCell ref="F39:F40"/>
    <mergeCell ref="G39:G40"/>
    <mergeCell ref="H39:H40"/>
    <mergeCell ref="I39:I40"/>
    <mergeCell ref="F41:H41"/>
    <mergeCell ref="B43:H43"/>
    <mergeCell ref="B44:H44"/>
    <mergeCell ref="C45:H45"/>
    <mergeCell ref="B46:H46"/>
    <mergeCell ref="C47:E47"/>
    <mergeCell ref="F47:I47"/>
    <mergeCell ref="C48:E48"/>
    <mergeCell ref="F48:I48"/>
    <mergeCell ref="C49:E49"/>
    <mergeCell ref="F49:I49"/>
    <mergeCell ref="C50:E50"/>
    <mergeCell ref="F50:I50"/>
    <mergeCell ref="D59:F59"/>
    <mergeCell ref="C51:E51"/>
    <mergeCell ref="F51:I51"/>
    <mergeCell ref="A52:C53"/>
    <mergeCell ref="A55:H55"/>
    <mergeCell ref="A58:B58"/>
    <mergeCell ref="D58:F58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конкурсу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Елена Филонова</cp:lastModifiedBy>
  <cp:lastPrinted>2025-07-09T12:44:36Z</cp:lastPrinted>
  <dcterms:created xsi:type="dcterms:W3CDTF">2015-06-05T18:19:34Z</dcterms:created>
  <dcterms:modified xsi:type="dcterms:W3CDTF">2025-07-09T12:48:41Z</dcterms:modified>
</cp:coreProperties>
</file>