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F:\Ф.Е.В. 2\ТЕНДЕРЫ\2025-06-23 УЛ отопление, вентиляция, кондиц (ОВ ВК)\заявка\досыл файлов, которые не усепли подготовить\"/>
    </mc:Choice>
  </mc:AlternateContent>
  <xr:revisionPtr revIDLastSave="0" documentId="13_ncr:1_{8C42DA91-E9E1-4B61-A768-63A7983E6F8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3" sheetId="3" r:id="rId1"/>
  </sheets>
  <definedNames>
    <definedName name="_xlnm.Print_Area" localSheetId="0">Лист3!$A$1:$H$126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55" i="3" l="1"/>
  <c r="F56" i="3" l="1"/>
  <c r="J56" i="3" s="1"/>
  <c r="F57" i="3" l="1"/>
  <c r="F58" i="3" s="1"/>
  <c r="J58" i="3" s="1"/>
</calcChain>
</file>

<file path=xl/sharedStrings.xml><?xml version="1.0" encoding="utf-8"?>
<sst xmlns="http://schemas.openxmlformats.org/spreadsheetml/2006/main" count="181" uniqueCount="177">
  <si>
    <t>№ п/п</t>
  </si>
  <si>
    <t>Наименование</t>
  </si>
  <si>
    <t>(Подпись)</t>
  </si>
  <si>
    <t>Срок выполнения работ</t>
  </si>
  <si>
    <t>Наименование Участника:</t>
  </si>
  <si>
    <t>(Должность уполномоченного представителя Участника)</t>
  </si>
  <si>
    <t xml:space="preserve">ИНН Участника </t>
  </si>
  <si>
    <t>Предложение Участника, руб без НДС</t>
  </si>
  <si>
    <t>Материалы</t>
  </si>
  <si>
    <t>Работы</t>
  </si>
  <si>
    <t>Итоговая стоимость строительно-монтажных работ</t>
  </si>
  <si>
    <t>Порядок оплаты</t>
  </si>
  <si>
    <t>Гарантия на выполненные работы</t>
  </si>
  <si>
    <t>Контактное лицо (ФИО, должность, телефон, e-mail)</t>
  </si>
  <si>
    <t xml:space="preserve">Договорной коэффициент к сметной стоимости* </t>
  </si>
  <si>
    <t>Итоговая стоимость фиксируется в Договоре и должна включать весь комплекс работ "под ключ", при этом закрытие актов выполненных работ будет производиться по ценообразованию, закрепленному в Договоре</t>
  </si>
  <si>
    <t>* в случае, если при согласовании сметы будет выявлено, что Кд не соответствует итоговой стоимости СМР, Кд устанавливается по согласованной с Заказчиком смете по описанной в ТЗ и Договоре методике расчета</t>
  </si>
  <si>
    <t>Примечание - коммерческое предложение необходимо оформить:</t>
  </si>
  <si>
    <t>- на фирменном бланке;</t>
  </si>
  <si>
    <t>- присвоить ему номер;</t>
  </si>
  <si>
    <t>- указать дату;</t>
  </si>
  <si>
    <t>- за подписью уполномоченного лица;</t>
  </si>
  <si>
    <t>Итоговая стоимость СМР, руб с НДС</t>
  </si>
  <si>
    <t xml:space="preserve">Наименование закупки: </t>
  </si>
  <si>
    <t>Требование ООО «ЕТУ»</t>
  </si>
  <si>
    <t>Гарантийный срок на результат работы Подрядчика устанавливается не менее 36  месяцев предусмотренного Договором.</t>
  </si>
  <si>
    <t>Выполнение комплекса работ</t>
  </si>
  <si>
    <t>Допускается авансирование работ в объеме до 50% стоимости договора. Авансирование осуществляется при предоставлении Подрядчиком Банковской гарантии возврата авансового платежа в размере аванса.  Текст банковской гарантии и банк согласовывается с Заказчиком заранее.
Если сумма аванса не превышает 5 000 000 руб. допускается авансирование без предоставления банковской гарантии, при согласовании Заказчика.
 В случае авансирования Заказчик оплачивает Подрядчику аванс в течении 10 (десяти) рабочих дней от даты подписания Договора при условии предоставления Подрядчиком счета и оригинала, согласованной с Заказчиком безотзывной банковской гарантии возврата авансового платежа.
Расчеты за фактически выполненный Подрядчиком и принятый Заказчиком объем Работ по договору осуществляется ежемесячно в установленном порядке в течение 10 (десяти) рабочих дней с момента получения от Подрядчика счета на оплату и подписанных Сторонами без замечаний Актов о приемке выполненных работ (Форма № КС-2), Справок о стоимости выполненных работ и затрат (Форма № КС-3), полного комплекта исполнительной документации и иных необходимых документов, предусмотренных Договором, при условии предоставления счета/счет-фактуры.
Оплата выполненных Работ осуществляется Заказчиком  с удержанием денежных средств в размере 5% от стоимости выполненных Работ (гарантийное удержание) и за вычетом авансового платежа в размере ___% от стоимости выполненных за месяц Работ.
Окончательный расчет за выполненные Работы по Объекту производится Заказчиком после завершения всех предусмотренных Договором Работ и устранения выявленных дефектов, передачи Заказчику по акту полного комплекта исполнительной документации, в срок не позднее 10 (десяти) банковских дней с момента подписания Сторонами акт приема-передачи результата выполненных работ.</t>
  </si>
  <si>
    <t>в соответствии п. 9.1 ТЗ
приложить график производства работ</t>
  </si>
  <si>
    <t>Шифр РД</t>
  </si>
  <si>
    <t>Здание/сооружение отдельно</t>
  </si>
  <si>
    <t>1. 1632-2021-1.1-ТМ. Станция разгрузки вагонов. Индивидуальный тепловой пункт</t>
  </si>
  <si>
    <t>2. 1632-2021-1.1, 1.2, 2.1.0-АОВ. Станция разгрузки вагонов, здание трансбордера, тоннель. Автоматизация систем отопления, вентиляции и кондиционирования воздуха</t>
  </si>
  <si>
    <t>3. 1632-2021-1.1, 1.2, 2.1.0-ОВ. Станция разгрузки вагонов, здание трансбордера, тоннель. Отопление, вентиляция и кондиционирование</t>
  </si>
  <si>
    <t>4. 1632-2021-2.1.1-ОВ. Конвейерная галерея №1. Отопление, вентиляция и кондиционирование</t>
  </si>
  <si>
    <t>5. 1632-2021-2.1.2, 2.1.7-ОВ. Конвейерные галереи №2 и №7. Отопление, вентиляция и кондиционирование</t>
  </si>
  <si>
    <t>6. 1632-2021-2.1.2, 2.1.7-АОВ. Конвейерные галереи №2 и №7. Автоматизация систем отопления, вентиляции и кондиционирования воздуха</t>
  </si>
  <si>
    <t>7. 1632-2021-2.1.4-ОВ. Конвейерная галерея №4. Отопление, вентиляция и кондиционирование</t>
  </si>
  <si>
    <t>8. 1632-2021-2.1.5-ОВ. Конвейерная галерея №5. Отопление, вентиляция и кондиционирование</t>
  </si>
  <si>
    <t>9. 1632-2021-2.1.11-ОВ. Конвейерная галерея №11. Отопление, вентиляция и кондиционирование</t>
  </si>
  <si>
    <t>10. 1632-2021-2.1.12-ОВ. Конвейерная галерея №12. Отопление, вентиляция и кондиционирование</t>
  </si>
  <si>
    <t>11. 1632-2021-2.1.13-ОВ. Конвейерная галерея №13. Отопление, вентиляция и кондиционирование</t>
  </si>
  <si>
    <t>12. 1632-2021-2.2.1-АОВ. Пересыпная станция №1. Автоматизация систем отопления, вентиляции и кондиционирования воздуха</t>
  </si>
  <si>
    <t xml:space="preserve">13. 1632-2021-2.2.1-ОВ . Пересыпная станция №1. Отопление, вентиляция и кондиционирование </t>
  </si>
  <si>
    <t>14. 1632-2021-2.2.1-ТМ. Пересыпная станция№1. Индивидуальный тепловой пункт</t>
  </si>
  <si>
    <t>15. 1632-2021-2.2.2-АОВ. Пересыпная станция №2. Автоматизация систем отопления, вентиляции и кондиционирования воздуха</t>
  </si>
  <si>
    <t>16. 1632-2021-2.2.2-ОВ. Пересыпная станция №2. Отопление, вентиляция и кондиционирование</t>
  </si>
  <si>
    <t>17. 1632-2021-2.2.3-АОВ. Пересыпная станция №3. Автоматизация систем отопления, вентиляции и кондиционирования воздуха</t>
  </si>
  <si>
    <t xml:space="preserve">18. 1632-2021-2.2.3-ОВ. Пересыпная станция №3.Отопление, вентиляция и кондиционирование </t>
  </si>
  <si>
    <t>19. 1632-2021-2.2.4-АОВ. Пересыпная станция №4. Автоматизация систем отопления, вентиляции и кондиционирования воздуха</t>
  </si>
  <si>
    <t>20. 1632-2021-2.2.4, 2.1.6-ОВ. Пересыпная станция №4 и конвейерная галерея №6. Отопление, вентиляция и кондиционирование</t>
  </si>
  <si>
    <t>21. 1632-2021-2.2.5-АОВ. Пересыпная станция №5. Автоматизация систем отопления, вентиляции и кондиционирования воздуха</t>
  </si>
  <si>
    <t xml:space="preserve">22. 1632-2021-2.2.5-ОВ. Пересыпная станция №5. Отопление, вентиляция и кондиционирование </t>
  </si>
  <si>
    <t>23. 1632-2021-2.2.6-ОВ. Пересыпная станция №6. Отопление, вентиляция и кондиционирование</t>
  </si>
  <si>
    <t>24. 1632-2021-2.2.7-АОВ. Приводная станция. Автоматизация систем отопления, вентиляции и кондиционирования</t>
  </si>
  <si>
    <t>25. 1632-2021-2.2.7-ОВ. Приводная станция. Отопление, вентиляция и кондиционирование</t>
  </si>
  <si>
    <t>26. 1632-2021-3.1-ОВ. Крытый склад №1. Отопление, вентиляция и кондиционирование</t>
  </si>
  <si>
    <t>27. 1632-2021-3.2-ОВ. Крытый склад №2. Отопление, вентиляция и кондиционирование</t>
  </si>
  <si>
    <t>28. 1632-2021-3.3-АОВ. Купольный склад. Автоматизация систем отопления, вентиляции и кондиционирования воздуха</t>
  </si>
  <si>
    <t>29. 1632-2021-3.3-ОВ. Купольный склад. Отопление, вентиляция и кондиционирование</t>
  </si>
  <si>
    <t>30. 1632-2021-3.3.9-ОВ. Купольный склад. Электропомещение. Отопление, вентиляция и кондиционирование</t>
  </si>
  <si>
    <t>31. 1632-2021-3.4-ОВ. Ангар для временного накопления отходов. Отопление, вентиляция и кондиционирование</t>
  </si>
  <si>
    <t>1. 1632-2021-1.1-ТМ</t>
  </si>
  <si>
    <t>2. 1632-2021-1.1, 1.2, 2.1.0-АОВ</t>
  </si>
  <si>
    <t>3. 1632-2021-1.1, 1.2, 2.1.0-ОВ</t>
  </si>
  <si>
    <t>4. 1632-2021-2.1.1-ОВ</t>
  </si>
  <si>
    <t>5. 1632-2021-2.1.2, 2.1.7-ОВ</t>
  </si>
  <si>
    <t>6. 1632-2021-2.1.2, 2.1.7-АОВ</t>
  </si>
  <si>
    <t>7. 1632-2021-2.1.4-ОВ</t>
  </si>
  <si>
    <t>8. 1632-2021-2.1.5-ОВ</t>
  </si>
  <si>
    <t>9. 1632-2021-2.1.11-ОВ</t>
  </si>
  <si>
    <t>10. 1632-2021-2.1.12-ОВ</t>
  </si>
  <si>
    <t>11. 1632-2021-2.1.13-ОВ</t>
  </si>
  <si>
    <t>12. 1632-2021-2.2.1-АОВ</t>
  </si>
  <si>
    <t xml:space="preserve">13. 1632-2021-2.2.1-ОВ </t>
  </si>
  <si>
    <t>14. 1632-2021-2.2.1-ТМ</t>
  </si>
  <si>
    <t>15. 1632-2021-2.2.2-АОВ</t>
  </si>
  <si>
    <t>16. 1632-2021-2.2.2-ОВ</t>
  </si>
  <si>
    <t>17. 1632-2021-2.2.3-АОВ</t>
  </si>
  <si>
    <t>18. 1632-2021-2.2.3-ОВ</t>
  </si>
  <si>
    <t>19. 1632-2021-2.2.4-АОВ</t>
  </si>
  <si>
    <t>20. 1632-2021-2.2.4, 2.1.6-ОВ</t>
  </si>
  <si>
    <t>21. 1632-2021-2.2.5-АОВ</t>
  </si>
  <si>
    <t>22. 1632-2021-2.2.5-ОВ</t>
  </si>
  <si>
    <t>23. 1632-2021-2.2.6-ОВ</t>
  </si>
  <si>
    <t>24. 1632-2021-2.2.7-АОВ</t>
  </si>
  <si>
    <t>25. 1632-2021-2.2.7-ОВ</t>
  </si>
  <si>
    <t>26. 1632-2021-3.1-ОВ</t>
  </si>
  <si>
    <t>27. 1632-2021-3.2-ОВ</t>
  </si>
  <si>
    <t>28. 1632-2021-3.3-АОВ</t>
  </si>
  <si>
    <t>29. 1632-2021-3.3-ОВ</t>
  </si>
  <si>
    <t>30. 1632-2021-3.3.9-ОВ</t>
  </si>
  <si>
    <t>31. 1632-2021-3.4-ОВ</t>
  </si>
  <si>
    <t>1.1-АОВ</t>
  </si>
  <si>
    <t>1.2-АОВ</t>
  </si>
  <si>
    <t>2.1.0-АОВ</t>
  </si>
  <si>
    <t>1.1-ОВ</t>
  </si>
  <si>
    <t>1.2-ОВ</t>
  </si>
  <si>
    <t>2.1.0-ОВ</t>
  </si>
  <si>
    <t>2.1.1-ОВ</t>
  </si>
  <si>
    <t>2.1.2-ОВ</t>
  </si>
  <si>
    <t>2.1.7-ОВ</t>
  </si>
  <si>
    <t>2.1.2-АОВ</t>
  </si>
  <si>
    <t>2.1.7-АОВ</t>
  </si>
  <si>
    <t>2.1.4-ОВ</t>
  </si>
  <si>
    <t>2.1.5-ОВ</t>
  </si>
  <si>
    <t>2.1.11-ОВ</t>
  </si>
  <si>
    <t>2.1.12-ОВ</t>
  </si>
  <si>
    <t>2.1.13-ОВ</t>
  </si>
  <si>
    <t>2.2.1-АОВ</t>
  </si>
  <si>
    <t xml:space="preserve">2.2.1-ОВ </t>
  </si>
  <si>
    <t>2.2.1-ТМ</t>
  </si>
  <si>
    <t>2.2.2-АОВ</t>
  </si>
  <si>
    <t>2.2.2-ОВ</t>
  </si>
  <si>
    <t>2.2.3-АОВ</t>
  </si>
  <si>
    <t>2.2.3-ОВ</t>
  </si>
  <si>
    <t>2.2.4-АОВ</t>
  </si>
  <si>
    <t>2.2.4-ОВ</t>
  </si>
  <si>
    <t>2.1.6-ОВ</t>
  </si>
  <si>
    <t>2.2.5-АОВ</t>
  </si>
  <si>
    <t>2.2.5-ОВ</t>
  </si>
  <si>
    <t>2.2.6-ОВ</t>
  </si>
  <si>
    <t>2.2.7-АОВ</t>
  </si>
  <si>
    <t>2.2.7-ОВ</t>
  </si>
  <si>
    <t>3.1-ОВ</t>
  </si>
  <si>
    <t>3.2-ОВ</t>
  </si>
  <si>
    <t>3.3-АОВ</t>
  </si>
  <si>
    <t>3.3-ОВ</t>
  </si>
  <si>
    <t>3.3.9-ОВ</t>
  </si>
  <si>
    <t>3.4-ОВ</t>
  </si>
  <si>
    <t>1.1-ТМ</t>
  </si>
  <si>
    <t>Наименование раздела</t>
  </si>
  <si>
    <t>Оборудование</t>
  </si>
  <si>
    <t>Выполнение комплекса строительно-монтажных работ по устройству отопления, вентиляции, кондиционирования, тепловых пунктов на объекте «Терминал по перевалке минеральных удобрений в МТП Усть-Луга. Береговые объекты терминала»</t>
  </si>
  <si>
    <t>Определяется согласно п.12.3 ТЗ при согласовании итогового сметного расчета с Заказчиком и фиксируется на весь период действия договора</t>
  </si>
  <si>
    <t>Согласие с условиями договора</t>
  </si>
  <si>
    <t>Прочее</t>
  </si>
  <si>
    <t>Указывается при необходимости</t>
  </si>
  <si>
    <t>Непредвиденные расходы 3%</t>
  </si>
  <si>
    <t>НДС 20%</t>
  </si>
  <si>
    <t>Стоимость</t>
  </si>
  <si>
    <t>Коммерческое предложение</t>
  </si>
  <si>
    <t>Приложение 1 к Заявке 416-К от 21.07.2025</t>
  </si>
  <si>
    <t>Исх. № 416-К/1 от 21.07.2025г.</t>
  </si>
  <si>
    <t>ООО "КиКГЕОСТРОЙ" (лидер коллективного участника)</t>
  </si>
  <si>
    <t>(член коллективного участника ООО "ИНЖСОЛЮШН", ИНН 9725046200</t>
  </si>
  <si>
    <t xml:space="preserve">Генеральный директор </t>
  </si>
  <si>
    <t>Кесслер Ю.Ф.</t>
  </si>
  <si>
    <t>Настоящее Предложение имеет правовой статус оферты и действует до "18" ноября 2025г.</t>
  </si>
  <si>
    <t>Руководитель проекта Шевчук Кирилл Алексеевич,
тел. +7 968 889-16-65, kikgeo.fin@gmail.com, 
Руководитель проекта Липатов Владислав Евгеньевич, 
	тел. +7 903 738-77-88, kikgeo.fin@gmail.com.</t>
  </si>
  <si>
    <t>Согласны с указанными условиями</t>
  </si>
  <si>
    <t>В составе документов нашей заявки приложен протокол разногласий к Договору</t>
  </si>
  <si>
    <t>ИТОГО БЕЗ НДС (указывается на ЭТП):</t>
  </si>
  <si>
    <t>Примечание</t>
  </si>
  <si>
    <t>Расчёт стоимости выполнен исходя из частичной замены проектного оборудования и материалов</t>
  </si>
  <si>
    <t>1632-2021-1.1, 1.2, 2.1.0-ОВ</t>
  </si>
  <si>
    <t>в качестве запорных и регулирующих клапанов для радиаторов применены Ogint, краны шаровые латунные LD, краны нержавеющие Benarmo, краны стальные шаровые LD, вентиляционное оборудование с комплектами автоматизации ВКТ</t>
  </si>
  <si>
    <t xml:space="preserve"> 1632-2021-1.1, 1.2, 2.1.0-АОВ, 1632-2021-2.1.2, 2.1.7-АОВ, 1632-2021-2.2.1-АОВ, 1632-2021-2.2.2-АОВ, 1632-2021-2.2.3-АОВ, 1632-2021-2.2.4-АОВ, 1632-2021-2.2.5-АОВ, 1632-2021-2.2.7-АОВ, 1632-2021-3.3-АОВ</t>
  </si>
  <si>
    <t>применены кабели ВВГнг(А)-FRLS, ВВГЭнг(А)-FRLS, F/UTP 4 Cat 6 нг(А)-LS  4х 2х0,51, ПуГВнг(А)-LS</t>
  </si>
  <si>
    <t xml:space="preserve">1632-2021-2.2.1-ОВ </t>
  </si>
  <si>
    <t>в качестве запорных и регулирующих клапанов для радиаторов применены Ogint, краны шаровые латунные LD, краны нержавеющие Benarmo, краны стальные шаровые LD, вентиляционное оборудование с комплектами автоматизации ВКТ, противопожарные клапаны ВКТ</t>
  </si>
  <si>
    <t>1632-2021-2.2.2-ОВ</t>
  </si>
  <si>
    <t>вентиляционное оборудование с комплектами автоматизации ВКТ, статодинамические дефлекторы Люфткон</t>
  </si>
  <si>
    <t>1632-2021-2.2.3-ОВ</t>
  </si>
  <si>
    <t>1632-2021-2.2.5-ОВ</t>
  </si>
  <si>
    <t>1632-2021-2.2.6-ОВ</t>
  </si>
  <si>
    <t>статодинамические дефлекторы Люфткон</t>
  </si>
  <si>
    <t>1632-2021-2.2.7-ОВ</t>
  </si>
  <si>
    <t xml:space="preserve">1. </t>
  </si>
  <si>
    <t xml:space="preserve">2. </t>
  </si>
  <si>
    <t>3.</t>
  </si>
  <si>
    <t>4.</t>
  </si>
  <si>
    <t>5.</t>
  </si>
  <si>
    <t>6.</t>
  </si>
  <si>
    <t>7.</t>
  </si>
  <si>
    <t>8.</t>
  </si>
  <si>
    <t xml:space="preserve">50% + БГ
 (Участником указывается % аванса и согласие предоставления банковской гарантии, или встречные условия)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</si>
</sst>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0"/>
      <name val="Arial Cyr"/>
      <charset val="204"/>
    </font>
    <font>
      <sz val="8"/>
      <name val="Arial Cyr"/>
      <charset val="204"/>
    </font>
    <font>
      <b/>
      <sz val="12"/>
      <name val="Times New Roman"/>
      <family val="1"/>
      <charset val="204"/>
    </font>
    <font>
      <i/>
      <sz val="14"/>
      <name val="Times New Roman"/>
      <family val="1"/>
      <charset val="204"/>
    </font>
    <font>
      <sz val="14"/>
      <name val="Times New Roman"/>
      <family val="1"/>
      <charset val="204"/>
    </font>
    <font>
      <i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9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i/>
      <sz val="10"/>
      <color rgb="FFFF0000"/>
      <name val="Times New Roman"/>
      <family val="1"/>
      <charset val="204"/>
    </font>
    <font>
      <sz val="11.5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.5"/>
      <color rgb="FFFF0000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4"/>
      <name val="Times New Roman"/>
      <family val="1"/>
      <charset val="204"/>
    </font>
    <font>
      <sz val="10"/>
      <name val="Arial Cyr"/>
      <charset val="204"/>
    </font>
    <font>
      <b/>
      <sz val="10"/>
      <name val="Arial Cyr"/>
      <charset val="204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8" fillId="0" borderId="0"/>
  </cellStyleXfs>
  <cellXfs count="110">
    <xf numFmtId="0" fontId="0" fillId="0" borderId="0" xfId="0"/>
    <xf numFmtId="0" fontId="2" fillId="0" borderId="0" xfId="0" applyNumberFormat="1" applyFont="1" applyAlignment="1">
      <alignment horizontal="right" vertical="top" wrapText="1"/>
    </xf>
    <xf numFmtId="0" fontId="2" fillId="0" borderId="0" xfId="0" applyNumberFormat="1" applyFont="1" applyAlignment="1">
      <alignment vertical="top" wrapText="1"/>
    </xf>
    <xf numFmtId="0" fontId="2" fillId="0" borderId="0" xfId="0" applyNumberFormat="1" applyFont="1" applyAlignment="1">
      <alignment wrapText="1"/>
    </xf>
    <xf numFmtId="0" fontId="2" fillId="0" borderId="0" xfId="0" applyNumberFormat="1" applyFont="1" applyFill="1" applyAlignment="1">
      <alignment horizontal="left" vertical="top" wrapText="1"/>
    </xf>
    <xf numFmtId="0" fontId="3" fillId="0" borderId="0" xfId="0" applyFont="1" applyAlignment="1">
      <alignment horizontal="center"/>
    </xf>
    <xf numFmtId="0" fontId="3" fillId="0" borderId="0" xfId="0" applyFont="1" applyAlignment="1"/>
    <xf numFmtId="0" fontId="4" fillId="0" borderId="0" xfId="0" applyFont="1" applyAlignment="1"/>
    <xf numFmtId="0" fontId="4" fillId="0" borderId="0" xfId="0" applyFont="1" applyAlignment="1">
      <alignment horizontal="center"/>
    </xf>
    <xf numFmtId="0" fontId="8" fillId="0" borderId="0" xfId="0" applyFont="1" applyAlignment="1">
      <alignment horizontal="justify" vertical="center"/>
    </xf>
    <xf numFmtId="0" fontId="8" fillId="0" borderId="0" xfId="0" applyFont="1"/>
    <xf numFmtId="0" fontId="9" fillId="0" borderId="0" xfId="0" applyFont="1"/>
    <xf numFmtId="0" fontId="9" fillId="0" borderId="0" xfId="0" applyFont="1" applyAlignment="1">
      <alignment horizontal="right"/>
    </xf>
    <xf numFmtId="0" fontId="9" fillId="0" borderId="0" xfId="0" applyFont="1" applyBorder="1"/>
    <xf numFmtId="0" fontId="9" fillId="0" borderId="0" xfId="0" applyFont="1" applyBorder="1" applyAlignment="1">
      <alignment horizontal="left"/>
    </xf>
    <xf numFmtId="0" fontId="9" fillId="0" borderId="0" xfId="0" applyFont="1" applyAlignment="1">
      <alignment horizontal="center" vertical="center"/>
    </xf>
    <xf numFmtId="0" fontId="9" fillId="0" borderId="0" xfId="0" applyFont="1" applyFill="1" applyAlignment="1">
      <alignment wrapText="1"/>
    </xf>
    <xf numFmtId="0" fontId="9" fillId="4" borderId="1" xfId="0" applyFont="1" applyFill="1" applyBorder="1"/>
    <xf numFmtId="0" fontId="6" fillId="4" borderId="1" xfId="0" applyFont="1" applyFill="1" applyBorder="1" applyAlignment="1">
      <alignment horizontal="left" vertical="center" wrapText="1"/>
    </xf>
    <xf numFmtId="0" fontId="9" fillId="4" borderId="1" xfId="0" applyFont="1" applyFill="1" applyBorder="1" applyAlignment="1">
      <alignment horizontal="left" vertical="top" wrapText="1"/>
    </xf>
    <xf numFmtId="0" fontId="9" fillId="0" borderId="0" xfId="0" applyFont="1" applyAlignment="1">
      <alignment horizontal="center" vertical="top" wrapText="1"/>
    </xf>
    <xf numFmtId="0" fontId="9" fillId="4" borderId="1" xfId="0" applyFont="1" applyFill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/>
    </xf>
    <xf numFmtId="0" fontId="9" fillId="0" borderId="0" xfId="0" applyFont="1" applyFill="1" applyBorder="1" applyAlignment="1">
      <alignment wrapText="1"/>
    </xf>
    <xf numFmtId="0" fontId="9" fillId="0" borderId="0" xfId="0" applyFont="1" applyBorder="1" applyAlignment="1">
      <alignment horizontal="center"/>
    </xf>
    <xf numFmtId="0" fontId="9" fillId="0" borderId="2" xfId="0" applyFont="1" applyBorder="1" applyAlignment="1">
      <alignment horizontal="center" vertical="center"/>
    </xf>
    <xf numFmtId="0" fontId="9" fillId="0" borderId="2" xfId="0" applyFont="1" applyFill="1" applyBorder="1"/>
    <xf numFmtId="0" fontId="8" fillId="0" borderId="2" xfId="0" applyFont="1" applyBorder="1"/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/>
    </xf>
    <xf numFmtId="0" fontId="9" fillId="0" borderId="0" xfId="0" applyFont="1" applyAlignment="1">
      <alignment horizontal="center"/>
    </xf>
    <xf numFmtId="0" fontId="9" fillId="0" borderId="0" xfId="0" applyFont="1" applyFill="1" applyAlignment="1">
      <alignment horizontal="left" wrapText="1"/>
    </xf>
    <xf numFmtId="0" fontId="11" fillId="0" borderId="0" xfId="0" applyFont="1" applyAlignment="1">
      <alignment horizontal="left" vertical="center"/>
    </xf>
    <xf numFmtId="0" fontId="9" fillId="5" borderId="1" xfId="0" applyFont="1" applyFill="1" applyBorder="1" applyAlignment="1">
      <alignment horizontal="center"/>
    </xf>
    <xf numFmtId="0" fontId="9" fillId="0" borderId="0" xfId="0" applyFont="1" applyAlignment="1">
      <alignment horizontal="left" wrapText="1"/>
    </xf>
    <xf numFmtId="0" fontId="4" fillId="0" borderId="0" xfId="0" applyFont="1" applyBorder="1"/>
    <xf numFmtId="0" fontId="9" fillId="5" borderId="1" xfId="0" applyFont="1" applyFill="1" applyBorder="1" applyAlignment="1">
      <alignment horizontal="center" vertical="top" wrapText="1"/>
    </xf>
    <xf numFmtId="0" fontId="9" fillId="5" borderId="1" xfId="0" applyFont="1" applyFill="1" applyBorder="1" applyAlignment="1">
      <alignment horizontal="left" vertical="center" wrapText="1"/>
    </xf>
    <xf numFmtId="0" fontId="9" fillId="4" borderId="1" xfId="0" applyFont="1" applyFill="1" applyBorder="1" applyAlignment="1">
      <alignment horizontal="left" vertical="center" wrapText="1"/>
    </xf>
    <xf numFmtId="0" fontId="9" fillId="4" borderId="1" xfId="0" applyFont="1" applyFill="1" applyBorder="1" applyAlignment="1">
      <alignment horizontal="left" wrapText="1"/>
    </xf>
    <xf numFmtId="0" fontId="4" fillId="0" borderId="0" xfId="0" applyFont="1" applyAlignment="1">
      <alignment horizontal="left" wrapText="1"/>
    </xf>
    <xf numFmtId="0" fontId="9" fillId="0" borderId="0" xfId="0" applyFont="1" applyBorder="1" applyAlignment="1">
      <alignment horizontal="left" wrapText="1"/>
    </xf>
    <xf numFmtId="0" fontId="4" fillId="0" borderId="0" xfId="0" applyFont="1" applyBorder="1" applyAlignment="1">
      <alignment horizontal="left" wrapText="1"/>
    </xf>
    <xf numFmtId="0" fontId="13" fillId="5" borderId="1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left" vertical="center" wrapText="1"/>
    </xf>
    <xf numFmtId="0" fontId="14" fillId="0" borderId="1" xfId="0" applyFont="1" applyFill="1" applyBorder="1" applyAlignment="1">
      <alignment horizontal="left" vertical="center"/>
    </xf>
    <xf numFmtId="0" fontId="9" fillId="4" borderId="1" xfId="0" applyFont="1" applyFill="1" applyBorder="1" applyAlignment="1">
      <alignment horizontal="center"/>
    </xf>
    <xf numFmtId="0" fontId="2" fillId="0" borderId="0" xfId="0" applyNumberFormat="1" applyFont="1" applyFill="1" applyAlignment="1">
      <alignment horizontal="left" vertical="top" wrapText="1"/>
    </xf>
    <xf numFmtId="0" fontId="7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vertical="center" wrapText="1"/>
    </xf>
    <xf numFmtId="0" fontId="9" fillId="3" borderId="1" xfId="0" applyFont="1" applyFill="1" applyBorder="1" applyAlignment="1">
      <alignment horizontal="center" vertical="center"/>
    </xf>
    <xf numFmtId="0" fontId="9" fillId="3" borderId="1" xfId="0" quotePrefix="1" applyNumberFormat="1" applyFont="1" applyFill="1" applyBorder="1" applyAlignment="1">
      <alignment horizontal="center" vertical="center"/>
    </xf>
    <xf numFmtId="0" fontId="11" fillId="4" borderId="1" xfId="0" applyFont="1" applyFill="1" applyBorder="1" applyAlignment="1">
      <alignment horizontal="left" wrapText="1"/>
    </xf>
    <xf numFmtId="0" fontId="16" fillId="0" borderId="1" xfId="0" applyFont="1" applyBorder="1" applyAlignment="1">
      <alignment horizontal="justify" vertical="center"/>
    </xf>
    <xf numFmtId="0" fontId="9" fillId="0" borderId="0" xfId="0" applyFont="1" applyAlignment="1">
      <alignment horizontal="left" wrapText="1"/>
    </xf>
    <xf numFmtId="0" fontId="9" fillId="0" borderId="0" xfId="0" applyFont="1" applyAlignment="1">
      <alignment horizontal="left" wrapText="1"/>
    </xf>
    <xf numFmtId="0" fontId="9" fillId="0" borderId="2" xfId="0" applyFont="1" applyBorder="1"/>
    <xf numFmtId="0" fontId="9" fillId="0" borderId="2" xfId="0" applyFont="1" applyBorder="1" applyAlignment="1">
      <alignment horizontal="left"/>
    </xf>
    <xf numFmtId="0" fontId="8" fillId="0" borderId="0" xfId="0" applyFont="1" applyBorder="1"/>
    <xf numFmtId="4" fontId="9" fillId="0" borderId="0" xfId="0" applyNumberFormat="1" applyFont="1"/>
    <xf numFmtId="0" fontId="6" fillId="0" borderId="0" xfId="0" applyFont="1"/>
    <xf numFmtId="4" fontId="6" fillId="0" borderId="0" xfId="0" applyNumberFormat="1" applyFont="1" applyAlignment="1">
      <alignment horizontal="center" vertical="center"/>
    </xf>
    <xf numFmtId="4" fontId="13" fillId="5" borderId="1" xfId="0" applyNumberFormat="1" applyFont="1" applyFill="1" applyBorder="1" applyAlignment="1">
      <alignment horizontal="center" vertical="center"/>
    </xf>
    <xf numFmtId="4" fontId="9" fillId="5" borderId="1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Fill="1" applyAlignment="1">
      <alignment wrapText="1"/>
    </xf>
    <xf numFmtId="0" fontId="6" fillId="0" borderId="0" xfId="0" applyFont="1" applyAlignment="1">
      <alignment horizontal="left" wrapText="1"/>
    </xf>
    <xf numFmtId="0" fontId="8" fillId="0" borderId="0" xfId="0" applyFont="1" applyBorder="1" applyAlignment="1">
      <alignment horizontal="left" wrapText="1"/>
    </xf>
    <xf numFmtId="0" fontId="3" fillId="0" borderId="0" xfId="0" applyFont="1" applyBorder="1" applyAlignment="1">
      <alignment horizontal="center" vertical="center"/>
    </xf>
    <xf numFmtId="0" fontId="5" fillId="0" borderId="0" xfId="0" applyFont="1" applyFill="1" applyBorder="1" applyAlignment="1">
      <alignment horizontal="center"/>
    </xf>
    <xf numFmtId="4" fontId="9" fillId="4" borderId="4" xfId="0" applyNumberFormat="1" applyFont="1" applyFill="1" applyBorder="1" applyAlignment="1">
      <alignment horizontal="center" vertical="center"/>
    </xf>
    <xf numFmtId="4" fontId="9" fillId="4" borderId="3" xfId="0" applyNumberFormat="1" applyFont="1" applyFill="1" applyBorder="1" applyAlignment="1">
      <alignment horizontal="center" vertical="center"/>
    </xf>
    <xf numFmtId="4" fontId="9" fillId="4" borderId="5" xfId="0" applyNumberFormat="1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left" vertical="center" wrapText="1"/>
    </xf>
    <xf numFmtId="0" fontId="6" fillId="4" borderId="4" xfId="0" applyFont="1" applyFill="1" applyBorder="1" applyAlignment="1">
      <alignment horizontal="left" vertical="center" wrapText="1"/>
    </xf>
    <xf numFmtId="0" fontId="6" fillId="4" borderId="3" xfId="0" applyFont="1" applyFill="1" applyBorder="1" applyAlignment="1">
      <alignment horizontal="left" vertical="center" wrapText="1"/>
    </xf>
    <xf numFmtId="0" fontId="6" fillId="4" borderId="5" xfId="0" applyFont="1" applyFill="1" applyBorder="1" applyAlignment="1">
      <alignment horizontal="left" vertical="center" wrapText="1"/>
    </xf>
    <xf numFmtId="4" fontId="9" fillId="4" borderId="1" xfId="0" applyNumberFormat="1" applyFont="1" applyFill="1" applyBorder="1" applyAlignment="1">
      <alignment horizontal="center" vertical="center"/>
    </xf>
    <xf numFmtId="0" fontId="15" fillId="5" borderId="1" xfId="0" applyFont="1" applyFill="1" applyBorder="1" applyAlignment="1">
      <alignment horizontal="center" vertical="center"/>
    </xf>
    <xf numFmtId="0" fontId="8" fillId="5" borderId="4" xfId="0" applyFont="1" applyFill="1" applyBorder="1" applyAlignment="1">
      <alignment horizontal="left" vertical="center"/>
    </xf>
    <xf numFmtId="0" fontId="8" fillId="5" borderId="3" xfId="0" applyFont="1" applyFill="1" applyBorder="1" applyAlignment="1">
      <alignment horizontal="left" vertical="center"/>
    </xf>
    <xf numFmtId="0" fontId="8" fillId="5" borderId="5" xfId="0" applyFont="1" applyFill="1" applyBorder="1" applyAlignment="1">
      <alignment horizontal="left" vertical="center"/>
    </xf>
    <xf numFmtId="0" fontId="2" fillId="0" borderId="0" xfId="0" applyNumberFormat="1" applyFont="1" applyFill="1" applyAlignment="1">
      <alignment horizontal="left" vertical="top" wrapText="1"/>
    </xf>
    <xf numFmtId="0" fontId="14" fillId="0" borderId="1" xfId="0" applyFont="1" applyFill="1" applyBorder="1" applyAlignment="1">
      <alignment horizontal="left" vertical="center" wrapText="1"/>
    </xf>
    <xf numFmtId="0" fontId="14" fillId="0" borderId="1" xfId="0" applyFont="1" applyFill="1" applyBorder="1" applyAlignment="1">
      <alignment horizontal="left" vertical="center"/>
    </xf>
    <xf numFmtId="4" fontId="13" fillId="5" borderId="6" xfId="0" applyNumberFormat="1" applyFont="1" applyFill="1" applyBorder="1" applyAlignment="1">
      <alignment horizontal="center" vertical="center"/>
    </xf>
    <xf numFmtId="4" fontId="13" fillId="5" borderId="7" xfId="0" applyNumberFormat="1" applyFont="1" applyFill="1" applyBorder="1" applyAlignment="1">
      <alignment horizontal="center" vertical="center"/>
    </xf>
    <xf numFmtId="4" fontId="13" fillId="5" borderId="8" xfId="0" applyNumberFormat="1" applyFont="1" applyFill="1" applyBorder="1" applyAlignment="1">
      <alignment horizontal="center" vertical="center"/>
    </xf>
    <xf numFmtId="4" fontId="9" fillId="5" borderId="6" xfId="0" applyNumberFormat="1" applyFont="1" applyFill="1" applyBorder="1" applyAlignment="1">
      <alignment horizontal="center" vertical="center"/>
    </xf>
    <xf numFmtId="4" fontId="9" fillId="5" borderId="7" xfId="0" applyNumberFormat="1" applyFont="1" applyFill="1" applyBorder="1" applyAlignment="1">
      <alignment horizontal="center" vertical="center"/>
    </xf>
    <xf numFmtId="4" fontId="9" fillId="5" borderId="8" xfId="0" applyNumberFormat="1" applyFont="1" applyFill="1" applyBorder="1" applyAlignment="1">
      <alignment horizontal="center" vertical="center"/>
    </xf>
    <xf numFmtId="0" fontId="8" fillId="0" borderId="0" xfId="0" applyFont="1" applyBorder="1" applyAlignment="1">
      <alignment horizontal="left" wrapText="1"/>
    </xf>
    <xf numFmtId="0" fontId="10" fillId="0" borderId="0" xfId="0" applyFont="1" applyBorder="1" applyAlignment="1">
      <alignment horizontal="left" wrapText="1"/>
    </xf>
    <xf numFmtId="0" fontId="17" fillId="0" borderId="0" xfId="0" applyFont="1" applyAlignment="1">
      <alignment horizontal="center" wrapText="1"/>
    </xf>
    <xf numFmtId="0" fontId="8" fillId="5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6" fillId="0" borderId="0" xfId="0" applyFont="1" applyAlignment="1">
      <alignment horizontal="center" wrapText="1"/>
    </xf>
    <xf numFmtId="0" fontId="9" fillId="3" borderId="1" xfId="0" quotePrefix="1" applyNumberFormat="1" applyFont="1" applyFill="1" applyBorder="1" applyAlignment="1">
      <alignment horizontal="center" vertical="center"/>
    </xf>
    <xf numFmtId="0" fontId="9" fillId="0" borderId="0" xfId="0" applyFont="1" applyAlignment="1">
      <alignment horizontal="left" wrapText="1"/>
    </xf>
    <xf numFmtId="0" fontId="9" fillId="4" borderId="1" xfId="0" applyFont="1" applyFill="1" applyBorder="1" applyAlignment="1">
      <alignment horizontal="left" vertical="top" wrapText="1"/>
    </xf>
    <xf numFmtId="0" fontId="9" fillId="3" borderId="1" xfId="0" applyFont="1" applyFill="1" applyBorder="1" applyAlignment="1">
      <alignment horizontal="center" vertical="center"/>
    </xf>
    <xf numFmtId="0" fontId="9" fillId="4" borderId="1" xfId="0" applyFont="1" applyFill="1" applyBorder="1" applyAlignment="1">
      <alignment horizontal="center" vertical="top" wrapText="1"/>
    </xf>
    <xf numFmtId="0" fontId="12" fillId="4" borderId="1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horizontal="center" vertical="center" wrapText="1"/>
    </xf>
    <xf numFmtId="0" fontId="9" fillId="0" borderId="0" xfId="0" applyFont="1" applyFill="1" applyAlignment="1">
      <alignment wrapText="1"/>
    </xf>
    <xf numFmtId="0" fontId="0" fillId="0" borderId="0" xfId="0" applyAlignment="1">
      <alignment wrapText="1"/>
    </xf>
    <xf numFmtId="0" fontId="0" fillId="0" borderId="0" xfId="0" applyAlignment="1"/>
    <xf numFmtId="0" fontId="6" fillId="0" borderId="0" xfId="0" applyFont="1" applyFill="1" applyAlignment="1">
      <alignment wrapText="1"/>
    </xf>
    <xf numFmtId="0" fontId="19" fillId="0" borderId="0" xfId="0" applyFont="1" applyAlignment="1"/>
  </cellXfs>
  <cellStyles count="2">
    <cellStyle name="Обычный" xfId="0" builtinId="0"/>
    <cellStyle name="Обычный 3 4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1133928</xdr:colOff>
      <xdr:row>0</xdr:row>
      <xdr:rowOff>5442</xdr:rowOff>
    </xdr:from>
    <xdr:to>
      <xdr:col>4</xdr:col>
      <xdr:colOff>980804</xdr:colOff>
      <xdr:row>2</xdr:row>
      <xdr:rowOff>59237</xdr:rowOff>
    </xdr:to>
    <xdr:pic>
      <xdr:nvPicPr>
        <xdr:cNvPr id="11" name="Рисунок 10">
          <a:extLst>
            <a:ext uri="{FF2B5EF4-FFF2-40B4-BE49-F238E27FC236}">
              <a16:creationId xmlns:a16="http://schemas.microsoft.com/office/drawing/2014/main" id="{D9C3BF72-F261-44F0-BEF4-D37B63201E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78614" y="5442"/>
          <a:ext cx="5790476" cy="143628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32"/>
  <sheetViews>
    <sheetView tabSelected="1" view="pageBreakPreview" topLeftCell="A48" zoomScale="70" zoomScaleNormal="80" zoomScaleSheetLayoutView="70" workbookViewId="0">
      <selection activeCell="D60" sqref="D60:H60"/>
    </sheetView>
  </sheetViews>
  <sheetFormatPr defaultColWidth="8.88671875" defaultRowHeight="13.2" x14ac:dyDescent="0.25"/>
  <cols>
    <col min="1" max="1" width="7" style="15" customWidth="1"/>
    <col min="2" max="2" width="47.5546875" style="16" customWidth="1"/>
    <col min="3" max="3" width="56" style="34" customWidth="1"/>
    <col min="4" max="4" width="30.6640625" style="34" customWidth="1"/>
    <col min="5" max="6" width="24.88671875" style="11" customWidth="1"/>
    <col min="7" max="7" width="21.44140625" style="11" customWidth="1"/>
    <col min="8" max="8" width="22.88671875" style="11" customWidth="1"/>
    <col min="9" max="9" width="19.6640625" style="11" customWidth="1"/>
    <col min="10" max="10" width="35.77734375" style="11" customWidth="1"/>
    <col min="11" max="13" width="8.88671875" style="11"/>
    <col min="14" max="14" width="43.5546875" style="11" customWidth="1"/>
    <col min="15" max="16384" width="8.88671875" style="11"/>
  </cols>
  <sheetData>
    <row r="1" spans="1:15" ht="83.4" customHeight="1" x14ac:dyDescent="0.25">
      <c r="A1" s="22"/>
      <c r="B1" s="23"/>
      <c r="C1" s="54"/>
      <c r="D1" s="54"/>
    </row>
    <row r="2" spans="1:15" ht="25.95" customHeight="1" x14ac:dyDescent="0.25">
      <c r="A2" s="22"/>
      <c r="B2" s="23"/>
      <c r="C2" s="54"/>
      <c r="D2" s="54"/>
    </row>
    <row r="3" spans="1:15" x14ac:dyDescent="0.25">
      <c r="A3" s="22"/>
      <c r="B3" s="23"/>
      <c r="C3" s="54"/>
      <c r="D3" s="54"/>
    </row>
    <row r="4" spans="1:15" ht="36" customHeight="1" x14ac:dyDescent="0.25">
      <c r="A4" s="91"/>
      <c r="B4" s="91"/>
      <c r="G4" s="82" t="s">
        <v>142</v>
      </c>
      <c r="H4" s="82"/>
      <c r="K4" s="4"/>
      <c r="L4" s="4"/>
      <c r="M4" s="4"/>
      <c r="N4" s="4"/>
    </row>
    <row r="5" spans="1:15" ht="17.399999999999999" x14ac:dyDescent="0.3">
      <c r="A5" s="67"/>
      <c r="B5" s="67"/>
      <c r="C5" s="93" t="s">
        <v>141</v>
      </c>
      <c r="D5" s="93"/>
      <c r="E5" s="93"/>
      <c r="F5" s="93"/>
      <c r="G5" s="93"/>
      <c r="H5" s="93"/>
      <c r="K5" s="47"/>
      <c r="L5" s="47"/>
      <c r="M5" s="47"/>
      <c r="N5" s="47"/>
    </row>
    <row r="6" spans="1:15" ht="45.75" customHeight="1" x14ac:dyDescent="0.25">
      <c r="A6" s="96" t="s">
        <v>23</v>
      </c>
      <c r="B6" s="96"/>
      <c r="C6" s="97" t="s">
        <v>133</v>
      </c>
      <c r="D6" s="97"/>
      <c r="E6" s="97"/>
      <c r="F6" s="97"/>
      <c r="G6" s="97"/>
      <c r="H6" s="97"/>
      <c r="K6" s="4"/>
      <c r="L6" s="4"/>
      <c r="M6" s="4"/>
      <c r="N6" s="4"/>
    </row>
    <row r="7" spans="1:15" ht="18" x14ac:dyDescent="0.35">
      <c r="A7" s="92" t="s">
        <v>143</v>
      </c>
      <c r="B7" s="92"/>
      <c r="C7" s="40"/>
      <c r="D7" s="40"/>
      <c r="E7" s="7"/>
      <c r="F7" s="7"/>
      <c r="G7" s="6"/>
      <c r="H7" s="6"/>
      <c r="I7" s="6"/>
      <c r="J7" s="3"/>
      <c r="K7" s="12"/>
      <c r="L7" s="1"/>
      <c r="M7" s="1"/>
      <c r="N7" s="1"/>
      <c r="O7" s="1"/>
    </row>
    <row r="8" spans="1:15" ht="18" x14ac:dyDescent="0.35">
      <c r="A8" s="68"/>
      <c r="B8" s="69"/>
      <c r="C8" s="40"/>
      <c r="D8" s="40"/>
      <c r="E8" s="8"/>
      <c r="F8" s="8"/>
      <c r="G8" s="5"/>
      <c r="H8" s="5"/>
      <c r="I8" s="5"/>
      <c r="J8" s="3"/>
      <c r="K8" s="12"/>
      <c r="L8" s="1"/>
      <c r="M8" s="1"/>
      <c r="N8" s="1"/>
      <c r="O8" s="1"/>
    </row>
    <row r="9" spans="1:15" ht="15.6" x14ac:dyDescent="0.3">
      <c r="A9" s="91" t="s">
        <v>4</v>
      </c>
      <c r="B9" s="91"/>
      <c r="C9" s="56" t="s">
        <v>144</v>
      </c>
      <c r="D9" s="41"/>
      <c r="E9" s="13"/>
      <c r="F9" s="13"/>
      <c r="H9" s="13"/>
      <c r="I9" s="13"/>
      <c r="J9" s="3"/>
      <c r="K9" s="2"/>
      <c r="L9" s="2"/>
      <c r="M9" s="2"/>
      <c r="N9" s="2"/>
      <c r="O9" s="2"/>
    </row>
    <row r="10" spans="1:15" ht="18" x14ac:dyDescent="0.35">
      <c r="A10" s="91" t="s">
        <v>6</v>
      </c>
      <c r="B10" s="91"/>
      <c r="C10" s="57">
        <v>7709918820</v>
      </c>
      <c r="D10" s="42"/>
      <c r="E10" s="35"/>
      <c r="F10" s="35"/>
      <c r="H10" s="14"/>
      <c r="I10" s="13"/>
      <c r="J10" s="3"/>
      <c r="K10" s="2"/>
      <c r="L10" s="2"/>
      <c r="M10" s="2"/>
      <c r="N10" s="2"/>
      <c r="O10" s="2"/>
    </row>
    <row r="11" spans="1:15" x14ac:dyDescent="0.25">
      <c r="A11" s="22"/>
      <c r="B11" s="23"/>
      <c r="C11" s="29" t="s">
        <v>145</v>
      </c>
    </row>
    <row r="12" spans="1:15" x14ac:dyDescent="0.25">
      <c r="C12" s="29"/>
      <c r="D12" s="54"/>
    </row>
    <row r="13" spans="1:15" ht="27.75" customHeight="1" x14ac:dyDescent="0.25">
      <c r="A13" s="48" t="s">
        <v>0</v>
      </c>
      <c r="B13" s="49" t="s">
        <v>1</v>
      </c>
      <c r="C13" s="95" t="s">
        <v>24</v>
      </c>
      <c r="D13" s="95"/>
      <c r="E13" s="95"/>
      <c r="F13" s="95" t="s">
        <v>7</v>
      </c>
      <c r="G13" s="95"/>
      <c r="H13" s="95"/>
    </row>
    <row r="14" spans="1:15" ht="13.8" x14ac:dyDescent="0.25">
      <c r="A14" s="50">
        <v>1</v>
      </c>
      <c r="B14" s="53" t="s">
        <v>140</v>
      </c>
      <c r="C14" s="38"/>
      <c r="D14" s="38"/>
      <c r="E14" s="21"/>
      <c r="F14" s="46" t="s">
        <v>132</v>
      </c>
      <c r="G14" s="46" t="s">
        <v>8</v>
      </c>
      <c r="H14" s="46" t="s">
        <v>9</v>
      </c>
    </row>
    <row r="15" spans="1:15" x14ac:dyDescent="0.25">
      <c r="A15" s="98">
        <v>1</v>
      </c>
      <c r="B15" s="94" t="s">
        <v>26</v>
      </c>
      <c r="C15" s="37" t="s">
        <v>131</v>
      </c>
      <c r="D15" s="37" t="s">
        <v>29</v>
      </c>
      <c r="E15" s="36" t="s">
        <v>30</v>
      </c>
      <c r="F15" s="36"/>
      <c r="G15" s="33"/>
      <c r="H15" s="33"/>
    </row>
    <row r="16" spans="1:15" ht="27.6" x14ac:dyDescent="0.25">
      <c r="A16" s="98"/>
      <c r="B16" s="94"/>
      <c r="C16" s="44" t="s">
        <v>31</v>
      </c>
      <c r="D16" s="45" t="s">
        <v>62</v>
      </c>
      <c r="E16" s="43" t="s">
        <v>130</v>
      </c>
      <c r="F16" s="62">
        <v>1160278.4333333336</v>
      </c>
      <c r="G16" s="63">
        <v>1093460.9000000001</v>
      </c>
      <c r="H16" s="63">
        <v>2516030.1350000002</v>
      </c>
    </row>
    <row r="17" spans="1:8" ht="15" x14ac:dyDescent="0.25">
      <c r="A17" s="98"/>
      <c r="B17" s="94"/>
      <c r="C17" s="83" t="s">
        <v>32</v>
      </c>
      <c r="D17" s="84" t="s">
        <v>63</v>
      </c>
      <c r="E17" s="43" t="s">
        <v>93</v>
      </c>
      <c r="F17" s="85">
        <v>0</v>
      </c>
      <c r="G17" s="88">
        <v>738266.375</v>
      </c>
      <c r="H17" s="88">
        <v>4052782.86666667</v>
      </c>
    </row>
    <row r="18" spans="1:8" ht="15" x14ac:dyDescent="0.25">
      <c r="A18" s="98"/>
      <c r="B18" s="94"/>
      <c r="C18" s="83"/>
      <c r="D18" s="84"/>
      <c r="E18" s="43" t="s">
        <v>94</v>
      </c>
      <c r="F18" s="86"/>
      <c r="G18" s="89"/>
      <c r="H18" s="89"/>
    </row>
    <row r="19" spans="1:8" ht="15" x14ac:dyDescent="0.25">
      <c r="A19" s="98"/>
      <c r="B19" s="94"/>
      <c r="C19" s="83"/>
      <c r="D19" s="84"/>
      <c r="E19" s="43" t="s">
        <v>95</v>
      </c>
      <c r="F19" s="87"/>
      <c r="G19" s="90"/>
      <c r="H19" s="90"/>
    </row>
    <row r="20" spans="1:8" ht="15" x14ac:dyDescent="0.25">
      <c r="A20" s="98"/>
      <c r="B20" s="94"/>
      <c r="C20" s="83" t="s">
        <v>33</v>
      </c>
      <c r="D20" s="84" t="s">
        <v>64</v>
      </c>
      <c r="E20" s="43" t="s">
        <v>96</v>
      </c>
      <c r="F20" s="85">
        <v>30571701.783333302</v>
      </c>
      <c r="G20" s="88">
        <v>44264099.521250002</v>
      </c>
      <c r="H20" s="88">
        <v>39519775.307999998</v>
      </c>
    </row>
    <row r="21" spans="1:8" ht="15" x14ac:dyDescent="0.25">
      <c r="A21" s="98"/>
      <c r="B21" s="94"/>
      <c r="C21" s="83"/>
      <c r="D21" s="84"/>
      <c r="E21" s="43" t="s">
        <v>97</v>
      </c>
      <c r="F21" s="86"/>
      <c r="G21" s="89"/>
      <c r="H21" s="89"/>
    </row>
    <row r="22" spans="1:8" ht="15" x14ac:dyDescent="0.25">
      <c r="A22" s="98"/>
      <c r="B22" s="94"/>
      <c r="C22" s="83"/>
      <c r="D22" s="84"/>
      <c r="E22" s="43" t="s">
        <v>98</v>
      </c>
      <c r="F22" s="87"/>
      <c r="G22" s="90"/>
      <c r="H22" s="90"/>
    </row>
    <row r="23" spans="1:8" ht="27.6" x14ac:dyDescent="0.25">
      <c r="A23" s="98"/>
      <c r="B23" s="94"/>
      <c r="C23" s="44" t="s">
        <v>34</v>
      </c>
      <c r="D23" s="45" t="s">
        <v>65</v>
      </c>
      <c r="E23" s="43" t="s">
        <v>99</v>
      </c>
      <c r="F23" s="62">
        <v>0</v>
      </c>
      <c r="G23" s="63">
        <v>2355865.7937500002</v>
      </c>
      <c r="H23" s="63">
        <v>1430640.0666666667</v>
      </c>
    </row>
    <row r="24" spans="1:8" ht="15" x14ac:dyDescent="0.25">
      <c r="A24" s="98"/>
      <c r="B24" s="94"/>
      <c r="C24" s="83" t="s">
        <v>35</v>
      </c>
      <c r="D24" s="84" t="s">
        <v>66</v>
      </c>
      <c r="E24" s="43" t="s">
        <v>100</v>
      </c>
      <c r="F24" s="85">
        <v>9608737.5500000007</v>
      </c>
      <c r="G24" s="88">
        <v>13103869.31875</v>
      </c>
      <c r="H24" s="88">
        <v>10959101.4351667</v>
      </c>
    </row>
    <row r="25" spans="1:8" ht="15" x14ac:dyDescent="0.25">
      <c r="A25" s="98"/>
      <c r="B25" s="94"/>
      <c r="C25" s="83"/>
      <c r="D25" s="84"/>
      <c r="E25" s="43" t="s">
        <v>101</v>
      </c>
      <c r="F25" s="87"/>
      <c r="G25" s="90"/>
      <c r="H25" s="90"/>
    </row>
    <row r="26" spans="1:8" ht="21.6" customHeight="1" x14ac:dyDescent="0.25">
      <c r="A26" s="98"/>
      <c r="B26" s="94"/>
      <c r="C26" s="83" t="s">
        <v>36</v>
      </c>
      <c r="D26" s="84" t="s">
        <v>67</v>
      </c>
      <c r="E26" s="43" t="s">
        <v>102</v>
      </c>
      <c r="F26" s="85">
        <v>0</v>
      </c>
      <c r="G26" s="88">
        <v>522256</v>
      </c>
      <c r="H26" s="88">
        <v>3069177</v>
      </c>
    </row>
    <row r="27" spans="1:8" ht="21.6" customHeight="1" x14ac:dyDescent="0.25">
      <c r="A27" s="98"/>
      <c r="B27" s="94"/>
      <c r="C27" s="83"/>
      <c r="D27" s="84"/>
      <c r="E27" s="43" t="s">
        <v>103</v>
      </c>
      <c r="F27" s="87"/>
      <c r="G27" s="90"/>
      <c r="H27" s="90"/>
    </row>
    <row r="28" spans="1:8" ht="27.6" x14ac:dyDescent="0.25">
      <c r="A28" s="98"/>
      <c r="B28" s="94"/>
      <c r="C28" s="44" t="s">
        <v>37</v>
      </c>
      <c r="D28" s="45" t="s">
        <v>68</v>
      </c>
      <c r="E28" s="43" t="s">
        <v>104</v>
      </c>
      <c r="F28" s="62">
        <v>0</v>
      </c>
      <c r="G28" s="63">
        <v>699271.69375000009</v>
      </c>
      <c r="H28" s="63">
        <v>512390.69833333336</v>
      </c>
    </row>
    <row r="29" spans="1:8" ht="27.6" x14ac:dyDescent="0.25">
      <c r="A29" s="98"/>
      <c r="B29" s="94"/>
      <c r="C29" s="44" t="s">
        <v>38</v>
      </c>
      <c r="D29" s="45" t="s">
        <v>69</v>
      </c>
      <c r="E29" s="43" t="s">
        <v>105</v>
      </c>
      <c r="F29" s="62">
        <v>0</v>
      </c>
      <c r="G29" s="63">
        <v>699271.69375000009</v>
      </c>
      <c r="H29" s="63">
        <v>512390.06783333339</v>
      </c>
    </row>
    <row r="30" spans="1:8" ht="27.6" x14ac:dyDescent="0.25">
      <c r="A30" s="98"/>
      <c r="B30" s="94"/>
      <c r="C30" s="44" t="s">
        <v>39</v>
      </c>
      <c r="D30" s="45" t="s">
        <v>70</v>
      </c>
      <c r="E30" s="43" t="s">
        <v>106</v>
      </c>
      <c r="F30" s="62">
        <v>0</v>
      </c>
      <c r="G30" s="63">
        <v>913996.5625</v>
      </c>
      <c r="H30" s="63">
        <v>597103.43350000004</v>
      </c>
    </row>
    <row r="31" spans="1:8" ht="27.6" x14ac:dyDescent="0.25">
      <c r="A31" s="98"/>
      <c r="B31" s="94"/>
      <c r="C31" s="44" t="s">
        <v>40</v>
      </c>
      <c r="D31" s="45" t="s">
        <v>71</v>
      </c>
      <c r="E31" s="43" t="s">
        <v>107</v>
      </c>
      <c r="F31" s="62">
        <v>0</v>
      </c>
      <c r="G31" s="63">
        <v>699271.69375000009</v>
      </c>
      <c r="H31" s="63">
        <v>512390.06783333339</v>
      </c>
    </row>
    <row r="32" spans="1:8" ht="27.6" x14ac:dyDescent="0.25">
      <c r="A32" s="98"/>
      <c r="B32" s="94"/>
      <c r="C32" s="44" t="s">
        <v>41</v>
      </c>
      <c r="D32" s="45" t="s">
        <v>72</v>
      </c>
      <c r="E32" s="43" t="s">
        <v>108</v>
      </c>
      <c r="F32" s="62">
        <v>0</v>
      </c>
      <c r="G32" s="63">
        <v>305501.24062499998</v>
      </c>
      <c r="H32" s="63">
        <v>309698.54450000002</v>
      </c>
    </row>
    <row r="33" spans="1:8" ht="41.4" x14ac:dyDescent="0.25">
      <c r="A33" s="98"/>
      <c r="B33" s="94"/>
      <c r="C33" s="44" t="s">
        <v>42</v>
      </c>
      <c r="D33" s="45" t="s">
        <v>73</v>
      </c>
      <c r="E33" s="43" t="s">
        <v>109</v>
      </c>
      <c r="F33" s="62">
        <v>0</v>
      </c>
      <c r="G33" s="63">
        <v>296275</v>
      </c>
      <c r="H33" s="63">
        <v>2137322.25</v>
      </c>
    </row>
    <row r="34" spans="1:8" ht="27.6" x14ac:dyDescent="0.25">
      <c r="A34" s="98"/>
      <c r="B34" s="94"/>
      <c r="C34" s="44" t="s">
        <v>43</v>
      </c>
      <c r="D34" s="45" t="s">
        <v>74</v>
      </c>
      <c r="E34" s="43" t="s">
        <v>110</v>
      </c>
      <c r="F34" s="62">
        <v>5616448.7333333343</v>
      </c>
      <c r="G34" s="63">
        <v>14339857.813750003</v>
      </c>
      <c r="H34" s="63">
        <v>12931518.802833332</v>
      </c>
    </row>
    <row r="35" spans="1:8" ht="27.6" x14ac:dyDescent="0.25">
      <c r="A35" s="98"/>
      <c r="B35" s="94"/>
      <c r="C35" s="44" t="s">
        <v>44</v>
      </c>
      <c r="D35" s="45" t="s">
        <v>75</v>
      </c>
      <c r="E35" s="43" t="s">
        <v>111</v>
      </c>
      <c r="F35" s="62">
        <v>507253.41666666669</v>
      </c>
      <c r="G35" s="63">
        <v>402564.57500000007</v>
      </c>
      <c r="H35" s="63">
        <v>1509277.3200000005</v>
      </c>
    </row>
    <row r="36" spans="1:8" ht="41.4" x14ac:dyDescent="0.25">
      <c r="A36" s="98"/>
      <c r="B36" s="94"/>
      <c r="C36" s="44" t="s">
        <v>45</v>
      </c>
      <c r="D36" s="45" t="s">
        <v>76</v>
      </c>
      <c r="E36" s="43" t="s">
        <v>112</v>
      </c>
      <c r="F36" s="62">
        <v>0</v>
      </c>
      <c r="G36" s="63">
        <v>297349.50000000006</v>
      </c>
      <c r="H36" s="63">
        <v>1782640.1333333335</v>
      </c>
    </row>
    <row r="37" spans="1:8" ht="27.6" x14ac:dyDescent="0.25">
      <c r="A37" s="98"/>
      <c r="B37" s="94"/>
      <c r="C37" s="44" t="s">
        <v>46</v>
      </c>
      <c r="D37" s="45" t="s">
        <v>77</v>
      </c>
      <c r="E37" s="43" t="s">
        <v>113</v>
      </c>
      <c r="F37" s="62">
        <v>7601873.833333333</v>
      </c>
      <c r="G37" s="63">
        <v>3933416.7249999987</v>
      </c>
      <c r="H37" s="63">
        <v>7479775.6653333334</v>
      </c>
    </row>
    <row r="38" spans="1:8" ht="41.4" x14ac:dyDescent="0.25">
      <c r="A38" s="98"/>
      <c r="B38" s="94"/>
      <c r="C38" s="44" t="s">
        <v>47</v>
      </c>
      <c r="D38" s="45" t="s">
        <v>78</v>
      </c>
      <c r="E38" s="43" t="s">
        <v>114</v>
      </c>
      <c r="F38" s="62">
        <v>0</v>
      </c>
      <c r="G38" s="63">
        <v>193149.25000000003</v>
      </c>
      <c r="H38" s="63">
        <v>1261533.5</v>
      </c>
    </row>
    <row r="39" spans="1:8" ht="27.6" x14ac:dyDescent="0.25">
      <c r="A39" s="98"/>
      <c r="B39" s="94"/>
      <c r="C39" s="44" t="s">
        <v>48</v>
      </c>
      <c r="D39" s="45" t="s">
        <v>79</v>
      </c>
      <c r="E39" s="43" t="s">
        <v>115</v>
      </c>
      <c r="F39" s="62">
        <v>2446357.7833333332</v>
      </c>
      <c r="G39" s="63">
        <v>1319110.1875000002</v>
      </c>
      <c r="H39" s="63">
        <v>2565718.1974666663</v>
      </c>
    </row>
    <row r="40" spans="1:8" ht="41.4" x14ac:dyDescent="0.25">
      <c r="A40" s="98"/>
      <c r="B40" s="94"/>
      <c r="C40" s="44" t="s">
        <v>49</v>
      </c>
      <c r="D40" s="45" t="s">
        <v>80</v>
      </c>
      <c r="E40" s="43" t="s">
        <v>116</v>
      </c>
      <c r="F40" s="62">
        <v>0</v>
      </c>
      <c r="G40" s="63">
        <v>59679.375</v>
      </c>
      <c r="H40" s="63">
        <v>700113.66666666686</v>
      </c>
    </row>
    <row r="41" spans="1:8" ht="19.2" customHeight="1" x14ac:dyDescent="0.25">
      <c r="A41" s="98"/>
      <c r="B41" s="94"/>
      <c r="C41" s="83" t="s">
        <v>50</v>
      </c>
      <c r="D41" s="84" t="s">
        <v>81</v>
      </c>
      <c r="E41" s="43" t="s">
        <v>117</v>
      </c>
      <c r="F41" s="85">
        <v>2699823.63333333</v>
      </c>
      <c r="G41" s="88">
        <v>2496191.0924999998</v>
      </c>
      <c r="H41" s="88">
        <v>4371007.3112033298</v>
      </c>
    </row>
    <row r="42" spans="1:8" ht="19.2" customHeight="1" x14ac:dyDescent="0.25">
      <c r="A42" s="98"/>
      <c r="B42" s="94"/>
      <c r="C42" s="83"/>
      <c r="D42" s="84"/>
      <c r="E42" s="43" t="s">
        <v>118</v>
      </c>
      <c r="F42" s="87"/>
      <c r="G42" s="90"/>
      <c r="H42" s="90"/>
    </row>
    <row r="43" spans="1:8" ht="41.4" x14ac:dyDescent="0.25">
      <c r="A43" s="98"/>
      <c r="B43" s="94"/>
      <c r="C43" s="44" t="s">
        <v>51</v>
      </c>
      <c r="D43" s="45" t="s">
        <v>82</v>
      </c>
      <c r="E43" s="43" t="s">
        <v>119</v>
      </c>
      <c r="F43" s="62">
        <v>0</v>
      </c>
      <c r="G43" s="63">
        <v>48116.25</v>
      </c>
      <c r="H43" s="63">
        <v>628786.33333333337</v>
      </c>
    </row>
    <row r="44" spans="1:8" ht="27.6" x14ac:dyDescent="0.25">
      <c r="A44" s="98"/>
      <c r="B44" s="94"/>
      <c r="C44" s="44" t="s">
        <v>52</v>
      </c>
      <c r="D44" s="45" t="s">
        <v>83</v>
      </c>
      <c r="E44" s="43" t="s">
        <v>120</v>
      </c>
      <c r="F44" s="62">
        <v>6143965.4500000002</v>
      </c>
      <c r="G44" s="63">
        <v>1181899.2937500002</v>
      </c>
      <c r="H44" s="63">
        <v>4487273.8317666668</v>
      </c>
    </row>
    <row r="45" spans="1:8" ht="27.6" x14ac:dyDescent="0.25">
      <c r="A45" s="98"/>
      <c r="B45" s="94"/>
      <c r="C45" s="44" t="s">
        <v>53</v>
      </c>
      <c r="D45" s="45" t="s">
        <v>84</v>
      </c>
      <c r="E45" s="43" t="s">
        <v>121</v>
      </c>
      <c r="F45" s="62">
        <v>452708.69999999995</v>
      </c>
      <c r="G45" s="63">
        <v>58704.187500000007</v>
      </c>
      <c r="H45" s="63">
        <v>555784.82850000006</v>
      </c>
    </row>
    <row r="46" spans="1:8" ht="41.4" x14ac:dyDescent="0.25">
      <c r="A46" s="98"/>
      <c r="B46" s="94"/>
      <c r="C46" s="44" t="s">
        <v>54</v>
      </c>
      <c r="D46" s="45" t="s">
        <v>85</v>
      </c>
      <c r="E46" s="43" t="s">
        <v>122</v>
      </c>
      <c r="F46" s="62">
        <v>0</v>
      </c>
      <c r="G46" s="63">
        <v>217309.75000000003</v>
      </c>
      <c r="H46" s="63">
        <v>1088566.3333333335</v>
      </c>
    </row>
    <row r="47" spans="1:8" ht="27.6" x14ac:dyDescent="0.25">
      <c r="A47" s="98"/>
      <c r="B47" s="94"/>
      <c r="C47" s="44" t="s">
        <v>55</v>
      </c>
      <c r="D47" s="45" t="s">
        <v>86</v>
      </c>
      <c r="E47" s="43" t="s">
        <v>123</v>
      </c>
      <c r="F47" s="62">
        <v>2159271.7333333334</v>
      </c>
      <c r="G47" s="63">
        <v>518532.58624999999</v>
      </c>
      <c r="H47" s="63">
        <v>2172604.8402033336</v>
      </c>
    </row>
    <row r="48" spans="1:8" ht="27.6" x14ac:dyDescent="0.25">
      <c r="A48" s="98"/>
      <c r="B48" s="94"/>
      <c r="C48" s="44" t="s">
        <v>56</v>
      </c>
      <c r="D48" s="45" t="s">
        <v>87</v>
      </c>
      <c r="E48" s="43" t="s">
        <v>124</v>
      </c>
      <c r="F48" s="62">
        <v>2160332.2666666671</v>
      </c>
      <c r="G48" s="63">
        <v>9335470.2875000015</v>
      </c>
      <c r="H48" s="63">
        <v>9639172.0905500017</v>
      </c>
    </row>
    <row r="49" spans="1:10" ht="27.6" x14ac:dyDescent="0.25">
      <c r="A49" s="98"/>
      <c r="B49" s="94"/>
      <c r="C49" s="44" t="s">
        <v>57</v>
      </c>
      <c r="D49" s="45" t="s">
        <v>88</v>
      </c>
      <c r="E49" s="43" t="s">
        <v>125</v>
      </c>
      <c r="F49" s="62">
        <v>2160645.9000000004</v>
      </c>
      <c r="G49" s="63">
        <v>3090283.7875000001</v>
      </c>
      <c r="H49" s="63">
        <v>9488621.2035500016</v>
      </c>
    </row>
    <row r="50" spans="1:10" ht="41.4" x14ac:dyDescent="0.25">
      <c r="A50" s="98"/>
      <c r="B50" s="94"/>
      <c r="C50" s="44" t="s">
        <v>58</v>
      </c>
      <c r="D50" s="45" t="s">
        <v>89</v>
      </c>
      <c r="E50" s="43" t="s">
        <v>126</v>
      </c>
      <c r="F50" s="62">
        <v>0</v>
      </c>
      <c r="G50" s="63">
        <v>202058.50000000003</v>
      </c>
      <c r="H50" s="63">
        <v>1016817.05</v>
      </c>
    </row>
    <row r="51" spans="1:10" ht="27.6" x14ac:dyDescent="0.25">
      <c r="A51" s="98"/>
      <c r="B51" s="94"/>
      <c r="C51" s="44" t="s">
        <v>59</v>
      </c>
      <c r="D51" s="45" t="s">
        <v>90</v>
      </c>
      <c r="E51" s="43" t="s">
        <v>127</v>
      </c>
      <c r="F51" s="62">
        <v>9770965.2000000011</v>
      </c>
      <c r="G51" s="63">
        <v>33520552.240000002</v>
      </c>
      <c r="H51" s="63">
        <v>16428485.639333334</v>
      </c>
    </row>
    <row r="52" spans="1:10" ht="41.4" x14ac:dyDescent="0.25">
      <c r="A52" s="98"/>
      <c r="B52" s="94"/>
      <c r="C52" s="44" t="s">
        <v>60</v>
      </c>
      <c r="D52" s="45" t="s">
        <v>91</v>
      </c>
      <c r="E52" s="43" t="s">
        <v>128</v>
      </c>
      <c r="F52" s="62">
        <v>7066144.4500000002</v>
      </c>
      <c r="G52" s="63">
        <v>616351.66249999951</v>
      </c>
      <c r="H52" s="63">
        <v>5829686.7174666664</v>
      </c>
    </row>
    <row r="53" spans="1:10" ht="27.6" x14ac:dyDescent="0.25">
      <c r="A53" s="98"/>
      <c r="B53" s="94"/>
      <c r="C53" s="44" t="s">
        <v>61</v>
      </c>
      <c r="D53" s="45" t="s">
        <v>92</v>
      </c>
      <c r="E53" s="43" t="s">
        <v>129</v>
      </c>
      <c r="F53" s="62">
        <v>943114.83333333337</v>
      </c>
      <c r="G53" s="63">
        <v>461076.17500000005</v>
      </c>
      <c r="H53" s="63">
        <v>1433757.1616666666</v>
      </c>
    </row>
    <row r="54" spans="1:10" ht="15" x14ac:dyDescent="0.25">
      <c r="A54" s="51"/>
      <c r="B54" s="79" t="s">
        <v>136</v>
      </c>
      <c r="C54" s="80"/>
      <c r="D54" s="80"/>
      <c r="E54" s="81"/>
      <c r="F54" s="78" t="s">
        <v>137</v>
      </c>
      <c r="G54" s="78"/>
      <c r="H54" s="78"/>
    </row>
    <row r="55" spans="1:10" ht="30" customHeight="1" x14ac:dyDescent="0.25">
      <c r="A55" s="51"/>
      <c r="B55" s="73" t="s">
        <v>10</v>
      </c>
      <c r="C55" s="73"/>
      <c r="D55" s="73"/>
      <c r="E55" s="73"/>
      <c r="F55" s="77">
        <f>SUM(F16:H53)</f>
        <v>380552645.23191488</v>
      </c>
      <c r="G55" s="77"/>
      <c r="H55" s="77"/>
      <c r="J55" s="60" t="s">
        <v>152</v>
      </c>
    </row>
    <row r="56" spans="1:10" ht="30" customHeight="1" x14ac:dyDescent="0.25">
      <c r="A56" s="51"/>
      <c r="B56" s="74" t="s">
        <v>138</v>
      </c>
      <c r="C56" s="75"/>
      <c r="D56" s="75"/>
      <c r="E56" s="76"/>
      <c r="F56" s="77">
        <f>0.03*F55</f>
        <v>11416579.356957447</v>
      </c>
      <c r="G56" s="77"/>
      <c r="H56" s="77"/>
      <c r="J56" s="61">
        <f>F55+F56</f>
        <v>391969224.58887231</v>
      </c>
    </row>
    <row r="57" spans="1:10" ht="30" customHeight="1" x14ac:dyDescent="0.25">
      <c r="A57" s="51"/>
      <c r="B57" s="73" t="s">
        <v>139</v>
      </c>
      <c r="C57" s="73"/>
      <c r="D57" s="73"/>
      <c r="E57" s="73"/>
      <c r="F57" s="77">
        <f>0.2*J56</f>
        <v>78393844.917774469</v>
      </c>
      <c r="G57" s="77"/>
      <c r="H57" s="77"/>
    </row>
    <row r="58" spans="1:10" ht="30" customHeight="1" x14ac:dyDescent="0.25">
      <c r="A58" s="51"/>
      <c r="B58" s="18" t="s">
        <v>22</v>
      </c>
      <c r="C58" s="39"/>
      <c r="D58" s="39"/>
      <c r="E58" s="17"/>
      <c r="F58" s="70">
        <f>J56+F57</f>
        <v>470363069.50664675</v>
      </c>
      <c r="G58" s="71"/>
      <c r="H58" s="72"/>
      <c r="J58" s="59">
        <f>F58-F55-F56-F57</f>
        <v>0</v>
      </c>
    </row>
    <row r="59" spans="1:10" ht="81" customHeight="1" x14ac:dyDescent="0.25">
      <c r="A59" s="51">
        <v>2</v>
      </c>
      <c r="B59" s="18" t="s">
        <v>14</v>
      </c>
      <c r="C59" s="19" t="s">
        <v>134</v>
      </c>
      <c r="D59" s="102"/>
      <c r="E59" s="102"/>
      <c r="F59" s="102"/>
      <c r="G59" s="102"/>
      <c r="H59" s="102"/>
      <c r="J59" s="20"/>
    </row>
    <row r="60" spans="1:10" ht="27" customHeight="1" x14ac:dyDescent="0.25">
      <c r="A60" s="51">
        <v>3</v>
      </c>
      <c r="B60" s="18" t="s">
        <v>3</v>
      </c>
      <c r="C60" s="38" t="s">
        <v>28</v>
      </c>
      <c r="D60" s="103" t="s">
        <v>150</v>
      </c>
      <c r="E60" s="103"/>
      <c r="F60" s="103"/>
      <c r="G60" s="103"/>
      <c r="H60" s="103"/>
    </row>
    <row r="61" spans="1:10" ht="12.75" customHeight="1" x14ac:dyDescent="0.25">
      <c r="A61" s="101">
        <v>4</v>
      </c>
      <c r="B61" s="73" t="s">
        <v>11</v>
      </c>
      <c r="C61" s="100" t="s">
        <v>27</v>
      </c>
      <c r="D61" s="103" t="s">
        <v>176</v>
      </c>
      <c r="E61" s="103"/>
      <c r="F61" s="103"/>
      <c r="G61" s="103"/>
      <c r="H61" s="103"/>
      <c r="J61" s="9"/>
    </row>
    <row r="62" spans="1:10" ht="12.75" customHeight="1" x14ac:dyDescent="0.25">
      <c r="A62" s="101"/>
      <c r="B62" s="73"/>
      <c r="C62" s="100"/>
      <c r="D62" s="103"/>
      <c r="E62" s="103"/>
      <c r="F62" s="103"/>
      <c r="G62" s="103"/>
      <c r="H62" s="103"/>
      <c r="J62" s="9"/>
    </row>
    <row r="63" spans="1:10" ht="12.75" customHeight="1" x14ac:dyDescent="0.25">
      <c r="A63" s="101"/>
      <c r="B63" s="73"/>
      <c r="C63" s="100"/>
      <c r="D63" s="103"/>
      <c r="E63" s="103"/>
      <c r="F63" s="103"/>
      <c r="G63" s="103"/>
      <c r="H63" s="103"/>
      <c r="J63" s="9"/>
    </row>
    <row r="64" spans="1:10" ht="12.75" customHeight="1" x14ac:dyDescent="0.25">
      <c r="A64" s="101"/>
      <c r="B64" s="73"/>
      <c r="C64" s="100"/>
      <c r="D64" s="103"/>
      <c r="E64" s="103"/>
      <c r="F64" s="103"/>
      <c r="G64" s="103"/>
      <c r="H64" s="103"/>
      <c r="J64" s="9"/>
    </row>
    <row r="65" spans="1:10" ht="12.75" customHeight="1" x14ac:dyDescent="0.25">
      <c r="A65" s="101"/>
      <c r="B65" s="73"/>
      <c r="C65" s="100"/>
      <c r="D65" s="103"/>
      <c r="E65" s="103"/>
      <c r="F65" s="103"/>
      <c r="G65" s="103"/>
      <c r="H65" s="103"/>
      <c r="J65" s="9"/>
    </row>
    <row r="66" spans="1:10" ht="12.75" customHeight="1" x14ac:dyDescent="0.25">
      <c r="A66" s="101"/>
      <c r="B66" s="73"/>
      <c r="C66" s="100"/>
      <c r="D66" s="103"/>
      <c r="E66" s="103"/>
      <c r="F66" s="103"/>
      <c r="G66" s="103"/>
      <c r="H66" s="103"/>
      <c r="J66" s="9"/>
    </row>
    <row r="67" spans="1:10" ht="12.75" customHeight="1" x14ac:dyDescent="0.25">
      <c r="A67" s="101"/>
      <c r="B67" s="73"/>
      <c r="C67" s="100"/>
      <c r="D67" s="103"/>
      <c r="E67" s="103"/>
      <c r="F67" s="103"/>
      <c r="G67" s="103"/>
      <c r="H67" s="103"/>
      <c r="J67" s="10"/>
    </row>
    <row r="68" spans="1:10" x14ac:dyDescent="0.25">
      <c r="A68" s="101"/>
      <c r="B68" s="73"/>
      <c r="C68" s="100"/>
      <c r="D68" s="103"/>
      <c r="E68" s="103"/>
      <c r="F68" s="103"/>
      <c r="G68" s="103"/>
      <c r="H68" s="103"/>
    </row>
    <row r="69" spans="1:10" x14ac:dyDescent="0.25">
      <c r="A69" s="101"/>
      <c r="B69" s="73"/>
      <c r="C69" s="100"/>
      <c r="D69" s="103"/>
      <c r="E69" s="103"/>
      <c r="F69" s="103"/>
      <c r="G69" s="103"/>
      <c r="H69" s="103"/>
    </row>
    <row r="70" spans="1:10" x14ac:dyDescent="0.25">
      <c r="A70" s="101"/>
      <c r="B70" s="73"/>
      <c r="C70" s="100"/>
      <c r="D70" s="103"/>
      <c r="E70" s="103"/>
      <c r="F70" s="103"/>
      <c r="G70" s="103"/>
      <c r="H70" s="103"/>
    </row>
    <row r="71" spans="1:10" x14ac:dyDescent="0.25">
      <c r="A71" s="101"/>
      <c r="B71" s="73"/>
      <c r="C71" s="100"/>
      <c r="D71" s="103"/>
      <c r="E71" s="103"/>
      <c r="F71" s="103"/>
      <c r="G71" s="103"/>
      <c r="H71" s="103"/>
    </row>
    <row r="72" spans="1:10" x14ac:dyDescent="0.25">
      <c r="A72" s="101"/>
      <c r="B72" s="73"/>
      <c r="C72" s="100"/>
      <c r="D72" s="103"/>
      <c r="E72" s="103"/>
      <c r="F72" s="103"/>
      <c r="G72" s="103"/>
      <c r="H72" s="103"/>
    </row>
    <row r="73" spans="1:10" x14ac:dyDescent="0.25">
      <c r="A73" s="101"/>
      <c r="B73" s="73"/>
      <c r="C73" s="100"/>
      <c r="D73" s="103"/>
      <c r="E73" s="103"/>
      <c r="F73" s="103"/>
      <c r="G73" s="103"/>
      <c r="H73" s="103"/>
    </row>
    <row r="74" spans="1:10" x14ac:dyDescent="0.25">
      <c r="A74" s="101"/>
      <c r="B74" s="73"/>
      <c r="C74" s="100"/>
      <c r="D74" s="103"/>
      <c r="E74" s="103"/>
      <c r="F74" s="103"/>
      <c r="G74" s="103"/>
      <c r="H74" s="103"/>
    </row>
    <row r="75" spans="1:10" x14ac:dyDescent="0.25">
      <c r="A75" s="101"/>
      <c r="B75" s="73"/>
      <c r="C75" s="100"/>
      <c r="D75" s="103"/>
      <c r="E75" s="103"/>
      <c r="F75" s="103"/>
      <c r="G75" s="103"/>
      <c r="H75" s="103"/>
    </row>
    <row r="76" spans="1:10" x14ac:dyDescent="0.25">
      <c r="A76" s="101"/>
      <c r="B76" s="73"/>
      <c r="C76" s="100"/>
      <c r="D76" s="103"/>
      <c r="E76" s="103"/>
      <c r="F76" s="103"/>
      <c r="G76" s="103"/>
      <c r="H76" s="103"/>
    </row>
    <row r="77" spans="1:10" x14ac:dyDescent="0.25">
      <c r="A77" s="101"/>
      <c r="B77" s="73"/>
      <c r="C77" s="100"/>
      <c r="D77" s="103"/>
      <c r="E77" s="103"/>
      <c r="F77" s="103"/>
      <c r="G77" s="103"/>
      <c r="H77" s="103"/>
    </row>
    <row r="78" spans="1:10" x14ac:dyDescent="0.25">
      <c r="A78" s="101"/>
      <c r="B78" s="73"/>
      <c r="C78" s="100"/>
      <c r="D78" s="103"/>
      <c r="E78" s="103"/>
      <c r="F78" s="103"/>
      <c r="G78" s="103"/>
      <c r="H78" s="103"/>
    </row>
    <row r="79" spans="1:10" ht="3" customHeight="1" x14ac:dyDescent="0.25">
      <c r="A79" s="101"/>
      <c r="B79" s="73"/>
      <c r="C79" s="100"/>
      <c r="D79" s="103"/>
      <c r="E79" s="103"/>
      <c r="F79" s="103"/>
      <c r="G79" s="103"/>
      <c r="H79" s="103"/>
    </row>
    <row r="80" spans="1:10" ht="12.75" hidden="1" customHeight="1" x14ac:dyDescent="0.25">
      <c r="A80" s="101"/>
      <c r="B80" s="73"/>
      <c r="C80" s="100"/>
      <c r="D80" s="103"/>
      <c r="E80" s="103"/>
      <c r="F80" s="103"/>
      <c r="G80" s="103"/>
      <c r="H80" s="103"/>
    </row>
    <row r="81" spans="1:8" ht="3.75" customHeight="1" x14ac:dyDescent="0.25">
      <c r="A81" s="101"/>
      <c r="B81" s="73"/>
      <c r="C81" s="100"/>
      <c r="D81" s="103"/>
      <c r="E81" s="103"/>
      <c r="F81" s="103"/>
      <c r="G81" s="103"/>
      <c r="H81" s="103"/>
    </row>
    <row r="82" spans="1:8" ht="12.75" hidden="1" customHeight="1" x14ac:dyDescent="0.25">
      <c r="A82" s="101"/>
      <c r="B82" s="73"/>
      <c r="C82" s="100"/>
      <c r="D82" s="103"/>
      <c r="E82" s="103"/>
      <c r="F82" s="103"/>
      <c r="G82" s="103"/>
      <c r="H82" s="103"/>
    </row>
    <row r="83" spans="1:8" ht="12.75" hidden="1" customHeight="1" x14ac:dyDescent="0.25">
      <c r="A83" s="101"/>
      <c r="B83" s="73"/>
      <c r="C83" s="100"/>
      <c r="D83" s="103"/>
      <c r="E83" s="103"/>
      <c r="F83" s="103"/>
      <c r="G83" s="103"/>
      <c r="H83" s="103"/>
    </row>
    <row r="84" spans="1:8" ht="12.75" hidden="1" customHeight="1" x14ac:dyDescent="0.25">
      <c r="A84" s="101"/>
      <c r="B84" s="73"/>
      <c r="C84" s="100"/>
      <c r="D84" s="103"/>
      <c r="E84" s="103"/>
      <c r="F84" s="103"/>
      <c r="G84" s="103"/>
      <c r="H84" s="103"/>
    </row>
    <row r="85" spans="1:8" ht="12.75" hidden="1" customHeight="1" x14ac:dyDescent="0.25">
      <c r="A85" s="101"/>
      <c r="B85" s="73"/>
      <c r="C85" s="100"/>
      <c r="D85" s="103"/>
      <c r="E85" s="103"/>
      <c r="F85" s="103"/>
      <c r="G85" s="103"/>
      <c r="H85" s="103"/>
    </row>
    <row r="86" spans="1:8" ht="12.75" hidden="1" customHeight="1" x14ac:dyDescent="0.25">
      <c r="A86" s="101"/>
      <c r="B86" s="73"/>
      <c r="C86" s="100"/>
      <c r="D86" s="103"/>
      <c r="E86" s="103"/>
      <c r="F86" s="103"/>
      <c r="G86" s="103"/>
      <c r="H86" s="103"/>
    </row>
    <row r="87" spans="1:8" ht="12.75" hidden="1" customHeight="1" x14ac:dyDescent="0.25">
      <c r="A87" s="101"/>
      <c r="B87" s="73"/>
      <c r="C87" s="100"/>
      <c r="D87" s="103"/>
      <c r="E87" s="103"/>
      <c r="F87" s="103"/>
      <c r="G87" s="103"/>
      <c r="H87" s="103"/>
    </row>
    <row r="88" spans="1:8" ht="4.5" hidden="1" customHeight="1" x14ac:dyDescent="0.25">
      <c r="A88" s="101"/>
      <c r="B88" s="73"/>
      <c r="C88" s="100"/>
      <c r="D88" s="103"/>
      <c r="E88" s="103"/>
      <c r="F88" s="103"/>
      <c r="G88" s="103"/>
      <c r="H88" s="103"/>
    </row>
    <row r="89" spans="1:8" ht="12.75" hidden="1" customHeight="1" x14ac:dyDescent="0.25">
      <c r="A89" s="101"/>
      <c r="B89" s="73"/>
      <c r="C89" s="100"/>
      <c r="D89" s="103"/>
      <c r="E89" s="103"/>
      <c r="F89" s="103"/>
      <c r="G89" s="103"/>
      <c r="H89" s="103"/>
    </row>
    <row r="90" spans="1:8" ht="12.75" hidden="1" customHeight="1" x14ac:dyDescent="0.25">
      <c r="A90" s="101"/>
      <c r="B90" s="73"/>
      <c r="C90" s="100"/>
      <c r="D90" s="103"/>
      <c r="E90" s="103"/>
      <c r="F90" s="103"/>
      <c r="G90" s="103"/>
      <c r="H90" s="103"/>
    </row>
    <row r="91" spans="1:8" ht="12.75" hidden="1" customHeight="1" x14ac:dyDescent="0.25">
      <c r="A91" s="101"/>
      <c r="B91" s="73"/>
      <c r="C91" s="100"/>
      <c r="D91" s="103"/>
      <c r="E91" s="103"/>
      <c r="F91" s="103"/>
      <c r="G91" s="103"/>
      <c r="H91" s="103"/>
    </row>
    <row r="92" spans="1:8" ht="12.75" hidden="1" customHeight="1" x14ac:dyDescent="0.25">
      <c r="A92" s="101"/>
      <c r="B92" s="73"/>
      <c r="C92" s="100"/>
      <c r="D92" s="103"/>
      <c r="E92" s="103"/>
      <c r="F92" s="103"/>
      <c r="G92" s="103"/>
      <c r="H92" s="103"/>
    </row>
    <row r="93" spans="1:8" ht="12.75" hidden="1" customHeight="1" x14ac:dyDescent="0.25">
      <c r="A93" s="101"/>
      <c r="B93" s="73"/>
      <c r="C93" s="100"/>
      <c r="D93" s="103"/>
      <c r="E93" s="103"/>
      <c r="F93" s="103"/>
      <c r="G93" s="103"/>
      <c r="H93" s="103"/>
    </row>
    <row r="94" spans="1:8" ht="27.75" hidden="1" customHeight="1" x14ac:dyDescent="0.25">
      <c r="A94" s="101"/>
      <c r="B94" s="73"/>
      <c r="C94" s="100"/>
      <c r="D94" s="103"/>
      <c r="E94" s="103"/>
      <c r="F94" s="103"/>
      <c r="G94" s="103"/>
      <c r="H94" s="103"/>
    </row>
    <row r="95" spans="1:8" ht="205.8" customHeight="1" x14ac:dyDescent="0.25">
      <c r="A95" s="101"/>
      <c r="B95" s="73"/>
      <c r="C95" s="100"/>
      <c r="D95" s="103"/>
      <c r="E95" s="103"/>
      <c r="F95" s="103"/>
      <c r="G95" s="103"/>
      <c r="H95" s="103"/>
    </row>
    <row r="96" spans="1:8" ht="42.75" customHeight="1" x14ac:dyDescent="0.25">
      <c r="A96" s="50">
        <v>5</v>
      </c>
      <c r="B96" s="18" t="s">
        <v>12</v>
      </c>
      <c r="C96" s="39" t="s">
        <v>25</v>
      </c>
      <c r="D96" s="103" t="s">
        <v>150</v>
      </c>
      <c r="E96" s="103"/>
      <c r="F96" s="103"/>
      <c r="G96" s="103"/>
      <c r="H96" s="103"/>
    </row>
    <row r="97" spans="1:8" x14ac:dyDescent="0.25">
      <c r="A97" s="50">
        <v>6</v>
      </c>
      <c r="B97" s="18" t="s">
        <v>135</v>
      </c>
      <c r="C97" s="39"/>
      <c r="D97" s="103" t="s">
        <v>151</v>
      </c>
      <c r="E97" s="103"/>
      <c r="F97" s="103"/>
      <c r="G97" s="103"/>
      <c r="H97" s="103"/>
    </row>
    <row r="98" spans="1:8" ht="67.8" customHeight="1" x14ac:dyDescent="0.25">
      <c r="A98" s="50">
        <v>7</v>
      </c>
      <c r="B98" s="18" t="s">
        <v>13</v>
      </c>
      <c r="C98" s="52"/>
      <c r="D98" s="104" t="s">
        <v>149</v>
      </c>
      <c r="E98" s="104"/>
      <c r="F98" s="104"/>
      <c r="G98" s="104"/>
      <c r="H98" s="104"/>
    </row>
    <row r="99" spans="1:8" x14ac:dyDescent="0.25">
      <c r="A99" s="22"/>
      <c r="B99" s="23"/>
      <c r="C99" s="41"/>
      <c r="D99" s="41"/>
      <c r="E99" s="13"/>
      <c r="F99" s="13"/>
      <c r="G99" s="24"/>
      <c r="H99" s="24"/>
    </row>
    <row r="100" spans="1:8" x14ac:dyDescent="0.25">
      <c r="A100" s="99" t="s">
        <v>148</v>
      </c>
      <c r="B100" s="99"/>
      <c r="C100" s="99"/>
      <c r="D100" s="99"/>
      <c r="E100" s="99"/>
      <c r="F100" s="99"/>
      <c r="G100" s="99"/>
      <c r="H100" s="99"/>
    </row>
    <row r="101" spans="1:8" x14ac:dyDescent="0.25">
      <c r="A101" s="99" t="s">
        <v>15</v>
      </c>
      <c r="B101" s="99"/>
      <c r="C101" s="99"/>
      <c r="D101" s="99"/>
      <c r="E101" s="99"/>
      <c r="F101" s="99"/>
      <c r="G101" s="99"/>
      <c r="H101" s="99"/>
    </row>
    <row r="102" spans="1:8" x14ac:dyDescent="0.25">
      <c r="A102" s="99" t="s">
        <v>16</v>
      </c>
      <c r="B102" s="99"/>
      <c r="C102" s="99"/>
      <c r="D102" s="99"/>
      <c r="E102" s="99"/>
      <c r="F102" s="99"/>
      <c r="G102" s="99"/>
      <c r="H102" s="99"/>
    </row>
    <row r="103" spans="1:8" x14ac:dyDescent="0.25">
      <c r="B103" s="16" t="s">
        <v>153</v>
      </c>
      <c r="C103" s="55"/>
      <c r="D103" s="55"/>
    </row>
    <row r="104" spans="1:8" x14ac:dyDescent="0.25">
      <c r="B104" s="105" t="s">
        <v>154</v>
      </c>
      <c r="C104" s="106"/>
      <c r="D104" s="55"/>
    </row>
    <row r="105" spans="1:8" x14ac:dyDescent="0.25">
      <c r="A105" s="64" t="s">
        <v>168</v>
      </c>
      <c r="B105" s="65" t="s">
        <v>155</v>
      </c>
      <c r="C105" s="66"/>
      <c r="D105" s="66"/>
      <c r="E105" s="60"/>
      <c r="F105" s="60"/>
      <c r="G105" s="60"/>
      <c r="H105" s="60"/>
    </row>
    <row r="106" spans="1:8" x14ac:dyDescent="0.25">
      <c r="B106" s="105" t="s">
        <v>156</v>
      </c>
      <c r="C106" s="107"/>
      <c r="D106" s="107"/>
      <c r="E106" s="107"/>
    </row>
    <row r="107" spans="1:8" x14ac:dyDescent="0.25">
      <c r="A107" s="64" t="s">
        <v>169</v>
      </c>
      <c r="B107" s="108" t="s">
        <v>157</v>
      </c>
      <c r="C107" s="109"/>
      <c r="D107" s="109"/>
      <c r="E107" s="109"/>
      <c r="F107" s="109"/>
      <c r="G107" s="109"/>
      <c r="H107" s="109"/>
    </row>
    <row r="108" spans="1:8" x14ac:dyDescent="0.25">
      <c r="B108" s="105" t="s">
        <v>158</v>
      </c>
      <c r="C108" s="107"/>
      <c r="D108" s="107"/>
      <c r="E108" s="107"/>
    </row>
    <row r="109" spans="1:8" x14ac:dyDescent="0.25">
      <c r="A109" s="64" t="s">
        <v>170</v>
      </c>
      <c r="B109" s="108" t="s">
        <v>159</v>
      </c>
      <c r="C109" s="109"/>
      <c r="D109" s="109"/>
      <c r="E109" s="109"/>
      <c r="F109" s="109"/>
      <c r="G109" s="109"/>
      <c r="H109" s="109"/>
    </row>
    <row r="110" spans="1:8" x14ac:dyDescent="0.25">
      <c r="B110" s="105" t="s">
        <v>160</v>
      </c>
      <c r="C110" s="107"/>
      <c r="D110" s="107"/>
      <c r="E110" s="107"/>
    </row>
    <row r="111" spans="1:8" x14ac:dyDescent="0.25">
      <c r="A111" s="64" t="s">
        <v>171</v>
      </c>
      <c r="B111" s="108" t="s">
        <v>161</v>
      </c>
      <c r="C111" s="108"/>
      <c r="D111" s="108"/>
      <c r="E111" s="108"/>
      <c r="F111" s="108"/>
      <c r="G111" s="108"/>
      <c r="H111" s="108"/>
    </row>
    <row r="112" spans="1:8" x14ac:dyDescent="0.25">
      <c r="B112" s="105" t="s">
        <v>162</v>
      </c>
      <c r="C112" s="105"/>
      <c r="D112" s="105"/>
      <c r="E112" s="105"/>
    </row>
    <row r="113" spans="1:8" x14ac:dyDescent="0.25">
      <c r="A113" s="64" t="s">
        <v>172</v>
      </c>
      <c r="B113" s="108" t="s">
        <v>163</v>
      </c>
      <c r="C113" s="108"/>
      <c r="D113" s="108"/>
      <c r="E113" s="108"/>
      <c r="F113" s="108"/>
      <c r="G113" s="108"/>
      <c r="H113" s="108"/>
    </row>
    <row r="114" spans="1:8" x14ac:dyDescent="0.25">
      <c r="B114" s="105" t="s">
        <v>162</v>
      </c>
      <c r="C114" s="105"/>
      <c r="D114" s="105"/>
      <c r="E114" s="105"/>
    </row>
    <row r="115" spans="1:8" x14ac:dyDescent="0.25">
      <c r="A115" s="64" t="s">
        <v>173</v>
      </c>
      <c r="B115" s="108" t="s">
        <v>164</v>
      </c>
      <c r="C115" s="108"/>
      <c r="D115" s="108"/>
      <c r="E115" s="108"/>
      <c r="F115" s="108"/>
      <c r="G115" s="108"/>
      <c r="H115" s="108"/>
    </row>
    <row r="116" spans="1:8" x14ac:dyDescent="0.25">
      <c r="B116" s="105" t="s">
        <v>162</v>
      </c>
      <c r="C116" s="105"/>
      <c r="D116" s="105"/>
      <c r="E116" s="105"/>
    </row>
    <row r="117" spans="1:8" x14ac:dyDescent="0.25">
      <c r="A117" s="64" t="s">
        <v>174</v>
      </c>
      <c r="B117" s="108" t="s">
        <v>165</v>
      </c>
      <c r="C117" s="108"/>
      <c r="D117" s="108"/>
      <c r="E117" s="108"/>
      <c r="F117" s="108"/>
      <c r="G117" s="108"/>
      <c r="H117" s="108"/>
    </row>
    <row r="118" spans="1:8" x14ac:dyDescent="0.25">
      <c r="B118" s="105" t="s">
        <v>166</v>
      </c>
      <c r="C118" s="105"/>
      <c r="D118" s="105"/>
      <c r="E118" s="105"/>
    </row>
    <row r="119" spans="1:8" x14ac:dyDescent="0.25">
      <c r="A119" s="64" t="s">
        <v>175</v>
      </c>
      <c r="B119" s="108" t="s">
        <v>167</v>
      </c>
      <c r="C119" s="108"/>
      <c r="D119" s="108"/>
      <c r="E119" s="108"/>
      <c r="F119" s="108"/>
      <c r="G119" s="108"/>
      <c r="H119" s="108"/>
    </row>
    <row r="120" spans="1:8" x14ac:dyDescent="0.25">
      <c r="B120" s="105" t="s">
        <v>162</v>
      </c>
      <c r="C120" s="105"/>
      <c r="D120" s="105"/>
      <c r="E120" s="105"/>
    </row>
    <row r="122" spans="1:8" ht="13.2" customHeight="1" x14ac:dyDescent="0.25"/>
    <row r="123" spans="1:8" ht="13.8" customHeight="1" x14ac:dyDescent="0.25">
      <c r="A123" s="25"/>
      <c r="B123" s="26" t="s">
        <v>146</v>
      </c>
      <c r="C123" s="41"/>
      <c r="D123" s="41"/>
      <c r="E123" s="13"/>
      <c r="F123" s="27"/>
      <c r="G123" s="13" t="s">
        <v>147</v>
      </c>
      <c r="H123" s="58"/>
    </row>
    <row r="124" spans="1:8" ht="14.4" customHeight="1" x14ac:dyDescent="0.25">
      <c r="A124" s="28" t="s">
        <v>5</v>
      </c>
      <c r="E124" s="29"/>
      <c r="F124" s="30" t="s">
        <v>2</v>
      </c>
      <c r="G124" s="29"/>
      <c r="H124" s="30"/>
    </row>
    <row r="125" spans="1:8" ht="13.2" customHeight="1" x14ac:dyDescent="0.25">
      <c r="A125" s="28"/>
      <c r="B125" s="31"/>
      <c r="E125" s="29"/>
      <c r="F125" s="29"/>
      <c r="G125" s="29"/>
    </row>
    <row r="126" spans="1:8" ht="14.4" customHeight="1" x14ac:dyDescent="0.25">
      <c r="A126" s="28"/>
      <c r="B126" s="31"/>
      <c r="E126" s="29"/>
      <c r="F126" s="29"/>
      <c r="G126" s="29"/>
    </row>
    <row r="127" spans="1:8" ht="13.2" customHeight="1" x14ac:dyDescent="0.25">
      <c r="A127" s="32" t="s">
        <v>17</v>
      </c>
      <c r="B127" s="31"/>
      <c r="E127" s="29"/>
      <c r="F127" s="29"/>
      <c r="G127" s="29"/>
    </row>
    <row r="128" spans="1:8" ht="14.4" customHeight="1" x14ac:dyDescent="0.25">
      <c r="A128" s="32" t="s">
        <v>18</v>
      </c>
      <c r="B128" s="31"/>
      <c r="E128" s="29"/>
      <c r="F128" s="29"/>
      <c r="G128" s="29"/>
    </row>
    <row r="129" spans="1:7" ht="13.2" customHeight="1" x14ac:dyDescent="0.25">
      <c r="A129" s="32" t="s">
        <v>19</v>
      </c>
      <c r="B129" s="31"/>
      <c r="E129" s="29"/>
      <c r="F129" s="29"/>
      <c r="G129" s="29"/>
    </row>
    <row r="130" spans="1:7" ht="14.4" customHeight="1" x14ac:dyDescent="0.25">
      <c r="A130" s="32" t="s">
        <v>20</v>
      </c>
      <c r="B130" s="31"/>
      <c r="E130" s="29"/>
      <c r="F130" s="29"/>
      <c r="G130" s="29"/>
    </row>
    <row r="131" spans="1:7" ht="13.2" customHeight="1" x14ac:dyDescent="0.25">
      <c r="A131" s="32" t="s">
        <v>21</v>
      </c>
      <c r="B131" s="31"/>
      <c r="E131" s="29"/>
      <c r="F131" s="29"/>
      <c r="G131" s="29"/>
    </row>
    <row r="132" spans="1:7" ht="14.4" customHeight="1" x14ac:dyDescent="0.25">
      <c r="A132" s="28"/>
      <c r="B132" s="31"/>
      <c r="E132" s="29"/>
      <c r="F132" s="29"/>
      <c r="G132" s="29"/>
    </row>
  </sheetData>
  <mergeCells count="74">
    <mergeCell ref="B120:E120"/>
    <mergeCell ref="B104:C104"/>
    <mergeCell ref="B106:E106"/>
    <mergeCell ref="B107:H107"/>
    <mergeCell ref="B108:E108"/>
    <mergeCell ref="B109:H109"/>
    <mergeCell ref="B110:E110"/>
    <mergeCell ref="B111:H111"/>
    <mergeCell ref="B112:E112"/>
    <mergeCell ref="B113:H113"/>
    <mergeCell ref="B114:E114"/>
    <mergeCell ref="B115:H115"/>
    <mergeCell ref="B116:E116"/>
    <mergeCell ref="B117:H117"/>
    <mergeCell ref="B118:E118"/>
    <mergeCell ref="B119:H119"/>
    <mergeCell ref="G26:G27"/>
    <mergeCell ref="H26:H27"/>
    <mergeCell ref="F41:F42"/>
    <mergeCell ref="G41:G42"/>
    <mergeCell ref="H41:H42"/>
    <mergeCell ref="D59:H59"/>
    <mergeCell ref="D60:H60"/>
    <mergeCell ref="D61:H95"/>
    <mergeCell ref="D96:H96"/>
    <mergeCell ref="D98:H98"/>
    <mergeCell ref="D97:H97"/>
    <mergeCell ref="A102:H102"/>
    <mergeCell ref="C61:C95"/>
    <mergeCell ref="B61:B95"/>
    <mergeCell ref="A61:A95"/>
    <mergeCell ref="A100:H100"/>
    <mergeCell ref="A101:H101"/>
    <mergeCell ref="A4:B4"/>
    <mergeCell ref="A7:B7"/>
    <mergeCell ref="A9:B9"/>
    <mergeCell ref="A10:B10"/>
    <mergeCell ref="C17:C19"/>
    <mergeCell ref="C5:H5"/>
    <mergeCell ref="B15:B53"/>
    <mergeCell ref="D41:D42"/>
    <mergeCell ref="C41:C42"/>
    <mergeCell ref="F13:H13"/>
    <mergeCell ref="C13:E13"/>
    <mergeCell ref="A6:B6"/>
    <mergeCell ref="C6:H6"/>
    <mergeCell ref="A15:A53"/>
    <mergeCell ref="D17:D19"/>
    <mergeCell ref="C20:C22"/>
    <mergeCell ref="G4:H4"/>
    <mergeCell ref="C24:C25"/>
    <mergeCell ref="D24:D25"/>
    <mergeCell ref="C26:C27"/>
    <mergeCell ref="D26:D27"/>
    <mergeCell ref="D20:D22"/>
    <mergeCell ref="F17:F19"/>
    <mergeCell ref="G17:G19"/>
    <mergeCell ref="H17:H19"/>
    <mergeCell ref="F20:F22"/>
    <mergeCell ref="G20:G22"/>
    <mergeCell ref="H20:H22"/>
    <mergeCell ref="F24:F25"/>
    <mergeCell ref="G24:G25"/>
    <mergeCell ref="H24:H25"/>
    <mergeCell ref="F26:F27"/>
    <mergeCell ref="F58:H58"/>
    <mergeCell ref="B55:E55"/>
    <mergeCell ref="B56:E56"/>
    <mergeCell ref="F55:H55"/>
    <mergeCell ref="F54:H54"/>
    <mergeCell ref="F56:H56"/>
    <mergeCell ref="B54:E54"/>
    <mergeCell ref="B57:E57"/>
    <mergeCell ref="F57:H57"/>
  </mergeCells>
  <phoneticPr fontId="1" type="noConversion"/>
  <pageMargins left="0.75" right="0.75" top="1" bottom="1" header="0.5" footer="0.5"/>
  <pageSetup scale="52" fitToHeight="3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Лист3</vt:lpstr>
      <vt:lpstr>Лист3!Область_печати</vt:lpstr>
    </vt:vector>
  </TitlesOfParts>
  <Company>sibur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BelayaEI</dc:creator>
  <cp:lastModifiedBy>Елена Филонова</cp:lastModifiedBy>
  <cp:lastPrinted>2025-07-22T05:50:35Z</cp:lastPrinted>
  <dcterms:created xsi:type="dcterms:W3CDTF">2010-07-21T15:31:22Z</dcterms:created>
  <dcterms:modified xsi:type="dcterms:W3CDTF">2025-07-22T05:58:04Z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hinkcellXlWorkbookDoNotDelete" linkTarget="&lt;?xml version=&quot;1.0&quot; encoding=&quot;UTF-16&quot; standalone=&quot;yes&quot;?&gt;&#10;&lt;root reqver=&quot;16160&quot;&gt;&lt;version val=&quot;17973&quot;/&gt;&lt;CXlWorkbook id=&quot;1&quot;&gt;&lt;m_cxllink/&gt;&lt;/CXlWorkbook&gt;&lt;/root&gt;">
    <vt:bool>false</vt:bool>
  </property>
</Properties>
</file>