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6975" tabRatio="546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<sst xmlns="http://schemas.openxmlformats.org/spreadsheetml/2006/main" count="60" uniqueCount="48">
  <si>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№ пп</t>
  </si>
  <si>
    <t>объект</t>
  </si>
  <si>
    <t>Раздел РД</t>
  </si>
  <si>
    <t>Расшифровка</t>
  </si>
  <si>
    <t>Ед. изм.</t>
  </si>
  <si>
    <t>Объем</t>
  </si>
  <si>
    <t>Стоимость работ за ед. с НДС 20%</t>
  </si>
  <si>
    <t>Итого работ с НДС 20%</t>
  </si>
  <si>
    <t>Стоимость материалов за ед. с НДС 20%</t>
  </si>
  <si>
    <t>Итого стоимость материалов с НДС 20%</t>
  </si>
  <si>
    <t>Итого  с НДС 20%</t>
  </si>
  <si>
    <t>Станция разгрузки вагонов</t>
  </si>
  <si>
    <t>1632-2021-1.1-КЖ1</t>
  </si>
  <si>
    <t>Конструкции встроенных и пристроенных помещений. Плиты перекрытий на отметках +4,+7,+8,+10,+11,+11,7</t>
  </si>
  <si>
    <t>м3</t>
  </si>
  <si>
    <t>1632-2021-1.1-КЖ06.</t>
  </si>
  <si>
    <t>Плита на отм. -0,200</t>
  </si>
  <si>
    <t>1632-2021-1.1-КЖ07.</t>
  </si>
  <si>
    <t>Ростверки на отм. -0,200 + 226 п.м. рельс Р65</t>
  </si>
  <si>
    <t xml:space="preserve">1632-2021-1.1-КЖ08. </t>
  </si>
  <si>
    <t>Лестницы</t>
  </si>
  <si>
    <t>1632-2021-1.1,1.2-КМ1</t>
  </si>
  <si>
    <t>Основные конструкции</t>
  </si>
  <si>
    <t>т</t>
  </si>
  <si>
    <t>1632-2021-1.1,1.2-КМ2</t>
  </si>
  <si>
    <t>Второстепенные конструкции</t>
  </si>
  <si>
    <t>1632-2021-1.1,1.2-КМ3</t>
  </si>
  <si>
    <t>Этажерка аспирационной установки</t>
  </si>
  <si>
    <t>Конвейерная галерея №3.</t>
  </si>
  <si>
    <t>1632-2021-2.1.3-КМ</t>
  </si>
  <si>
    <t>Конструкции металлические</t>
  </si>
  <si>
    <t>Устройство железобетонных конструкций Здания трансбордера, Тоннеля, Пересыпной станции №1.</t>
  </si>
  <si>
    <t>1632-2021-2.1.0-КЖ02.</t>
  </si>
  <si>
    <t xml:space="preserve"> Тоннель. Конструкции железобетонные. Фундаменты. Стены. Перекрытия. </t>
  </si>
  <si>
    <t>1632-2021-2.2.1-КЖ03.</t>
  </si>
  <si>
    <t>Пересыпная станция №1 Конструкции ниже отм. – 0,000</t>
  </si>
  <si>
    <t xml:space="preserve">1632-2021-2.2.1-КЖ04. </t>
  </si>
  <si>
    <t>Пересыпная станция №1 Конструкции в осях 1-4.</t>
  </si>
  <si>
    <t xml:space="preserve">Пересыпная станция №2. </t>
  </si>
  <si>
    <t xml:space="preserve"> 1632-2021-2.2.2-КЖ1</t>
  </si>
  <si>
    <t>Перекрытия</t>
  </si>
  <si>
    <t xml:space="preserve">Пересыпная станция №3. </t>
  </si>
  <si>
    <t xml:space="preserve"> 1632-2021-2.2.3-КЖ1</t>
  </si>
  <si>
    <t>Пересыпная станция №3. Перекрытия</t>
  </si>
  <si>
    <t>РММ Ремонтно-механическая мастерская</t>
  </si>
  <si>
    <t>1632-2021-7.1-КМ1</t>
  </si>
  <si>
    <t>Конструкции металлические. Второстепенные конструкции административного корпуса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</si>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</sst>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24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name val="Calibri"/>
      <charset val="204"/>
      <scheme val="minor"/>
    </font>
    <font>
      <sz val="12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180" fontId="3" fillId="0" borderId="1" xfId="0" applyNumberFormat="1" applyFont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L17"/>
  <sheetViews>
    <sheetView tabSelected="1" zoomScale="85" zoomScaleNormal="85" workbookViewId="0">
      <selection activeCell="J21" sqref="J21"/>
    </sheetView>
  </sheetViews>
  <sheetFormatPr defaultColWidth="8.85840707964602" defaultRowHeight="14.25"/>
  <cols>
    <col min="1" max="1" width="8.85840707964602" style="1"/>
    <col min="2" max="2" width="7.70796460176991" style="1" customWidth="1"/>
    <col min="3" max="4" width="33.141592920354" style="1" customWidth="1"/>
    <col min="5" max="5" width="50.4247787610619" style="2" customWidth="1"/>
    <col min="6" max="6" width="9.85840707964602" style="1" customWidth="1"/>
    <col min="7" max="7" width="14.7079646017699" style="1" customWidth="1"/>
    <col min="8" max="9" width="22.7079646017699" style="1" customWidth="1"/>
    <col min="10" max="10" width="25.4247787610619" style="1" customWidth="1"/>
    <col min="11" max="11" width="26.4247787610619" style="1" customWidth="1"/>
    <col min="12" max="12" width="22.7079646017699" style="1" customWidth="1"/>
    <col min="13" max="16384" width="8.85840707964602" style="1"/>
  </cols>
  <sheetData>
    <row r="2" ht="51" customHeight="1" spans="2:12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</row>
    <row r="3" ht="31.5" spans="2:12">
      <c r="B3" s="5">
        <v>1</v>
      </c>
      <c r="C3" s="6" t="s">
        <v>11</v>
      </c>
      <c r="D3" s="5" t="s">
        <v>12</v>
      </c>
      <c r="E3" s="7" t="s">
        <v>13</v>
      </c>
      <c r="F3" s="8" t="s">
        <v>14</v>
      </c>
      <c r="G3" s="9">
        <v>126.13</v>
      </c>
      <c r="H3" s="9">
        <v>20000</v>
      </c>
      <c r="I3" s="9">
        <f t="shared" ref="I3:I16" si="0">H3*G3</f>
        <v>2522600</v>
      </c>
      <c r="J3" s="9">
        <v>18000</v>
      </c>
      <c r="K3" s="9">
        <f t="shared" ref="K3:K16" si="1">J3*G3</f>
        <v>2270340</v>
      </c>
      <c r="L3" s="9">
        <f>I3+K3</f>
        <v>4792940</v>
      </c>
    </row>
    <row r="4" ht="15.75" spans="2:12">
      <c r="B4" s="5"/>
      <c r="C4" s="6"/>
      <c r="D4" s="5" t="s">
        <v>15</v>
      </c>
      <c r="E4" s="6" t="s">
        <v>16</v>
      </c>
      <c r="F4" s="5" t="s">
        <v>14</v>
      </c>
      <c r="G4" s="9">
        <v>1091</v>
      </c>
      <c r="H4" s="9">
        <v>20000</v>
      </c>
      <c r="I4" s="9">
        <f t="shared" si="0"/>
        <v>21820000</v>
      </c>
      <c r="J4" s="9">
        <v>18000</v>
      </c>
      <c r="K4" s="9">
        <f t="shared" si="1"/>
        <v>19638000</v>
      </c>
      <c r="L4" s="9">
        <f t="shared" ref="L4:L17" si="2">I4+K4</f>
        <v>41458000</v>
      </c>
    </row>
    <row r="5" ht="15.75" spans="2:12">
      <c r="B5" s="5"/>
      <c r="C5" s="6"/>
      <c r="D5" s="5" t="s">
        <v>17</v>
      </c>
      <c r="E5" s="6" t="s">
        <v>18</v>
      </c>
      <c r="F5" s="5" t="s">
        <v>14</v>
      </c>
      <c r="G5" s="9">
        <v>637.49</v>
      </c>
      <c r="H5" s="9">
        <v>20000</v>
      </c>
      <c r="I5" s="9">
        <f t="shared" si="0"/>
        <v>12749800</v>
      </c>
      <c r="J5" s="9">
        <v>18000</v>
      </c>
      <c r="K5" s="9">
        <f t="shared" si="1"/>
        <v>11474820</v>
      </c>
      <c r="L5" s="9">
        <f t="shared" si="2"/>
        <v>24224620</v>
      </c>
    </row>
    <row r="6" ht="15.75" spans="2:12">
      <c r="B6" s="5"/>
      <c r="C6" s="6"/>
      <c r="D6" s="5" t="s">
        <v>19</v>
      </c>
      <c r="E6" s="6" t="s">
        <v>20</v>
      </c>
      <c r="F6" s="5" t="s">
        <v>14</v>
      </c>
      <c r="G6" s="9">
        <v>234.22</v>
      </c>
      <c r="H6" s="9">
        <v>20000</v>
      </c>
      <c r="I6" s="9">
        <f t="shared" si="0"/>
        <v>4684400</v>
      </c>
      <c r="J6" s="9">
        <v>18000</v>
      </c>
      <c r="K6" s="9">
        <f t="shared" si="1"/>
        <v>4215960</v>
      </c>
      <c r="L6" s="9">
        <f t="shared" si="2"/>
        <v>8900360</v>
      </c>
    </row>
    <row r="7" ht="15.75" spans="2:12">
      <c r="B7" s="5"/>
      <c r="C7" s="6"/>
      <c r="D7" s="5" t="s">
        <v>21</v>
      </c>
      <c r="E7" s="6" t="s">
        <v>22</v>
      </c>
      <c r="F7" s="5" t="s">
        <v>23</v>
      </c>
      <c r="G7" s="9">
        <v>629.6</v>
      </c>
      <c r="H7" s="9">
        <v>244000</v>
      </c>
      <c r="I7" s="9">
        <f t="shared" si="0"/>
        <v>153622400</v>
      </c>
      <c r="J7" s="9">
        <v>140000</v>
      </c>
      <c r="K7" s="9">
        <f t="shared" si="1"/>
        <v>88144000</v>
      </c>
      <c r="L7" s="9">
        <f t="shared" si="2"/>
        <v>241766400</v>
      </c>
    </row>
    <row r="8" ht="15.75" spans="2:12">
      <c r="B8" s="5"/>
      <c r="C8" s="6"/>
      <c r="D8" s="5" t="s">
        <v>24</v>
      </c>
      <c r="E8" s="6" t="s">
        <v>25</v>
      </c>
      <c r="F8" s="5" t="s">
        <v>23</v>
      </c>
      <c r="G8" s="9">
        <v>42.8</v>
      </c>
      <c r="H8" s="9">
        <v>244000</v>
      </c>
      <c r="I8" s="9">
        <f t="shared" si="0"/>
        <v>10443200</v>
      </c>
      <c r="J8" s="9">
        <v>140000</v>
      </c>
      <c r="K8" s="9">
        <f t="shared" si="1"/>
        <v>5992000</v>
      </c>
      <c r="L8" s="9">
        <f t="shared" si="2"/>
        <v>16435200</v>
      </c>
    </row>
    <row r="9" ht="15.75" spans="2:12">
      <c r="B9" s="5"/>
      <c r="C9" s="6"/>
      <c r="D9" s="5" t="s">
        <v>26</v>
      </c>
      <c r="E9" s="6" t="s">
        <v>27</v>
      </c>
      <c r="F9" s="5" t="s">
        <v>23</v>
      </c>
      <c r="G9" s="9">
        <v>94.4</v>
      </c>
      <c r="H9" s="9">
        <v>244000</v>
      </c>
      <c r="I9" s="9">
        <f t="shared" si="0"/>
        <v>23033600</v>
      </c>
      <c r="J9" s="9">
        <v>140000</v>
      </c>
      <c r="K9" s="9">
        <f t="shared" si="1"/>
        <v>13216000</v>
      </c>
      <c r="L9" s="9">
        <f t="shared" si="2"/>
        <v>36249600</v>
      </c>
    </row>
    <row r="10" ht="30.75" customHeight="1" spans="2:12">
      <c r="B10" s="5">
        <v>2</v>
      </c>
      <c r="C10" s="7" t="s">
        <v>28</v>
      </c>
      <c r="D10" s="5" t="s">
        <v>29</v>
      </c>
      <c r="E10" s="7" t="s">
        <v>30</v>
      </c>
      <c r="F10" s="8" t="s">
        <v>23</v>
      </c>
      <c r="G10" s="9">
        <v>2108.8</v>
      </c>
      <c r="H10" s="9">
        <v>244000</v>
      </c>
      <c r="I10" s="9">
        <f t="shared" si="0"/>
        <v>514547200</v>
      </c>
      <c r="J10" s="9">
        <v>140000</v>
      </c>
      <c r="K10" s="9">
        <f t="shared" si="1"/>
        <v>295232000</v>
      </c>
      <c r="L10" s="9">
        <f t="shared" si="2"/>
        <v>809779200</v>
      </c>
    </row>
    <row r="11" ht="31.5" spans="2:12">
      <c r="B11" s="5">
        <v>3</v>
      </c>
      <c r="C11" s="7" t="s">
        <v>31</v>
      </c>
      <c r="D11" s="5" t="s">
        <v>32</v>
      </c>
      <c r="E11" s="7" t="s">
        <v>33</v>
      </c>
      <c r="F11" s="8" t="s">
        <v>14</v>
      </c>
      <c r="G11" s="9">
        <v>1098.31</v>
      </c>
      <c r="H11" s="9">
        <v>20000</v>
      </c>
      <c r="I11" s="9">
        <f t="shared" si="0"/>
        <v>21966200</v>
      </c>
      <c r="J11" s="9">
        <v>18000</v>
      </c>
      <c r="K11" s="9">
        <f t="shared" si="1"/>
        <v>19769580</v>
      </c>
      <c r="L11" s="9">
        <f t="shared" si="2"/>
        <v>41735780</v>
      </c>
    </row>
    <row r="12" ht="15.75" spans="2:12">
      <c r="B12" s="5"/>
      <c r="C12" s="7"/>
      <c r="D12" s="5" t="s">
        <v>34</v>
      </c>
      <c r="E12" s="6" t="s">
        <v>35</v>
      </c>
      <c r="F12" s="5" t="s">
        <v>14</v>
      </c>
      <c r="G12" s="9">
        <v>1416.96</v>
      </c>
      <c r="H12" s="9">
        <v>20000</v>
      </c>
      <c r="I12" s="9">
        <f t="shared" si="0"/>
        <v>28339200</v>
      </c>
      <c r="J12" s="9">
        <v>18000</v>
      </c>
      <c r="K12" s="9">
        <f t="shared" si="1"/>
        <v>25505280</v>
      </c>
      <c r="L12" s="9">
        <f t="shared" si="2"/>
        <v>53844480</v>
      </c>
    </row>
    <row r="13" ht="15.75" spans="2:12">
      <c r="B13" s="5"/>
      <c r="C13" s="7"/>
      <c r="D13" s="5" t="s">
        <v>36</v>
      </c>
      <c r="E13" s="6" t="s">
        <v>37</v>
      </c>
      <c r="F13" s="5" t="s">
        <v>14</v>
      </c>
      <c r="G13" s="9">
        <v>632.52</v>
      </c>
      <c r="H13" s="9">
        <v>20000</v>
      </c>
      <c r="I13" s="9">
        <f t="shared" si="0"/>
        <v>12650400</v>
      </c>
      <c r="J13" s="9">
        <v>18000</v>
      </c>
      <c r="K13" s="9">
        <f t="shared" si="1"/>
        <v>11385360</v>
      </c>
      <c r="L13" s="9">
        <f t="shared" si="2"/>
        <v>24035760</v>
      </c>
    </row>
    <row r="14" ht="15.75" spans="2:12">
      <c r="B14" s="5">
        <v>4</v>
      </c>
      <c r="C14" s="6" t="s">
        <v>38</v>
      </c>
      <c r="D14" s="5" t="s">
        <v>39</v>
      </c>
      <c r="E14" s="6" t="s">
        <v>40</v>
      </c>
      <c r="F14" s="5" t="s">
        <v>14</v>
      </c>
      <c r="G14" s="9">
        <v>475.2</v>
      </c>
      <c r="H14" s="9">
        <v>20000</v>
      </c>
      <c r="I14" s="9">
        <f t="shared" si="0"/>
        <v>9504000</v>
      </c>
      <c r="J14" s="9">
        <v>18000</v>
      </c>
      <c r="K14" s="9">
        <f t="shared" si="1"/>
        <v>8553600</v>
      </c>
      <c r="L14" s="9">
        <f t="shared" si="2"/>
        <v>18057600</v>
      </c>
    </row>
    <row r="15" ht="15.75" spans="2:12">
      <c r="B15" s="5">
        <v>5</v>
      </c>
      <c r="C15" s="6" t="s">
        <v>41</v>
      </c>
      <c r="D15" s="5" t="s">
        <v>42</v>
      </c>
      <c r="E15" s="6" t="s">
        <v>43</v>
      </c>
      <c r="F15" s="5" t="s">
        <v>14</v>
      </c>
      <c r="G15" s="9">
        <v>77.12</v>
      </c>
      <c r="H15" s="9">
        <v>20000</v>
      </c>
      <c r="I15" s="9">
        <f t="shared" si="0"/>
        <v>1542400</v>
      </c>
      <c r="J15" s="9">
        <v>18000</v>
      </c>
      <c r="K15" s="9">
        <f t="shared" si="1"/>
        <v>1388160</v>
      </c>
      <c r="L15" s="9">
        <f t="shared" si="2"/>
        <v>2930560</v>
      </c>
    </row>
    <row r="16" ht="31.5" spans="2:12">
      <c r="B16" s="5">
        <v>6</v>
      </c>
      <c r="C16" s="7" t="s">
        <v>44</v>
      </c>
      <c r="D16" s="5" t="s">
        <v>45</v>
      </c>
      <c r="E16" s="7" t="s">
        <v>46</v>
      </c>
      <c r="F16" s="8" t="s">
        <v>23</v>
      </c>
      <c r="G16" s="9">
        <v>4.65</v>
      </c>
      <c r="H16" s="9">
        <v>244000</v>
      </c>
      <c r="I16" s="9">
        <f t="shared" si="0"/>
        <v>1134600</v>
      </c>
      <c r="J16" s="9">
        <v>140000</v>
      </c>
      <c r="K16" s="9">
        <f t="shared" si="1"/>
        <v>651000</v>
      </c>
      <c r="L16" s="9">
        <f t="shared" si="2"/>
        <v>1785600</v>
      </c>
    </row>
    <row r="17" ht="22.5" customHeight="1" spans="2:12">
      <c r="B17" s="10" t="s">
        <v>47</v>
      </c>
      <c r="C17" s="11"/>
      <c r="D17" s="11"/>
      <c r="E17" s="11"/>
      <c r="F17" s="11"/>
      <c r="G17" s="12"/>
      <c r="H17" s="13">
        <f>SUM(H3:H16)</f>
        <v>1400000</v>
      </c>
      <c r="I17" s="13">
        <f>SUM(I3:I16)</f>
        <v>818560000</v>
      </c>
      <c r="J17" s="13">
        <f>SUM(J3:J16)</f>
        <v>862000</v>
      </c>
      <c r="K17" s="13">
        <f>SUM(K3:K16)</f>
        <v>507436100</v>
      </c>
      <c r="L17" s="13">
        <f>SUM(L3:L16)</f>
        <v>1325996100</v>
      </c>
    </row>
  </sheetData>
  <mergeCells count="5">
    <mergeCell ref="B17:G17"/>
    <mergeCell ref="B3:B9"/>
    <mergeCell ref="B11:B13"/>
    <mergeCell ref="C3:C9"/>
    <mergeCell ref="C11:C13"/>
  </mergeCells>
  <pageMargins left="0.7" right="0.7" top="0.75" bottom="0.75" header="0.3" footer="0.3"/>
  <pageSetup paperSize="9" scale="4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Владислав Липатов</dc:creator>
  <cp:lastModifiedBy>Дмитрий Данилов</cp:lastModifiedBy>
  <dcterms:created xsi:type="dcterms:W3CDTF">2025-03-03T10:16:00Z</dcterms:created>
  <dcterms:modified xsi:type="dcterms:W3CDTF">2025-03-14T12:13:47Z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E1E92AA553A94AF0A9FADE8EB53F4AE3_13</vt:lpwstr>
  </property>
  <property fmtid="{D5CDD505-2E9C-101B-9397-08002B2CF9AE}" pid="3" name="KSOProductBuildVer">
    <vt:lpwstr>1049-12.2.0.20326</vt:lpwstr>
  </property>
</Properties>
</file>