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rovaTV\Desktop\Мои закупки\монтаж внутренних систем водоснабжения и канализации 12 зданий для ООО ЕХСЗ-2\для публикации\"/>
    </mc:Choice>
  </mc:AlternateContent>
  <bookViews>
    <workbookView xWindow="0" yWindow="0" windowWidth="28800" windowHeight="12300"/>
  </bookViews>
  <sheets>
    <sheet name="форма КП" sheetId="3" r:id="rId1"/>
    <sheet name="оборудование" sheetId="4" r:id="rId2"/>
    <sheet name="материалы" sheetId="5" r:id="rId3"/>
  </sheets>
  <calcPr calcId="162913"/>
</workbook>
</file>

<file path=xl/calcChain.xml><?xml version="1.0" encoding="utf-8"?>
<calcChain xmlns="http://schemas.openxmlformats.org/spreadsheetml/2006/main">
  <c r="G11" i="5" l="1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3" i="4"/>
  <c r="G12" i="4"/>
  <c r="G14" i="4" s="1"/>
  <c r="G43" i="5" l="1"/>
  <c r="E24" i="3"/>
  <c r="E23" i="3"/>
  <c r="E22" i="3"/>
</calcChain>
</file>

<file path=xl/sharedStrings.xml><?xml version="1.0" encoding="utf-8"?>
<sst xmlns="http://schemas.openxmlformats.org/spreadsheetml/2006/main" count="200" uniqueCount="141">
  <si>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</si>
  <si>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</si>
  <si>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</si>
  <si>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</si>
  <si>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</si>
  <si>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</si>
  <si>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</si>
  <si>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</si>
  <si>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</si>
  <si>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</si>
  <si>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</si>
  <si>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</si>
  <si>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</si>
  <si>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</si>
  <si>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</si>
  <si>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</si>
  <si>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</si>
  <si>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</si>
  <si>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</si>
  <si>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</si>
  <si>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</si>
  <si>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</si>
  <si>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</si>
  <si>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</si>
  <si>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</si>
  <si>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</si>
  <si>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</si>
  <si>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</si>
  <si>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</si>
  <si>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t>оборудование</t>
  </si>
  <si>
    <t>Выполнение комплекса работ по монтажу внутренних систем водоснабжения и канализации по 12 зданиям в рамках реализации инвестиционного проекта «Производство Аммиака и Карбамида, Кингисепп»</t>
  </si>
  <si>
    <t>1. Е230-0001-8000571851-РД-01-10.20.010-ВК</t>
  </si>
  <si>
    <t>А17.710.2</t>
  </si>
  <si>
    <t>объект</t>
  </si>
  <si>
    <t>А17.715.2</t>
  </si>
  <si>
    <t>Наменование раздела РД</t>
  </si>
  <si>
    <t>2. E230-0001-8000633006-РД-01-03.04.010-ВК</t>
  </si>
  <si>
    <t>U22.204</t>
  </si>
  <si>
    <t>3. E230-0001-8000633006-РД-01-10.04.010-ВК</t>
  </si>
  <si>
    <t>U22.205</t>
  </si>
  <si>
    <t>4. E230-0001-8000633006-РД-01-10.04.020-ВК</t>
  </si>
  <si>
    <t>U22.201</t>
  </si>
  <si>
    <t>5. E230-0001-8000633006-РД-01-10.04.030-ВК</t>
  </si>
  <si>
    <t>А11.101</t>
  </si>
  <si>
    <t>6. Е230-0001-8000626652-РД-01-10.01.010-ВК</t>
  </si>
  <si>
    <t>А17.707</t>
  </si>
  <si>
    <t>7. Е230-0001-8000626652-РД-01-10.01.161-ВК</t>
  </si>
  <si>
    <t>U23.301</t>
  </si>
  <si>
    <t>8. Е230-0001-8000626652-РД-01-10.04.100-ВК</t>
  </si>
  <si>
    <t>U27.707</t>
  </si>
  <si>
    <t>9. Е230-0001-8000626652-РД-01-10.04.130-ВК</t>
  </si>
  <si>
    <t>А17.717</t>
  </si>
  <si>
    <t>10. E230-0001-8000633006-РД-01-10.01.021-ВК</t>
  </si>
  <si>
    <t>А11.104.2</t>
  </si>
  <si>
    <t>11. E230-0001-8000633006-РД-01-10.01.160-ВК</t>
  </si>
  <si>
    <t>А11.100</t>
  </si>
  <si>
    <t>12. Е230-0002-8000603028-РД-01-03.06.010-ВК</t>
  </si>
  <si>
    <t>выполнение  комплекса работ по монтажу внутренних систем водоснабжения и канализации по 12 зданиям в рамках реализации инвестиционного проекта «Производство Аммиака и Карбамида, Кингисепп»</t>
  </si>
  <si>
    <r>
      <rPr>
        <sz val="10"/>
        <rFont val="Times New Roman"/>
        <family val="1"/>
        <charset val="204"/>
      </rPr>
      <t xml:space="preserve"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</si>
  <si>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 xml:space="preserve">Проект: </t>
  </si>
  <si>
    <t>№ пп</t>
  </si>
  <si>
    <t>Обоснование</t>
  </si>
  <si>
    <t>Ед. изм.</t>
  </si>
  <si>
    <t>Общее кол-во</t>
  </si>
  <si>
    <t>Комментарии</t>
  </si>
  <si>
    <t>Всего</t>
  </si>
  <si>
    <t>5</t>
  </si>
  <si>
    <t xml:space="preserve">               Оборудование Подрядчика</t>
  </si>
  <si>
    <t xml:space="preserve">               Оборудование - основные ресурсы (80,00%)</t>
  </si>
  <si>
    <t>Конъюнктурный анализ</t>
  </si>
  <si>
    <t>Аварийный душ комбинированный Delabie</t>
  </si>
  <si>
    <t>шт</t>
  </si>
  <si>
    <t>Счетчики холодной воды ВСХ, диаметр 40 мм</t>
  </si>
  <si>
    <t>Итого "Оборудование - основные ресурсы (80,00%)"</t>
  </si>
  <si>
    <t xml:space="preserve">Расчет стоимости ценообразующего оборудования Подрядчика </t>
  </si>
  <si>
    <t>Стоимость в руб. без НДС</t>
  </si>
  <si>
    <t>приложение 2 КП №____ от _._.2025</t>
  </si>
  <si>
    <t xml:space="preserve">               Материалы Подрядчика</t>
  </si>
  <si>
    <t xml:space="preserve">               Материалы - основные ресурсы (80,00%)</t>
  </si>
  <si>
    <t>КСР1-01.7.15.01-0039</t>
  </si>
  <si>
    <t>Анкеры из нержавеющей стали фрикционные расклинивающиеся, с наружной резьбой М8, длина 52 мм</t>
  </si>
  <si>
    <t>100 шт</t>
  </si>
  <si>
    <t>Трап регулируемый HL 616.1H Дн110 226x226мм чугунная решетка, сухой затвор, полимербитумное полотно, подрамником из чугуна вертикальный выпуск</t>
  </si>
  <si>
    <t>ДРК 150 (159-182) муфта соединительная чугунная</t>
  </si>
  <si>
    <t>ФСБЦ-24.3.05.07-0224</t>
  </si>
  <si>
    <t>Муфта полиэтиленовая переходная, удлиненная, номинальный наружный диаметр 225х110 мм (применительно к Муфта для прохода через стенку колодца трубы Ø225)</t>
  </si>
  <si>
    <t>Комбинированный аварийный душ</t>
  </si>
  <si>
    <t>Трап канализационный с вертикальным выпуском и «сухим» затвором DN110 HL310NPrG</t>
  </si>
  <si>
    <t>ФССЦ-08.1.02.06-0001</t>
  </si>
  <si>
    <t>Люк чугунный канализационный запорный квадратный ЛКЗ-1000.1000</t>
  </si>
  <si>
    <t>Комплект трапа однокорпусного квадратного 300х300 с вертикальным
выпуском Ду100</t>
  </si>
  <si>
    <t>Аварийный душ</t>
  </si>
  <si>
    <t>ФССЦ-24.3.03.13-0042</t>
  </si>
  <si>
    <t>Трубы напорные полиэтиленовые ПЭ100, стандартное размерное отношение SDR17, номинальный наружный диаметр 50 мм, толщина стенки 3,0 мм</t>
  </si>
  <si>
    <t>м</t>
  </si>
  <si>
    <t>Комплект с гидроизоляционным полимербитумным полотном и фланцем из нержавеющей стали HL83.H</t>
  </si>
  <si>
    <t>ФССЦ-18.1.09.07-0184</t>
  </si>
  <si>
    <t>Кран шаровой, номинальное давление 2,5 МПа (25 кгс/см2), номинальный диаметр 50 мм, присоединение к трубопроводу под приварку</t>
  </si>
  <si>
    <t>ФССЦ-18.2.06.10-0001</t>
  </si>
  <si>
    <t>Трапы полипропиленовые с горизонтальным отводом, с решеткой из нержавеющей стали, условным проходом 75, 110 мм</t>
  </si>
  <si>
    <t>компл</t>
  </si>
  <si>
    <t>Водомерный узел I-50 (ЦИРВ 02А.00.00.00)</t>
  </si>
  <si>
    <t>Кран шаровый резьбовой 2" (НР-НР)</t>
  </si>
  <si>
    <t>Трап с решеткой 226*226 мм в чугунном подрамнике 260*260 мм, незамерзающим затвором для предотвращения проникновения запаха, с вертикальным выпуском  HL616.1/5</t>
  </si>
  <si>
    <t>ФССЦ-18.1.09.07-0181</t>
  </si>
  <si>
    <t>Кран шаровой, номинальное давление 2,5 МПа (25 кгс/см2), номинальный диаметр 25 мм, присоединение к трубопроводу под приварку</t>
  </si>
  <si>
    <t>ФССЦ-24.1.01.01-0003</t>
  </si>
  <si>
    <t>Адаптер фланцевый для ПЭ и ПВХ труб, номинальный диаметр 80 мм</t>
  </si>
  <si>
    <t>КСР1-23.8.05.05-1046</t>
  </si>
  <si>
    <t xml:space="preserve">Муфта чугунная бессварная жесткая в комплекте с болтами, гайками и резиновыми прокладками, диаметр 80 мм </t>
  </si>
  <si>
    <t>Унитаз в комплекте с бачком
SANITA Эталон люкс</t>
  </si>
  <si>
    <t>ФССЦ-23.3.06.02-0009</t>
  </si>
  <si>
    <t>Трубы стальные сварные оцинкованные водогазопроводные с резьбой, обыкновенные, номинальный диаметр 90 мм, толщина стенки 4 мм</t>
  </si>
  <si>
    <t>ФССЦ-24.3.02.05-0018</t>
  </si>
  <si>
    <t>Трубы полипропиленовые ПП-Р, номинальное давление 1,6 МПа, номинальный наружный диаметр 50 мм</t>
  </si>
  <si>
    <t>ФССЦ-23.8.01.19-0022</t>
  </si>
  <si>
    <t>Тройник универсальный редукционный с внутренней резьбой, размер резьбы 1"х3/4"х1"</t>
  </si>
  <si>
    <t>10 шт</t>
  </si>
  <si>
    <t>КСР1-01.7.15.01-1246</t>
  </si>
  <si>
    <t>Муфта стальная соединительная для анкерного стержня, оцинкованная, диаметр 12 мм</t>
  </si>
  <si>
    <t>Опора А14Б 591.000 (стойка опорная) H=0,6м</t>
  </si>
  <si>
    <t>Отвод сварной односекционный 90˚ 25 мм</t>
  </si>
  <si>
    <t>Муфта соединительная fischer VM M 10)(НР)</t>
  </si>
  <si>
    <t>Унитаз в комплекте с бачком SANITA Эталон люкс «SANITA»</t>
  </si>
  <si>
    <t>КСР1-18.1.03.02-0004</t>
  </si>
  <si>
    <t>Затвор дисковый поворотный чугунный межфланцевый, с ручным приводом, давление 1,6 МПа, диаметр 80 мм</t>
  </si>
  <si>
    <t>Отвод 90° чугунный резьбовой 2" (ВР)</t>
  </si>
  <si>
    <t>01.7.06.14-0036</t>
  </si>
  <si>
    <t>Лента самоклеящаяся термоизоляционная на основе вспененного каучука для герметизации стыков рулонной теплоизоляции, 3х50 мм</t>
  </si>
  <si>
    <t>Итого "Материалы - основные ресурсы (80,00%)"</t>
  </si>
  <si>
    <t xml:space="preserve">Расчет стоимости ценообразующих материалов Подрядчика </t>
  </si>
  <si>
    <t>*  Учатник указывает рыночную стоимость ценообразующих материалов с учетом транспортных, погрузо-разгрузочных и заготовительно-складских расходов.
 оставшиеся материалы считаются прочими/вспомогательными</t>
  </si>
  <si>
    <t>*Цена за ед.изм.</t>
  </si>
  <si>
    <t>приложение 1 КП №____ от _._.2025</t>
  </si>
  <si>
    <t>* Участник указывает рыночную стоимость ценообразующего оборудования Подрядчика</t>
  </si>
  <si>
    <t>ПРОИЗВОДСТВО АММИАКА И КАРБАМИДА</t>
  </si>
  <si>
    <t>листы "оборудование и "материалы" необходимо заполнить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</si>
  <si>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</si>
  <si>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</si>
  <si>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Начало: дата подписания Договора
Окончание: 31.03.2026 г.</t>
  </si>
  <si>
    <t>Гарантийный срок на результат работы Подрядчика устанавливается не менее 36  месяцев.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</si>
</sst>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sz val="9"/>
      <name val="Arial Narrow"/>
      <family val="2"/>
      <charset val="204"/>
    </font>
    <font>
      <b/>
      <sz val="8"/>
      <name val="Arial Narrow"/>
      <family val="2"/>
      <charset val="204"/>
    </font>
    <font>
      <b/>
      <i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i/>
      <sz val="11"/>
      <name val="Arial Narrow"/>
      <family val="2"/>
      <charset val="204"/>
    </font>
    <font>
      <i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9" fillId="0" borderId="0"/>
    <xf numFmtId="0" fontId="23" fillId="0" borderId="0"/>
    <xf numFmtId="0" fontId="1" fillId="0" borderId="0"/>
    <xf numFmtId="0" fontId="19" fillId="0" borderId="0"/>
    <xf numFmtId="0" fontId="19" fillId="0" borderId="0"/>
  </cellStyleXfs>
  <cellXfs count="179">
    <xf numFmtId="0" fontId="0" fillId="0" borderId="0" xfId="0"/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5" fillId="0" borderId="0" xfId="0" applyFont="1" applyBorder="1"/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10" xfId="0" applyFont="1" applyBorder="1" applyAlignment="1"/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8" fillId="0" borderId="11" xfId="0" quotePrefix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7" fillId="0" borderId="16" xfId="0" applyFont="1" applyBorder="1"/>
    <xf numFmtId="0" fontId="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19" xfId="0" applyBorder="1" applyAlignment="1"/>
    <xf numFmtId="0" fontId="18" fillId="0" borderId="17" xfId="0" applyFont="1" applyBorder="1" applyAlignment="1">
      <alignment horizontal="left" vertical="center"/>
    </xf>
    <xf numFmtId="0" fontId="2" fillId="0" borderId="18" xfId="0" applyFont="1" applyBorder="1" applyAlignment="1"/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8" fillId="0" borderId="19" xfId="0" applyFont="1" applyBorder="1" applyAlignment="1">
      <alignment horizontal="center"/>
    </xf>
    <xf numFmtId="0" fontId="0" fillId="0" borderId="19" xfId="0" applyBorder="1" applyAlignment="1"/>
    <xf numFmtId="0" fontId="8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4" xfId="0" applyFont="1" applyFill="1" applyBorder="1" applyAlignment="1">
      <alignment horizontal="left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0" fillId="0" borderId="2" xfId="0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5" xfId="0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3" xfId="0" quotePrefix="1" applyNumberFormat="1" applyFont="1" applyFill="1" applyBorder="1" applyAlignment="1">
      <alignment horizontal="center" vertical="center"/>
    </xf>
    <xf numFmtId="0" fontId="8" fillId="0" borderId="14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/>
    </xf>
    <xf numFmtId="0" fontId="20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left" vertical="center" wrapText="1"/>
    </xf>
    <xf numFmtId="4" fontId="20" fillId="0" borderId="0" xfId="1" applyNumberFormat="1" applyFont="1" applyBorder="1" applyAlignment="1">
      <alignment horizontal="center" vertical="center"/>
    </xf>
    <xf numFmtId="3" fontId="20" fillId="0" borderId="0" xfId="1" applyNumberFormat="1" applyFont="1" applyBorder="1" applyAlignment="1">
      <alignment horizontal="center" vertical="center"/>
    </xf>
    <xf numFmtId="3" fontId="21" fillId="0" borderId="0" xfId="1" applyNumberFormat="1" applyFont="1" applyBorder="1" applyAlignment="1">
      <alignment horizontal="center" vertical="center"/>
    </xf>
    <xf numFmtId="3" fontId="20" fillId="0" borderId="0" xfId="1" applyNumberFormat="1" applyFont="1" applyBorder="1" applyAlignment="1">
      <alignment horizontal="right" vertical="center"/>
    </xf>
    <xf numFmtId="0" fontId="22" fillId="0" borderId="0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4" fillId="0" borderId="0" xfId="2" applyNumberFormat="1" applyFont="1" applyFill="1" applyBorder="1" applyAlignment="1">
      <alignment horizontal="right" vertical="center" wrapText="1"/>
    </xf>
    <xf numFmtId="0" fontId="22" fillId="0" borderId="0" xfId="2" applyNumberFormat="1" applyFont="1" applyFill="1" applyBorder="1" applyAlignment="1">
      <alignment horizontal="left" vertical="top"/>
    </xf>
    <xf numFmtId="0" fontId="25" fillId="0" borderId="0" xfId="2" applyNumberFormat="1" applyFont="1" applyFill="1" applyBorder="1" applyAlignment="1">
      <alignment vertical="center" wrapText="1"/>
    </xf>
    <xf numFmtId="3" fontId="21" fillId="0" borderId="0" xfId="1" applyNumberFormat="1" applyFont="1" applyBorder="1" applyAlignment="1">
      <alignment horizontal="right" vertical="center"/>
    </xf>
    <xf numFmtId="0" fontId="21" fillId="0" borderId="2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left" vertical="center" wrapText="1"/>
    </xf>
    <xf numFmtId="4" fontId="21" fillId="0" borderId="2" xfId="1" applyNumberFormat="1" applyFont="1" applyBorder="1" applyAlignment="1">
      <alignment horizontal="center" vertical="center"/>
    </xf>
    <xf numFmtId="3" fontId="21" fillId="0" borderId="2" xfId="1" applyNumberFormat="1" applyFont="1" applyBorder="1" applyAlignment="1">
      <alignment horizontal="center" vertical="center"/>
    </xf>
    <xf numFmtId="3" fontId="21" fillId="0" borderId="2" xfId="1" applyNumberFormat="1" applyFont="1" applyBorder="1" applyAlignment="1">
      <alignment horizontal="right" vertical="center"/>
    </xf>
    <xf numFmtId="0" fontId="26" fillId="0" borderId="0" xfId="3" applyFont="1" applyBorder="1" applyAlignment="1">
      <alignment horizontal="right" vertical="top"/>
    </xf>
    <xf numFmtId="0" fontId="20" fillId="4" borderId="21" xfId="4" applyFont="1" applyFill="1" applyBorder="1" applyAlignment="1">
      <alignment horizontal="center" vertical="center" wrapText="1"/>
    </xf>
    <xf numFmtId="49" fontId="20" fillId="4" borderId="21" xfId="4" applyNumberFormat="1" applyFont="1" applyFill="1" applyBorder="1" applyAlignment="1">
      <alignment horizontal="center" vertical="center" wrapText="1"/>
    </xf>
    <xf numFmtId="4" fontId="20" fillId="4" borderId="21" xfId="4" applyNumberFormat="1" applyFont="1" applyFill="1" applyBorder="1" applyAlignment="1">
      <alignment horizontal="center" vertical="center" wrapText="1"/>
    </xf>
    <xf numFmtId="3" fontId="20" fillId="4" borderId="4" xfId="4" applyNumberFormat="1" applyFont="1" applyFill="1" applyBorder="1" applyAlignment="1">
      <alignment horizontal="center" vertical="center" wrapText="1"/>
    </xf>
    <xf numFmtId="3" fontId="20" fillId="4" borderId="5" xfId="4" applyNumberFormat="1" applyFont="1" applyFill="1" applyBorder="1" applyAlignment="1">
      <alignment horizontal="center" vertical="center" wrapText="1"/>
    </xf>
    <xf numFmtId="49" fontId="24" fillId="4" borderId="21" xfId="1" applyNumberFormat="1" applyFont="1" applyFill="1" applyBorder="1" applyAlignment="1">
      <alignment horizontal="center" vertical="center" wrapText="1"/>
    </xf>
    <xf numFmtId="0" fontId="20" fillId="4" borderId="22" xfId="4" applyFont="1" applyFill="1" applyBorder="1" applyAlignment="1">
      <alignment horizontal="center" vertical="center"/>
    </xf>
    <xf numFmtId="49" fontId="20" fillId="4" borderId="22" xfId="4" applyNumberFormat="1" applyFont="1" applyFill="1" applyBorder="1" applyAlignment="1">
      <alignment horizontal="center" vertical="center" wrapText="1"/>
    </xf>
    <xf numFmtId="0" fontId="20" fillId="4" borderId="22" xfId="4" applyFont="1" applyFill="1" applyBorder="1" applyAlignment="1">
      <alignment horizontal="center" vertical="center" wrapText="1"/>
    </xf>
    <xf numFmtId="4" fontId="20" fillId="4" borderId="22" xfId="4" applyNumberFormat="1" applyFont="1" applyFill="1" applyBorder="1" applyAlignment="1">
      <alignment horizontal="center" vertical="center" wrapText="1"/>
    </xf>
    <xf numFmtId="3" fontId="20" fillId="4" borderId="1" xfId="4" applyNumberFormat="1" applyFont="1" applyFill="1" applyBorder="1" applyAlignment="1">
      <alignment horizontal="center" vertical="center" wrapText="1"/>
    </xf>
    <xf numFmtId="3" fontId="20" fillId="4" borderId="1" xfId="4" applyNumberFormat="1" applyFont="1" applyFill="1" applyBorder="1" applyAlignment="1">
      <alignment horizontal="center" vertical="center"/>
    </xf>
    <xf numFmtId="49" fontId="24" fillId="4" borderId="22" xfId="1" applyNumberFormat="1" applyFont="1" applyFill="1" applyBorder="1" applyAlignment="1">
      <alignment horizontal="center" vertical="center" wrapText="1"/>
    </xf>
    <xf numFmtId="0" fontId="27" fillId="4" borderId="21" xfId="5" applyFont="1" applyFill="1" applyBorder="1" applyAlignment="1">
      <alignment horizontal="center" vertical="center"/>
    </xf>
    <xf numFmtId="0" fontId="27" fillId="4" borderId="21" xfId="5" applyFont="1" applyFill="1" applyBorder="1" applyAlignment="1">
      <alignment horizontal="center" vertical="center" wrapText="1"/>
    </xf>
    <xf numFmtId="4" fontId="27" fillId="4" borderId="21" xfId="5" applyNumberFormat="1" applyFont="1" applyFill="1" applyBorder="1" applyAlignment="1">
      <alignment horizontal="center" vertical="center"/>
    </xf>
    <xf numFmtId="0" fontId="28" fillId="5" borderId="1" xfId="1" applyFont="1" applyFill="1" applyBorder="1" applyAlignment="1">
      <alignment horizontal="left" vertical="center"/>
    </xf>
    <xf numFmtId="0" fontId="29" fillId="0" borderId="1" xfId="1" applyFont="1" applyBorder="1" applyAlignment="1">
      <alignment horizontal="left" vertical="center"/>
    </xf>
    <xf numFmtId="0" fontId="28" fillId="6" borderId="1" xfId="1" applyFont="1" applyFill="1" applyBorder="1" applyAlignment="1">
      <alignment horizontal="left" vertical="center"/>
    </xf>
    <xf numFmtId="0" fontId="29" fillId="0" borderId="1" xfId="1" applyFont="1" applyBorder="1" applyAlignment="1">
      <alignment horizontal="center" vertical="center"/>
    </xf>
    <xf numFmtId="49" fontId="29" fillId="0" borderId="1" xfId="1" applyNumberFormat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left" vertical="center" wrapText="1"/>
    </xf>
    <xf numFmtId="49" fontId="29" fillId="0" borderId="1" xfId="1" applyNumberFormat="1" applyFont="1" applyBorder="1" applyAlignment="1">
      <alignment horizontal="center" vertical="center"/>
    </xf>
    <xf numFmtId="3" fontId="29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49" fontId="30" fillId="0" borderId="1" xfId="1" applyNumberFormat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/>
    </xf>
    <xf numFmtId="49" fontId="30" fillId="0" borderId="1" xfId="1" applyNumberFormat="1" applyFont="1" applyBorder="1" applyAlignment="1">
      <alignment horizontal="center" vertical="center"/>
    </xf>
    <xf numFmtId="3" fontId="30" fillId="0" borderId="1" xfId="1" applyNumberFormat="1" applyFont="1" applyBorder="1" applyAlignment="1">
      <alignment horizontal="center" vertical="center"/>
    </xf>
    <xf numFmtId="3" fontId="29" fillId="7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31" fillId="5" borderId="1" xfId="1" applyFont="1" applyFill="1" applyBorder="1" applyAlignment="1">
      <alignment horizontal="left" vertical="center"/>
    </xf>
    <xf numFmtId="0" fontId="21" fillId="0" borderId="1" xfId="1" applyFont="1" applyBorder="1" applyAlignment="1">
      <alignment horizontal="left" vertical="center"/>
    </xf>
    <xf numFmtId="0" fontId="31" fillId="6" borderId="1" xfId="1" applyFont="1" applyFill="1" applyBorder="1" applyAlignment="1">
      <alignment horizontal="left" vertical="center"/>
    </xf>
    <xf numFmtId="0" fontId="21" fillId="0" borderId="1" xfId="1" applyFont="1" applyBorder="1" applyAlignment="1">
      <alignment horizontal="center" vertical="center"/>
    </xf>
    <xf numFmtId="49" fontId="21" fillId="0" borderId="1" xfId="1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4" fontId="21" fillId="0" borderId="1" xfId="1" applyNumberFormat="1" applyFont="1" applyBorder="1" applyAlignment="1">
      <alignment horizontal="center" vertical="center"/>
    </xf>
    <xf numFmtId="3" fontId="21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49" fontId="20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left" vertical="center"/>
    </xf>
    <xf numFmtId="4" fontId="20" fillId="0" borderId="1" xfId="1" applyNumberFormat="1" applyFont="1" applyBorder="1" applyAlignment="1">
      <alignment horizontal="center" vertical="center"/>
    </xf>
    <xf numFmtId="3" fontId="20" fillId="0" borderId="1" xfId="1" applyNumberFormat="1" applyFont="1" applyBorder="1" applyAlignment="1">
      <alignment horizontal="center" vertical="center"/>
    </xf>
    <xf numFmtId="3" fontId="21" fillId="7" borderId="1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 2 2" xfId="3"/>
    <cellStyle name="Обычный 10 2 2 2" xfId="2"/>
    <cellStyle name="Обычный 10 3" xfId="4"/>
    <cellStyle name="Обычный 2 2" xfId="1"/>
    <cellStyle name="СводВедРес" xf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L33" sqref="L33"/>
    </sheetView>
  </sheetViews>
  <sheetFormatPr defaultColWidth="8.85546875" defaultRowHeight="12.75" x14ac:dyDescent="0.2"/>
  <cols>
    <col min="1" max="1" width="7" style="7" customWidth="1"/>
    <col min="2" max="2" width="35.5703125" style="8" customWidth="1"/>
    <col min="3" max="3" width="56" style="16" customWidth="1"/>
    <col min="4" max="4" width="17.140625" style="5" customWidth="1"/>
    <col min="5" max="6" width="22.5703125" style="5" customWidth="1"/>
    <col min="7" max="7" width="22.85546875" style="5" customWidth="1"/>
    <col min="8" max="8" width="8.85546875" style="5"/>
    <col min="9" max="9" width="43.5703125" style="5" customWidth="1"/>
    <col min="10" max="16384" width="8.85546875" style="5"/>
  </cols>
  <sheetData>
    <row r="1" spans="1:10" ht="20.25" customHeight="1" x14ac:dyDescent="0.2">
      <c r="A1" s="31"/>
      <c r="B1" s="32"/>
      <c r="C1" s="33"/>
      <c r="D1" s="34"/>
      <c r="E1" s="34"/>
      <c r="F1" s="34"/>
      <c r="G1" s="35"/>
    </row>
    <row r="2" spans="1:10" ht="28.5" customHeight="1" x14ac:dyDescent="0.2">
      <c r="A2" s="66" t="s">
        <v>23</v>
      </c>
      <c r="B2" s="67"/>
      <c r="C2" s="67"/>
      <c r="D2" s="67"/>
      <c r="E2" s="67"/>
      <c r="F2" s="67"/>
      <c r="G2" s="68"/>
      <c r="I2" s="3"/>
    </row>
    <row r="3" spans="1:10" ht="36" customHeight="1" x14ac:dyDescent="0.2">
      <c r="A3" s="71" t="s">
        <v>20</v>
      </c>
      <c r="B3" s="72"/>
      <c r="C3" s="73" t="s">
        <v>30</v>
      </c>
      <c r="D3" s="73"/>
      <c r="E3" s="73"/>
      <c r="F3" s="73"/>
      <c r="G3" s="74"/>
      <c r="I3" s="3"/>
    </row>
    <row r="4" spans="1:10" ht="18.75" x14ac:dyDescent="0.3">
      <c r="A4" s="77" t="s">
        <v>22</v>
      </c>
      <c r="B4" s="78"/>
      <c r="C4" s="19"/>
      <c r="D4" s="36"/>
      <c r="E4" s="37"/>
      <c r="F4" s="37"/>
      <c r="G4" s="38"/>
      <c r="H4" s="4"/>
      <c r="I4" s="1"/>
      <c r="J4" s="1"/>
    </row>
    <row r="5" spans="1:10" ht="15.75" x14ac:dyDescent="0.25">
      <c r="A5" s="79" t="s">
        <v>4</v>
      </c>
      <c r="B5" s="80"/>
      <c r="C5" s="28"/>
      <c r="D5" s="6"/>
      <c r="E5" s="6"/>
      <c r="F5" s="6"/>
      <c r="G5" s="39"/>
      <c r="H5" s="6"/>
      <c r="I5" s="2"/>
      <c r="J5" s="2"/>
    </row>
    <row r="6" spans="1:10" ht="18.75" x14ac:dyDescent="0.3">
      <c r="A6" s="79" t="s">
        <v>5</v>
      </c>
      <c r="B6" s="80"/>
      <c r="C6" s="29"/>
      <c r="D6" s="17"/>
      <c r="E6" s="6"/>
      <c r="F6" s="6"/>
      <c r="G6" s="40"/>
      <c r="H6" s="6"/>
      <c r="I6" s="2"/>
      <c r="J6" s="2"/>
    </row>
    <row r="7" spans="1:10" x14ac:dyDescent="0.2">
      <c r="A7" s="41"/>
      <c r="B7" s="9"/>
      <c r="C7" s="18"/>
      <c r="D7" s="6"/>
      <c r="E7" s="6"/>
      <c r="F7" s="6"/>
      <c r="G7" s="39"/>
    </row>
    <row r="8" spans="1:10" ht="27.75" customHeight="1" x14ac:dyDescent="0.2">
      <c r="A8" s="42" t="s">
        <v>0</v>
      </c>
      <c r="B8" s="20" t="s">
        <v>1</v>
      </c>
      <c r="C8" s="75" t="s">
        <v>137</v>
      </c>
      <c r="D8" s="97"/>
      <c r="E8" s="75" t="s">
        <v>6</v>
      </c>
      <c r="F8" s="101"/>
      <c r="G8" s="76"/>
    </row>
    <row r="9" spans="1:10" ht="26.25" customHeight="1" x14ac:dyDescent="0.2">
      <c r="A9" s="43"/>
      <c r="B9" s="21"/>
      <c r="C9" s="23" t="s">
        <v>35</v>
      </c>
      <c r="D9" s="23" t="s">
        <v>33</v>
      </c>
      <c r="E9" s="24" t="s">
        <v>7</v>
      </c>
      <c r="F9" s="102" t="s">
        <v>29</v>
      </c>
      <c r="G9" s="44" t="s">
        <v>8</v>
      </c>
    </row>
    <row r="10" spans="1:10" ht="15" x14ac:dyDescent="0.2">
      <c r="A10" s="98">
        <v>1</v>
      </c>
      <c r="B10" s="100" t="s">
        <v>57</v>
      </c>
      <c r="C10" s="22" t="s">
        <v>31</v>
      </c>
      <c r="D10" s="15" t="s">
        <v>32</v>
      </c>
      <c r="E10" s="27"/>
      <c r="F10" s="103"/>
      <c r="G10" s="45"/>
    </row>
    <row r="11" spans="1:10" ht="15" x14ac:dyDescent="0.2">
      <c r="A11" s="99"/>
      <c r="B11" s="100"/>
      <c r="C11" s="22" t="s">
        <v>36</v>
      </c>
      <c r="D11" s="15" t="s">
        <v>34</v>
      </c>
      <c r="E11" s="27"/>
      <c r="F11" s="103"/>
      <c r="G11" s="45"/>
    </row>
    <row r="12" spans="1:10" ht="15" x14ac:dyDescent="0.2">
      <c r="A12" s="99"/>
      <c r="B12" s="100"/>
      <c r="C12" s="51" t="s">
        <v>38</v>
      </c>
      <c r="D12" s="15" t="s">
        <v>37</v>
      </c>
      <c r="E12" s="27"/>
      <c r="F12" s="103"/>
      <c r="G12" s="45"/>
    </row>
    <row r="13" spans="1:10" ht="15" x14ac:dyDescent="0.2">
      <c r="A13" s="99"/>
      <c r="B13" s="100"/>
      <c r="C13" s="22" t="s">
        <v>40</v>
      </c>
      <c r="D13" s="15" t="s">
        <v>39</v>
      </c>
      <c r="E13" s="27"/>
      <c r="F13" s="103"/>
      <c r="G13" s="45"/>
    </row>
    <row r="14" spans="1:10" ht="15" x14ac:dyDescent="0.2">
      <c r="A14" s="99"/>
      <c r="B14" s="100"/>
      <c r="C14" s="22" t="s">
        <v>42</v>
      </c>
      <c r="D14" s="15" t="s">
        <v>41</v>
      </c>
      <c r="E14" s="27"/>
      <c r="F14" s="103"/>
      <c r="G14" s="45"/>
    </row>
    <row r="15" spans="1:10" ht="15" x14ac:dyDescent="0.2">
      <c r="A15" s="99"/>
      <c r="B15" s="100"/>
      <c r="C15" s="22" t="s">
        <v>44</v>
      </c>
      <c r="D15" s="15" t="s">
        <v>43</v>
      </c>
      <c r="E15" s="27"/>
      <c r="F15" s="103"/>
      <c r="G15" s="45"/>
    </row>
    <row r="16" spans="1:10" ht="15" x14ac:dyDescent="0.2">
      <c r="A16" s="99"/>
      <c r="B16" s="100"/>
      <c r="C16" s="22" t="s">
        <v>46</v>
      </c>
      <c r="D16" s="15" t="s">
        <v>45</v>
      </c>
      <c r="E16" s="27"/>
      <c r="F16" s="103"/>
      <c r="G16" s="45"/>
    </row>
    <row r="17" spans="1:7" ht="15" x14ac:dyDescent="0.2">
      <c r="A17" s="99"/>
      <c r="B17" s="100"/>
      <c r="C17" s="51" t="s">
        <v>48</v>
      </c>
      <c r="D17" s="15" t="s">
        <v>47</v>
      </c>
      <c r="E17" s="27"/>
      <c r="F17" s="103"/>
      <c r="G17" s="45"/>
    </row>
    <row r="18" spans="1:7" ht="15" x14ac:dyDescent="0.2">
      <c r="A18" s="99"/>
      <c r="B18" s="100"/>
      <c r="C18" s="51" t="s">
        <v>50</v>
      </c>
      <c r="D18" s="15" t="s">
        <v>49</v>
      </c>
      <c r="E18" s="27"/>
      <c r="F18" s="103"/>
      <c r="G18" s="45"/>
    </row>
    <row r="19" spans="1:7" ht="15" x14ac:dyDescent="0.2">
      <c r="A19" s="99"/>
      <c r="B19" s="100"/>
      <c r="C19" s="22" t="s">
        <v>52</v>
      </c>
      <c r="D19" s="15" t="s">
        <v>51</v>
      </c>
      <c r="E19" s="27"/>
      <c r="F19" s="103"/>
      <c r="G19" s="45"/>
    </row>
    <row r="20" spans="1:7" ht="15" x14ac:dyDescent="0.2">
      <c r="A20" s="99"/>
      <c r="B20" s="100"/>
      <c r="C20" s="22" t="s">
        <v>54</v>
      </c>
      <c r="D20" s="15" t="s">
        <v>53</v>
      </c>
      <c r="E20" s="27"/>
      <c r="F20" s="103"/>
      <c r="G20" s="45"/>
    </row>
    <row r="21" spans="1:7" ht="15" x14ac:dyDescent="0.2">
      <c r="A21" s="99"/>
      <c r="B21" s="100"/>
      <c r="C21" s="22" t="s">
        <v>56</v>
      </c>
      <c r="D21" s="15" t="s">
        <v>55</v>
      </c>
      <c r="E21" s="27"/>
      <c r="F21" s="103"/>
      <c r="G21" s="45"/>
    </row>
    <row r="22" spans="1:7" ht="30" customHeight="1" x14ac:dyDescent="0.2">
      <c r="A22" s="46">
        <v>2</v>
      </c>
      <c r="B22" s="65" t="s">
        <v>9</v>
      </c>
      <c r="C22" s="94"/>
      <c r="D22" s="95"/>
      <c r="E22" s="90">
        <f>SUM(E10:G21)</f>
        <v>0</v>
      </c>
      <c r="F22" s="104"/>
      <c r="G22" s="91"/>
    </row>
    <row r="23" spans="1:7" ht="30" customHeight="1" x14ac:dyDescent="0.2">
      <c r="A23" s="46">
        <v>5</v>
      </c>
      <c r="B23" s="65" t="s">
        <v>21</v>
      </c>
      <c r="C23" s="92"/>
      <c r="D23" s="93"/>
      <c r="E23" s="90">
        <f>E22*0.2</f>
        <v>0</v>
      </c>
      <c r="F23" s="104"/>
      <c r="G23" s="91"/>
    </row>
    <row r="24" spans="1:7" ht="30" customHeight="1" x14ac:dyDescent="0.2">
      <c r="A24" s="46">
        <v>6</v>
      </c>
      <c r="B24" s="65" t="s">
        <v>19</v>
      </c>
      <c r="C24" s="94"/>
      <c r="D24" s="95"/>
      <c r="E24" s="90">
        <f>E22+E23</f>
        <v>0</v>
      </c>
      <c r="F24" s="104"/>
      <c r="G24" s="91"/>
    </row>
    <row r="25" spans="1:7" ht="27" customHeight="1" x14ac:dyDescent="0.2">
      <c r="A25" s="46">
        <v>7</v>
      </c>
      <c r="B25" s="25" t="s">
        <v>3</v>
      </c>
      <c r="C25" s="60" t="s">
        <v>139</v>
      </c>
      <c r="D25" s="96"/>
      <c r="E25" s="176"/>
      <c r="F25" s="177"/>
      <c r="G25" s="178"/>
    </row>
    <row r="26" spans="1:7" ht="141.75" customHeight="1" x14ac:dyDescent="0.2">
      <c r="A26" s="43">
        <v>8</v>
      </c>
      <c r="B26" s="25" t="s">
        <v>10</v>
      </c>
      <c r="C26" s="60"/>
      <c r="D26" s="61"/>
      <c r="E26" s="81" t="s">
        <v>58</v>
      </c>
      <c r="F26" s="106"/>
      <c r="G26" s="82"/>
    </row>
    <row r="27" spans="1:7" ht="31.5" customHeight="1" x14ac:dyDescent="0.2">
      <c r="A27" s="43">
        <v>9</v>
      </c>
      <c r="B27" s="25" t="s">
        <v>11</v>
      </c>
      <c r="C27" s="62" t="s">
        <v>140</v>
      </c>
      <c r="D27" s="64"/>
      <c r="E27" s="88" t="s">
        <v>12</v>
      </c>
      <c r="F27" s="105"/>
      <c r="G27" s="89"/>
    </row>
    <row r="28" spans="1:7" ht="29.25" customHeight="1" x14ac:dyDescent="0.2">
      <c r="A28" s="43">
        <v>10</v>
      </c>
      <c r="B28" s="65" t="s">
        <v>13</v>
      </c>
      <c r="C28" s="63"/>
      <c r="D28" s="64"/>
      <c r="E28" s="86"/>
      <c r="F28" s="107"/>
      <c r="G28" s="87"/>
    </row>
    <row r="29" spans="1:7" x14ac:dyDescent="0.2">
      <c r="A29" s="41"/>
      <c r="B29" s="9"/>
      <c r="C29" s="18"/>
      <c r="D29" s="6"/>
      <c r="E29" s="10"/>
      <c r="F29" s="10"/>
      <c r="G29" s="47"/>
    </row>
    <row r="30" spans="1:7" x14ac:dyDescent="0.2">
      <c r="A30" s="83" t="s">
        <v>138</v>
      </c>
      <c r="B30" s="84"/>
      <c r="C30" s="84"/>
      <c r="D30" s="84"/>
      <c r="E30" s="84"/>
      <c r="F30" s="84"/>
      <c r="G30" s="85"/>
    </row>
    <row r="31" spans="1:7" x14ac:dyDescent="0.2">
      <c r="A31" s="41"/>
      <c r="B31" s="9"/>
      <c r="C31" s="18"/>
      <c r="D31" s="6"/>
      <c r="E31" s="6"/>
      <c r="F31" s="6"/>
      <c r="G31" s="39"/>
    </row>
    <row r="32" spans="1:7" x14ac:dyDescent="0.2">
      <c r="A32" s="41"/>
      <c r="B32" s="9"/>
      <c r="C32" s="18"/>
      <c r="D32" s="6"/>
      <c r="E32" s="6"/>
      <c r="F32" s="6"/>
      <c r="G32" s="39"/>
    </row>
    <row r="33" spans="1:7" ht="15" x14ac:dyDescent="0.25">
      <c r="A33" s="69"/>
      <c r="B33" s="70"/>
      <c r="C33" s="18"/>
      <c r="D33" s="56" t="s">
        <v>26</v>
      </c>
      <c r="E33" s="57"/>
      <c r="F33" s="52"/>
      <c r="G33" s="48"/>
    </row>
    <row r="34" spans="1:7" ht="13.5" thickBot="1" x14ac:dyDescent="0.25">
      <c r="A34" s="54" t="s">
        <v>24</v>
      </c>
      <c r="B34" s="55"/>
      <c r="C34" s="49"/>
      <c r="D34" s="58" t="s">
        <v>25</v>
      </c>
      <c r="E34" s="59"/>
      <c r="F34" s="53"/>
      <c r="G34" s="50" t="s">
        <v>2</v>
      </c>
    </row>
    <row r="35" spans="1:7" x14ac:dyDescent="0.2">
      <c r="A35" s="11"/>
      <c r="B35" s="13"/>
      <c r="D35" s="12"/>
      <c r="E35" s="12"/>
      <c r="F35" s="12"/>
    </row>
    <row r="36" spans="1:7" x14ac:dyDescent="0.2">
      <c r="A36" s="11"/>
      <c r="B36" s="13"/>
      <c r="D36" s="12"/>
      <c r="E36" s="12"/>
      <c r="F36" s="12"/>
    </row>
    <row r="37" spans="1:7" x14ac:dyDescent="0.2">
      <c r="A37" s="14" t="s">
        <v>14</v>
      </c>
      <c r="B37" s="13"/>
      <c r="D37" s="12"/>
      <c r="E37" s="12"/>
      <c r="F37" s="12"/>
    </row>
    <row r="38" spans="1:7" x14ac:dyDescent="0.2">
      <c r="A38" s="14" t="s">
        <v>15</v>
      </c>
      <c r="B38" s="13"/>
      <c r="D38" s="12"/>
      <c r="E38" s="12"/>
      <c r="F38" s="12"/>
    </row>
    <row r="39" spans="1:7" x14ac:dyDescent="0.2">
      <c r="A39" s="14" t="s">
        <v>16</v>
      </c>
      <c r="B39" s="13"/>
      <c r="D39" s="12"/>
      <c r="E39" s="12"/>
      <c r="F39" s="12"/>
    </row>
    <row r="40" spans="1:7" x14ac:dyDescent="0.2">
      <c r="A40" s="14" t="s">
        <v>17</v>
      </c>
      <c r="B40" s="13"/>
      <c r="D40" s="12"/>
      <c r="E40" s="12"/>
      <c r="F40" s="12"/>
    </row>
    <row r="41" spans="1:7" x14ac:dyDescent="0.2">
      <c r="A41" s="14" t="s">
        <v>18</v>
      </c>
      <c r="B41" s="13"/>
      <c r="D41" s="12"/>
      <c r="E41" s="12"/>
      <c r="F41" s="12"/>
    </row>
    <row r="42" spans="1:7" x14ac:dyDescent="0.2">
      <c r="A42" s="14" t="s">
        <v>27</v>
      </c>
      <c r="B42" s="13"/>
      <c r="D42" s="12"/>
      <c r="E42" s="12"/>
      <c r="F42" s="12"/>
    </row>
    <row r="43" spans="1:7" ht="14.25" customHeight="1" x14ac:dyDescent="0.2">
      <c r="A43" s="26"/>
      <c r="B43" s="30" t="s">
        <v>28</v>
      </c>
    </row>
    <row r="44" spans="1:7" ht="16.5" customHeight="1" x14ac:dyDescent="0.2">
      <c r="A44" s="14" t="s">
        <v>136</v>
      </c>
    </row>
  </sheetData>
  <mergeCells count="29">
    <mergeCell ref="C8:D8"/>
    <mergeCell ref="A10:A21"/>
    <mergeCell ref="E22:G22"/>
    <mergeCell ref="B22:D22"/>
    <mergeCell ref="B10:B21"/>
    <mergeCell ref="E26:G26"/>
    <mergeCell ref="A30:G30"/>
    <mergeCell ref="E28:G28"/>
    <mergeCell ref="E27:G27"/>
    <mergeCell ref="E25:G25"/>
    <mergeCell ref="E23:G23"/>
    <mergeCell ref="E24:G24"/>
    <mergeCell ref="B23:D23"/>
    <mergeCell ref="B24:D24"/>
    <mergeCell ref="C25:D25"/>
    <mergeCell ref="A2:G2"/>
    <mergeCell ref="A33:B33"/>
    <mergeCell ref="A3:B3"/>
    <mergeCell ref="C3:G3"/>
    <mergeCell ref="E8:G8"/>
    <mergeCell ref="A4:B4"/>
    <mergeCell ref="A5:B5"/>
    <mergeCell ref="A6:B6"/>
    <mergeCell ref="A34:B34"/>
    <mergeCell ref="D33:E33"/>
    <mergeCell ref="D34:E34"/>
    <mergeCell ref="C26:D26"/>
    <mergeCell ref="C27:D27"/>
    <mergeCell ref="B28:D28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K24" sqref="K24"/>
    </sheetView>
  </sheetViews>
  <sheetFormatPr defaultRowHeight="12.75" x14ac:dyDescent="0.2"/>
  <cols>
    <col min="1" max="1" width="5" customWidth="1"/>
    <col min="2" max="2" width="14" customWidth="1"/>
    <col min="3" max="3" width="36" customWidth="1"/>
    <col min="4" max="5" width="9.140625" customWidth="1"/>
    <col min="6" max="6" width="15.5703125" customWidth="1"/>
    <col min="7" max="7" width="16.42578125" customWidth="1"/>
    <col min="8" max="8" width="19.28515625" customWidth="1"/>
  </cols>
  <sheetData>
    <row r="1" spans="1:8" x14ac:dyDescent="0.2">
      <c r="H1" s="159" t="s">
        <v>133</v>
      </c>
    </row>
    <row r="3" spans="1:8" ht="16.5" x14ac:dyDescent="0.2">
      <c r="A3" s="108" t="s">
        <v>74</v>
      </c>
      <c r="B3" s="108"/>
      <c r="C3" s="108"/>
      <c r="D3" s="108"/>
      <c r="E3" s="108"/>
      <c r="F3" s="108"/>
      <c r="G3" s="108"/>
      <c r="H3" s="108"/>
    </row>
    <row r="4" spans="1:8" ht="16.5" x14ac:dyDescent="0.2">
      <c r="A4" s="109"/>
      <c r="B4" s="110"/>
      <c r="C4" s="111"/>
      <c r="D4" s="109"/>
      <c r="E4" s="112"/>
      <c r="F4" s="114"/>
      <c r="G4" s="115"/>
      <c r="H4" s="116"/>
    </row>
    <row r="5" spans="1:8" ht="16.5" x14ac:dyDescent="0.2">
      <c r="A5" s="117"/>
      <c r="B5" s="118" t="s">
        <v>59</v>
      </c>
      <c r="C5" s="119" t="s">
        <v>135</v>
      </c>
      <c r="D5" s="120"/>
      <c r="E5" s="120"/>
      <c r="F5" s="114"/>
      <c r="G5" s="121"/>
      <c r="H5" s="116"/>
    </row>
    <row r="6" spans="1:8" ht="16.5" x14ac:dyDescent="0.2">
      <c r="A6" s="122"/>
      <c r="B6" s="123"/>
      <c r="C6" s="124"/>
      <c r="D6" s="122"/>
      <c r="E6" s="125"/>
      <c r="F6" s="126"/>
      <c r="G6" s="127"/>
      <c r="H6" s="128"/>
    </row>
    <row r="7" spans="1:8" ht="16.5" customHeight="1" x14ac:dyDescent="0.2">
      <c r="A7" s="129" t="s">
        <v>60</v>
      </c>
      <c r="B7" s="130" t="s">
        <v>61</v>
      </c>
      <c r="C7" s="129" t="s">
        <v>1</v>
      </c>
      <c r="D7" s="129" t="s">
        <v>62</v>
      </c>
      <c r="E7" s="131" t="s">
        <v>63</v>
      </c>
      <c r="F7" s="132" t="s">
        <v>75</v>
      </c>
      <c r="G7" s="133"/>
      <c r="H7" s="134" t="s">
        <v>64</v>
      </c>
    </row>
    <row r="8" spans="1:8" ht="16.5" x14ac:dyDescent="0.2">
      <c r="A8" s="135"/>
      <c r="B8" s="136"/>
      <c r="C8" s="137"/>
      <c r="D8" s="137"/>
      <c r="E8" s="138"/>
      <c r="F8" s="139" t="s">
        <v>132</v>
      </c>
      <c r="G8" s="140" t="s">
        <v>65</v>
      </c>
      <c r="H8" s="141"/>
    </row>
    <row r="9" spans="1:8" x14ac:dyDescent="0.2">
      <c r="A9" s="142">
        <v>1</v>
      </c>
      <c r="B9" s="143">
        <v>2</v>
      </c>
      <c r="C9" s="143">
        <v>3</v>
      </c>
      <c r="D9" s="142">
        <v>4</v>
      </c>
      <c r="E9" s="144" t="s">
        <v>66</v>
      </c>
      <c r="F9" s="142">
        <v>8</v>
      </c>
      <c r="G9" s="142">
        <v>9</v>
      </c>
      <c r="H9" s="142">
        <v>10</v>
      </c>
    </row>
    <row r="10" spans="1:8" x14ac:dyDescent="0.2">
      <c r="A10" s="145" t="s">
        <v>67</v>
      </c>
      <c r="B10" s="146"/>
      <c r="C10" s="146"/>
      <c r="D10" s="146"/>
      <c r="E10" s="146"/>
      <c r="F10" s="146"/>
      <c r="G10" s="146"/>
      <c r="H10" s="146"/>
    </row>
    <row r="11" spans="1:8" x14ac:dyDescent="0.2">
      <c r="A11" s="147" t="s">
        <v>68</v>
      </c>
      <c r="B11" s="146"/>
      <c r="C11" s="146"/>
      <c r="D11" s="146"/>
      <c r="E11" s="146"/>
      <c r="F11" s="146"/>
      <c r="G11" s="146"/>
      <c r="H11" s="146"/>
    </row>
    <row r="12" spans="1:8" ht="25.5" x14ac:dyDescent="0.2">
      <c r="A12" s="148">
        <v>1</v>
      </c>
      <c r="B12" s="149" t="s">
        <v>69</v>
      </c>
      <c r="C12" s="150" t="s">
        <v>70</v>
      </c>
      <c r="D12" s="148" t="s">
        <v>71</v>
      </c>
      <c r="E12" s="151">
        <v>1</v>
      </c>
      <c r="F12" s="158"/>
      <c r="G12" s="152">
        <f>IF(E12*F12&lt;&gt;0,E12*F12,0)</f>
        <v>0</v>
      </c>
      <c r="H12" s="148"/>
    </row>
    <row r="13" spans="1:8" ht="25.5" x14ac:dyDescent="0.2">
      <c r="A13" s="148">
        <v>2</v>
      </c>
      <c r="B13" s="149" t="s">
        <v>69</v>
      </c>
      <c r="C13" s="150" t="s">
        <v>72</v>
      </c>
      <c r="D13" s="148" t="s">
        <v>71</v>
      </c>
      <c r="E13" s="151">
        <v>2</v>
      </c>
      <c r="F13" s="158"/>
      <c r="G13" s="152">
        <f>IF(E13*F13&lt;&gt;0,E13*F13,0)</f>
        <v>0</v>
      </c>
      <c r="H13" s="148"/>
    </row>
    <row r="14" spans="1:8" x14ac:dyDescent="0.2">
      <c r="A14" s="153"/>
      <c r="B14" s="154"/>
      <c r="C14" s="155" t="s">
        <v>73</v>
      </c>
      <c r="D14" s="153"/>
      <c r="E14" s="156"/>
      <c r="F14" s="157"/>
      <c r="G14" s="157">
        <f>SUM(G12:G13)</f>
        <v>0</v>
      </c>
      <c r="H14" s="153"/>
    </row>
    <row r="16" spans="1:8" x14ac:dyDescent="0.2">
      <c r="B16" t="s">
        <v>134</v>
      </c>
    </row>
  </sheetData>
  <mergeCells count="10">
    <mergeCell ref="A10:H10"/>
    <mergeCell ref="A11:H11"/>
    <mergeCell ref="A3:H3"/>
    <mergeCell ref="A7:A8"/>
    <mergeCell ref="B7:B8"/>
    <mergeCell ref="C7:C8"/>
    <mergeCell ref="D7:D8"/>
    <mergeCell ref="E7:E8"/>
    <mergeCell ref="F7:G7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O21" sqref="O21"/>
    </sheetView>
  </sheetViews>
  <sheetFormatPr defaultRowHeight="12.75" x14ac:dyDescent="0.2"/>
  <cols>
    <col min="1" max="1" width="5" customWidth="1"/>
    <col min="2" max="2" width="14" customWidth="1"/>
    <col min="3" max="3" width="36" customWidth="1"/>
    <col min="4" max="5" width="9" customWidth="1"/>
    <col min="6" max="6" width="16.42578125" customWidth="1"/>
    <col min="7" max="7" width="15.140625" customWidth="1"/>
    <col min="8" max="8" width="19.28515625" customWidth="1"/>
  </cols>
  <sheetData>
    <row r="1" spans="1:8" x14ac:dyDescent="0.2">
      <c r="H1" s="159" t="s">
        <v>76</v>
      </c>
    </row>
    <row r="4" spans="1:8" ht="16.5" x14ac:dyDescent="0.2">
      <c r="A4" s="108" t="s">
        <v>130</v>
      </c>
      <c r="B4" s="108"/>
      <c r="C4" s="108"/>
      <c r="D4" s="108"/>
      <c r="E4" s="108"/>
      <c r="F4" s="108"/>
      <c r="G4" s="108"/>
      <c r="H4" s="108"/>
    </row>
    <row r="5" spans="1:8" ht="16.5" x14ac:dyDescent="0.2">
      <c r="A5" s="109"/>
      <c r="B5" s="110"/>
      <c r="C5" s="111"/>
      <c r="D5" s="109"/>
      <c r="E5" s="112"/>
      <c r="F5" s="114"/>
      <c r="G5" s="113"/>
      <c r="H5" s="116"/>
    </row>
    <row r="6" spans="1:8" ht="16.5" customHeight="1" x14ac:dyDescent="0.2">
      <c r="A6" s="129" t="s">
        <v>60</v>
      </c>
      <c r="B6" s="130" t="s">
        <v>61</v>
      </c>
      <c r="C6" s="129" t="s">
        <v>1</v>
      </c>
      <c r="D6" s="129" t="s">
        <v>62</v>
      </c>
      <c r="E6" s="131" t="s">
        <v>63</v>
      </c>
      <c r="F6" s="132" t="s">
        <v>75</v>
      </c>
      <c r="G6" s="133"/>
      <c r="H6" s="134" t="s">
        <v>64</v>
      </c>
    </row>
    <row r="7" spans="1:8" ht="33" x14ac:dyDescent="0.2">
      <c r="A7" s="135"/>
      <c r="B7" s="136"/>
      <c r="C7" s="137"/>
      <c r="D7" s="137"/>
      <c r="E7" s="138"/>
      <c r="F7" s="139" t="s">
        <v>132</v>
      </c>
      <c r="G7" s="140" t="s">
        <v>65</v>
      </c>
      <c r="H7" s="141"/>
    </row>
    <row r="8" spans="1:8" x14ac:dyDescent="0.2">
      <c r="A8" s="142">
        <v>1</v>
      </c>
      <c r="B8" s="143">
        <v>2</v>
      </c>
      <c r="C8" s="143">
        <v>3</v>
      </c>
      <c r="D8" s="142">
        <v>4</v>
      </c>
      <c r="E8" s="144" t="s">
        <v>66</v>
      </c>
      <c r="F8" s="142">
        <v>8</v>
      </c>
      <c r="G8" s="142">
        <v>9</v>
      </c>
      <c r="H8" s="142">
        <v>10</v>
      </c>
    </row>
    <row r="9" spans="1:8" ht="16.5" x14ac:dyDescent="0.2">
      <c r="A9" s="160" t="s">
        <v>77</v>
      </c>
      <c r="B9" s="161"/>
      <c r="C9" s="161"/>
      <c r="D9" s="161"/>
      <c r="E9" s="161"/>
      <c r="F9" s="161"/>
      <c r="G9" s="161"/>
      <c r="H9" s="161"/>
    </row>
    <row r="10" spans="1:8" ht="16.5" x14ac:dyDescent="0.2">
      <c r="A10" s="162" t="s">
        <v>78</v>
      </c>
      <c r="B10" s="161"/>
      <c r="C10" s="161"/>
      <c r="D10" s="161"/>
      <c r="E10" s="161"/>
      <c r="F10" s="161"/>
      <c r="G10" s="161"/>
      <c r="H10" s="161"/>
    </row>
    <row r="11" spans="1:8" ht="49.5" x14ac:dyDescent="0.2">
      <c r="A11" s="163">
        <v>1</v>
      </c>
      <c r="B11" s="164" t="s">
        <v>79</v>
      </c>
      <c r="C11" s="165" t="s">
        <v>80</v>
      </c>
      <c r="D11" s="163" t="s">
        <v>81</v>
      </c>
      <c r="E11" s="166">
        <v>120</v>
      </c>
      <c r="F11" s="173"/>
      <c r="G11" s="167">
        <f>IF(E11*F11&lt;&gt;0,E11*F11,0)</f>
        <v>0</v>
      </c>
      <c r="H11" s="163"/>
    </row>
    <row r="12" spans="1:8" ht="82.5" x14ac:dyDescent="0.2">
      <c r="A12" s="163">
        <v>2</v>
      </c>
      <c r="B12" s="164" t="s">
        <v>69</v>
      </c>
      <c r="C12" s="165" t="s">
        <v>82</v>
      </c>
      <c r="D12" s="163" t="s">
        <v>71</v>
      </c>
      <c r="E12" s="166">
        <v>17</v>
      </c>
      <c r="F12" s="173"/>
      <c r="G12" s="167">
        <f>IF(E12*F12&lt;&gt;0,E12*F12,0)</f>
        <v>0</v>
      </c>
      <c r="H12" s="163"/>
    </row>
    <row r="13" spans="1:8" ht="33" x14ac:dyDescent="0.2">
      <c r="A13" s="163">
        <v>3</v>
      </c>
      <c r="B13" s="164" t="s">
        <v>69</v>
      </c>
      <c r="C13" s="165" t="s">
        <v>70</v>
      </c>
      <c r="D13" s="163" t="s">
        <v>71</v>
      </c>
      <c r="E13" s="166">
        <v>2</v>
      </c>
      <c r="F13" s="173"/>
      <c r="G13" s="167">
        <f>IF(E13*F13&lt;&gt;0,E13*F13,0)</f>
        <v>0</v>
      </c>
      <c r="H13" s="163"/>
    </row>
    <row r="14" spans="1:8" ht="33" x14ac:dyDescent="0.2">
      <c r="A14" s="163">
        <v>4</v>
      </c>
      <c r="B14" s="164" t="s">
        <v>69</v>
      </c>
      <c r="C14" s="165" t="s">
        <v>83</v>
      </c>
      <c r="D14" s="163" t="s">
        <v>71</v>
      </c>
      <c r="E14" s="166">
        <v>9</v>
      </c>
      <c r="F14" s="173"/>
      <c r="G14" s="167">
        <f>IF(E14*F14&lt;&gt;0,E14*F14,0)</f>
        <v>0</v>
      </c>
      <c r="H14" s="163"/>
    </row>
    <row r="15" spans="1:8" ht="82.5" x14ac:dyDescent="0.2">
      <c r="A15" s="163">
        <v>5</v>
      </c>
      <c r="B15" s="164" t="s">
        <v>84</v>
      </c>
      <c r="C15" s="165" t="s">
        <v>85</v>
      </c>
      <c r="D15" s="163" t="s">
        <v>71</v>
      </c>
      <c r="E15" s="166">
        <v>5</v>
      </c>
      <c r="F15" s="173"/>
      <c r="G15" s="167">
        <f>IF(E15*F15&lt;&gt;0,E15*F15,0)</f>
        <v>0</v>
      </c>
      <c r="H15" s="163"/>
    </row>
    <row r="16" spans="1:8" ht="33" x14ac:dyDescent="0.2">
      <c r="A16" s="163">
        <v>6</v>
      </c>
      <c r="B16" s="164" t="s">
        <v>69</v>
      </c>
      <c r="C16" s="165" t="s">
        <v>86</v>
      </c>
      <c r="D16" s="163" t="s">
        <v>71</v>
      </c>
      <c r="E16" s="166">
        <v>1</v>
      </c>
      <c r="F16" s="173"/>
      <c r="G16" s="167">
        <f>IF(E16*F16&lt;&gt;0,E16*F16,0)</f>
        <v>0</v>
      </c>
      <c r="H16" s="163"/>
    </row>
    <row r="17" spans="1:8" ht="49.5" x14ac:dyDescent="0.2">
      <c r="A17" s="163">
        <v>7</v>
      </c>
      <c r="B17" s="164" t="s">
        <v>69</v>
      </c>
      <c r="C17" s="165" t="s">
        <v>87</v>
      </c>
      <c r="D17" s="163" t="s">
        <v>71</v>
      </c>
      <c r="E17" s="166">
        <v>6</v>
      </c>
      <c r="F17" s="173"/>
      <c r="G17" s="167">
        <f>IF(E17*F17&lt;&gt;0,E17*F17,0)</f>
        <v>0</v>
      </c>
      <c r="H17" s="163"/>
    </row>
    <row r="18" spans="1:8" ht="33" x14ac:dyDescent="0.2">
      <c r="A18" s="163">
        <v>8</v>
      </c>
      <c r="B18" s="164" t="s">
        <v>88</v>
      </c>
      <c r="C18" s="165" t="s">
        <v>89</v>
      </c>
      <c r="D18" s="163" t="s">
        <v>71</v>
      </c>
      <c r="E18" s="166">
        <v>1</v>
      </c>
      <c r="F18" s="173"/>
      <c r="G18" s="167">
        <f>IF(E18*F18&lt;&gt;0,E18*F18,0)</f>
        <v>0</v>
      </c>
      <c r="H18" s="163"/>
    </row>
    <row r="19" spans="1:8" ht="49.5" x14ac:dyDescent="0.2">
      <c r="A19" s="163">
        <v>9</v>
      </c>
      <c r="B19" s="164" t="s">
        <v>69</v>
      </c>
      <c r="C19" s="165" t="s">
        <v>90</v>
      </c>
      <c r="D19" s="163" t="s">
        <v>71</v>
      </c>
      <c r="E19" s="166">
        <v>1</v>
      </c>
      <c r="F19" s="173"/>
      <c r="G19" s="167">
        <f>IF(E19*F19&lt;&gt;0,E19*F19,0)</f>
        <v>0</v>
      </c>
      <c r="H19" s="163"/>
    </row>
    <row r="20" spans="1:8" ht="33" x14ac:dyDescent="0.2">
      <c r="A20" s="163">
        <v>10</v>
      </c>
      <c r="B20" s="164" t="s">
        <v>69</v>
      </c>
      <c r="C20" s="165" t="s">
        <v>91</v>
      </c>
      <c r="D20" s="163" t="s">
        <v>71</v>
      </c>
      <c r="E20" s="166">
        <v>1</v>
      </c>
      <c r="F20" s="173"/>
      <c r="G20" s="167">
        <f>IF(E20*F20&lt;&gt;0,E20*F20,0)</f>
        <v>0</v>
      </c>
      <c r="H20" s="163"/>
    </row>
    <row r="21" spans="1:8" ht="82.5" x14ac:dyDescent="0.2">
      <c r="A21" s="163">
        <v>11</v>
      </c>
      <c r="B21" s="164" t="s">
        <v>92</v>
      </c>
      <c r="C21" s="165" t="s">
        <v>93</v>
      </c>
      <c r="D21" s="163" t="s">
        <v>94</v>
      </c>
      <c r="E21" s="166">
        <v>145</v>
      </c>
      <c r="F21" s="173"/>
      <c r="G21" s="167">
        <f>IF(E21*F21&lt;&gt;0,E21*F21,0)</f>
        <v>0</v>
      </c>
      <c r="H21" s="163"/>
    </row>
    <row r="22" spans="1:8" ht="49.5" x14ac:dyDescent="0.2">
      <c r="A22" s="163">
        <v>12</v>
      </c>
      <c r="B22" s="164" t="s">
        <v>69</v>
      </c>
      <c r="C22" s="165" t="s">
        <v>95</v>
      </c>
      <c r="D22" s="163" t="s">
        <v>71</v>
      </c>
      <c r="E22" s="166">
        <v>6</v>
      </c>
      <c r="F22" s="173"/>
      <c r="G22" s="167">
        <f>IF(E22*F22&lt;&gt;0,E22*F22,0)</f>
        <v>0</v>
      </c>
      <c r="H22" s="163"/>
    </row>
    <row r="23" spans="1:8" ht="66" x14ac:dyDescent="0.2">
      <c r="A23" s="163">
        <v>13</v>
      </c>
      <c r="B23" s="164" t="s">
        <v>96</v>
      </c>
      <c r="C23" s="165" t="s">
        <v>97</v>
      </c>
      <c r="D23" s="163" t="s">
        <v>71</v>
      </c>
      <c r="E23" s="166">
        <v>5</v>
      </c>
      <c r="F23" s="173"/>
      <c r="G23" s="167">
        <f>IF(E23*F23&lt;&gt;0,E23*F23,0)</f>
        <v>0</v>
      </c>
      <c r="H23" s="163"/>
    </row>
    <row r="24" spans="1:8" ht="66" x14ac:dyDescent="0.2">
      <c r="A24" s="163">
        <v>14</v>
      </c>
      <c r="B24" s="164" t="s">
        <v>98</v>
      </c>
      <c r="C24" s="165" t="s">
        <v>99</v>
      </c>
      <c r="D24" s="163" t="s">
        <v>100</v>
      </c>
      <c r="E24" s="166">
        <v>4</v>
      </c>
      <c r="F24" s="173"/>
      <c r="G24" s="167">
        <f>IF(E24*F24&lt;&gt;0,E24*F24,0)</f>
        <v>0</v>
      </c>
      <c r="H24" s="163"/>
    </row>
    <row r="25" spans="1:8" ht="33" x14ac:dyDescent="0.2">
      <c r="A25" s="163">
        <v>15</v>
      </c>
      <c r="B25" s="164" t="s">
        <v>69</v>
      </c>
      <c r="C25" s="165" t="s">
        <v>101</v>
      </c>
      <c r="D25" s="163" t="s">
        <v>71</v>
      </c>
      <c r="E25" s="166">
        <v>1</v>
      </c>
      <c r="F25" s="173"/>
      <c r="G25" s="167">
        <f>IF(E25*F25&lt;&gt;0,E25*F25,0)</f>
        <v>0</v>
      </c>
      <c r="H25" s="163"/>
    </row>
    <row r="26" spans="1:8" ht="33" x14ac:dyDescent="0.2">
      <c r="A26" s="163">
        <v>16</v>
      </c>
      <c r="B26" s="164" t="s">
        <v>69</v>
      </c>
      <c r="C26" s="165" t="s">
        <v>102</v>
      </c>
      <c r="D26" s="163" t="s">
        <v>71</v>
      </c>
      <c r="E26" s="166">
        <v>12</v>
      </c>
      <c r="F26" s="173"/>
      <c r="G26" s="167">
        <f>IF(E26*F26&lt;&gt;0,E26*F26,0)</f>
        <v>0</v>
      </c>
      <c r="H26" s="163"/>
    </row>
    <row r="27" spans="1:8" ht="82.5" x14ac:dyDescent="0.2">
      <c r="A27" s="163">
        <v>17</v>
      </c>
      <c r="B27" s="164" t="s">
        <v>69</v>
      </c>
      <c r="C27" s="165" t="s">
        <v>103</v>
      </c>
      <c r="D27" s="163" t="s">
        <v>71</v>
      </c>
      <c r="E27" s="166">
        <v>1</v>
      </c>
      <c r="F27" s="173"/>
      <c r="G27" s="167">
        <f>IF(E27*F27&lt;&gt;0,E27*F27,0)</f>
        <v>0</v>
      </c>
      <c r="H27" s="163"/>
    </row>
    <row r="28" spans="1:8" ht="66" x14ac:dyDescent="0.2">
      <c r="A28" s="163">
        <v>18</v>
      </c>
      <c r="B28" s="164" t="s">
        <v>104</v>
      </c>
      <c r="C28" s="165" t="s">
        <v>105</v>
      </c>
      <c r="D28" s="163" t="s">
        <v>71</v>
      </c>
      <c r="E28" s="166">
        <v>5</v>
      </c>
      <c r="F28" s="173"/>
      <c r="G28" s="167">
        <f>IF(E28*F28&lt;&gt;0,E28*F28,0)</f>
        <v>0</v>
      </c>
      <c r="H28" s="163"/>
    </row>
    <row r="29" spans="1:8" ht="33" x14ac:dyDescent="0.2">
      <c r="A29" s="163">
        <v>19</v>
      </c>
      <c r="B29" s="164" t="s">
        <v>106</v>
      </c>
      <c r="C29" s="165" t="s">
        <v>107</v>
      </c>
      <c r="D29" s="163" t="s">
        <v>71</v>
      </c>
      <c r="E29" s="166">
        <v>4</v>
      </c>
      <c r="F29" s="173"/>
      <c r="G29" s="167">
        <f>IF(E29*F29&lt;&gt;0,E29*F29,0)</f>
        <v>0</v>
      </c>
      <c r="H29" s="163"/>
    </row>
    <row r="30" spans="1:8" ht="49.5" x14ac:dyDescent="0.2">
      <c r="A30" s="163">
        <v>20</v>
      </c>
      <c r="B30" s="164" t="s">
        <v>108</v>
      </c>
      <c r="C30" s="165" t="s">
        <v>109</v>
      </c>
      <c r="D30" s="163" t="s">
        <v>100</v>
      </c>
      <c r="E30" s="166">
        <v>44</v>
      </c>
      <c r="F30" s="173"/>
      <c r="G30" s="167">
        <f>IF(E30*F30&lt;&gt;0,E30*F30,0)</f>
        <v>0</v>
      </c>
      <c r="H30" s="163"/>
    </row>
    <row r="31" spans="1:8" ht="33" x14ac:dyDescent="0.2">
      <c r="A31" s="163">
        <v>21</v>
      </c>
      <c r="B31" s="164" t="s">
        <v>69</v>
      </c>
      <c r="C31" s="165" t="s">
        <v>110</v>
      </c>
      <c r="D31" s="163" t="s">
        <v>100</v>
      </c>
      <c r="E31" s="166">
        <v>2</v>
      </c>
      <c r="F31" s="173"/>
      <c r="G31" s="167">
        <f>IF(E31*F31&lt;&gt;0,E31*F31,0)</f>
        <v>0</v>
      </c>
      <c r="H31" s="163"/>
    </row>
    <row r="32" spans="1:8" ht="66" x14ac:dyDescent="0.2">
      <c r="A32" s="163">
        <v>22</v>
      </c>
      <c r="B32" s="164" t="s">
        <v>111</v>
      </c>
      <c r="C32" s="165" t="s">
        <v>112</v>
      </c>
      <c r="D32" s="163" t="s">
        <v>94</v>
      </c>
      <c r="E32" s="166">
        <v>12</v>
      </c>
      <c r="F32" s="173"/>
      <c r="G32" s="167">
        <f>IF(E32*F32&lt;&gt;0,E32*F32,0)</f>
        <v>0</v>
      </c>
      <c r="H32" s="163"/>
    </row>
    <row r="33" spans="1:8" ht="49.5" x14ac:dyDescent="0.2">
      <c r="A33" s="163">
        <v>23</v>
      </c>
      <c r="B33" s="164" t="s">
        <v>113</v>
      </c>
      <c r="C33" s="165" t="s">
        <v>114</v>
      </c>
      <c r="D33" s="163" t="s">
        <v>94</v>
      </c>
      <c r="E33" s="166">
        <v>60</v>
      </c>
      <c r="F33" s="173"/>
      <c r="G33" s="167">
        <f>IF(E33*F33&lt;&gt;0,E33*F33,0)</f>
        <v>0</v>
      </c>
      <c r="H33" s="163"/>
    </row>
    <row r="34" spans="1:8" ht="49.5" x14ac:dyDescent="0.2">
      <c r="A34" s="163">
        <v>24</v>
      </c>
      <c r="B34" s="164" t="s">
        <v>115</v>
      </c>
      <c r="C34" s="165" t="s">
        <v>116</v>
      </c>
      <c r="D34" s="163" t="s">
        <v>117</v>
      </c>
      <c r="E34" s="166">
        <v>3</v>
      </c>
      <c r="F34" s="173"/>
      <c r="G34" s="167">
        <f>IF(E34*F34&lt;&gt;0,E34*F34,0)</f>
        <v>0</v>
      </c>
      <c r="H34" s="163"/>
    </row>
    <row r="35" spans="1:8" ht="49.5" x14ac:dyDescent="0.2">
      <c r="A35" s="163">
        <v>25</v>
      </c>
      <c r="B35" s="164" t="s">
        <v>118</v>
      </c>
      <c r="C35" s="165" t="s">
        <v>119</v>
      </c>
      <c r="D35" s="163" t="s">
        <v>71</v>
      </c>
      <c r="E35" s="166">
        <v>24</v>
      </c>
      <c r="F35" s="173"/>
      <c r="G35" s="167">
        <f>IF(E35*F35&lt;&gt;0,E35*F35,0)</f>
        <v>0</v>
      </c>
      <c r="H35" s="163"/>
    </row>
    <row r="36" spans="1:8" ht="33" x14ac:dyDescent="0.2">
      <c r="A36" s="163">
        <v>26</v>
      </c>
      <c r="B36" s="164" t="s">
        <v>69</v>
      </c>
      <c r="C36" s="165" t="s">
        <v>120</v>
      </c>
      <c r="D36" s="163" t="s">
        <v>71</v>
      </c>
      <c r="E36" s="166">
        <v>6</v>
      </c>
      <c r="F36" s="173"/>
      <c r="G36" s="167">
        <f>IF(E36*F36&lt;&gt;0,E36*F36,0)</f>
        <v>0</v>
      </c>
      <c r="H36" s="163"/>
    </row>
    <row r="37" spans="1:8" ht="33" x14ac:dyDescent="0.2">
      <c r="A37" s="163">
        <v>27</v>
      </c>
      <c r="B37" s="164" t="s">
        <v>69</v>
      </c>
      <c r="C37" s="165" t="s">
        <v>121</v>
      </c>
      <c r="D37" s="163" t="s">
        <v>71</v>
      </c>
      <c r="E37" s="166">
        <v>34</v>
      </c>
      <c r="F37" s="173"/>
      <c r="G37" s="167">
        <f>IF(E37*F37&lt;&gt;0,E37*F37,0)</f>
        <v>0</v>
      </c>
      <c r="H37" s="163"/>
    </row>
    <row r="38" spans="1:8" ht="33" x14ac:dyDescent="0.2">
      <c r="A38" s="163">
        <v>28</v>
      </c>
      <c r="B38" s="164" t="s">
        <v>69</v>
      </c>
      <c r="C38" s="165" t="s">
        <v>122</v>
      </c>
      <c r="D38" s="163" t="s">
        <v>71</v>
      </c>
      <c r="E38" s="166">
        <v>100</v>
      </c>
      <c r="F38" s="173"/>
      <c r="G38" s="167">
        <f>IF(E38*F38&lt;&gt;0,E38*F38,0)</f>
        <v>0</v>
      </c>
      <c r="H38" s="163"/>
    </row>
    <row r="39" spans="1:8" ht="33" x14ac:dyDescent="0.2">
      <c r="A39" s="163">
        <v>29</v>
      </c>
      <c r="B39" s="164" t="s">
        <v>69</v>
      </c>
      <c r="C39" s="165" t="s">
        <v>123</v>
      </c>
      <c r="D39" s="163" t="s">
        <v>71</v>
      </c>
      <c r="E39" s="166">
        <v>2</v>
      </c>
      <c r="F39" s="173"/>
      <c r="G39" s="167">
        <f>IF(E39*F39&lt;&gt;0,E39*F39,0)</f>
        <v>0</v>
      </c>
      <c r="H39" s="163"/>
    </row>
    <row r="40" spans="1:8" ht="49.5" x14ac:dyDescent="0.2">
      <c r="A40" s="163">
        <v>30</v>
      </c>
      <c r="B40" s="164" t="s">
        <v>124</v>
      </c>
      <c r="C40" s="165" t="s">
        <v>125</v>
      </c>
      <c r="D40" s="163" t="s">
        <v>71</v>
      </c>
      <c r="E40" s="166">
        <v>3</v>
      </c>
      <c r="F40" s="173"/>
      <c r="G40" s="167">
        <f>IF(E40*F40&lt;&gt;0,E40*F40,0)</f>
        <v>0</v>
      </c>
      <c r="H40" s="163"/>
    </row>
    <row r="41" spans="1:8" ht="33" x14ac:dyDescent="0.2">
      <c r="A41" s="163">
        <v>31</v>
      </c>
      <c r="B41" s="164" t="s">
        <v>69</v>
      </c>
      <c r="C41" s="165" t="s">
        <v>126</v>
      </c>
      <c r="D41" s="163" t="s">
        <v>71</v>
      </c>
      <c r="E41" s="166">
        <v>15</v>
      </c>
      <c r="F41" s="173"/>
      <c r="G41" s="167">
        <f>IF(E41*F41&lt;&gt;0,E41*F41,0)</f>
        <v>0</v>
      </c>
      <c r="H41" s="163"/>
    </row>
    <row r="42" spans="1:8" ht="82.5" x14ac:dyDescent="0.2">
      <c r="A42" s="163">
        <v>32</v>
      </c>
      <c r="B42" s="164" t="s">
        <v>127</v>
      </c>
      <c r="C42" s="165" t="s">
        <v>128</v>
      </c>
      <c r="D42" s="163" t="s">
        <v>94</v>
      </c>
      <c r="E42" s="166">
        <v>312</v>
      </c>
      <c r="F42" s="173"/>
      <c r="G42" s="167">
        <f>IF(E42*F42&lt;&gt;0,E42*F42,0)</f>
        <v>0</v>
      </c>
      <c r="H42" s="163"/>
    </row>
    <row r="43" spans="1:8" ht="16.5" x14ac:dyDescent="0.2">
      <c r="A43" s="168"/>
      <c r="B43" s="169"/>
      <c r="C43" s="170" t="s">
        <v>129</v>
      </c>
      <c r="D43" s="168"/>
      <c r="E43" s="171"/>
      <c r="F43" s="172"/>
      <c r="G43" s="172">
        <f>SUM(G11:G42)</f>
        <v>0</v>
      </c>
      <c r="H43" s="168"/>
    </row>
    <row r="45" spans="1:8" ht="52.5" customHeight="1" x14ac:dyDescent="0.2">
      <c r="B45" s="174" t="s">
        <v>131</v>
      </c>
      <c r="C45" s="175"/>
      <c r="D45" s="175"/>
      <c r="E45" s="175"/>
      <c r="F45" s="175"/>
      <c r="G45" s="175"/>
      <c r="H45" s="175"/>
    </row>
  </sheetData>
  <mergeCells count="11">
    <mergeCell ref="A9:H9"/>
    <mergeCell ref="A10:H10"/>
    <mergeCell ref="B45:H45"/>
    <mergeCell ref="A4:H4"/>
    <mergeCell ref="A6:A7"/>
    <mergeCell ref="B6:B7"/>
    <mergeCell ref="C6:C7"/>
    <mergeCell ref="D6:D7"/>
    <mergeCell ref="E6:E7"/>
    <mergeCell ref="F6:G6"/>
    <mergeCell ref="H6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КП</vt:lpstr>
      <vt:lpstr>оборудование</vt:lpstr>
      <vt:lpstr>материалы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Боброва Татьяна Вячеславовна</cp:lastModifiedBy>
  <cp:lastPrinted>2012-06-15T03:00:35Z</cp:lastPrinted>
  <dcterms:created xsi:type="dcterms:W3CDTF">2010-07-21T15:31:22Z</dcterms:created>
  <dcterms:modified xsi:type="dcterms:W3CDTF">2025-09-17T14:13:20Z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