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"/>
    </mc:Choice>
  </mc:AlternateContent>
  <xr:revisionPtr revIDLastSave="0" documentId="13_ncr:1_{8E726EAE-309E-4B8B-B9D6-A26B9173E1D0}" xr6:coauthVersionLast="47" xr6:coauthVersionMax="47" xr10:uidLastSave="{00000000-0000-0000-0000-000000000000}"/>
  <bookViews>
    <workbookView xWindow="-120" yWindow="-120" windowWidth="29040" windowHeight="15720" xr2:uid="{5F0201E5-A766-4EAA-B3B7-342639C5A06C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1" l="1"/>
  <c r="F16" i="1"/>
  <c r="F6" i="1"/>
  <c r="F5" i="1"/>
  <c r="F18" i="1" s="1"/>
  <c r="H19" i="1" l="1"/>
  <c r="H20" i="1" s="1"/>
  <c r="H21" i="1" s="1"/>
  <c r="H22" i="1" s="1"/>
  <c r="H23" i="1" l="1"/>
  <c r="H24" i="1" s="1"/>
</calcChain>
</file>

<file path=xl/sharedStrings.xml><?xml version="1.0" encoding="utf-8"?>
<sst xmlns="http://schemas.openxmlformats.org/spreadsheetml/2006/main" count="30" uniqueCount="20">
  <si>
    <t xml:space="preserve">№ </t>
  </si>
  <si>
    <t>Наименование  работ</t>
  </si>
  <si>
    <t>Ед.изм.</t>
  </si>
  <si>
    <t>Объем</t>
  </si>
  <si>
    <t>Сумма, руб. без НДС</t>
  </si>
  <si>
    <t>Монтаж пролетных строений галерей с опорами: горизонтального типа</t>
  </si>
  <si>
    <t>тн</t>
  </si>
  <si>
    <t>Профнастил H57-750-0,8</t>
  </si>
  <si>
    <t>м2/тн</t>
  </si>
  <si>
    <t>5270/56,7</t>
  </si>
  <si>
    <t>Профнастил HC35-1000-0,7</t>
  </si>
  <si>
    <t>6567,57/54</t>
  </si>
  <si>
    <t>Антикоррозийная обработка</t>
  </si>
  <si>
    <t>м2</t>
  </si>
  <si>
    <t>Итого</t>
  </si>
  <si>
    <t>Непредвиденные расходы-3%</t>
  </si>
  <si>
    <t>Итого, с непредвиденными расходами</t>
  </si>
  <si>
    <r>
      <t>Договорной коэффициент-</t>
    </r>
    <r>
      <rPr>
        <b/>
        <sz val="12"/>
        <color rgb="FFC00000"/>
        <rFont val="Aptos Narrow"/>
        <family val="2"/>
        <charset val="204"/>
        <scheme val="minor"/>
      </rPr>
      <t>0,8426392417</t>
    </r>
  </si>
  <si>
    <t>НДС 20%</t>
  </si>
  <si>
    <t>Всего,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</si>
</sst>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i/>
      <sz val="10"/>
      <color theme="1"/>
      <name val="Aptos Narrow"/>
      <family val="2"/>
      <charset val="204"/>
      <scheme val="minor"/>
    </font>
    <font>
      <b/>
      <sz val="11"/>
      <color rgb="FFC00000"/>
      <name val="Aptos Narrow"/>
      <family val="2"/>
      <charset val="204"/>
      <scheme val="minor"/>
    </font>
    <font>
      <b/>
      <sz val="12"/>
      <color rgb="FFC00000"/>
      <name val="Aptos Narrow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4" fontId="0" fillId="2" borderId="12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4" fontId="0" fillId="2" borderId="18" xfId="0" applyNumberFormat="1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center" vertical="center" wrapText="1"/>
    </xf>
    <xf numFmtId="164" fontId="0" fillId="2" borderId="22" xfId="0" applyNumberFormat="1" applyFill="1" applyBorder="1" applyAlignment="1">
      <alignment horizontal="center" vertical="center"/>
    </xf>
    <xf numFmtId="164" fontId="0" fillId="2" borderId="23" xfId="0" applyNumberFormat="1" applyFill="1" applyBorder="1" applyAlignment="1">
      <alignment horizontal="center" vertical="center"/>
    </xf>
    <xf numFmtId="4" fontId="0" fillId="2" borderId="24" xfId="0" applyNumberFormat="1" applyFill="1" applyBorder="1" applyAlignment="1">
      <alignment horizontal="center" vertic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164" fontId="0" fillId="2" borderId="27" xfId="0" applyNumberFormat="1" applyFill="1" applyBorder="1" applyAlignment="1">
      <alignment horizontal="center" vertical="center"/>
    </xf>
    <xf numFmtId="164" fontId="0" fillId="2" borderId="28" xfId="0" applyNumberFormat="1" applyFill="1" applyBorder="1" applyAlignment="1">
      <alignment horizontal="center" vertical="center"/>
    </xf>
    <xf numFmtId="164" fontId="0" fillId="2" borderId="29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30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2" fillId="0" borderId="31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2" fillId="0" borderId="32" xfId="0" applyFont="1" applyBorder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2" fillId="0" borderId="33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2" fillId="0" borderId="35" xfId="0" applyFont="1" applyBorder="1" applyAlignment="1">
      <alignment wrapText="1"/>
    </xf>
    <xf numFmtId="0" fontId="2" fillId="0" borderId="36" xfId="0" applyFont="1" applyBorder="1" applyAlignment="1">
      <alignment horizontal="center" vertical="center" wrapText="1"/>
    </xf>
    <xf numFmtId="4" fontId="0" fillId="0" borderId="37" xfId="0" applyNumberFormat="1" applyBorder="1" applyAlignment="1">
      <alignment horizontal="center" vertical="center"/>
    </xf>
    <xf numFmtId="4" fontId="0" fillId="0" borderId="38" xfId="0" applyNumberForma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/>
    </xf>
    <xf numFmtId="0" fontId="0" fillId="3" borderId="40" xfId="0" applyFill="1" applyBorder="1"/>
    <xf numFmtId="0" fontId="0" fillId="3" borderId="3" xfId="0" applyFill="1" applyBorder="1"/>
    <xf numFmtId="0" fontId="0" fillId="3" borderId="3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41" xfId="0" applyBorder="1" applyAlignment="1">
      <alignment horizontal="center" vertical="center"/>
    </xf>
    <xf numFmtId="2" fontId="3" fillId="0" borderId="42" xfId="0" applyNumberFormat="1" applyFont="1" applyBorder="1" applyAlignment="1">
      <alignment vertical="center" wrapText="1"/>
    </xf>
    <xf numFmtId="0" fontId="3" fillId="0" borderId="43" xfId="0" applyFont="1" applyBorder="1" applyAlignment="1">
      <alignment horizontal="center" vertical="center"/>
    </xf>
    <xf numFmtId="4" fontId="1" fillId="0" borderId="44" xfId="0" applyNumberFormat="1" applyFont="1" applyBorder="1" applyAlignment="1">
      <alignment horizontal="center" vertical="center"/>
    </xf>
    <xf numFmtId="4" fontId="1" fillId="0" borderId="43" xfId="0" applyNumberFormat="1" applyFont="1" applyBorder="1" applyAlignment="1">
      <alignment horizontal="center" vertical="center"/>
    </xf>
    <xf numFmtId="4" fontId="1" fillId="0" borderId="4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3" fillId="0" borderId="2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3" fillId="0" borderId="26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4" borderId="4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E7577-B558-46CD-80F3-0E628BEEF9BE}">
  <sheetPr>
    <pageSetUpPr fitToPage="1"/>
  </sheetPr>
  <dimension ref="C3:I24"/>
  <sheetViews>
    <sheetView tabSelected="1" workbookViewId="0">
      <selection activeCell="K8" sqref="K8"/>
    </sheetView>
  </sheetViews>
  <sheetFormatPr defaultRowHeight="14.25" x14ac:dyDescent="0.45"/>
  <cols>
    <col min="3" max="3" width="5" customWidth="1"/>
    <col min="4" max="4" width="27.86328125" customWidth="1"/>
    <col min="5" max="5" width="12" customWidth="1"/>
    <col min="6" max="6" width="8.265625" customWidth="1"/>
    <col min="7" max="7" width="3" customWidth="1"/>
    <col min="8" max="8" width="23.265625" customWidth="1"/>
  </cols>
  <sheetData>
    <row r="3" spans="3:8" ht="14.65" thickBot="1" x14ac:dyDescent="0.5"/>
    <row r="4" spans="3:8" ht="14.65" thickBot="1" x14ac:dyDescent="0.5">
      <c r="C4" s="1" t="s">
        <v>0</v>
      </c>
      <c r="D4" s="2" t="s">
        <v>1</v>
      </c>
      <c r="E4" s="3" t="s">
        <v>2</v>
      </c>
      <c r="F4" s="4" t="s">
        <v>3</v>
      </c>
      <c r="G4" s="5"/>
      <c r="H4" s="6" t="s">
        <v>4</v>
      </c>
    </row>
    <row r="5" spans="3:8" x14ac:dyDescent="0.45">
      <c r="C5" s="7">
        <v>1</v>
      </c>
      <c r="D5" s="8" t="s">
        <v>5</v>
      </c>
      <c r="E5" s="9" t="s">
        <v>6</v>
      </c>
      <c r="F5" s="10">
        <f>404.352+9.256</f>
        <v>413.60799999999995</v>
      </c>
      <c r="G5" s="11"/>
      <c r="H5" s="12">
        <v>164516389.53999999</v>
      </c>
    </row>
    <row r="6" spans="3:8" x14ac:dyDescent="0.45">
      <c r="C6" s="13">
        <v>2</v>
      </c>
      <c r="D6" s="14"/>
      <c r="E6" s="15" t="s">
        <v>6</v>
      </c>
      <c r="F6" s="16">
        <f>676.624</f>
        <v>676.62400000000002</v>
      </c>
      <c r="G6" s="17"/>
      <c r="H6" s="18"/>
    </row>
    <row r="7" spans="3:8" x14ac:dyDescent="0.45">
      <c r="C7" s="13">
        <v>3</v>
      </c>
      <c r="D7" s="14"/>
      <c r="E7" s="15" t="s">
        <v>6</v>
      </c>
      <c r="F7" s="16">
        <v>295.15199999999999</v>
      </c>
      <c r="G7" s="17"/>
      <c r="H7" s="18"/>
    </row>
    <row r="8" spans="3:8" x14ac:dyDescent="0.45">
      <c r="C8" s="13">
        <v>4</v>
      </c>
      <c r="D8" s="14"/>
      <c r="E8" s="15" t="s">
        <v>6</v>
      </c>
      <c r="F8" s="16">
        <v>284.85599999999999</v>
      </c>
      <c r="G8" s="17"/>
      <c r="H8" s="18"/>
    </row>
    <row r="9" spans="3:8" x14ac:dyDescent="0.45">
      <c r="C9" s="13">
        <v>5</v>
      </c>
      <c r="D9" s="14"/>
      <c r="E9" s="15" t="s">
        <v>6</v>
      </c>
      <c r="F9" s="16">
        <v>103.27200000000001</v>
      </c>
      <c r="G9" s="17"/>
      <c r="H9" s="18"/>
    </row>
    <row r="10" spans="3:8" x14ac:dyDescent="0.45">
      <c r="C10" s="13">
        <v>6</v>
      </c>
      <c r="D10" s="14"/>
      <c r="E10" s="15" t="s">
        <v>6</v>
      </c>
      <c r="F10" s="16">
        <v>66.872</v>
      </c>
      <c r="G10" s="17"/>
      <c r="H10" s="18"/>
    </row>
    <row r="11" spans="3:8" x14ac:dyDescent="0.45">
      <c r="C11" s="13">
        <v>7</v>
      </c>
      <c r="D11" s="14"/>
      <c r="E11" s="15" t="s">
        <v>6</v>
      </c>
      <c r="F11" s="16">
        <v>233.27199999999999</v>
      </c>
      <c r="G11" s="17"/>
      <c r="H11" s="18"/>
    </row>
    <row r="12" spans="3:8" ht="14.65" thickBot="1" x14ac:dyDescent="0.5">
      <c r="C12" s="19">
        <v>8</v>
      </c>
      <c r="D12" s="20"/>
      <c r="E12" s="21" t="s">
        <v>6</v>
      </c>
      <c r="F12" s="22">
        <v>4.3680000000000003</v>
      </c>
      <c r="G12" s="23"/>
      <c r="H12" s="24"/>
    </row>
    <row r="13" spans="3:8" ht="14.65" thickTop="1" x14ac:dyDescent="0.45">
      <c r="C13" s="25"/>
      <c r="D13" s="26"/>
      <c r="E13" s="27"/>
      <c r="F13" s="28"/>
      <c r="G13" s="29"/>
      <c r="H13" s="30"/>
    </row>
    <row r="14" spans="3:8" x14ac:dyDescent="0.45">
      <c r="C14" s="31">
        <v>9</v>
      </c>
      <c r="D14" s="32" t="s">
        <v>7</v>
      </c>
      <c r="E14" s="33" t="s">
        <v>8</v>
      </c>
      <c r="F14" s="34" t="s">
        <v>9</v>
      </c>
      <c r="G14" s="35"/>
      <c r="H14" s="36">
        <v>3704032.4099999992</v>
      </c>
    </row>
    <row r="15" spans="3:8" x14ac:dyDescent="0.45">
      <c r="C15" s="37">
        <v>10</v>
      </c>
      <c r="D15" s="38" t="s">
        <v>10</v>
      </c>
      <c r="E15" s="39" t="s">
        <v>8</v>
      </c>
      <c r="F15" s="40" t="s">
        <v>11</v>
      </c>
      <c r="G15" s="41"/>
      <c r="H15" s="42">
        <v>15227354.290000003</v>
      </c>
    </row>
    <row r="16" spans="3:8" ht="14.65" thickBot="1" x14ac:dyDescent="0.5">
      <c r="C16" s="43">
        <v>11</v>
      </c>
      <c r="D16" s="44" t="s">
        <v>12</v>
      </c>
      <c r="E16" s="45" t="s">
        <v>13</v>
      </c>
      <c r="F16" s="46">
        <f>47.6596*100</f>
        <v>4765.96</v>
      </c>
      <c r="G16" s="47"/>
      <c r="H16" s="48">
        <v>1105733.3899999999</v>
      </c>
    </row>
    <row r="17" spans="3:9" ht="14.65" thickBot="1" x14ac:dyDescent="0.5">
      <c r="C17" s="49"/>
      <c r="D17" s="50"/>
      <c r="E17" s="51"/>
      <c r="F17" s="52"/>
      <c r="G17" s="52"/>
      <c r="H17" s="53"/>
    </row>
    <row r="18" spans="3:9" ht="14.65" thickBot="1" x14ac:dyDescent="0.5">
      <c r="C18" s="54">
        <v>12</v>
      </c>
      <c r="D18" s="55" t="s">
        <v>14</v>
      </c>
      <c r="E18" s="56"/>
      <c r="F18" s="57">
        <f>SUM(F5:G12)</f>
        <v>2078.0239999999999</v>
      </c>
      <c r="G18" s="58" t="s">
        <v>6</v>
      </c>
      <c r="H18" s="59">
        <f>SUM(H5:H16)</f>
        <v>184553509.62999997</v>
      </c>
    </row>
    <row r="19" spans="3:9" ht="14.65" thickBot="1" x14ac:dyDescent="0.5">
      <c r="C19" s="60">
        <v>13</v>
      </c>
      <c r="D19" s="61" t="s">
        <v>15</v>
      </c>
      <c r="E19" s="62"/>
      <c r="F19" s="63"/>
      <c r="G19" s="64"/>
      <c r="H19" s="65">
        <f>H18*0.03</f>
        <v>5536605.2888999991</v>
      </c>
    </row>
    <row r="20" spans="3:9" ht="28.9" thickBot="1" x14ac:dyDescent="0.5">
      <c r="C20" s="66">
        <v>14</v>
      </c>
      <c r="D20" s="67" t="s">
        <v>16</v>
      </c>
      <c r="E20" s="68"/>
      <c r="F20" s="69"/>
      <c r="G20" s="70"/>
      <c r="H20" s="71">
        <f>H18+H19</f>
        <v>190090114.91889995</v>
      </c>
    </row>
    <row r="21" spans="3:9" ht="30.4" thickBot="1" x14ac:dyDescent="0.5">
      <c r="C21" s="60">
        <v>15</v>
      </c>
      <c r="D21" s="61" t="s">
        <v>17</v>
      </c>
      <c r="E21" s="62"/>
      <c r="F21" s="63"/>
      <c r="G21" s="64"/>
      <c r="H21" s="65">
        <f>H20*I21</f>
        <v>159709185.41666663</v>
      </c>
      <c r="I21">
        <v>0.84017617373110098</v>
      </c>
    </row>
    <row r="22" spans="3:9" ht="14.65" thickBot="1" x14ac:dyDescent="0.5">
      <c r="C22" s="66">
        <v>16</v>
      </c>
      <c r="D22" s="67" t="s">
        <v>14</v>
      </c>
      <c r="E22" s="68"/>
      <c r="F22" s="69"/>
      <c r="G22" s="70"/>
      <c r="H22" s="71">
        <f>H21</f>
        <v>159709185.41666663</v>
      </c>
    </row>
    <row r="23" spans="3:9" ht="14.65" thickBot="1" x14ac:dyDescent="0.5">
      <c r="C23" s="60">
        <v>17</v>
      </c>
      <c r="D23" s="61" t="s">
        <v>18</v>
      </c>
      <c r="E23" s="62"/>
      <c r="F23" s="63"/>
      <c r="G23" s="64"/>
      <c r="H23" s="65">
        <f>H22*0.2</f>
        <v>31941837.083333328</v>
      </c>
    </row>
    <row r="24" spans="3:9" ht="14.65" thickBot="1" x14ac:dyDescent="0.5">
      <c r="C24" s="54">
        <v>18</v>
      </c>
      <c r="D24" s="55" t="s">
        <v>19</v>
      </c>
      <c r="E24" s="56"/>
      <c r="F24" s="57"/>
      <c r="G24" s="58"/>
      <c r="H24" s="72">
        <f>H22+H23-0.01</f>
        <v>191651022.48999995</v>
      </c>
    </row>
  </sheetData>
  <mergeCells count="14">
    <mergeCell ref="F12:G12"/>
    <mergeCell ref="F14:G14"/>
    <mergeCell ref="F15:G15"/>
    <mergeCell ref="F16:G16"/>
    <mergeCell ref="F4:G4"/>
    <mergeCell ref="D5:D12"/>
    <mergeCell ref="F5:G5"/>
    <mergeCell ref="H5:H12"/>
    <mergeCell ref="F6:G6"/>
    <mergeCell ref="F7:G7"/>
    <mergeCell ref="F8:G8"/>
    <mergeCell ref="F9:G9"/>
    <mergeCell ref="F10:G10"/>
    <mergeCell ref="F11:G11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cp:lastPrinted>2025-10-08T09:26:50Z</cp:lastPrinted>
  <dcterms:created xsi:type="dcterms:W3CDTF">2025-10-08T09:24:52Z</dcterms:created>
  <dcterms:modified xsi:type="dcterms:W3CDTF">2025-10-08T09:27:08Z</dcterms:modified>
</cp:coreProperties>
</file>