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 Усть-Луга\!!!КМ\!!!ПЕРЕСЧЕТ\кс-2\"/>
    </mc:Choice>
  </mc:AlternateContent>
  <xr:revisionPtr revIDLastSave="0" documentId="13_ncr:1_{369A8E64-AD41-4817-820D-365D4938A076}" xr6:coauthVersionLast="47" xr6:coauthVersionMax="47" xr10:uidLastSave="{00000000-0000-0000-0000-000000000000}"/>
  <bookViews>
    <workbookView xWindow="-120" yWindow="-120" windowWidth="29040" windowHeight="15720" activeTab="5" xr2:uid="{00000000-000D-0000-FFFF-FFFF00000000}"/>
  </bookViews>
  <sheets>
    <sheet name="КС3 " sheetId="2" r:id="rId1"/>
    <sheet name="кс-2_КМ_1632-2021-2.1.3" sheetId="3" r:id="rId2"/>
    <sheet name="кс-2 &quot;бегунок&quot;" sheetId="4" r:id="rId3"/>
    <sheet name="кс-6а" sheetId="7" r:id="rId4"/>
    <sheet name="отчет о дав. 1" sheetId="8" r:id="rId5"/>
    <sheet name="отчет о дав. 2 " sheetId="9" r:id="rId6"/>
  </sheets>
  <externalReferences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</externalReferences>
  <definedNames>
    <definedName name="_____11" localSheetId="0">#REF!</definedName>
    <definedName name="_____11">#REF!</definedName>
    <definedName name="_____140" localSheetId="0">#REF!</definedName>
    <definedName name="_____140">#REF!</definedName>
    <definedName name="_____174" localSheetId="0">#REF!</definedName>
    <definedName name="_____174">#REF!</definedName>
    <definedName name="_____33" localSheetId="0">#REF!</definedName>
    <definedName name="_____33">#REF!</definedName>
    <definedName name="_____66" localSheetId="0">#REF!</definedName>
    <definedName name="_____66">#REF!</definedName>
    <definedName name="____1" localSheetId="0">#REF!</definedName>
    <definedName name="____1">#REF!</definedName>
    <definedName name="____140" localSheetId="0">#REF!</definedName>
    <definedName name="____140">#REF!</definedName>
    <definedName name="____174" localSheetId="0">#REF!</definedName>
    <definedName name="____174">#REF!</definedName>
    <definedName name="____33" localSheetId="0">#REF!</definedName>
    <definedName name="____33">#REF!</definedName>
    <definedName name="____66" localSheetId="0">#REF!</definedName>
    <definedName name="____66">#REF!</definedName>
    <definedName name="___34" localSheetId="0">#REF!</definedName>
    <definedName name="___34">#REF!</definedName>
    <definedName name="__1" localSheetId="0">#REF!</definedName>
    <definedName name="__1">#REF!</definedName>
    <definedName name="__123Graph_AGraph1" hidden="1">#N/A</definedName>
    <definedName name="__123Graph_AGraph2" hidden="1">#N/A</definedName>
    <definedName name="__123Graph_AGraph3" hidden="1">#N/A</definedName>
    <definedName name="__123Graph_AGraph4" hidden="1">#N/A</definedName>
    <definedName name="__123Graph_X" hidden="1">#N/A</definedName>
    <definedName name="__123Graph_XGraph1" hidden="1">#N/A</definedName>
    <definedName name="__123Graph_XGraph2" hidden="1">#N/A</definedName>
    <definedName name="__123Graph_XGraph3" hidden="1">#N/A</definedName>
    <definedName name="__123Graph_XGraph4" hidden="1">#N/A</definedName>
    <definedName name="__140" localSheetId="0">#REF!</definedName>
    <definedName name="__140">#REF!</definedName>
    <definedName name="__174" localSheetId="0">#REF!</definedName>
    <definedName name="__174">#REF!</definedName>
    <definedName name="__205" localSheetId="0">#REF!</definedName>
    <definedName name="__205">#REF!</definedName>
    <definedName name="__33" localSheetId="0">#REF!</definedName>
    <definedName name="__33">#REF!</definedName>
    <definedName name="__333" localSheetId="0">#REF!</definedName>
    <definedName name="__333">#REF!</definedName>
    <definedName name="__66" localSheetId="0">#REF!</definedName>
    <definedName name="__66">#REF!</definedName>
    <definedName name="__IntlFixup" hidden="1">TRUE</definedName>
    <definedName name="__xlnm._FilterDatabase" localSheetId="0">#REF!</definedName>
    <definedName name="__xlnm._FilterDatabase">#REF!</definedName>
    <definedName name="__xlnm.Print_Area" localSheetId="0">#REF!</definedName>
    <definedName name="__xlnm.Print_Area">#REF!</definedName>
    <definedName name="_101" localSheetId="0">#REF!</definedName>
    <definedName name="_101">#REF!</definedName>
    <definedName name="_123" localSheetId="0">#REF!</definedName>
    <definedName name="_123">#REF!</definedName>
    <definedName name="_123Graph_XGraph4" hidden="1">#N/A</definedName>
    <definedName name="_1Excel_BuiltIn_Print_Area_1_1" localSheetId="0">#REF!</definedName>
    <definedName name="_1Excel_BuiltIn_Print_Area_1_1">#REF!</definedName>
    <definedName name="_201" localSheetId="0">#REF!</definedName>
    <definedName name="_201">#REF!</definedName>
    <definedName name="_230" localSheetId="0">#REF!</definedName>
    <definedName name="_230">#REF!</definedName>
    <definedName name="_243" localSheetId="0">#REF!</definedName>
    <definedName name="_243">#REF!</definedName>
    <definedName name="_431" localSheetId="0">#REF!</definedName>
    <definedName name="_431">#REF!</definedName>
    <definedName name="_456" localSheetId="0">#REF!</definedName>
    <definedName name="_456">#REF!</definedName>
    <definedName name="_488" localSheetId="0">#REF!</definedName>
    <definedName name="_488">#REF!</definedName>
    <definedName name="_513" localSheetId="0">#REF!</definedName>
    <definedName name="_513">#REF!</definedName>
    <definedName name="_61" localSheetId="0">#REF!</definedName>
    <definedName name="_61">#REF!</definedName>
    <definedName name="_73" localSheetId="0">#REF!</definedName>
    <definedName name="_73">#REF!</definedName>
    <definedName name="_98" localSheetId="0">#REF!</definedName>
    <definedName name="_98">#REF!</definedName>
    <definedName name="_xlnm._FilterDatabase" hidden="1">#N/A</definedName>
    <definedName name="AccessDatabase" hidden="1">"C:\My Documents\vlad\Var_2\can270398v2t05.mdb"</definedName>
    <definedName name="Excel_BuiltIn__FilterDatabase_2" localSheetId="0">#REF!</definedName>
    <definedName name="Excel_BuiltIn__FilterDatabase_2">#REF!</definedName>
    <definedName name="Excel_BuiltIn_Print_Area_1" localSheetId="0">#REF!</definedName>
    <definedName name="Excel_BuiltIn_Print_Area_1">#REF!</definedName>
    <definedName name="Excel_BuiltIn_Print_Area_1_1" localSheetId="0">#REF!</definedName>
    <definedName name="Excel_BuiltIn_Print_Area_1_1">#REF!</definedName>
    <definedName name="Excel_BuiltIn_Print_Titles_1" localSheetId="0">#REF!</definedName>
    <definedName name="Excel_BuiltIn_Print_Titles_1">#REF!</definedName>
    <definedName name="Excel_BuiltIn_Print_Titles_2">[1]КС_2!$B$1:$C$65536,[1]КС_2!$A$27:$IV$29</definedName>
    <definedName name="Excel_BuiltIn_Print_Titles_2_1">[2]_КС_2!$B$1:$C$65521,[2]_КС_2!$A$32:$IV$34</definedName>
    <definedName name="f" localSheetId="0">#REF!</definedName>
    <definedName name="f">#REF!</definedName>
    <definedName name="fdfgd" localSheetId="0">#REF!</definedName>
    <definedName name="fdfgd">#REF!</definedName>
    <definedName name="sencount" hidden="1">1</definedName>
    <definedName name="wrn.1." localSheetId="0" hidden="1">{"konoplin - Личное представление",#N/A,TRUE,"ФинПлан_1кв";"konoplin - Личное представление",#N/A,TRUE,"ФинПлан_2кв"}</definedName>
    <definedName name="wrn.1." hidden="1">{"konoplin - Личное представление",#N/A,TRUE,"ФинПлан_1кв";"konoplin - Личное представление",#N/A,TRUE,"ФинПлан_2кв"}</definedName>
    <definedName name="wrn.SVERKA." localSheetId="0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SVERKA." hidden="1">{#N/A,#N/A,FALSE,"REC";#N/A,#N/A,FALSE,"ASSETS";#N/A,#N/A,FALSE,"LIABILITIES";#N/A,#N/A,FALSE,"P&amp;L";#N/A,#N/A,FALSE,"FUNDS";#N/A,#N/A,FALSE,"CASH";#N/A,#N/A,FALSE,"1,2";#N/A,#N/A,FALSE,"3";#N/A,#N/A,FALSE,"4";#N/A,#N/A,FALSE,"5,6,7";#N/A,#N/A,FALSE,"8,9"}</definedName>
    <definedName name="wrn.Сравнение._.с._.отраслями." localSheetId="0" hidden="1">{#N/A,#N/A,TRUE,"Лист1";#N/A,#N/A,TRUE,"Лист2";#N/A,#N/A,TRUE,"Лист3"}</definedName>
    <definedName name="wrn.Сравнение._.с._.отраслями." hidden="1">{#N/A,#N/A,TRUE,"Лист1";#N/A,#N/A,TRUE,"Лист2";#N/A,#N/A,TRUE,"Лист3"}</definedName>
    <definedName name="yyyyyyy" localSheetId="0">#REF!</definedName>
    <definedName name="yyyyyyy">#REF!</definedName>
    <definedName name="Z_30FEE15E_D26F_11D4_A6F7_00508B6A7686_.wvu.PrintArea" hidden="1">#N/A</definedName>
    <definedName name="Z_30FEE15E_D26F_11D4_A6F7_00508B6A7686_.wvu.PrintTitles" hidden="1">#N/A</definedName>
    <definedName name="Z_30FEE15E_D26F_11D4_A6F7_00508B6A7686_.wvu.Rows" hidden="1">#N/A</definedName>
    <definedName name="Z_A0AC4B42_5259_11D4_B5FE_00C04FC949BF_.wvu.FilterData" localSheetId="0" hidden="1">#REF!</definedName>
    <definedName name="Z_A0AC4B42_5259_11D4_B5FE_00C04FC949BF_.wvu.FilterData" hidden="1">#REF!</definedName>
    <definedName name="а" localSheetId="0">#REF!</definedName>
    <definedName name="а">#REF!</definedName>
    <definedName name="А1" localSheetId="0">#REF!</definedName>
    <definedName name="А1">#REF!</definedName>
    <definedName name="А308" localSheetId="0">#REF!</definedName>
    <definedName name="А308">#REF!</definedName>
    <definedName name="А395" localSheetId="0">#REF!</definedName>
    <definedName name="А395">#REF!</definedName>
    <definedName name="А6" localSheetId="0">#REF!</definedName>
    <definedName name="А6">#REF!</definedName>
    <definedName name="ааа" localSheetId="0">#REF!</definedName>
    <definedName name="ааа">#REF!</definedName>
    <definedName name="авт" localSheetId="0">#REF!</definedName>
    <definedName name="авт">#REF!</definedName>
    <definedName name="Авторский_надзор" localSheetId="0">#REF!</definedName>
    <definedName name="Авторский_надзор">#REF!</definedName>
    <definedName name="алеша">[3]Материалы!$A$8:$I$78</definedName>
    <definedName name="апро">[4]Лист2!$A$1:$A$3</definedName>
    <definedName name="База_ИД">[5]Исходные_данные!$B$8:$J$11</definedName>
    <definedName name="Банк">[6]Список!$E$4:$E$12</definedName>
    <definedName name="в_оао_4" localSheetId="0">#REF!</definedName>
    <definedName name="в_оао_4">#REF!</definedName>
    <definedName name="в_пк_гов_з" localSheetId="0">#REF!</definedName>
    <definedName name="в_пк_гов_з">#REF!</definedName>
    <definedName name="в_рз_подз" localSheetId="0">#REF!</definedName>
    <definedName name="в_рз_подз">#REF!</definedName>
    <definedName name="в_ск_5с_зфц" localSheetId="0">#REF!</definedName>
    <definedName name="в_ск_5с_зфц">#REF!</definedName>
    <definedName name="вL150" localSheetId="0">#REF!</definedName>
    <definedName name="вL150">#REF!</definedName>
    <definedName name="вL368" localSheetId="0">#REF!</definedName>
    <definedName name="вL368">#REF!</definedName>
    <definedName name="ваавпапа" localSheetId="0" hidden="1">{#N/A,#N/A,TRUE,"Лист1";#N/A,#N/A,TRUE,"Лист2";#N/A,#N/A,TRUE,"Лист3"}</definedName>
    <definedName name="ваавпапа" hidden="1">{#N/A,#N/A,TRUE,"Лист1";#N/A,#N/A,TRUE,"Лист2";#N/A,#N/A,TRUE,"Лист3"}</definedName>
    <definedName name="Валюта">[7]Настройка!$G$2:$G$4</definedName>
    <definedName name="Валюта_ЗаголовокСтолбца">[7]Курс!$F$2:$I$2</definedName>
    <definedName name="Валюта_КроссКурс">[7]Курс!$F$3:$I$834</definedName>
    <definedName name="веввве" localSheetId="0" hidden="1">{#N/A,#N/A,TRUE,"Лист1";#N/A,#N/A,TRUE,"Лист2";#N/A,#N/A,TRUE,"Лист3"}</definedName>
    <definedName name="веввве" hidden="1">{#N/A,#N/A,TRUE,"Лист1";#N/A,#N/A,TRUE,"Лист2";#N/A,#N/A,TRUE,"Лист3"}</definedName>
    <definedName name="Возвратные_суммы" localSheetId="0">#REF!</definedName>
    <definedName name="Возвратные_суммы">#REF!</definedName>
    <definedName name="Временные_здания_линия" localSheetId="0">#REF!</definedName>
    <definedName name="Временные_здания_линия">#REF!</definedName>
    <definedName name="Временные_здания_площадка" localSheetId="0">#REF!</definedName>
    <definedName name="Временные_здания_площадка">#REF!</definedName>
    <definedName name="Гидрол">[8]топо!$IU$3</definedName>
    <definedName name="грфинцкавг98Х" localSheetId="0" hidden="1">{#N/A,#N/A,TRUE,"Лист1";#N/A,#N/A,TRUE,"Лист2";#N/A,#N/A,TRUE,"Лист3"}</definedName>
    <definedName name="грфинцкавг98Х" hidden="1">{#N/A,#N/A,TRUE,"Лист1";#N/A,#N/A,TRUE,"Лист2";#N/A,#N/A,TRUE,"Лист3"}</definedName>
    <definedName name="д">[9]ц_1991!$A$6</definedName>
    <definedName name="Дата">[10]Настройки!$B$9</definedName>
    <definedName name="Диапозон">[11]Настройка!$B$41:$B$90</definedName>
    <definedName name="ДиапозонДат">[7]Курс!$A$3:$A$834</definedName>
    <definedName name="длва" localSheetId="0" hidden="1">{#N/A,#N/A,TRUE,"Лист1";#N/A,#N/A,TRUE,"Лист2";#N/A,#N/A,TRUE,"Лист3"}</definedName>
    <definedName name="длва" hidden="1">{#N/A,#N/A,TRUE,"Лист1";#N/A,#N/A,TRUE,"Лист2";#N/A,#N/A,TRUE,"Лист3"}</definedName>
    <definedName name="Длинна_трассы">'[12]Данные для расчёта сметы'!$J$42</definedName>
    <definedName name="Доб.кв." hidden="1">#N/A</definedName>
    <definedName name="Добровольное_страхование" localSheetId="0">#REF!</definedName>
    <definedName name="Добровольное_страхование">#REF!</definedName>
    <definedName name="дол" localSheetId="0">#REF!</definedName>
    <definedName name="дол">#REF!</definedName>
    <definedName name="долл" localSheetId="0">#REF!</definedName>
    <definedName name="долл">#REF!</definedName>
    <definedName name="Доп.затраты_в_зимнее_время" localSheetId="0">#REF!</definedName>
    <definedName name="Доп.затраты_в_зимнее_время">#REF!</definedName>
    <definedName name="ДЦ1" localSheetId="0">#REF!</definedName>
    <definedName name="ДЦ1">#REF!</definedName>
    <definedName name="ДЦ10" localSheetId="0">#REF!</definedName>
    <definedName name="ДЦ10">#REF!</definedName>
    <definedName name="ДЦ11" localSheetId="0">#REF!</definedName>
    <definedName name="ДЦ11">#REF!</definedName>
    <definedName name="ДЦ12" localSheetId="0">#REF!</definedName>
    <definedName name="ДЦ12">#REF!</definedName>
    <definedName name="ДЦ13" localSheetId="0">#REF!</definedName>
    <definedName name="ДЦ13">#REF!</definedName>
    <definedName name="ДЦ14" localSheetId="0">#REF!</definedName>
    <definedName name="ДЦ14">#REF!</definedName>
    <definedName name="ДЦ15" localSheetId="0">#REF!</definedName>
    <definedName name="ДЦ15">#REF!</definedName>
    <definedName name="ДЦ16" localSheetId="0">#REF!</definedName>
    <definedName name="ДЦ16">#REF!</definedName>
    <definedName name="ДЦ17" localSheetId="0">#REF!</definedName>
    <definedName name="ДЦ17">#REF!</definedName>
    <definedName name="ДЦ18" localSheetId="0">#REF!</definedName>
    <definedName name="ДЦ18">#REF!</definedName>
    <definedName name="ДЦ19" localSheetId="0">#REF!</definedName>
    <definedName name="ДЦ19">#REF!</definedName>
    <definedName name="ДЦ2" localSheetId="0">#REF!</definedName>
    <definedName name="ДЦ2">#REF!</definedName>
    <definedName name="ДЦ2_" localSheetId="0">#REF!</definedName>
    <definedName name="ДЦ2_">#REF!</definedName>
    <definedName name="ДЦ20" localSheetId="0">#REF!</definedName>
    <definedName name="ДЦ20">#REF!</definedName>
    <definedName name="ДЦ20_1" localSheetId="0">#REF!</definedName>
    <definedName name="ДЦ20_1">#REF!</definedName>
    <definedName name="ДЦ21" localSheetId="0">#REF!</definedName>
    <definedName name="ДЦ21">#REF!</definedName>
    <definedName name="ДЦ22" localSheetId="0">#REF!</definedName>
    <definedName name="ДЦ22">#REF!</definedName>
    <definedName name="ДЦ23" localSheetId="0">#REF!</definedName>
    <definedName name="ДЦ23">#REF!</definedName>
    <definedName name="ДЦ24" localSheetId="0">#REF!</definedName>
    <definedName name="ДЦ24">#REF!</definedName>
    <definedName name="ДЦ25" localSheetId="0">#REF!</definedName>
    <definedName name="ДЦ25">#REF!</definedName>
    <definedName name="ДЦ26" localSheetId="0">#REF!</definedName>
    <definedName name="ДЦ26">#REF!</definedName>
    <definedName name="ДЦ3" localSheetId="0">#REF!</definedName>
    <definedName name="ДЦ3">#REF!</definedName>
    <definedName name="ДЦ3_" localSheetId="0">#REF!</definedName>
    <definedName name="ДЦ3_">#REF!</definedName>
    <definedName name="ДЦ4" localSheetId="0">#REF!</definedName>
    <definedName name="ДЦ4">#REF!</definedName>
    <definedName name="ДЦ5" localSheetId="0">#REF!</definedName>
    <definedName name="ДЦ5">#REF!</definedName>
    <definedName name="ДЦ6" localSheetId="0">#REF!</definedName>
    <definedName name="ДЦ6">#REF!</definedName>
    <definedName name="ДЦ6_1" localSheetId="0">#REF!</definedName>
    <definedName name="ДЦ6_1">#REF!</definedName>
    <definedName name="ДЦ7" localSheetId="0">#REF!</definedName>
    <definedName name="ДЦ7">#REF!</definedName>
    <definedName name="ДЦ8" localSheetId="0">#REF!</definedName>
    <definedName name="ДЦ8">#REF!</definedName>
    <definedName name="ДЦ9" localSheetId="0">#REF!</definedName>
    <definedName name="ДЦ9">#REF!</definedName>
    <definedName name="еее" localSheetId="0" hidden="1">{#N/A,#N/A,TRUE,"Лист1";#N/A,#N/A,TRUE,"Лист2";#N/A,#N/A,TRUE,"Лист3"}</definedName>
    <definedName name="еее" hidden="1">{#N/A,#N/A,TRUE,"Лист1";#N/A,#N/A,TRUE,"Лист2";#N/A,#N/A,TRUE,"Лист3"}</definedName>
    <definedName name="ееее" localSheetId="0" hidden="1">{#N/A,#N/A,TRUE,"Лист1";#N/A,#N/A,TRUE,"Лист2";#N/A,#N/A,TRUE,"Лист3"}</definedName>
    <definedName name="ееее" hidden="1">{#N/A,#N/A,TRUE,"Лист1";#N/A,#N/A,TRUE,"Лист2";#N/A,#N/A,TRUE,"Лист3"}</definedName>
    <definedName name="ж" localSheetId="0" hidden="1">{#N/A,#N/A,TRUE,"Лист1";#N/A,#N/A,TRUE,"Лист2";#N/A,#N/A,TRUE,"Лист3"}</definedName>
    <definedName name="ж" hidden="1">{#N/A,#N/A,TRUE,"Лист1";#N/A,#N/A,TRUE,"Лист2";#N/A,#N/A,TRUE,"Лист3"}</definedName>
    <definedName name="з" localSheetId="0">#REF!</definedName>
    <definedName name="з">#REF!</definedName>
    <definedName name="_xlnm.Print_Titles" localSheetId="2">'кс-2 "бегунок"'!$28:$28</definedName>
    <definedName name="_xlnm.Print_Titles" localSheetId="1">'кс-2_КМ_1632-2021-2.1.3'!$28:$28</definedName>
    <definedName name="Затраты_на_дирекцию" localSheetId="0">#REF!</definedName>
    <definedName name="Затраты_на_дирекцию">#REF!</definedName>
    <definedName name="зм" localSheetId="0">#REF!</definedName>
    <definedName name="зм">#REF!</definedName>
    <definedName name="инд11" localSheetId="0">#REF!</definedName>
    <definedName name="инд11">#REF!</definedName>
    <definedName name="инд11с" localSheetId="0">#REF!</definedName>
    <definedName name="инд11с">#REF!</definedName>
    <definedName name="инд12" localSheetId="0">#REF!</definedName>
    <definedName name="инд12">#REF!</definedName>
    <definedName name="инд12с" localSheetId="0">#REF!</definedName>
    <definedName name="инд12с">#REF!</definedName>
    <definedName name="инд13" localSheetId="0">#REF!</definedName>
    <definedName name="инд13">#REF!</definedName>
    <definedName name="инд13с" localSheetId="0">#REF!</definedName>
    <definedName name="инд13с">#REF!</definedName>
    <definedName name="инд3" localSheetId="0">#REF!</definedName>
    <definedName name="инд3">#REF!</definedName>
    <definedName name="инд3с" localSheetId="0">#REF!</definedName>
    <definedName name="инд3с">#REF!</definedName>
    <definedName name="инд4" localSheetId="0">#REF!</definedName>
    <definedName name="инд4">#REF!</definedName>
    <definedName name="инд4с" localSheetId="0">#REF!</definedName>
    <definedName name="инд4с">#REF!</definedName>
    <definedName name="инд5" localSheetId="0">#REF!</definedName>
    <definedName name="инд5">#REF!</definedName>
    <definedName name="инд5с" localSheetId="0">#REF!</definedName>
    <definedName name="инд5с">#REF!</definedName>
    <definedName name="инд6" localSheetId="0">#REF!</definedName>
    <definedName name="инд6">#REF!</definedName>
    <definedName name="инд6с" localSheetId="0">#REF!</definedName>
    <definedName name="инд6с">#REF!</definedName>
    <definedName name="инд7" localSheetId="0">#REF!</definedName>
    <definedName name="инд7">#REF!</definedName>
    <definedName name="инд7с" localSheetId="0">#REF!</definedName>
    <definedName name="инд7с">#REF!</definedName>
    <definedName name="инд8" localSheetId="0">#REF!</definedName>
    <definedName name="инд8">#REF!</definedName>
    <definedName name="инд8с" localSheetId="0">#REF!</definedName>
    <definedName name="инд8с">#REF!</definedName>
    <definedName name="инд9" localSheetId="0">#REF!</definedName>
    <definedName name="инд9">#REF!</definedName>
    <definedName name="инд9с" localSheetId="0">#REF!</definedName>
    <definedName name="инд9с">#REF!</definedName>
    <definedName name="индцкавг98" localSheetId="0" hidden="1">{#N/A,#N/A,TRUE,"Лист1";#N/A,#N/A,TRUE,"Лист2";#N/A,#N/A,TRUE,"Лист3"}</definedName>
    <definedName name="индцкавг98" hidden="1">{#N/A,#N/A,TRUE,"Лист1";#N/A,#N/A,TRUE,"Лист2";#N/A,#N/A,TRUE,"Лист3"}</definedName>
    <definedName name="иппппртит" localSheetId="0" hidden="1">{#N/A,#N/A,TRUE,"Лист1";#N/A,#N/A,TRUE,"Лист2";#N/A,#N/A,TRUE,"Лист3"}</definedName>
    <definedName name="иппппртит" hidden="1">{#N/A,#N/A,TRUE,"Лист1";#N/A,#N/A,TRUE,"Лист2";#N/A,#N/A,TRUE,"Лист3"}</definedName>
    <definedName name="ис" localSheetId="0">#REF!</definedName>
    <definedName name="ис">#REF!</definedName>
    <definedName name="Источник" localSheetId="0">#REF!</definedName>
    <definedName name="Источник">#REF!</definedName>
    <definedName name="Источник1" localSheetId="0">#REF!</definedName>
    <definedName name="Источник1">#REF!</definedName>
    <definedName name="к" localSheetId="0">#REF!</definedName>
    <definedName name="к">#REF!</definedName>
    <definedName name="кеппппппппппп" localSheetId="0" hidden="1">{#N/A,#N/A,TRUE,"Лист1";#N/A,#N/A,TRUE,"Лист2";#N/A,#N/A,TRUE,"Лист3"}</definedName>
    <definedName name="кеппппппппппп" hidden="1">{#N/A,#N/A,TRUE,"Лист1";#N/A,#N/A,TRUE,"Лист2";#N/A,#N/A,TRUE,"Лист3"}</definedName>
    <definedName name="Км1_18">[5]Исходные_данные!$G$2</definedName>
    <definedName name="Коэф07">[5]Кт_разд.07!$B$4:$H$72</definedName>
    <definedName name="кп" localSheetId="0">#REF!</definedName>
    <definedName name="кп">#REF!</definedName>
    <definedName name="Курс">[13]Коэфф1.!$E$23</definedName>
    <definedName name="л1" localSheetId="0">#REF!</definedName>
    <definedName name="л1">#REF!</definedName>
    <definedName name="љљљ" localSheetId="0">#REF!</definedName>
    <definedName name="љљљ">#REF!</definedName>
    <definedName name="м" localSheetId="0">#REF!</definedName>
    <definedName name="м">#REF!</definedName>
    <definedName name="масмес" localSheetId="0">#REF!</definedName>
    <definedName name="масмес">#REF!</definedName>
    <definedName name="н" localSheetId="0">#REF!</definedName>
    <definedName name="н">#REF!</definedName>
    <definedName name="Налог_на_добавленную_стоимость" localSheetId="0">#REF!</definedName>
    <definedName name="Налог_на_добавленную_стоимость">#REF!</definedName>
    <definedName name="Налог_на_пользавтелей_автдорог" localSheetId="0">#REF!</definedName>
    <definedName name="Налог_на_пользавтелей_автдорог">#REF!</definedName>
    <definedName name="Начало_строительства__год" localSheetId="0">#REF!</definedName>
    <definedName name="Начало_строительства__год">#REF!</definedName>
    <definedName name="НДС" localSheetId="0">#REF!</definedName>
    <definedName name="НДС">#REF!</definedName>
    <definedName name="Непредвиденные_расходы" localSheetId="0">#REF!</definedName>
    <definedName name="Непредвиденные_расходы">#REF!</definedName>
    <definedName name="ннр" localSheetId="0">#REF!</definedName>
    <definedName name="ннр">#REF!</definedName>
    <definedName name="ннр0" localSheetId="0">#REF!</definedName>
    <definedName name="ннр0">#REF!</definedName>
    <definedName name="ннркс" localSheetId="0">#REF!</definedName>
    <definedName name="ннркс">#REF!</definedName>
    <definedName name="ннрс" localSheetId="0">#REF!</definedName>
    <definedName name="ннрс">#REF!</definedName>
    <definedName name="Нормативно_сметная_база" localSheetId="0">#REF!</definedName>
    <definedName name="Нормативно_сметная_база">#REF!</definedName>
    <definedName name="нр" localSheetId="0">#REF!</definedName>
    <definedName name="нр">#REF!</definedName>
    <definedName name="нс" localSheetId="0">#REF!</definedName>
    <definedName name="нс">#REF!</definedName>
    <definedName name="_xlnm.Print_Area" localSheetId="2">'кс-2 "бегунок"'!$A$1:$P$114</definedName>
    <definedName name="_xlnm.Print_Area" localSheetId="1">'кс-2_КМ_1632-2021-2.1.3'!$A$1:$P$116</definedName>
    <definedName name="_xlnm.Print_Area" localSheetId="0">'КС3 '!$A$1:$F$51</definedName>
    <definedName name="_xlnm.Print_Area" localSheetId="3">'кс-6а'!$A$1:$O$92</definedName>
    <definedName name="_xlnm.Print_Area" localSheetId="4">'отчет о дав. 1'!$A$1:$DN$29</definedName>
    <definedName name="_xlnm.Print_Area" localSheetId="5">'отчет о дав. 2 '!$A$2:$DM$38</definedName>
    <definedName name="Объект">[10]Настройки!$B$1</definedName>
    <definedName name="Оксана">[14]Материалы!$A$8:$I$111</definedName>
    <definedName name="олеся" localSheetId="0">#REF!</definedName>
    <definedName name="олеся">#REF!</definedName>
    <definedName name="оооо">[15]Настройка!$A$3:$A$52</definedName>
    <definedName name="п" localSheetId="0">#REF!</definedName>
    <definedName name="п">#REF!</definedName>
    <definedName name="П3.2" localSheetId="0" hidden="1">{#N/A,#N/A,TRUE,"Лист1";#N/A,#N/A,TRUE,"Лист2";#N/A,#N/A,TRUE,"Лист3"}</definedName>
    <definedName name="П3.2" hidden="1">{#N/A,#N/A,TRUE,"Лист1";#N/A,#N/A,TRUE,"Лист2";#N/A,#N/A,TRUE,"Лист3"}</definedName>
    <definedName name="папа" localSheetId="0" hidden="1">{"konoplin - Личное представление",#N/A,TRUE,"ФинПлан_1кв";"konoplin - Личное представление",#N/A,TRUE,"ФинПлан_2кв"}</definedName>
    <definedName name="папа" hidden="1">{"konoplin - Личное представление",#N/A,TRUE,"ФинПлан_1кв";"konoplin - Личное представление",#N/A,TRUE,"ФинПлан_2кв"}</definedName>
    <definedName name="пВр" localSheetId="0">#REF!</definedName>
    <definedName name="пВр">#REF!</definedName>
    <definedName name="пВрВс" localSheetId="0">#REF!</definedName>
    <definedName name="пВрВс">#REF!</definedName>
    <definedName name="Период_1">[7]Настройка!$B$2</definedName>
    <definedName name="пЗуВр" localSheetId="0">#REF!</definedName>
    <definedName name="пЗуВр">#REF!</definedName>
    <definedName name="пн" localSheetId="0">#REF!</definedName>
    <definedName name="пн">#REF!</definedName>
    <definedName name="Пожарная_охрана" localSheetId="0">#REF!</definedName>
    <definedName name="Пожарная_охрана">#REF!</definedName>
    <definedName name="пПрВр" localSheetId="0">#REF!</definedName>
    <definedName name="пПрВр">#REF!</definedName>
    <definedName name="пра" localSheetId="0">#REF!</definedName>
    <definedName name="пра">#REF!</definedName>
    <definedName name="Премирование" localSheetId="0">#REF!</definedName>
    <definedName name="Премирование">#REF!</definedName>
    <definedName name="прибыль3" localSheetId="0" hidden="1">{#N/A,#N/A,TRUE,"Лист1";#N/A,#N/A,TRUE,"Лист2";#N/A,#N/A,TRUE,"Лист3"}</definedName>
    <definedName name="прибыль3" hidden="1">{#N/A,#N/A,TRUE,"Лист1";#N/A,#N/A,TRUE,"Лист2";#N/A,#N/A,TRUE,"Лист3"}</definedName>
    <definedName name="Проекты">[6]Список!$F$4:$F$35</definedName>
    <definedName name="Промежуточный_коэфф._К1" localSheetId="0">#REF!</definedName>
    <definedName name="Промежуточный_коэфф._К1">#REF!</definedName>
    <definedName name="Промежуточный_коэфф._К2" localSheetId="0">#REF!</definedName>
    <definedName name="Промежуточный_коэфф._К2">#REF!</definedName>
    <definedName name="пс" localSheetId="0">#REF!</definedName>
    <definedName name="пс">#REF!</definedName>
    <definedName name="работы" localSheetId="0">[16]Лист1!#REF!</definedName>
    <definedName name="работы">[16]Лист1!#REF!</definedName>
    <definedName name="рис1" localSheetId="0" hidden="1">{#N/A,#N/A,TRUE,"Лист1";#N/A,#N/A,TRUE,"Лист2";#N/A,#N/A,TRUE,"Лист3"}</definedName>
    <definedName name="рис1" hidden="1">{#N/A,#N/A,TRUE,"Лист1";#N/A,#N/A,TRUE,"Лист2";#N/A,#N/A,TRUE,"Лист3"}</definedName>
    <definedName name="ролл" localSheetId="0" hidden="1">{#N/A,#N/A,TRUE,"Лист1";#N/A,#N/A,TRUE,"Лист2";#N/A,#N/A,TRUE,"Лист3"}</definedName>
    <definedName name="ролл" hidden="1">{#N/A,#N/A,TRUE,"Лист1";#N/A,#N/A,TRUE,"Лист2";#N/A,#N/A,TRUE,"Лист3"}</definedName>
    <definedName name="РП">[10]Настройки!$B$10</definedName>
    <definedName name="рр">[15]Настройка!$B$3:$B$52</definedName>
    <definedName name="ртм_Районный_К">[17]Настройки!$E$16</definedName>
    <definedName name="ртм_Средний_разряд">[17]Прил.4!$F$51</definedName>
    <definedName name="С21" localSheetId="0">#REF!</definedName>
    <definedName name="С21">#REF!</definedName>
    <definedName name="саша" localSheetId="0">#REF!</definedName>
    <definedName name="саша">#REF!</definedName>
    <definedName name="сережа">[18]Материалы!$A$7:$I$74</definedName>
    <definedName name="см" localSheetId="0">#REF!</definedName>
    <definedName name="см">#REF!</definedName>
    <definedName name="Смещение">[7]Настройка!$C$2:$C$38</definedName>
    <definedName name="Сотрудники_ЭО" localSheetId="0">#REF!</definedName>
    <definedName name="Сотрудники_ЭО">#REF!</definedName>
    <definedName name="Список_ФормаРасчета">[7]Настройка!$F$2:$F$4</definedName>
    <definedName name="Список_Юрлицо">[19]Настройка!$C$17:$C$22</definedName>
    <definedName name="СписокЗнак">[7]Настройка!$E$2:$E$3</definedName>
    <definedName name="сто" localSheetId="0">#REF!</definedName>
    <definedName name="сто">#REF!</definedName>
    <definedName name="Стоимость_ПИР" localSheetId="0">#REF!</definedName>
    <definedName name="Стоимость_ПИР">#REF!</definedName>
    <definedName name="тар" localSheetId="0">#REF!</definedName>
    <definedName name="тар">#REF!</definedName>
    <definedName name="тдолл" localSheetId="0">#REF!</definedName>
    <definedName name="тдолл">#REF!</definedName>
    <definedName name="ТекНеделя">[10]Настройки!$B$6</definedName>
    <definedName name="Титул" localSheetId="0">#REF!</definedName>
    <definedName name="Титул">#REF!</definedName>
    <definedName name="тп" localSheetId="0" hidden="1">{#N/A,#N/A,TRUE,"Лист1";#N/A,#N/A,TRUE,"Лист2";#N/A,#N/A,TRUE,"Лист3"}</definedName>
    <definedName name="тп" hidden="1">{#N/A,#N/A,TRUE,"Лист1";#N/A,#N/A,TRUE,"Лист2";#N/A,#N/A,TRUE,"Лист3"}</definedName>
    <definedName name="укеееукеееееееееееееее" localSheetId="0" hidden="1">{#N/A,#N/A,TRUE,"Лист1";#N/A,#N/A,TRUE,"Лист2";#N/A,#N/A,TRUE,"Лист3"}</definedName>
    <definedName name="укеееукеееееееееееееее" hidden="1">{#N/A,#N/A,TRUE,"Лист1";#N/A,#N/A,TRUE,"Лист2";#N/A,#N/A,TRUE,"Лист3"}</definedName>
    <definedName name="укеукеуеуе" localSheetId="0" hidden="1">{#N/A,#N/A,TRUE,"Лист1";#N/A,#N/A,TRUE,"Лист2";#N/A,#N/A,TRUE,"Лист3"}</definedName>
    <definedName name="укеукеуеуе" hidden="1">{#N/A,#N/A,TRUE,"Лист1";#N/A,#N/A,TRUE,"Лист2";#N/A,#N/A,TRUE,"Лист3"}</definedName>
    <definedName name="ф" localSheetId="0" hidden="1">{"konoplin - Личное представление",#N/A,TRUE,"ФинПлан_1кв";"konoplin - Личное представление",#N/A,TRUE,"ФинПлан_2кв"}</definedName>
    <definedName name="ф" hidden="1">{"konoplin - Личное представление",#N/A,TRUE,"ФинПлан_1кв";"konoplin - Личное представление",#N/A,TRUE,"ФинПлан_2кв"}</definedName>
    <definedName name="Фильтр_мат" localSheetId="0">#REF!</definedName>
    <definedName name="Фильтр_мат">#REF!</definedName>
    <definedName name="цу" localSheetId="0">#REF!</definedName>
    <definedName name="цу">#REF!</definedName>
    <definedName name="челдн" localSheetId="0">#REF!</definedName>
    <definedName name="челдн">#REF!</definedName>
    <definedName name="ывавап" localSheetId="0" hidden="1">{#N/A,#N/A,TRUE,"Лист1";#N/A,#N/A,TRUE,"Лист2";#N/A,#N/A,TRUE,"Лист3"}</definedName>
    <definedName name="ывавап" hidden="1">{#N/A,#N/A,TRUE,"Лист1";#N/A,#N/A,TRUE,"Лист2";#N/A,#N/A,TRUE,"Лист3"}</definedName>
    <definedName name="ыуаы" localSheetId="0" hidden="1">{#N/A,#N/A,TRUE,"Лист1";#N/A,#N/A,TRUE,"Лист2";#N/A,#N/A,TRUE,"Лист3"}</definedName>
    <definedName name="ыуаы" hidden="1">{#N/A,#N/A,TRUE,"Лист1";#N/A,#N/A,TRUE,"Лист2";#N/A,#N/A,TRUE,"Лист3"}</definedName>
    <definedName name="ЭлеСи">[20]Коэфф1.!$E$7</definedName>
    <definedName name="эм" localSheetId="0">#REF!</definedName>
    <definedName name="эм">#REF!</definedName>
    <definedName name="ю" localSheetId="0">#REF!</definedName>
    <definedName name="ю">#REF!</definedName>
  </definedNames>
  <calcPr calcId="191029" fullPrecision="0" calcOnSave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2" i="2" l="1"/>
  <c r="H30" i="2" s="1"/>
  <c r="H31" i="2"/>
  <c r="S76" i="3" l="1"/>
  <c r="S77" i="3" s="1"/>
  <c r="S74" i="3"/>
  <c r="S75" i="3" s="1"/>
  <c r="S69" i="3"/>
  <c r="S72" i="3" s="1"/>
  <c r="S78" i="3" l="1"/>
  <c r="CJ8" i="9"/>
  <c r="H35" i="2"/>
  <c r="H36" i="2"/>
  <c r="F33" i="2"/>
  <c r="E33" i="2" s="1"/>
  <c r="D33" i="2" s="1"/>
  <c r="H28" i="2" l="1"/>
  <c r="D19" i="2"/>
  <c r="L31" i="2"/>
  <c r="E31" i="2" s="1"/>
  <c r="L32" i="2"/>
  <c r="E32" i="2" s="1"/>
  <c r="L33" i="2"/>
  <c r="L30" i="2"/>
  <c r="D31" i="2" l="1"/>
  <c r="F31" i="2"/>
  <c r="D32" i="2"/>
  <c r="F32" i="2"/>
  <c r="L28" i="2"/>
  <c r="E30" i="2"/>
  <c r="D30" i="2" l="1"/>
  <c r="D28" i="2" s="1"/>
  <c r="D26" i="2" s="1"/>
  <c r="F30" i="2"/>
  <c r="F28" i="2"/>
  <c r="F34" i="2" s="1"/>
  <c r="F35" i="2" s="1"/>
  <c r="E28" i="2"/>
  <c r="E26" i="2" s="1"/>
  <c r="F36" i="2" l="1"/>
  <c r="I36" i="2" s="1"/>
  <c r="I35" i="2"/>
  <c r="F26" i="2"/>
  <c r="F37" i="2" l="1"/>
  <c r="F38" i="2"/>
  <c r="F39" i="2" l="1"/>
</calcChain>
</file>

<file path=xl/sharedStrings.xml><?xml version="1.0" encoding="utf-8"?>
<sst xmlns="http://schemas.openxmlformats.org/spreadsheetml/2006/main" count="1176" uniqueCount="332">
  <si>
    <t>Код</t>
  </si>
  <si>
    <t>Форма по ОКУД</t>
  </si>
  <si>
    <t>по ОКПО</t>
  </si>
  <si>
    <t>дата</t>
  </si>
  <si>
    <t>Вид операции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</si>
  <si>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</si>
  <si>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</si>
  <si>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</si>
  <si>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</si>
  <si>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</si>
  <si>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КС-3</t>
  </si>
  <si>
    <t>Утверждена госпостановл.Госкомстата России</t>
  </si>
  <si>
    <t>от 11.1199 № 100</t>
  </si>
  <si>
    <r>
      <rPr>
        <b/>
        <sz val="12"/>
        <color theme="1"/>
        <rFont val="Times New Roman"/>
        <family val="1"/>
        <charset val="204"/>
      </rPr>
      <t>Заказчик</t>
    </r>
    <r>
      <rPr>
        <sz val="12"/>
        <color theme="1"/>
        <rFont val="Times New Roman"/>
        <family val="1"/>
        <charset val="204"/>
      </rPr>
      <t xml:space="preserve"> - ООО «ЕТУ»
Юридический адрес: 188480, РФ, Ленинградская область, Кингисеппский район, промышленная зона Фосфорит, проезд Центральный, стр. 2. </t>
    </r>
  </si>
  <si>
    <t>Вид деятельности по ОКПД</t>
  </si>
  <si>
    <t>Договор номер</t>
  </si>
  <si>
    <t>СПРАВКА</t>
  </si>
  <si>
    <r>
      <t xml:space="preserve">О СТОИМОСТИ ВЫПОЛНЕННЫХ РАБОТ И ЗАТРАТ  </t>
    </r>
    <r>
      <rPr>
        <sz val="12"/>
        <color theme="1"/>
        <rFont val="Times New Roman"/>
        <family val="1"/>
        <charset val="204"/>
      </rPr>
      <t xml:space="preserve">     </t>
    </r>
  </si>
  <si>
    <t>Номер по порядку</t>
  </si>
  <si>
    <t>Наименование пусковых комплексов, этапов, обьектов, видов выполненных работ, оборудования, затрат</t>
  </si>
  <si>
    <t>Стоимость выполненных работ и затрат, руб</t>
  </si>
  <si>
    <t>С начала проведения работ</t>
  </si>
  <si>
    <t>С начала года</t>
  </si>
  <si>
    <t xml:space="preserve">в том числе за отчетный период </t>
  </si>
  <si>
    <t>Всего работ и затрат, включаемых в стоимость работ</t>
  </si>
  <si>
    <t>в том числе:</t>
  </si>
  <si>
    <t>из них:</t>
  </si>
  <si>
    <t>СМР</t>
  </si>
  <si>
    <t>ИТОГО руб:</t>
  </si>
  <si>
    <t>НДС 20%</t>
  </si>
  <si>
    <t>Итого к оплате с НДС</t>
  </si>
  <si>
    <t>Заказчик:</t>
  </si>
  <si>
    <t xml:space="preserve"> /Е.В. Гуляев  /</t>
  </si>
  <si>
    <t xml:space="preserve">                     (должность)                                                                                                                       (подпись)                 (расшифровка подписи)</t>
  </si>
  <si>
    <t xml:space="preserve">(должность) </t>
  </si>
  <si>
    <t xml:space="preserve">(подпись)   </t>
  </si>
  <si>
    <t>(расшифровка подписи)</t>
  </si>
  <si>
    <t xml:space="preserve">  М.П.</t>
  </si>
  <si>
    <t xml:space="preserve">Подрядчик: </t>
  </si>
  <si>
    <t>Материалы поставки Подрядчика</t>
  </si>
  <si>
    <t>Прочие</t>
  </si>
  <si>
    <t>Материалы поставки Заказчика (справочно)</t>
  </si>
  <si>
    <t>ИТОГО</t>
  </si>
  <si>
    <t>Дополнительное соглашение</t>
  </si>
  <si>
    <r>
      <rPr>
        <b/>
        <sz val="12"/>
        <color theme="1"/>
        <rFont val="Times New Roman"/>
        <family val="1"/>
        <charset val="204"/>
      </rPr>
      <t>Подрядчик</t>
    </r>
    <r>
      <rPr>
        <sz val="12"/>
        <color theme="1"/>
        <rFont val="Times New Roman"/>
        <family val="1"/>
        <charset val="204"/>
      </rPr>
      <t xml:space="preserve">: </t>
    </r>
    <r>
      <rPr>
        <b/>
        <sz val="12"/>
        <color theme="1"/>
        <rFont val="Times New Roman"/>
        <family val="1"/>
        <charset val="204"/>
      </rPr>
      <t xml:space="preserve"> </t>
    </r>
    <r>
      <rPr>
        <sz val="12"/>
        <color theme="1"/>
        <rFont val="Times New Roman"/>
        <family val="1"/>
        <charset val="204"/>
      </rPr>
      <t xml:space="preserve"> ООО «КиКГЕОСТРОЙ»; 109004, г. Москва, ул. Земляной Вал, д.65, кв.59; +7 (495) 915-24-71</t>
    </r>
  </si>
  <si>
    <t>№ 314-25/104</t>
  </si>
  <si>
    <t>22.05.2025 г.</t>
  </si>
  <si>
    <t>Зачет аванса 30%</t>
  </si>
  <si>
    <t>Гарантийное удержание 10%</t>
  </si>
  <si>
    <t>19.12.2025</t>
  </si>
  <si>
    <t>0322005</t>
  </si>
  <si>
    <t>Инвестор</t>
  </si>
  <si>
    <t/>
  </si>
  <si>
    <t>(организация, адрес, телефон, факс)</t>
  </si>
  <si>
    <t>Заказчик</t>
  </si>
  <si>
    <t>ООО "ЕТУ" 188480, Ленинградская обл., Кингисеппский район, промышленная зона Фосфорит, проезд Центральный, стр. 2</t>
  </si>
  <si>
    <t>46246315</t>
  </si>
  <si>
    <t>ООО "ЕвроХим Терминал Усть-Луга"</t>
  </si>
  <si>
    <t>Подрядчик</t>
  </si>
  <si>
    <t>ООО «КиКГЕОСТРОЙ»; 109004, г. Москва, ул. Земляной Вал, д.65, кв.59; +7 (495) 915-24-71</t>
  </si>
  <si>
    <t>16673706</t>
  </si>
  <si>
    <t>Стройка</t>
  </si>
  <si>
    <t>Терминал по перевалке минеральных удобрений в морском торговом порту Усть-Луга. Береговые объекты терминала</t>
  </si>
  <si>
    <t>(наименование, адрес)</t>
  </si>
  <si>
    <t>Объект</t>
  </si>
  <si>
    <t>07.04.042 Конвейерная галерея №3 (код SAP 01.02.011) код ГП 2.1.3</t>
  </si>
  <si>
    <t>(наименование)</t>
  </si>
  <si>
    <t>Вид деятельности по ОКДП</t>
  </si>
  <si>
    <t>Договор подряда (контракт)</t>
  </si>
  <si>
    <t>номер</t>
  </si>
  <si>
    <t>314-25/104</t>
  </si>
  <si>
    <t>АКТ за Декабрь 2025г.</t>
  </si>
  <si>
    <t>1</t>
  </si>
  <si>
    <t xml:space="preserve">О ПРИЕМКЕ ВЫПОЛНЕННЫХ РАБОТ </t>
  </si>
  <si>
    <t>Номер</t>
  </si>
  <si>
    <t>Обоснование</t>
  </si>
  <si>
    <t>Наименование работ и затрат</t>
  </si>
  <si>
    <t>Единица измерения</t>
  </si>
  <si>
    <t>Кол-во</t>
  </si>
  <si>
    <t>Стоимость единицы, руб.</t>
  </si>
  <si>
    <t>Общая стоимость, руб.</t>
  </si>
  <si>
    <t>Т/з осн.раб. (на ед./ всего)</t>
  </si>
  <si>
    <t>Т/з мех. (на ед./ всего)</t>
  </si>
  <si>
    <t>по порядку</t>
  </si>
  <si>
    <t>поз. по смете</t>
  </si>
  <si>
    <t>Всего</t>
  </si>
  <si>
    <t>В том числе</t>
  </si>
  <si>
    <t>Осн.З/п</t>
  </si>
  <si>
    <t>Эк.Маш</t>
  </si>
  <si>
    <t>З/пМех</t>
  </si>
  <si>
    <t>Раздел 1. Колонны</t>
  </si>
  <si>
    <t>ТЕР09-03-002-05</t>
  </si>
  <si>
    <t>Монтаж колонн одноэтажных и многоэтажных зданий и крановых эстакад высотой: до 25 м составного сечения массой до 5,0 т</t>
  </si>
  <si>
    <t>1 т конструкций</t>
  </si>
  <si>
    <t>13,133
233,26</t>
  </si>
  <si>
    <t>2,4265
43,1</t>
  </si>
  <si>
    <t>Объем=48,794*1,04*0,35</t>
  </si>
  <si>
    <t>Приказ от 30.01.2024 № 55/пр прил.5 табл.1 п.2 Производство работ осуществляется на территории действующего предприятия с наличием в зоне производства работ одного или нескольких из следующих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 к расх.; ЗПМ=1,15; ТЗ=1,15; ТЗМ=1,15</t>
  </si>
  <si>
    <t>ИНДЕКС К ПОЗИЦИИ: 1 Индексы пересчета в т.у.ц. по статьям затрат СМР/ПНР ОЗП=29,1; ЭМ=11,55; ЗПМ=29,1; МАТ=8,66</t>
  </si>
  <si>
    <t>2</t>
  </si>
  <si>
    <t>3
*</t>
  </si>
  <si>
    <t>Прайс</t>
  </si>
  <si>
    <t>Металлоконструкции 39.00.00.000 СБ</t>
  </si>
  <si>
    <t>т</t>
  </si>
  <si>
    <t>0
0</t>
  </si>
  <si>
    <t>Раздел 2. Балки перекрытий и фермы ФП1</t>
  </si>
  <si>
    <t>3</t>
  </si>
  <si>
    <t>4</t>
  </si>
  <si>
    <t>ТЕР09-03-002-12</t>
  </si>
  <si>
    <t>Монтаж балок, ригелей перекрытия, покрытия и под установку оборудования многоэтажных зданий при высоте здания: до 25 м</t>
  </si>
  <si>
    <t>20,9875
737,54</t>
  </si>
  <si>
    <t>2,9555
103,86</t>
  </si>
  <si>
    <t>Объем=96,543*1,04*0,35</t>
  </si>
  <si>
    <t>5
*</t>
  </si>
  <si>
    <t>Раздел 3. Балки и прогоны покрытия</t>
  </si>
  <si>
    <t>5</t>
  </si>
  <si>
    <t>6</t>
  </si>
  <si>
    <t>20,9875
609,62</t>
  </si>
  <si>
    <t>2,9555
85,85</t>
  </si>
  <si>
    <t>7
*</t>
  </si>
  <si>
    <t>Итого прямые затраты по акту в текущих ценах</t>
  </si>
  <si>
    <t>Накладные расходы</t>
  </si>
  <si>
    <t xml:space="preserve">     В том числе, справочно:</t>
  </si>
  <si>
    <t xml:space="preserve">      93% ФОТ (от 1060320,79) (Поз. 1, 4, 6)</t>
  </si>
  <si>
    <t>Сметная прибыль</t>
  </si>
  <si>
    <t xml:space="preserve">      62% ФОТ (от 1060320,79) (Поз. 1, 4, 6)</t>
  </si>
  <si>
    <t>Итоги по акту:</t>
  </si>
  <si>
    <t xml:space="preserve">     Строительные металлические конструкции:</t>
  </si>
  <si>
    <t xml:space="preserve">          Итого Поз. 1, 4, 6</t>
  </si>
  <si>
    <t xml:space="preserve">          Накладные расходы 93% ФОТ (от 1 060 320,79)</t>
  </si>
  <si>
    <t xml:space="preserve">          Сметная прибыль 62% ФОТ (от 1 060 320,79)</t>
  </si>
  <si>
    <t xml:space="preserve">          Итого c накладными и см. прибылью</t>
  </si>
  <si>
    <t xml:space="preserve">     Материалы для строительных работ:</t>
  </si>
  <si>
    <t xml:space="preserve">          Итого Поз. 3, 5, 7</t>
  </si>
  <si>
    <t xml:space="preserve">     Итого</t>
  </si>
  <si>
    <t xml:space="preserve">          В том числе:</t>
  </si>
  <si>
    <t xml:space="preserve">            Основная заработная плата</t>
  </si>
  <si>
    <t xml:space="preserve">            Материалы</t>
  </si>
  <si>
    <t>Материлы подрядчика: 12 794 119 - 12 702 247,55 = 91 871,45</t>
  </si>
  <si>
    <t xml:space="preserve">            Машины и механизмы</t>
  </si>
  <si>
    <t xml:space="preserve">                в том числе заработная плата машинистов</t>
  </si>
  <si>
    <t xml:space="preserve">            Накладные расходы</t>
  </si>
  <si>
    <t xml:space="preserve">            Сметная прибыль</t>
  </si>
  <si>
    <t xml:space="preserve">     Возврат стоимости материалов поставки Заказчика -12702247,55</t>
  </si>
  <si>
    <t xml:space="preserve">     Зимнее удорожание 2,1% от 15836390,93</t>
  </si>
  <si>
    <t xml:space="preserve">     Индекс-дефлятор 3 466 707,59 * 1,033</t>
  </si>
  <si>
    <t xml:space="preserve">     Договорной коэффициент 1,20409902725 (за исключением стоимости материалов)</t>
  </si>
  <si>
    <t xml:space="preserve">     Итого с учетом доп. работ и затрат</t>
  </si>
  <si>
    <t xml:space="preserve">     НДС 20% от 4223260,23</t>
  </si>
  <si>
    <t xml:space="preserve">  ВСЕГО по акту</t>
  </si>
  <si>
    <t>Материалы заказчика</t>
  </si>
  <si>
    <t xml:space="preserve">     Прайс Металлоконструкции 39.00.00.000 СБ, "т" Кол-во: 29,047{п.7}</t>
  </si>
  <si>
    <t xml:space="preserve">          Стоимость единицы</t>
  </si>
  <si>
    <t xml:space="preserve">          Итого на единицу с учетом "Индексы пересчета в т.у.ц. по статьям затрат СМР/ПНР ОЗП=29,1; ЭМ=11,55; ЗПМ=29,1; МАТ=8,66"</t>
  </si>
  <si>
    <t xml:space="preserve">          Всего на физобъем (29,047{п.7})</t>
  </si>
  <si>
    <t xml:space="preserve">     Прайс Металлоконструкции 39.00.00.000 СБ, "т" Кол-во: 35,142{п.5}</t>
  </si>
  <si>
    <t xml:space="preserve">          Всего на физобъем (35,142{п.5})</t>
  </si>
  <si>
    <t xml:space="preserve">     Прайс Металлоконструкции 39.00.00.000 СБ, "т" Кол-во: 17,761{п.3}</t>
  </si>
  <si>
    <t xml:space="preserve">          Всего на физобъем (17,761{п.3})</t>
  </si>
  <si>
    <t>Сдал:</t>
  </si>
  <si>
    <t>М.П.</t>
  </si>
  <si>
    <t>подпись</t>
  </si>
  <si>
    <t>Принял:</t>
  </si>
  <si>
    <t>Руководитель Проектного офиса ООО "ЕТУ"
(по доверенности  № 25/3 от 10.02.2025 г.)</t>
  </si>
  <si>
    <t>Е. В. Гуляев</t>
  </si>
  <si>
    <t>Объемы строительных работ проверил:</t>
  </si>
  <si>
    <t>Руководитель направления по строительству объектов минеральных грузов ООО "ЕТУ"</t>
  </si>
  <si>
    <t>Д.А. Ахматенко</t>
  </si>
  <si>
    <t>Расценки проверил:</t>
  </si>
  <si>
    <t>Начальник сметно-договорного отдела ООО "ЕТУ"</t>
  </si>
  <si>
    <t>Пузырева Н.С.</t>
  </si>
  <si>
    <t>Проверил:</t>
  </si>
  <si>
    <t>Руководитель производственно- технического направления ООО "ЕТУ"</t>
  </si>
  <si>
    <t>Ощепкова Н.В.</t>
  </si>
  <si>
    <t>Заместитель исполнительного
директора по безопасности ООО "ЕТУ"</t>
  </si>
  <si>
    <t>Бельчиков И.А.</t>
  </si>
  <si>
    <t>Заместитель руководителя ПО ООО "ЕТУ"</t>
  </si>
  <si>
    <t>Дмитров С.С.</t>
  </si>
  <si>
    <t>22.05.2025</t>
  </si>
  <si>
    <t>КС2 №1 от 19.12.2025</t>
  </si>
  <si>
    <t>Унифицированная форма № КС-6а</t>
  </si>
  <si>
    <t>Утверждена постановлением Госкомстата России</t>
  </si>
  <si>
    <t>от 11 ноября 1999 года №100</t>
  </si>
  <si>
    <t xml:space="preserve">Заказчик: </t>
  </si>
  <si>
    <t>организация, адрес, телефон, факс</t>
  </si>
  <si>
    <t xml:space="preserve">Стройка: </t>
  </si>
  <si>
    <t>наименование, адрес</t>
  </si>
  <si>
    <t xml:space="preserve">Объект: </t>
  </si>
  <si>
    <t>наименование</t>
  </si>
  <si>
    <t>ЖУРНАЛ УЧЕТА ВЫПОЛНЕННЫХ РАБОТ</t>
  </si>
  <si>
    <t xml:space="preserve">на </t>
  </si>
  <si>
    <t>1632-2021-2.1.3-КМ_07.04.042-П-01-02 Конструкции металлические</t>
  </si>
  <si>
    <t>(наименование работ и затрат)</t>
  </si>
  <si>
    <t>Сметная (договорная) стоимость в соответствии с договором подряда</t>
  </si>
  <si>
    <t>(субподряда)</t>
  </si>
  <si>
    <t>тыс. руб.</t>
  </si>
  <si>
    <t>Составил</t>
  </si>
  <si>
    <t>должность</t>
  </si>
  <si>
    <t>расшифровка подписи</t>
  </si>
  <si>
    <t>Проверил</t>
  </si>
  <si>
    <t>Конструктивные элементы и виды работ</t>
  </si>
  <si>
    <t>Номер единичной расценки</t>
  </si>
  <si>
    <t>Единица измере-
ния</t>
  </si>
  <si>
    <t>Цена за единицу, руб</t>
  </si>
  <si>
    <t>Коли-
чество работ по смете</t>
  </si>
  <si>
    <t>Сметная (договор-
ная) стои-
мость, руб</t>
  </si>
  <si>
    <t>Выполнено работ</t>
  </si>
  <si>
    <t>Остаток работ на Январь 2026г.</t>
  </si>
  <si>
    <t>п.п.</t>
  </si>
  <si>
    <t>поз. по сме-
те</t>
  </si>
  <si>
    <t>Декабрь 2025г.</t>
  </si>
  <si>
    <t>с Декабря 2025г. по Декабрь 2025г.</t>
  </si>
  <si>
    <t>количество</t>
  </si>
  <si>
    <t>стоимость</t>
  </si>
  <si>
    <t>стоимость фактически выполнен-ных работ с начала строит-ва, руб</t>
  </si>
  <si>
    <t>Монтаж колонн одноэтажных и многоэтажных зданий и крановых эстакад высотой: до 25 м цельного сечения массой до 5,0 т</t>
  </si>
  <si>
    <t>ТЕР09-03-002-03</t>
  </si>
  <si>
    <t>7</t>
  </si>
  <si>
    <t>Раздел 4. Связи горизонт. и вертик.</t>
  </si>
  <si>
    <t>8</t>
  </si>
  <si>
    <t>Монтаж связей и распорок из одиночных и парных уголков, гнутосварных профилей для пролетов: до 24 м при высоте здания до  25 м</t>
  </si>
  <si>
    <t>ТЕР09-03-014-01</t>
  </si>
  <si>
    <t>9
*</t>
  </si>
  <si>
    <t>9</t>
  </si>
  <si>
    <t>Раздел 5. Стеновой фахверк</t>
  </si>
  <si>
    <t>10</t>
  </si>
  <si>
    <t>Монтаж фахверка</t>
  </si>
  <si>
    <t>ТЕР09-04-006-01</t>
  </si>
  <si>
    <t>11
*</t>
  </si>
  <si>
    <t>11</t>
  </si>
  <si>
    <t>Болты сборочные с гайками и шайбами по классу прочности: 10.9</t>
  </si>
  <si>
    <t>ТССЦ-110-0009</t>
  </si>
  <si>
    <t>12
*</t>
  </si>
  <si>
    <t>12</t>
  </si>
  <si>
    <t>Раздел 6. Лестницы,площадки,огражден. и щиты</t>
  </si>
  <si>
    <t>13</t>
  </si>
  <si>
    <t>Монтаж лестниц прямолинейных и криволинейных, пожарных с ограждением</t>
  </si>
  <si>
    <t>ТЕР09-03-029-01</t>
  </si>
  <si>
    <t>14
*</t>
  </si>
  <si>
    <t>14</t>
  </si>
  <si>
    <t>Раздел 7. Настил</t>
  </si>
  <si>
    <t>15</t>
  </si>
  <si>
    <t>Монтаж площадок с настилом и ограждением из листовой, рифленой, просечной и круглой стали</t>
  </si>
  <si>
    <t>ТЕР09-03-030-01</t>
  </si>
  <si>
    <t>16
*</t>
  </si>
  <si>
    <t>16</t>
  </si>
  <si>
    <t>17</t>
  </si>
  <si>
    <t>Монтаж кровельного покрытия: из профилированного листа при высоте здания до 25 м</t>
  </si>
  <si>
    <t>ТЕР09-04-002-01</t>
  </si>
  <si>
    <t>100 м2 покрытия</t>
  </si>
  <si>
    <t>18
*</t>
  </si>
  <si>
    <t>18</t>
  </si>
  <si>
    <t>Профиль H57-750-0,8</t>
  </si>
  <si>
    <t>19</t>
  </si>
  <si>
    <t>Винты самонарезающие: для крепления профилированного настила и панелей к несущим конструкциям</t>
  </si>
  <si>
    <t>ТССЦ-101-1810</t>
  </si>
  <si>
    <t>20</t>
  </si>
  <si>
    <t>Монтаж ограждающих конструкций стен: из профилированного листа при высоте здания до 30 м
(10% на подрезку)</t>
  </si>
  <si>
    <t>ТЕР09-04-006-02</t>
  </si>
  <si>
    <t>100 м2</t>
  </si>
  <si>
    <t>21</t>
  </si>
  <si>
    <t>Конструкции: стальные нащельников и деталей обрамления</t>
  </si>
  <si>
    <t>ТССЦ-201-0382</t>
  </si>
  <si>
    <t>22</t>
  </si>
  <si>
    <t>23
*</t>
  </si>
  <si>
    <t>23</t>
  </si>
  <si>
    <t>Профиль HC35-1000-0,7</t>
  </si>
  <si>
    <t>Раздел 8. Опоры под оборудование ЗД1-ЗД3</t>
  </si>
  <si>
    <t>24</t>
  </si>
  <si>
    <t>Монтаж металлоконструкций постаментов под технологическое оборудование</t>
  </si>
  <si>
    <t>ТЕР09-03-043-01</t>
  </si>
  <si>
    <t>1 т металлоконструкций</t>
  </si>
  <si>
    <t>25
*</t>
  </si>
  <si>
    <t>25</t>
  </si>
  <si>
    <t>Раздел 9. Антикоррозионная обработка</t>
  </si>
  <si>
    <t>26</t>
  </si>
  <si>
    <t>Огрунтовка металлических поверхностей за один раз: грунтовкой ГФ-021</t>
  </si>
  <si>
    <t>ТЕР13-03-002-04</t>
  </si>
  <si>
    <t>100 м2 окрашиваемой поверхности</t>
  </si>
  <si>
    <t>27</t>
  </si>
  <si>
    <t>Грунтовка: ГФ-021 красно-коричневая</t>
  </si>
  <si>
    <t>кг</t>
  </si>
  <si>
    <t>28</t>
  </si>
  <si>
    <t>Окраска металлических огрунтованных поверхностей: эмалью ПФ-115 (за 2 раза) К=2</t>
  </si>
  <si>
    <t>ТЕР13-03-004-26</t>
  </si>
  <si>
    <t>29</t>
  </si>
  <si>
    <t>Эмаль ПФ-115 серая</t>
  </si>
  <si>
    <t>Итоги по смете:</t>
  </si>
  <si>
    <t>Итого:</t>
  </si>
  <si>
    <t>Материалы:</t>
  </si>
  <si>
    <t>Машины и механизмы:</t>
  </si>
  <si>
    <t>ФОТ:</t>
  </si>
  <si>
    <t>Накладные расходы:</t>
  </si>
  <si>
    <t>Сметная прибыль:</t>
  </si>
  <si>
    <t>Итого до начисления лимитированных затрат:</t>
  </si>
  <si>
    <t>Всего:</t>
  </si>
  <si>
    <r>
      <t xml:space="preserve">Руководитель Проектного офиса ООО «ЕТУ»  </t>
    </r>
    <r>
      <rPr>
        <sz val="10"/>
        <color theme="1"/>
        <rFont val="Times New Roman"/>
        <family val="1"/>
        <charset val="204"/>
      </rPr>
      <t>(по доверенности №25/3 от 10.02.25г.)</t>
    </r>
  </si>
  <si>
    <r>
      <t>Руководитель проекта ООО "КиКГЕОСТРОЙ"</t>
    </r>
    <r>
      <rPr>
        <sz val="9"/>
        <color theme="1"/>
        <rFont val="Times New Roman"/>
        <family val="1"/>
        <charset val="204"/>
      </rPr>
      <t xml:space="preserve"> (по доверенности №б/н от 14.11.25г.)            </t>
    </r>
    <r>
      <rPr>
        <sz val="12"/>
        <color theme="1"/>
        <rFont val="Times New Roman"/>
        <family val="1"/>
        <charset val="204"/>
      </rPr>
      <t xml:space="preserve">                                           </t>
    </r>
  </si>
  <si>
    <t>/К.А.Шевчук/</t>
  </si>
  <si>
    <t>К.А.Шевчук</t>
  </si>
  <si>
    <t xml:space="preserve">Руководитель проекта ООО "КиКГЕОСТРОЙ" (по доверенности №б/н от 14.11.25г.)       </t>
  </si>
  <si>
    <t>Структурное подразделение Заказчика</t>
  </si>
  <si>
    <t>ООО «КиКГЕОСТРОЙ»; 109004, г. Москва, ул. Земляной Вал, д.65, кв.59</t>
  </si>
  <si>
    <t>Структурное подразделение Подрядчика</t>
  </si>
  <si>
    <t>О Т Ч Е Т</t>
  </si>
  <si>
    <t xml:space="preserve">об использовании давальческих материалов </t>
  </si>
  <si>
    <t>22.05.2025-19.12.2025</t>
  </si>
  <si>
    <t>(период)</t>
  </si>
  <si>
    <t>№1 от 19.12.2025</t>
  </si>
  <si>
    <t>( №, дата  акта выполненных работ)</t>
  </si>
  <si>
    <t>I. Сопоставление фактического расхода давальческих материалов с расходом, определенным по производственным нормам</t>
  </si>
  <si>
    <t>Наименование материалов, конструкций 
и изделий</t>
  </si>
  <si>
    <t>Номенклатурный номер SAP</t>
  </si>
  <si>
    <t>Расход, кол-во</t>
  </si>
  <si>
    <t>по производственным нормам</t>
  </si>
  <si>
    <t>фактический</t>
  </si>
  <si>
    <t xml:space="preserve">экономия (-), 
перерасход (+) </t>
  </si>
  <si>
    <t>Возврат Заказчику</t>
  </si>
  <si>
    <t>МЕТАЛЛОКОНСТРУКЦИИ 39.00.00.000 СБ</t>
  </si>
  <si>
    <t>2000305918</t>
  </si>
  <si>
    <t>Руководитель                               Заместитель руководителя ПО 
ООО "ЕТУ", Дмитров С.С.</t>
  </si>
  <si>
    <t xml:space="preserve">Руководитель проекта ООО "КиКГЕОСТРОЙ" (по доверенности №б/н от 14.11.25г.), Шевчук К.А. </t>
  </si>
  <si>
    <t>Материально-ответственное лицо                                                     Начальник складского хозяйства,
Скопина В.Н.</t>
  </si>
  <si>
    <t>Руководитель проекта ООО "КиКГЕОСТРОЙ" (по доверенности №б/н от 14.11.25г.), Шевчук К.А.</t>
  </si>
  <si>
    <t>Терминал по перевалке минеральных удобрений в МТП Усть-Луга. Береговые объекты терминала.</t>
  </si>
  <si>
    <t xml:space="preserve"> Конвейерная галерея №3 </t>
  </si>
  <si>
    <t>18.12.2025г.</t>
  </si>
  <si>
    <t>Терминал по перевалке минеральных удобрений в МТП Усть-Луга. Береговые объекты терминала</t>
  </si>
  <si>
    <t>Составил:</t>
  </si>
  <si>
    <t>Монтаж металлоконструкций                                                         1632-2021-2.1.3-КМ</t>
  </si>
  <si>
    <r>
      <rPr>
        <b/>
        <sz val="12"/>
        <rFont val="Times New Roman"/>
        <family val="1"/>
        <charset val="204"/>
      </rPr>
      <t>Стройка:</t>
    </r>
    <r>
      <rPr>
        <sz val="12"/>
        <rFont val="Times New Roman"/>
        <family val="1"/>
        <charset val="204"/>
      </rPr>
      <t xml:space="preserve"> Терминал по перевалке минеральных удобрений в МТП Усть-Луга. Береговые объекты терминала</t>
    </r>
  </si>
  <si>
    <r>
      <t xml:space="preserve">Объект: </t>
    </r>
    <r>
      <rPr>
        <sz val="12"/>
        <rFont val="Times New Roman"/>
        <family val="1"/>
        <charset val="204"/>
      </rPr>
      <t xml:space="preserve">Конвейерная галерея №3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</si>
</sst>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#,##0.00_р_."/>
    <numFmt numFmtId="166" formatCode="_-* #,##0.00_р_._-;\-* #,##0.00_р_._-;_-* \-??_р_._-;_-@_-"/>
    <numFmt numFmtId="167" formatCode="0.000"/>
    <numFmt numFmtId="168" formatCode="0.00000000000"/>
  </numFmts>
  <fonts count="54" x14ac:knownFonts="1">
    <font>
      <sz val="11"/>
      <color rgb="FF000000"/>
      <name val="Calibri"/>
      <charset val="204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name val="Arial Cyr"/>
      <charset val="204"/>
    </font>
    <font>
      <sz val="10"/>
      <color theme="1"/>
      <name val="Arial Cyr"/>
      <charset val="204"/>
    </font>
    <font>
      <sz val="10"/>
      <name val="Arial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Calibri"/>
      <family val="2"/>
      <charset val="204"/>
    </font>
    <font>
      <b/>
      <vertAlign val="superscript"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 Cyr"/>
      <charset val="204"/>
    </font>
    <font>
      <b/>
      <i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Arial Cyr"/>
      <charset val="204"/>
    </font>
    <font>
      <b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2"/>
      <name val="Times New Roman"/>
      <family val="1"/>
      <charset val="204"/>
    </font>
    <font>
      <i/>
      <sz val="10"/>
      <color theme="1"/>
      <name val="Arial Cyr"/>
      <charset val="204"/>
    </font>
    <font>
      <b/>
      <sz val="10"/>
      <color rgb="FFFF0000"/>
      <name val="Arial Cyr"/>
      <charset val="204"/>
    </font>
    <font>
      <i/>
      <sz val="10"/>
      <color rgb="FFFF0000"/>
      <name val="Arial Cyr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9"/>
      <color rgb="FF000000"/>
      <name val="Arial"/>
      <family val="2"/>
      <charset val="204"/>
    </font>
    <font>
      <sz val="9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8"/>
      <color rgb="FF000000"/>
      <name val="Arial"/>
      <family val="2"/>
      <charset val="204"/>
    </font>
    <font>
      <i/>
      <sz val="8"/>
      <color rgb="FF7F7F7F"/>
      <name val="Arial"/>
      <family val="2"/>
      <charset val="204"/>
    </font>
    <font>
      <sz val="10"/>
      <color rgb="FFFF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8"/>
      <name val="Arial"/>
      <family val="2"/>
      <charset val="204"/>
    </font>
    <font>
      <i/>
      <sz val="10"/>
      <name val="Arial"/>
      <family val="2"/>
      <charset val="204"/>
    </font>
    <font>
      <i/>
      <sz val="8"/>
      <name val="Arial"/>
      <family val="2"/>
      <charset val="204"/>
    </font>
    <font>
      <sz val="9"/>
      <color theme="1"/>
      <name val="Times New Roman"/>
      <family val="1"/>
      <charset val="204"/>
    </font>
    <font>
      <sz val="11"/>
      <name val="Calibri"/>
      <family val="2"/>
      <charset val="204"/>
    </font>
    <font>
      <u/>
      <sz val="10"/>
      <name val="Arial"/>
      <family val="2"/>
      <charset val="204"/>
    </font>
    <font>
      <b/>
      <sz val="16"/>
      <name val="Arial"/>
      <family val="2"/>
      <charset val="204"/>
    </font>
    <font>
      <b/>
      <sz val="13"/>
      <name val="Arial"/>
      <family val="2"/>
      <charset val="204"/>
    </font>
    <font>
      <sz val="11"/>
      <name val="Arial"/>
      <family val="2"/>
      <charset val="204"/>
    </font>
    <font>
      <sz val="11"/>
      <color rgb="FF000000"/>
      <name val="Calibri"/>
      <charset val="204"/>
    </font>
    <font>
      <b/>
      <sz val="11"/>
      <color rgb="FF000000"/>
      <name val="Calibri"/>
      <family val="2"/>
      <charset val="204"/>
    </font>
    <font>
      <i/>
      <sz val="10"/>
      <name val="Times New Roman"/>
      <family val="1"/>
      <charset val="204"/>
    </font>
    <font>
      <i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</fills>
  <borders count="3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9">
    <xf numFmtId="0" fontId="0" fillId="0" borderId="0"/>
    <xf numFmtId="0" fontId="2" fillId="0" borderId="0"/>
    <xf numFmtId="0" fontId="4" fillId="0" borderId="0"/>
    <xf numFmtId="0" fontId="6" fillId="0" borderId="0"/>
    <xf numFmtId="165" fontId="9" fillId="0" borderId="0" applyFill="0" applyBorder="0" applyProtection="0"/>
    <xf numFmtId="0" fontId="4" fillId="0" borderId="0"/>
    <xf numFmtId="164" fontId="4" fillId="0" borderId="0" applyFont="0" applyFill="0" applyBorder="0" applyAlignment="0" applyProtection="0"/>
    <xf numFmtId="0" fontId="2" fillId="0" borderId="0"/>
    <xf numFmtId="43" fontId="49" fillId="0" borderId="0" applyFont="0" applyFill="0" applyBorder="0" applyAlignment="0" applyProtection="0"/>
  </cellStyleXfs>
  <cellXfs count="454">
    <xf numFmtId="0" fontId="0" fillId="0" borderId="0" xfId="0"/>
    <xf numFmtId="0" fontId="5" fillId="0" borderId="0" xfId="2" applyFont="1"/>
    <xf numFmtId="0" fontId="5" fillId="0" borderId="0" xfId="2" applyFont="1" applyAlignment="1">
      <alignment horizontal="center" vertical="center"/>
    </xf>
    <xf numFmtId="0" fontId="3" fillId="0" borderId="0" xfId="3" applyFont="1"/>
    <xf numFmtId="0" fontId="7" fillId="0" borderId="0" xfId="3" applyFont="1" applyAlignment="1">
      <alignment horizontal="right"/>
    </xf>
    <xf numFmtId="0" fontId="7" fillId="0" borderId="3" xfId="3" applyFont="1" applyBorder="1" applyAlignment="1">
      <alignment horizontal="center"/>
    </xf>
    <xf numFmtId="0" fontId="7" fillId="0" borderId="3" xfId="3" applyFont="1" applyBorder="1" applyAlignment="1">
      <alignment horizontal="center" vertical="top" wrapText="1"/>
    </xf>
    <xf numFmtId="0" fontId="7" fillId="0" borderId="3" xfId="3" applyFont="1" applyBorder="1"/>
    <xf numFmtId="0" fontId="7" fillId="0" borderId="0" xfId="3" applyFont="1" applyAlignment="1">
      <alignment horizontal="right" vertical="top"/>
    </xf>
    <xf numFmtId="0" fontId="3" fillId="0" borderId="0" xfId="3" applyFont="1" applyAlignment="1">
      <alignment horizontal="right"/>
    </xf>
    <xf numFmtId="0" fontId="7" fillId="0" borderId="0" xfId="3" applyFont="1" applyAlignment="1">
      <alignment horizontal="center" wrapText="1"/>
    </xf>
    <xf numFmtId="0" fontId="7" fillId="0" borderId="0" xfId="3" applyFont="1"/>
    <xf numFmtId="0" fontId="7" fillId="0" borderId="5" xfId="3" applyFont="1" applyBorder="1" applyAlignment="1">
      <alignment horizontal="center"/>
    </xf>
    <xf numFmtId="14" fontId="3" fillId="0" borderId="5" xfId="3" applyNumberFormat="1" applyFont="1" applyFill="1" applyBorder="1" applyAlignment="1">
      <alignment horizontal="center"/>
    </xf>
    <xf numFmtId="166" fontId="5" fillId="0" borderId="0" xfId="4" applyNumberFormat="1" applyFont="1" applyFill="1" applyBorder="1" applyAlignment="1" applyProtection="1">
      <alignment horizontal="center" vertical="center"/>
    </xf>
    <xf numFmtId="0" fontId="3" fillId="0" borderId="0" xfId="3" applyFont="1" applyAlignment="1">
      <alignment horizontal="center" vertical="center"/>
    </xf>
    <xf numFmtId="49" fontId="3" fillId="0" borderId="5" xfId="2" applyNumberFormat="1" applyFont="1" applyFill="1" applyBorder="1" applyAlignment="1">
      <alignment horizontal="center"/>
    </xf>
    <xf numFmtId="0" fontId="7" fillId="0" borderId="7" xfId="3" applyFont="1" applyBorder="1" applyAlignment="1">
      <alignment horizontal="center" vertical="center" wrapText="1"/>
    </xf>
    <xf numFmtId="0" fontId="7" fillId="0" borderId="5" xfId="3" applyFont="1" applyBorder="1" applyAlignment="1">
      <alignment horizontal="center" vertical="center" wrapText="1"/>
    </xf>
    <xf numFmtId="0" fontId="11" fillId="0" borderId="0" xfId="3" applyFont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/>
    </xf>
    <xf numFmtId="0" fontId="8" fillId="0" borderId="5" xfId="3" applyFont="1" applyBorder="1" applyAlignment="1">
      <alignment horizontal="left" wrapText="1"/>
    </xf>
    <xf numFmtId="166" fontId="8" fillId="0" borderId="5" xfId="4" applyNumberFormat="1" applyFont="1" applyFill="1" applyBorder="1" applyAlignment="1" applyProtection="1">
      <alignment horizontal="center" vertical="center"/>
    </xf>
    <xf numFmtId="4" fontId="8" fillId="0" borderId="5" xfId="4" applyNumberFormat="1" applyFont="1" applyFill="1" applyBorder="1" applyAlignment="1" applyProtection="1">
      <alignment horizontal="right" vertical="center"/>
    </xf>
    <xf numFmtId="4" fontId="5" fillId="0" borderId="0" xfId="2" applyNumberFormat="1" applyFont="1" applyAlignment="1">
      <alignment horizontal="center" vertical="center"/>
    </xf>
    <xf numFmtId="4" fontId="5" fillId="0" borderId="5" xfId="2" applyNumberFormat="1" applyFont="1" applyBorder="1" applyAlignment="1">
      <alignment horizontal="center" vertical="center"/>
    </xf>
    <xf numFmtId="0" fontId="8" fillId="0" borderId="5" xfId="3" applyFont="1" applyBorder="1" applyAlignment="1">
      <alignment horizontal="left"/>
    </xf>
    <xf numFmtId="0" fontId="8" fillId="0" borderId="5" xfId="3" applyFont="1" applyBorder="1" applyAlignment="1">
      <alignment horizontal="center"/>
    </xf>
    <xf numFmtId="4" fontId="8" fillId="0" borderId="5" xfId="3" applyNumberFormat="1" applyFont="1" applyBorder="1" applyAlignment="1">
      <alignment horizontal="center"/>
    </xf>
    <xf numFmtId="4" fontId="12" fillId="0" borderId="5" xfId="2" applyNumberFormat="1" applyFont="1" applyBorder="1" applyAlignment="1">
      <alignment horizontal="center" vertical="center"/>
    </xf>
    <xf numFmtId="0" fontId="8" fillId="0" borderId="0" xfId="3" applyFont="1" applyAlignment="1">
      <alignment horizontal="center"/>
    </xf>
    <xf numFmtId="0" fontId="13" fillId="0" borderId="0" xfId="3" applyFont="1" applyAlignment="1">
      <alignment horizontal="left"/>
    </xf>
    <xf numFmtId="0" fontId="8" fillId="0" borderId="0" xfId="3" applyFont="1"/>
    <xf numFmtId="166" fontId="8" fillId="0" borderId="0" xfId="4" applyNumberFormat="1" applyFont="1" applyFill="1" applyBorder="1" applyAlignment="1" applyProtection="1">
      <alignment horizontal="center" vertical="center"/>
    </xf>
    <xf numFmtId="0" fontId="8" fillId="0" borderId="0" xfId="3" applyFont="1" applyAlignment="1">
      <alignment horizontal="right"/>
    </xf>
    <xf numFmtId="4" fontId="5" fillId="0" borderId="0" xfId="2" applyNumberFormat="1" applyFont="1"/>
    <xf numFmtId="0" fontId="8" fillId="0" borderId="0" xfId="3" applyFont="1" applyAlignment="1">
      <alignment horizontal="left"/>
    </xf>
    <xf numFmtId="4" fontId="7" fillId="0" borderId="5" xfId="4" applyNumberFormat="1" applyFont="1" applyFill="1" applyBorder="1" applyAlignment="1" applyProtection="1">
      <alignment horizontal="right" vertical="center"/>
    </xf>
    <xf numFmtId="4" fontId="5" fillId="0" borderId="2" xfId="2" applyNumberFormat="1" applyFont="1" applyBorder="1" applyAlignment="1">
      <alignment horizontal="center" vertical="center"/>
    </xf>
    <xf numFmtId="0" fontId="5" fillId="0" borderId="0" xfId="2" applyFont="1" applyAlignment="1">
      <alignment vertical="center"/>
    </xf>
    <xf numFmtId="4" fontId="7" fillId="0" borderId="0" xfId="3" applyNumberFormat="1" applyFont="1"/>
    <xf numFmtId="0" fontId="1" fillId="0" borderId="0" xfId="5" applyFont="1" applyFill="1" applyAlignment="1">
      <alignment wrapText="1"/>
    </xf>
    <xf numFmtId="166" fontId="7" fillId="0" borderId="0" xfId="4" applyNumberFormat="1" applyFont="1" applyFill="1" applyBorder="1" applyAlignment="1" applyProtection="1">
      <alignment horizontal="center" vertical="center"/>
    </xf>
    <xf numFmtId="0" fontId="7" fillId="0" borderId="0" xfId="3" applyFont="1" applyAlignment="1">
      <alignment horizontal="center" vertical="center"/>
    </xf>
    <xf numFmtId="164" fontId="1" fillId="0" borderId="0" xfId="6" applyFont="1" applyFill="1"/>
    <xf numFmtId="166" fontId="7" fillId="0" borderId="0" xfId="4" applyNumberFormat="1" applyFont="1" applyFill="1" applyBorder="1" applyProtection="1"/>
    <xf numFmtId="0" fontId="7" fillId="0" borderId="1" xfId="3" applyFont="1" applyBorder="1"/>
    <xf numFmtId="0" fontId="7" fillId="0" borderId="1" xfId="3" applyFont="1" applyBorder="1" applyAlignment="1">
      <alignment wrapText="1"/>
    </xf>
    <xf numFmtId="0" fontId="7" fillId="0" borderId="1" xfId="3" applyFont="1" applyBorder="1" applyAlignment="1">
      <alignment horizontal="center"/>
    </xf>
    <xf numFmtId="0" fontId="15" fillId="0" borderId="0" xfId="2" applyFont="1" applyAlignment="1">
      <alignment horizontal="center" vertical="center"/>
    </xf>
    <xf numFmtId="0" fontId="1" fillId="0" borderId="0" xfId="5" applyFont="1" applyFill="1"/>
    <xf numFmtId="164" fontId="15" fillId="0" borderId="0" xfId="2" applyNumberFormat="1" applyFont="1" applyAlignment="1">
      <alignment horizontal="center" vertical="center"/>
    </xf>
    <xf numFmtId="4" fontId="15" fillId="0" borderId="0" xfId="2" applyNumberFormat="1" applyFont="1"/>
    <xf numFmtId="164" fontId="15" fillId="0" borderId="0" xfId="2" applyNumberFormat="1" applyFont="1"/>
    <xf numFmtId="0" fontId="15" fillId="0" borderId="0" xfId="2" applyFont="1"/>
    <xf numFmtId="0" fontId="14" fillId="0" borderId="0" xfId="3" applyFont="1"/>
    <xf numFmtId="0" fontId="14" fillId="0" borderId="0" xfId="3" applyFont="1" applyAlignment="1">
      <alignment horizontal="center"/>
    </xf>
    <xf numFmtId="0" fontId="14" fillId="0" borderId="0" xfId="3" applyFont="1" applyAlignment="1">
      <alignment horizontal="center" vertical="center"/>
    </xf>
    <xf numFmtId="0" fontId="5" fillId="0" borderId="0" xfId="5" applyFont="1" applyFill="1"/>
    <xf numFmtId="0" fontId="7" fillId="0" borderId="1" xfId="3" applyFont="1" applyBorder="1" applyAlignment="1">
      <alignment horizontal="center" wrapText="1"/>
    </xf>
    <xf numFmtId="166" fontId="14" fillId="0" borderId="0" xfId="4" applyNumberFormat="1" applyFont="1" applyFill="1" applyBorder="1" applyAlignment="1" applyProtection="1">
      <alignment horizontal="center" vertical="center"/>
    </xf>
    <xf numFmtId="166" fontId="3" fillId="0" borderId="0" xfId="4" applyNumberFormat="1" applyFont="1" applyFill="1" applyBorder="1" applyAlignment="1" applyProtection="1">
      <alignment horizontal="center" vertical="center"/>
    </xf>
    <xf numFmtId="0" fontId="7" fillId="0" borderId="5" xfId="3" applyFont="1" applyBorder="1" applyAlignment="1">
      <alignment vertical="center" wrapText="1"/>
    </xf>
    <xf numFmtId="0" fontId="7" fillId="0" borderId="7" xfId="3" applyFont="1" applyBorder="1" applyAlignment="1">
      <alignment horizontal="center"/>
    </xf>
    <xf numFmtId="166" fontId="8" fillId="0" borderId="7" xfId="4" applyNumberFormat="1" applyFont="1" applyFill="1" applyBorder="1" applyAlignment="1" applyProtection="1">
      <alignment vertical="center"/>
    </xf>
    <xf numFmtId="0" fontId="8" fillId="0" borderId="7" xfId="3" applyFont="1" applyBorder="1" applyAlignment="1"/>
    <xf numFmtId="166" fontId="8" fillId="0" borderId="5" xfId="4" applyNumberFormat="1" applyFont="1" applyFill="1" applyBorder="1" applyAlignment="1" applyProtection="1">
      <alignment vertical="center"/>
    </xf>
    <xf numFmtId="0" fontId="8" fillId="0" borderId="5" xfId="3" applyFont="1" applyBorder="1" applyAlignment="1"/>
    <xf numFmtId="0" fontId="16" fillId="0" borderId="5" xfId="3" applyFont="1" applyBorder="1" applyAlignment="1">
      <alignment wrapText="1"/>
    </xf>
    <xf numFmtId="0" fontId="17" fillId="0" borderId="5" xfId="3" applyFont="1" applyBorder="1" applyAlignment="1">
      <alignment wrapText="1"/>
    </xf>
    <xf numFmtId="0" fontId="18" fillId="0" borderId="0" xfId="3" applyFont="1" applyAlignment="1">
      <alignment horizontal="right"/>
    </xf>
    <xf numFmtId="4" fontId="18" fillId="0" borderId="5" xfId="4" applyNumberFormat="1" applyFont="1" applyFill="1" applyBorder="1" applyAlignment="1" applyProtection="1">
      <alignment horizontal="right" vertical="center"/>
    </xf>
    <xf numFmtId="0" fontId="16" fillId="0" borderId="0" xfId="3" applyFont="1" applyAlignment="1">
      <alignment horizontal="right"/>
    </xf>
    <xf numFmtId="0" fontId="7" fillId="0" borderId="0" xfId="3" applyFont="1" applyAlignment="1">
      <alignment horizontal="right"/>
    </xf>
    <xf numFmtId="4" fontId="5" fillId="0" borderId="0" xfId="2" applyNumberFormat="1" applyFont="1" applyAlignment="1">
      <alignment vertical="center"/>
    </xf>
    <xf numFmtId="4" fontId="16" fillId="0" borderId="5" xfId="4" applyNumberFormat="1" applyFont="1" applyFill="1" applyBorder="1" applyAlignment="1" applyProtection="1">
      <alignment horizontal="right" vertical="center"/>
    </xf>
    <xf numFmtId="4" fontId="5" fillId="0" borderId="0" xfId="2" applyNumberFormat="1" applyFont="1" applyBorder="1" applyAlignment="1">
      <alignment horizontal="center" vertical="center"/>
    </xf>
    <xf numFmtId="4" fontId="19" fillId="0" borderId="5" xfId="2" applyNumberFormat="1" applyFont="1" applyBorder="1" applyAlignment="1">
      <alignment horizontal="center" vertical="center"/>
    </xf>
    <xf numFmtId="0" fontId="7" fillId="0" borderId="3" xfId="3" applyFont="1" applyBorder="1" applyAlignment="1">
      <alignment horizontal="center" wrapText="1"/>
    </xf>
    <xf numFmtId="4" fontId="20" fillId="0" borderId="5" xfId="2" applyNumberFormat="1" applyFont="1" applyBorder="1" applyAlignment="1">
      <alignment horizontal="center" vertical="center"/>
    </xf>
    <xf numFmtId="4" fontId="21" fillId="0" borderId="5" xfId="2" applyNumberFormat="1" applyFont="1" applyBorder="1" applyAlignment="1">
      <alignment horizontal="center" vertical="center"/>
    </xf>
    <xf numFmtId="4" fontId="20" fillId="4" borderId="5" xfId="2" applyNumberFormat="1" applyFont="1" applyFill="1" applyBorder="1" applyAlignment="1">
      <alignment horizontal="center" vertical="center"/>
    </xf>
    <xf numFmtId="4" fontId="20" fillId="3" borderId="5" xfId="2" applyNumberFormat="1" applyFont="1" applyFill="1" applyBorder="1" applyAlignment="1">
      <alignment horizontal="center" vertical="center"/>
    </xf>
    <xf numFmtId="0" fontId="7" fillId="2" borderId="1" xfId="3" applyFont="1" applyFill="1" applyBorder="1" applyAlignment="1">
      <alignment wrapText="1"/>
    </xf>
    <xf numFmtId="49" fontId="3" fillId="2" borderId="5" xfId="2" applyNumberFormat="1" applyFont="1" applyFill="1" applyBorder="1" applyAlignment="1">
      <alignment horizontal="center"/>
    </xf>
    <xf numFmtId="0" fontId="2" fillId="0" borderId="0" xfId="7"/>
    <xf numFmtId="0" fontId="23" fillId="0" borderId="0" xfId="7" applyFont="1" applyAlignment="1">
      <alignment horizontal="left" vertical="center" wrapText="1"/>
    </xf>
    <xf numFmtId="0" fontId="23" fillId="0" borderId="0" xfId="7" applyFont="1" applyAlignment="1">
      <alignment horizontal="center" vertical="center" wrapText="1"/>
    </xf>
    <xf numFmtId="49" fontId="24" fillId="0" borderId="0" xfId="7" applyNumberFormat="1" applyFont="1"/>
    <xf numFmtId="49" fontId="24" fillId="0" borderId="0" xfId="7" applyNumberFormat="1" applyFont="1" applyAlignment="1">
      <alignment vertical="center"/>
    </xf>
    <xf numFmtId="49" fontId="24" fillId="0" borderId="0" xfId="7" applyNumberFormat="1" applyFont="1" applyAlignment="1">
      <alignment horizontal="right" vertical="center"/>
    </xf>
    <xf numFmtId="49" fontId="25" fillId="0" borderId="0" xfId="7" applyNumberFormat="1" applyFont="1" applyAlignment="1">
      <alignment horizontal="center" vertical="center"/>
    </xf>
    <xf numFmtId="49" fontId="26" fillId="0" borderId="0" xfId="0" applyNumberFormat="1" applyFont="1"/>
    <xf numFmtId="49" fontId="26" fillId="0" borderId="0" xfId="0" applyNumberFormat="1" applyFont="1" applyAlignment="1">
      <alignment vertical="center"/>
    </xf>
    <xf numFmtId="49" fontId="27" fillId="0" borderId="0" xfId="0" applyNumberFormat="1" applyFont="1" applyAlignment="1">
      <alignment horizontal="center" vertical="center"/>
    </xf>
    <xf numFmtId="0" fontId="23" fillId="0" borderId="0" xfId="0" applyFont="1" applyAlignment="1">
      <alignment vertical="center"/>
    </xf>
    <xf numFmtId="49" fontId="26" fillId="0" borderId="0" xfId="0" applyNumberFormat="1" applyFont="1" applyAlignment="1">
      <alignment horizontal="right" vertical="center"/>
    </xf>
    <xf numFmtId="49" fontId="23" fillId="0" borderId="0" xfId="0" applyNumberFormat="1" applyFont="1" applyAlignment="1">
      <alignment horizontal="center" vertical="center"/>
    </xf>
    <xf numFmtId="49" fontId="23" fillId="0" borderId="0" xfId="0" applyNumberFormat="1" applyFont="1" applyAlignment="1">
      <alignment vertical="center"/>
    </xf>
    <xf numFmtId="49" fontId="29" fillId="0" borderId="18" xfId="0" applyNumberFormat="1" applyFont="1" applyBorder="1" applyAlignment="1">
      <alignment horizontal="center" vertical="center" wrapText="1"/>
    </xf>
    <xf numFmtId="49" fontId="28" fillId="0" borderId="18" xfId="0" applyNumberFormat="1" applyFont="1" applyBorder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9" fontId="31" fillId="0" borderId="18" xfId="0" applyNumberFormat="1" applyFont="1" applyBorder="1" applyAlignment="1">
      <alignment horizontal="center" vertical="top" wrapText="1"/>
    </xf>
    <xf numFmtId="49" fontId="31" fillId="0" borderId="18" xfId="0" applyNumberFormat="1" applyFont="1" applyBorder="1" applyAlignment="1">
      <alignment horizontal="left" vertical="top" wrapText="1"/>
    </xf>
    <xf numFmtId="167" fontId="31" fillId="0" borderId="18" xfId="0" applyNumberFormat="1" applyFont="1" applyBorder="1" applyAlignment="1">
      <alignment horizontal="center" vertical="top" wrapText="1"/>
    </xf>
    <xf numFmtId="4" fontId="31" fillId="0" borderId="18" xfId="0" applyNumberFormat="1" applyFont="1" applyBorder="1" applyAlignment="1">
      <alignment horizontal="right" vertical="top" wrapText="1"/>
    </xf>
    <xf numFmtId="0" fontId="31" fillId="0" borderId="18" xfId="0" applyFont="1" applyBorder="1" applyAlignment="1">
      <alignment horizontal="right" vertical="top" wrapText="1"/>
    </xf>
    <xf numFmtId="49" fontId="23" fillId="0" borderId="18" xfId="0" applyNumberFormat="1" applyFont="1" applyBorder="1" applyAlignment="1">
      <alignment horizontal="center" vertical="top" wrapText="1"/>
    </xf>
    <xf numFmtId="49" fontId="23" fillId="0" borderId="18" xfId="0" applyNumberFormat="1" applyFont="1" applyBorder="1" applyAlignment="1">
      <alignment horizontal="left" vertical="top" wrapText="1"/>
    </xf>
    <xf numFmtId="49" fontId="23" fillId="0" borderId="18" xfId="0" applyNumberFormat="1" applyFont="1" applyBorder="1" applyAlignment="1">
      <alignment vertical="top" wrapText="1"/>
    </xf>
    <xf numFmtId="0" fontId="23" fillId="0" borderId="18" xfId="0" applyFont="1" applyBorder="1" applyAlignment="1">
      <alignment vertical="top" wrapText="1"/>
    </xf>
    <xf numFmtId="49" fontId="23" fillId="0" borderId="20" xfId="0" applyNumberFormat="1" applyFont="1" applyBorder="1" applyAlignment="1">
      <alignment horizontal="center" vertical="top" wrapText="1"/>
    </xf>
    <xf numFmtId="49" fontId="23" fillId="0" borderId="20" xfId="0" applyNumberFormat="1" applyFont="1" applyBorder="1" applyAlignment="1">
      <alignment horizontal="right" vertical="top" wrapText="1"/>
    </xf>
    <xf numFmtId="49" fontId="32" fillId="0" borderId="20" xfId="0" applyNumberFormat="1" applyFont="1" applyBorder="1" applyAlignment="1">
      <alignment horizontal="left" vertical="top" wrapText="1"/>
    </xf>
    <xf numFmtId="49" fontId="23" fillId="0" borderId="20" xfId="0" applyNumberFormat="1" applyFont="1" applyBorder="1" applyAlignment="1">
      <alignment vertical="top" wrapText="1"/>
    </xf>
    <xf numFmtId="0" fontId="23" fillId="0" borderId="20" xfId="0" applyFont="1" applyBorder="1" applyAlignment="1">
      <alignment vertical="top" wrapText="1"/>
    </xf>
    <xf numFmtId="49" fontId="23" fillId="0" borderId="18" xfId="0" applyNumberFormat="1" applyFont="1" applyBorder="1" applyAlignment="1">
      <alignment horizontal="right" vertical="top" wrapText="1"/>
    </xf>
    <xf numFmtId="49" fontId="32" fillId="0" borderId="18" xfId="0" applyNumberFormat="1" applyFont="1" applyBorder="1" applyAlignment="1">
      <alignment horizontal="left" vertical="top" wrapText="1"/>
    </xf>
    <xf numFmtId="2" fontId="31" fillId="0" borderId="18" xfId="0" applyNumberFormat="1" applyFont="1" applyBorder="1" applyAlignment="1">
      <alignment horizontal="right" vertical="top" wrapText="1"/>
    </xf>
    <xf numFmtId="0" fontId="31" fillId="0" borderId="0" xfId="0" applyFont="1" applyAlignment="1">
      <alignment horizontal="left" vertical="top" wrapText="1"/>
    </xf>
    <xf numFmtId="4" fontId="23" fillId="0" borderId="18" xfId="0" applyNumberFormat="1" applyFont="1" applyBorder="1" applyAlignment="1">
      <alignment horizontal="right" vertical="top" wrapText="1"/>
    </xf>
    <xf numFmtId="0" fontId="23" fillId="0" borderId="18" xfId="0" applyFont="1" applyBorder="1" applyAlignment="1">
      <alignment horizontal="right" vertical="top" wrapText="1"/>
    </xf>
    <xf numFmtId="0" fontId="23" fillId="0" borderId="0" xfId="0" applyFont="1" applyAlignment="1">
      <alignment horizontal="left" vertical="top" wrapText="1"/>
    </xf>
    <xf numFmtId="2" fontId="23" fillId="0" borderId="18" xfId="0" applyNumberFormat="1" applyFont="1" applyBorder="1" applyAlignment="1">
      <alignment horizontal="right" vertical="top" wrapText="1"/>
    </xf>
    <xf numFmtId="0" fontId="33" fillId="0" borderId="0" xfId="0" applyFont="1" applyAlignment="1">
      <alignment horizontal="left" vertical="top" wrapText="1"/>
    </xf>
    <xf numFmtId="0" fontId="31" fillId="0" borderId="0" xfId="0" applyFont="1" applyAlignment="1">
      <alignment horizontal="left"/>
    </xf>
    <xf numFmtId="0" fontId="31" fillId="0" borderId="0" xfId="0" applyFont="1" applyAlignment="1">
      <alignment horizontal="right" vertical="top"/>
    </xf>
    <xf numFmtId="0" fontId="23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49" fontId="23" fillId="0" borderId="0" xfId="0" applyNumberFormat="1" applyFont="1"/>
    <xf numFmtId="0" fontId="23" fillId="0" borderId="0" xfId="1" applyFont="1"/>
    <xf numFmtId="0" fontId="23" fillId="0" borderId="0" xfId="1" applyFont="1" applyAlignment="1">
      <alignment wrapText="1"/>
    </xf>
    <xf numFmtId="0" fontId="26" fillId="0" borderId="0" xfId="0" applyFont="1"/>
    <xf numFmtId="49" fontId="22" fillId="0" borderId="0" xfId="1" applyNumberFormat="1" applyFont="1" applyAlignment="1">
      <alignment horizontal="left" vertical="top"/>
    </xf>
    <xf numFmtId="0" fontId="22" fillId="0" borderId="0" xfId="1" applyFont="1" applyAlignment="1">
      <alignment horizontal="left" vertical="top"/>
    </xf>
    <xf numFmtId="49" fontId="22" fillId="0" borderId="0" xfId="1" applyNumberFormat="1" applyFont="1" applyAlignment="1">
      <alignment horizontal="center" vertical="top"/>
    </xf>
    <xf numFmtId="49" fontId="22" fillId="0" borderId="0" xfId="1" applyNumberFormat="1" applyFont="1" applyAlignment="1">
      <alignment horizontal="left" vertical="center"/>
    </xf>
    <xf numFmtId="0" fontId="22" fillId="0" borderId="0" xfId="1" applyFont="1" applyAlignment="1">
      <alignment horizontal="left" vertical="center"/>
    </xf>
    <xf numFmtId="0" fontId="22" fillId="0" borderId="0" xfId="1" applyFont="1" applyAlignment="1">
      <alignment vertical="center"/>
    </xf>
    <xf numFmtId="0" fontId="22" fillId="0" borderId="0" xfId="1" applyFont="1" applyAlignment="1">
      <alignment horizontal="center" vertical="center"/>
    </xf>
    <xf numFmtId="0" fontId="22" fillId="0" borderId="0" xfId="1" applyFont="1"/>
    <xf numFmtId="0" fontId="35" fillId="0" borderId="0" xfId="1" applyFont="1"/>
    <xf numFmtId="0" fontId="22" fillId="0" borderId="0" xfId="1" applyFont="1" applyAlignment="1">
      <alignment vertical="top"/>
    </xf>
    <xf numFmtId="0" fontId="34" fillId="0" borderId="0" xfId="1" applyFont="1" applyAlignment="1">
      <alignment vertical="top"/>
    </xf>
    <xf numFmtId="0" fontId="34" fillId="0" borderId="0" xfId="1" applyFont="1" applyAlignment="1">
      <alignment horizontal="center" vertical="top"/>
    </xf>
    <xf numFmtId="49" fontId="34" fillId="0" borderId="0" xfId="1" applyNumberFormat="1" applyFont="1" applyAlignment="1">
      <alignment horizontal="center" vertical="top"/>
    </xf>
    <xf numFmtId="49" fontId="36" fillId="0" borderId="0" xfId="1" applyNumberFormat="1" applyFont="1" applyAlignment="1">
      <alignment horizontal="center" vertical="top"/>
    </xf>
    <xf numFmtId="0" fontId="24" fillId="0" borderId="0" xfId="2" applyFont="1" applyAlignment="1">
      <alignment horizontal="center" vertical="top"/>
    </xf>
    <xf numFmtId="49" fontId="24" fillId="0" borderId="0" xfId="2" applyNumberFormat="1" applyFont="1" applyAlignment="1">
      <alignment vertical="center" wrapText="1"/>
    </xf>
    <xf numFmtId="0" fontId="24" fillId="0" borderId="1" xfId="2" applyFont="1" applyBorder="1" applyAlignment="1">
      <alignment wrapText="1"/>
    </xf>
    <xf numFmtId="0" fontId="34" fillId="0" borderId="1" xfId="2" applyFont="1" applyBorder="1" applyAlignment="1">
      <alignment horizontal="right" wrapText="1"/>
    </xf>
    <xf numFmtId="0" fontId="34" fillId="0" borderId="0" xfId="1" applyFont="1"/>
    <xf numFmtId="0" fontId="36" fillId="0" borderId="0" xfId="1" applyFont="1"/>
    <xf numFmtId="49" fontId="24" fillId="0" borderId="0" xfId="2" applyNumberFormat="1" applyFont="1" applyAlignment="1">
      <alignment horizontal="center" vertical="top"/>
    </xf>
    <xf numFmtId="49" fontId="24" fillId="0" borderId="0" xfId="2" applyNumberFormat="1" applyFont="1" applyAlignment="1">
      <alignment horizontal="left" wrapText="1"/>
    </xf>
    <xf numFmtId="0" fontId="24" fillId="0" borderId="0" xfId="2" applyFont="1" applyAlignment="1">
      <alignment wrapText="1"/>
    </xf>
    <xf numFmtId="0" fontId="34" fillId="0" borderId="0" xfId="2" applyFont="1" applyAlignment="1">
      <alignment horizontal="right" wrapText="1"/>
    </xf>
    <xf numFmtId="0" fontId="34" fillId="0" borderId="0" xfId="2" applyFont="1" applyAlignment="1">
      <alignment horizontal="right" vertical="top" wrapText="1"/>
    </xf>
    <xf numFmtId="0" fontId="34" fillId="0" borderId="0" xfId="2" applyFont="1" applyAlignment="1">
      <alignment horizontal="left" wrapText="1"/>
    </xf>
    <xf numFmtId="0" fontId="4" fillId="0" borderId="0" xfId="2"/>
    <xf numFmtId="0" fontId="34" fillId="0" borderId="0" xfId="2" applyFont="1" applyAlignment="1">
      <alignment horizontal="left" vertical="center" wrapText="1"/>
    </xf>
    <xf numFmtId="0" fontId="23" fillId="0" borderId="0" xfId="0" applyFont="1" applyAlignment="1">
      <alignment wrapText="1"/>
    </xf>
    <xf numFmtId="0" fontId="23" fillId="0" borderId="0" xfId="0" applyFont="1"/>
    <xf numFmtId="0" fontId="24" fillId="0" borderId="0" xfId="2" applyFont="1" applyAlignment="1">
      <alignment horizontal="center"/>
    </xf>
    <xf numFmtId="49" fontId="22" fillId="0" borderId="12" xfId="1" applyNumberFormat="1" applyFont="1" applyBorder="1" applyAlignment="1">
      <alignment horizontal="center" vertical="top"/>
    </xf>
    <xf numFmtId="49" fontId="22" fillId="0" borderId="0" xfId="1" applyNumberFormat="1" applyFont="1"/>
    <xf numFmtId="0" fontId="2" fillId="0" borderId="0" xfId="1"/>
    <xf numFmtId="0" fontId="23" fillId="0" borderId="0" xfId="0" applyFont="1" applyAlignment="1">
      <alignment horizontal="left" vertical="center" wrapText="1"/>
    </xf>
    <xf numFmtId="0" fontId="23" fillId="0" borderId="0" xfId="0" applyFont="1" applyAlignment="1">
      <alignment horizontal="center" vertical="center" wrapText="1"/>
    </xf>
    <xf numFmtId="49" fontId="28" fillId="0" borderId="18" xfId="0" applyNumberFormat="1" applyFont="1" applyBorder="1" applyAlignment="1">
      <alignment horizontal="center" vertical="center"/>
    </xf>
    <xf numFmtId="49" fontId="22" fillId="0" borderId="0" xfId="1" applyNumberFormat="1" applyFont="1" applyAlignment="1">
      <alignment horizontal="left" vertical="center"/>
    </xf>
    <xf numFmtId="0" fontId="17" fillId="0" borderId="5" xfId="3" applyFont="1" applyBorder="1" applyAlignment="1">
      <alignment vertical="center" wrapText="1"/>
    </xf>
    <xf numFmtId="4" fontId="23" fillId="2" borderId="18" xfId="0" applyNumberFormat="1" applyFont="1" applyFill="1" applyBorder="1" applyAlignment="1">
      <alignment horizontal="right" vertical="top" wrapText="1"/>
    </xf>
    <xf numFmtId="49" fontId="24" fillId="0" borderId="0" xfId="1" applyNumberFormat="1" applyFont="1" applyAlignment="1">
      <alignment vertical="center"/>
    </xf>
    <xf numFmtId="49" fontId="37" fillId="0" borderId="0" xfId="1" applyNumberFormat="1" applyFont="1" applyAlignment="1">
      <alignment vertical="center"/>
    </xf>
    <xf numFmtId="49" fontId="24" fillId="0" borderId="0" xfId="1" applyNumberFormat="1" applyFont="1" applyAlignment="1">
      <alignment vertical="top"/>
    </xf>
    <xf numFmtId="49" fontId="24" fillId="0" borderId="0" xfId="1" applyNumberFormat="1" applyFont="1" applyAlignment="1">
      <alignment horizontal="center" vertical="top"/>
    </xf>
    <xf numFmtId="0" fontId="24" fillId="0" borderId="0" xfId="1" applyFont="1" applyAlignment="1">
      <alignment vertical="center"/>
    </xf>
    <xf numFmtId="0" fontId="24" fillId="0" borderId="0" xfId="1" applyFont="1" applyAlignment="1">
      <alignment horizontal="center" vertical="center"/>
    </xf>
    <xf numFmtId="0" fontId="24" fillId="0" borderId="0" xfId="1" applyFont="1"/>
    <xf numFmtId="0" fontId="37" fillId="0" borderId="0" xfId="1" applyFont="1"/>
    <xf numFmtId="0" fontId="24" fillId="0" borderId="0" xfId="1" applyFont="1" applyAlignment="1">
      <alignment vertical="top"/>
    </xf>
    <xf numFmtId="0" fontId="24" fillId="0" borderId="0" xfId="1" applyFont="1" applyAlignment="1">
      <alignment horizontal="center" vertical="top"/>
    </xf>
    <xf numFmtId="0" fontId="37" fillId="0" borderId="0" xfId="2" applyFont="1"/>
    <xf numFmtId="49" fontId="37" fillId="0" borderId="0" xfId="2" applyNumberFormat="1" applyFont="1" applyAlignment="1">
      <alignment horizontal="center" vertical="top"/>
    </xf>
    <xf numFmtId="0" fontId="37" fillId="0" borderId="0" xfId="2" applyFont="1" applyAlignment="1">
      <alignment horizontal="left" vertical="top"/>
    </xf>
    <xf numFmtId="49" fontId="37" fillId="0" borderId="0" xfId="2" applyNumberFormat="1" applyFont="1" applyAlignment="1">
      <alignment horizontal="left" vertical="top"/>
    </xf>
    <xf numFmtId="0" fontId="37" fillId="0" borderId="0" xfId="2" applyFont="1" applyAlignment="1">
      <alignment vertical="top" wrapText="1"/>
    </xf>
    <xf numFmtId="0" fontId="37" fillId="0" borderId="0" xfId="2" applyFont="1" applyAlignment="1">
      <alignment horizontal="center" vertical="top" wrapText="1"/>
    </xf>
    <xf numFmtId="0" fontId="37" fillId="0" borderId="0" xfId="2" applyFont="1" applyAlignment="1">
      <alignment vertical="center" wrapText="1"/>
    </xf>
    <xf numFmtId="0" fontId="37" fillId="0" borderId="0" xfId="2" applyFont="1" applyAlignment="1">
      <alignment horizontal="right" vertical="center" wrapText="1"/>
    </xf>
    <xf numFmtId="0" fontId="37" fillId="0" borderId="0" xfId="2" applyFont="1" applyAlignment="1">
      <alignment horizontal="center" vertical="top"/>
    </xf>
    <xf numFmtId="0" fontId="27" fillId="0" borderId="0" xfId="2" applyFont="1" applyAlignment="1">
      <alignment horizontal="center" vertical="top"/>
    </xf>
    <xf numFmtId="0" fontId="37" fillId="0" borderId="0" xfId="2" applyFont="1" applyAlignment="1">
      <alignment horizontal="right" vertical="top" wrapText="1"/>
    </xf>
    <xf numFmtId="0" fontId="29" fillId="0" borderId="0" xfId="2" applyFont="1" applyAlignment="1">
      <alignment vertical="top" wrapText="1"/>
    </xf>
    <xf numFmtId="0" fontId="37" fillId="0" borderId="0" xfId="2" applyFont="1" applyAlignment="1">
      <alignment horizontal="left" vertical="top" wrapText="1"/>
    </xf>
    <xf numFmtId="0" fontId="29" fillId="0" borderId="0" xfId="2" applyFont="1" applyAlignment="1">
      <alignment horizontal="center" vertical="top" wrapText="1"/>
    </xf>
    <xf numFmtId="0" fontId="37" fillId="0" borderId="0" xfId="2" applyFont="1" applyAlignment="1">
      <alignment horizontal="left" vertical="center" wrapText="1"/>
    </xf>
    <xf numFmtId="0" fontId="37" fillId="0" borderId="0" xfId="2" applyFont="1" applyAlignment="1">
      <alignment horizontal="left" vertical="center"/>
    </xf>
    <xf numFmtId="0" fontId="37" fillId="0" borderId="0" xfId="2" applyFont="1" applyAlignment="1">
      <alignment vertical="center"/>
    </xf>
    <xf numFmtId="0" fontId="37" fillId="0" borderId="29" xfId="2" applyFont="1" applyBorder="1" applyAlignment="1">
      <alignment horizontal="left" vertical="center"/>
    </xf>
    <xf numFmtId="49" fontId="37" fillId="0" borderId="29" xfId="2" applyNumberFormat="1" applyFont="1" applyBorder="1" applyAlignment="1">
      <alignment horizontal="left" vertical="top"/>
    </xf>
    <xf numFmtId="49" fontId="37" fillId="0" borderId="29" xfId="2" applyNumberFormat="1" applyFont="1" applyBorder="1" applyAlignment="1">
      <alignment horizontal="center" vertical="center"/>
    </xf>
    <xf numFmtId="0" fontId="37" fillId="0" borderId="29" xfId="2" applyFont="1" applyBorder="1" applyAlignment="1">
      <alignment horizontal="right" vertical="top"/>
    </xf>
    <xf numFmtId="0" fontId="37" fillId="0" borderId="29" xfId="2" applyFont="1" applyBorder="1" applyAlignment="1">
      <alignment horizontal="center" vertical="top"/>
    </xf>
    <xf numFmtId="0" fontId="29" fillId="0" borderId="0" xfId="2" applyFont="1" applyAlignment="1">
      <alignment horizontal="center" vertical="center" wrapText="1"/>
    </xf>
    <xf numFmtId="0" fontId="29" fillId="0" borderId="0" xfId="2" applyFont="1" applyAlignment="1">
      <alignment horizontal="right" vertical="center" wrapText="1"/>
    </xf>
    <xf numFmtId="49" fontId="26" fillId="0" borderId="30" xfId="2" applyNumberFormat="1" applyFont="1" applyBorder="1" applyAlignment="1">
      <alignment horizontal="center" vertical="center" wrapText="1"/>
    </xf>
    <xf numFmtId="0" fontId="26" fillId="0" borderId="0" xfId="2" applyFont="1" applyAlignment="1">
      <alignment horizontal="right" vertical="top" wrapText="1"/>
    </xf>
    <xf numFmtId="0" fontId="26" fillId="0" borderId="0" xfId="2" applyFont="1" applyAlignment="1">
      <alignment horizontal="center" vertical="top" wrapText="1"/>
    </xf>
    <xf numFmtId="0" fontId="26" fillId="0" borderId="0" xfId="2" applyFont="1" applyAlignment="1">
      <alignment horizontal="right" vertical="center" wrapText="1"/>
    </xf>
    <xf numFmtId="49" fontId="26" fillId="0" borderId="30" xfId="2" applyNumberFormat="1" applyFont="1" applyBorder="1" applyAlignment="1">
      <alignment horizontal="center" vertical="top" wrapText="1"/>
    </xf>
    <xf numFmtId="49" fontId="26" fillId="0" borderId="30" xfId="2" applyNumberFormat="1" applyFont="1" applyBorder="1" applyAlignment="1">
      <alignment horizontal="left" vertical="top" wrapText="1"/>
    </xf>
    <xf numFmtId="4" fontId="26" fillId="0" borderId="30" xfId="2" applyNumberFormat="1" applyFont="1" applyBorder="1" applyAlignment="1">
      <alignment horizontal="right" vertical="top" wrapText="1"/>
    </xf>
    <xf numFmtId="0" fontId="26" fillId="0" borderId="30" xfId="2" applyFont="1" applyBorder="1" applyAlignment="1">
      <alignment horizontal="center" vertical="top" wrapText="1"/>
    </xf>
    <xf numFmtId="4" fontId="26" fillId="0" borderId="30" xfId="2" applyNumberFormat="1" applyFont="1" applyBorder="1" applyAlignment="1">
      <alignment horizontal="right" vertical="top"/>
    </xf>
    <xf numFmtId="4" fontId="40" fillId="0" borderId="30" xfId="2" applyNumberFormat="1" applyFont="1" applyBorder="1" applyAlignment="1">
      <alignment horizontal="right" vertical="top"/>
    </xf>
    <xf numFmtId="0" fontId="37" fillId="0" borderId="31" xfId="2" applyFont="1" applyBorder="1" applyAlignment="1">
      <alignment horizontal="right" vertical="top" wrapText="1"/>
    </xf>
    <xf numFmtId="0" fontId="37" fillId="0" borderId="0" xfId="2" applyFont="1" applyAlignment="1">
      <alignment horizontal="center" vertical="justify"/>
    </xf>
    <xf numFmtId="0" fontId="37" fillId="0" borderId="0" xfId="2" applyFont="1" applyAlignment="1">
      <alignment horizontal="left" vertical="justify"/>
    </xf>
    <xf numFmtId="49" fontId="37" fillId="0" borderId="0" xfId="2" applyNumberFormat="1" applyFont="1" applyAlignment="1">
      <alignment horizontal="center" vertical="justify"/>
    </xf>
    <xf numFmtId="0" fontId="37" fillId="0" borderId="0" xfId="2" applyFont="1" applyAlignment="1">
      <alignment horizontal="right" vertical="top"/>
    </xf>
    <xf numFmtId="0" fontId="26" fillId="0" borderId="0" xfId="2" applyFont="1" applyAlignment="1">
      <alignment vertical="top"/>
    </xf>
    <xf numFmtId="0" fontId="26" fillId="0" borderId="0" xfId="2" applyFont="1"/>
    <xf numFmtId="0" fontId="26" fillId="0" borderId="0" xfId="2" applyFont="1" applyAlignment="1">
      <alignment vertical="top" wrapText="1"/>
    </xf>
    <xf numFmtId="0" fontId="26" fillId="0" borderId="0" xfId="2" applyFont="1" applyAlignment="1">
      <alignment vertical="center" wrapText="1"/>
    </xf>
    <xf numFmtId="49" fontId="26" fillId="0" borderId="0" xfId="2" applyNumberFormat="1" applyFont="1"/>
    <xf numFmtId="49" fontId="26" fillId="0" borderId="0" xfId="2" applyNumberFormat="1" applyFont="1" applyAlignment="1">
      <alignment vertical="center"/>
    </xf>
    <xf numFmtId="49" fontId="27" fillId="0" borderId="0" xfId="2" applyNumberFormat="1" applyFont="1" applyAlignment="1">
      <alignment horizontal="center" vertical="center"/>
    </xf>
    <xf numFmtId="49" fontId="26" fillId="0" borderId="0" xfId="2" applyNumberFormat="1" applyFont="1" applyAlignment="1">
      <alignment horizontal="right" vertical="center"/>
    </xf>
    <xf numFmtId="49" fontId="41" fillId="0" borderId="0" xfId="2" applyNumberFormat="1" applyFont="1" applyAlignment="1">
      <alignment horizontal="center" vertical="top"/>
    </xf>
    <xf numFmtId="0" fontId="41" fillId="0" borderId="0" xfId="2" applyFont="1" applyAlignment="1">
      <alignment horizontal="left" vertical="top"/>
    </xf>
    <xf numFmtId="49" fontId="37" fillId="0" borderId="0" xfId="2" applyNumberFormat="1" applyFont="1" applyAlignment="1">
      <alignment vertical="top"/>
    </xf>
    <xf numFmtId="0" fontId="29" fillId="0" borderId="0" xfId="2" applyFont="1" applyAlignment="1">
      <alignment vertical="top"/>
    </xf>
    <xf numFmtId="49" fontId="29" fillId="0" borderId="0" xfId="2" applyNumberFormat="1" applyFont="1" applyAlignment="1">
      <alignment horizontal="left" vertical="top"/>
    </xf>
    <xf numFmtId="0" fontId="29" fillId="0" borderId="0" xfId="2" applyFont="1" applyAlignment="1">
      <alignment horizontal="center" vertical="top"/>
    </xf>
    <xf numFmtId="49" fontId="29" fillId="0" borderId="0" xfId="2" applyNumberFormat="1" applyFont="1" applyAlignment="1">
      <alignment vertical="top"/>
    </xf>
    <xf numFmtId="0" fontId="29" fillId="0" borderId="0" xfId="2" applyFont="1" applyAlignment="1">
      <alignment horizontal="left" vertical="top"/>
    </xf>
    <xf numFmtId="0" fontId="42" fillId="0" borderId="0" xfId="2" applyFont="1" applyAlignment="1">
      <alignment horizontal="center" vertical="top"/>
    </xf>
    <xf numFmtId="0" fontId="29" fillId="0" borderId="0" xfId="2" applyFont="1" applyAlignment="1">
      <alignment horizontal="right" vertical="top"/>
    </xf>
    <xf numFmtId="0" fontId="37" fillId="0" borderId="0" xfId="2" applyFont="1" applyAlignment="1">
      <alignment vertical="top"/>
    </xf>
    <xf numFmtId="0" fontId="29" fillId="0" borderId="0" xfId="2" applyFont="1" applyAlignment="1">
      <alignment horizontal="right" vertical="top" wrapText="1"/>
    </xf>
    <xf numFmtId="49" fontId="29" fillId="0" borderId="24" xfId="2" applyNumberFormat="1" applyFont="1" applyBorder="1" applyAlignment="1">
      <alignment horizontal="center" vertical="top" wrapText="1"/>
    </xf>
    <xf numFmtId="49" fontId="29" fillId="0" borderId="25" xfId="2" applyNumberFormat="1" applyFont="1" applyBorder="1" applyAlignment="1">
      <alignment horizontal="center" vertical="top" wrapText="1"/>
    </xf>
    <xf numFmtId="49" fontId="29" fillId="0" borderId="26" xfId="2" applyNumberFormat="1" applyFont="1" applyBorder="1" applyAlignment="1">
      <alignment horizontal="center" vertical="top" wrapText="1"/>
    </xf>
    <xf numFmtId="49" fontId="29" fillId="0" borderId="27" xfId="2" applyNumberFormat="1" applyFont="1" applyBorder="1" applyAlignment="1">
      <alignment horizontal="center" vertical="top" wrapText="1"/>
    </xf>
    <xf numFmtId="0" fontId="29" fillId="0" borderId="0" xfId="2" applyFont="1" applyAlignment="1">
      <alignment horizontal="left" vertical="top" wrapText="1"/>
    </xf>
    <xf numFmtId="49" fontId="29" fillId="0" borderId="0" xfId="2" applyNumberFormat="1" applyFont="1" applyAlignment="1">
      <alignment vertical="top" wrapText="1"/>
    </xf>
    <xf numFmtId="49" fontId="37" fillId="0" borderId="0" xfId="2" applyNumberFormat="1" applyFont="1" applyAlignment="1">
      <alignment horizontal="left" vertical="center"/>
    </xf>
    <xf numFmtId="0" fontId="27" fillId="0" borderId="0" xfId="2" applyFont="1" applyAlignment="1">
      <alignment horizontal="left" vertical="top"/>
    </xf>
    <xf numFmtId="0" fontId="37" fillId="0" borderId="0" xfId="2" applyFont="1" applyAlignment="1">
      <alignment horizontal="center" vertical="center"/>
    </xf>
    <xf numFmtId="49" fontId="29" fillId="0" borderId="0" xfId="2" applyNumberFormat="1" applyFont="1" applyAlignment="1">
      <alignment horizontal="center" vertical="top" wrapText="1"/>
    </xf>
    <xf numFmtId="0" fontId="37" fillId="0" borderId="0" xfId="2" applyFont="1" applyAlignment="1">
      <alignment horizontal="left"/>
    </xf>
    <xf numFmtId="0" fontId="27" fillId="0" borderId="0" xfId="2" applyFont="1" applyAlignment="1">
      <alignment horizontal="center"/>
    </xf>
    <xf numFmtId="0" fontId="41" fillId="0" borderId="0" xfId="2" applyFont="1" applyAlignment="1">
      <alignment horizontal="center" vertical="top"/>
    </xf>
    <xf numFmtId="49" fontId="37" fillId="0" borderId="0" xfId="2" applyNumberFormat="1" applyFont="1" applyAlignment="1">
      <alignment vertical="justify"/>
    </xf>
    <xf numFmtId="49" fontId="37" fillId="0" borderId="0" xfId="2" applyNumberFormat="1" applyFont="1"/>
    <xf numFmtId="49" fontId="37" fillId="0" borderId="0" xfId="2" applyNumberFormat="1" applyFont="1" applyAlignment="1">
      <alignment vertical="center"/>
    </xf>
    <xf numFmtId="0" fontId="37" fillId="0" borderId="1" xfId="2" applyFont="1" applyBorder="1" applyAlignment="1">
      <alignment vertical="center"/>
    </xf>
    <xf numFmtId="0" fontId="37" fillId="0" borderId="1" xfId="2" applyFont="1" applyBorder="1" applyAlignment="1">
      <alignment horizontal="right" wrapText="1"/>
    </xf>
    <xf numFmtId="4" fontId="37" fillId="0" borderId="1" xfId="2" applyNumberFormat="1" applyFont="1" applyBorder="1" applyAlignment="1">
      <alignment horizontal="right"/>
    </xf>
    <xf numFmtId="0" fontId="37" fillId="0" borderId="0" xfId="2" applyFont="1" applyAlignment="1">
      <alignment horizontal="right"/>
    </xf>
    <xf numFmtId="0" fontId="26" fillId="0" borderId="0" xfId="2" applyFont="1" applyAlignment="1">
      <alignment horizontal="left"/>
    </xf>
    <xf numFmtId="0" fontId="26" fillId="0" borderId="0" xfId="2" applyFont="1" applyAlignment="1">
      <alignment vertical="center"/>
    </xf>
    <xf numFmtId="0" fontId="42" fillId="0" borderId="28" xfId="2" applyFont="1" applyBorder="1" applyAlignment="1">
      <alignment horizontal="center" vertical="top"/>
    </xf>
    <xf numFmtId="0" fontId="42" fillId="0" borderId="0" xfId="2" applyFont="1" applyAlignment="1">
      <alignment horizontal="left" vertical="top"/>
    </xf>
    <xf numFmtId="0" fontId="42" fillId="0" borderId="28" xfId="2" applyFont="1" applyBorder="1" applyAlignment="1">
      <alignment horizontal="right" vertical="top"/>
    </xf>
    <xf numFmtId="0" fontId="26" fillId="0" borderId="0" xfId="2" applyFont="1" applyAlignment="1">
      <alignment horizontal="center" vertical="top"/>
    </xf>
    <xf numFmtId="0" fontId="26" fillId="0" borderId="0" xfId="2" applyFont="1" applyAlignment="1">
      <alignment horizontal="left" vertical="top"/>
    </xf>
    <xf numFmtId="49" fontId="37" fillId="0" borderId="0" xfId="2" applyNumberFormat="1" applyFont="1" applyAlignment="1">
      <alignment horizontal="center" vertical="center"/>
    </xf>
    <xf numFmtId="49" fontId="37" fillId="0" borderId="0" xfId="1" applyNumberFormat="1" applyFont="1" applyAlignment="1">
      <alignment horizontal="center" vertical="top"/>
    </xf>
    <xf numFmtId="0" fontId="24" fillId="0" borderId="1" xfId="2" applyFont="1" applyBorder="1" applyAlignment="1">
      <alignment horizontal="right" wrapText="1"/>
    </xf>
    <xf numFmtId="0" fontId="24" fillId="0" borderId="0" xfId="2" applyFont="1" applyAlignment="1">
      <alignment horizontal="right" wrapText="1"/>
    </xf>
    <xf numFmtId="0" fontId="24" fillId="0" borderId="0" xfId="2" applyFont="1" applyAlignment="1">
      <alignment horizontal="right" vertical="top" wrapText="1"/>
    </xf>
    <xf numFmtId="0" fontId="24" fillId="0" borderId="0" xfId="2" applyFont="1" applyAlignment="1">
      <alignment horizontal="left" wrapText="1"/>
    </xf>
    <xf numFmtId="0" fontId="24" fillId="0" borderId="0" xfId="2" applyFont="1" applyAlignment="1">
      <alignment horizontal="left" vertical="center" wrapText="1"/>
    </xf>
    <xf numFmtId="49" fontId="24" fillId="0" borderId="12" xfId="1" applyNumberFormat="1" applyFont="1" applyBorder="1" applyAlignment="1">
      <alignment horizontal="center" vertical="top"/>
    </xf>
    <xf numFmtId="49" fontId="24" fillId="0" borderId="0" xfId="1" applyNumberFormat="1" applyFont="1"/>
    <xf numFmtId="0" fontId="44" fillId="0" borderId="0" xfId="1" applyFont="1"/>
    <xf numFmtId="0" fontId="37" fillId="0" borderId="1" xfId="2" applyFont="1" applyBorder="1"/>
    <xf numFmtId="0" fontId="45" fillId="0" borderId="1" xfId="2" applyFont="1" applyBorder="1"/>
    <xf numFmtId="0" fontId="47" fillId="0" borderId="0" xfId="2" applyFont="1" applyAlignment="1">
      <alignment horizontal="center"/>
    </xf>
    <xf numFmtId="0" fontId="47" fillId="0" borderId="0" xfId="2" applyFont="1"/>
    <xf numFmtId="0" fontId="38" fillId="0" borderId="0" xfId="2" applyFont="1"/>
    <xf numFmtId="0" fontId="48" fillId="0" borderId="0" xfId="2" applyFont="1"/>
    <xf numFmtId="49" fontId="48" fillId="0" borderId="0" xfId="2" applyNumberFormat="1" applyFont="1"/>
    <xf numFmtId="0" fontId="27" fillId="0" borderId="0" xfId="2" applyFont="1"/>
    <xf numFmtId="0" fontId="37" fillId="0" borderId="13" xfId="2" applyFont="1" applyBorder="1" applyAlignment="1">
      <alignment wrapText="1"/>
    </xf>
    <xf numFmtId="0" fontId="37" fillId="0" borderId="12" xfId="2" applyFont="1" applyBorder="1" applyAlignment="1">
      <alignment wrapText="1"/>
    </xf>
    <xf numFmtId="49" fontId="37" fillId="0" borderId="18" xfId="2" applyNumberFormat="1" applyFont="1" applyBorder="1" applyAlignment="1">
      <alignment wrapText="1"/>
    </xf>
    <xf numFmtId="0" fontId="37" fillId="0" borderId="18" xfId="2" applyFont="1" applyBorder="1" applyAlignment="1">
      <alignment wrapText="1"/>
    </xf>
    <xf numFmtId="0" fontId="41" fillId="0" borderId="0" xfId="2" applyFont="1"/>
    <xf numFmtId="4" fontId="0" fillId="0" borderId="0" xfId="0" applyNumberFormat="1"/>
    <xf numFmtId="43" fontId="50" fillId="0" borderId="0" xfId="8" applyFont="1"/>
    <xf numFmtId="4" fontId="44" fillId="0" borderId="0" xfId="0" applyNumberFormat="1" applyFont="1"/>
    <xf numFmtId="164" fontId="0" fillId="0" borderId="0" xfId="0" applyNumberFormat="1"/>
    <xf numFmtId="168" fontId="0" fillId="0" borderId="0" xfId="0" applyNumberFormat="1"/>
    <xf numFmtId="49" fontId="24" fillId="0" borderId="0" xfId="1" applyNumberFormat="1" applyFont="1" applyAlignment="1">
      <alignment horizontal="left" vertical="center"/>
    </xf>
    <xf numFmtId="0" fontId="37" fillId="0" borderId="30" xfId="2" applyFont="1" applyBorder="1" applyAlignment="1">
      <alignment horizontal="right" vertical="top" wrapText="1"/>
    </xf>
    <xf numFmtId="0" fontId="29" fillId="0" borderId="30" xfId="2" applyFont="1" applyBorder="1" applyAlignment="1">
      <alignment horizontal="center" vertical="center" wrapText="1"/>
    </xf>
    <xf numFmtId="0" fontId="37" fillId="0" borderId="0" xfId="2" applyFont="1" applyBorder="1" applyAlignment="1">
      <alignment vertical="center"/>
    </xf>
    <xf numFmtId="0" fontId="37" fillId="0" borderId="0" xfId="2" applyFont="1" applyBorder="1" applyAlignment="1">
      <alignment horizontal="right" wrapText="1"/>
    </xf>
    <xf numFmtId="4" fontId="37" fillId="0" borderId="0" xfId="2" applyNumberFormat="1" applyFont="1" applyBorder="1" applyAlignment="1">
      <alignment horizontal="right"/>
    </xf>
    <xf numFmtId="0" fontId="10" fillId="0" borderId="0" xfId="3" applyFont="1" applyAlignment="1">
      <alignment horizontal="center" vertical="center"/>
    </xf>
    <xf numFmtId="0" fontId="7" fillId="0" borderId="7" xfId="3" applyFont="1" applyBorder="1" applyAlignment="1">
      <alignment horizontal="center" vertical="center" wrapText="1"/>
    </xf>
    <xf numFmtId="0" fontId="7" fillId="0" borderId="8" xfId="3" applyFont="1" applyBorder="1" applyAlignment="1">
      <alignment horizontal="center" vertical="center" wrapText="1"/>
    </xf>
    <xf numFmtId="0" fontId="7" fillId="0" borderId="9" xfId="3" applyFont="1" applyBorder="1" applyAlignment="1">
      <alignment horizontal="center" vertical="center" wrapText="1"/>
    </xf>
    <xf numFmtId="0" fontId="7" fillId="0" borderId="0" xfId="3" applyFont="1" applyAlignment="1">
      <alignment horizontal="right"/>
    </xf>
    <xf numFmtId="0" fontId="7" fillId="0" borderId="0" xfId="3" applyFont="1" applyAlignment="1">
      <alignment horizontal="left" vertical="top" wrapText="1"/>
    </xf>
    <xf numFmtId="0" fontId="8" fillId="0" borderId="0" xfId="3" applyFont="1" applyAlignment="1">
      <alignment horizontal="center" vertical="center"/>
    </xf>
    <xf numFmtId="0" fontId="14" fillId="0" borderId="10" xfId="3" applyFont="1" applyBorder="1" applyAlignment="1">
      <alignment horizontal="center"/>
    </xf>
    <xf numFmtId="0" fontId="7" fillId="0" borderId="5" xfId="3" applyFont="1" applyBorder="1" applyAlignment="1">
      <alignment horizontal="center" vertical="center" wrapText="1"/>
    </xf>
    <xf numFmtId="0" fontId="3" fillId="0" borderId="7" xfId="3" applyFont="1" applyBorder="1" applyAlignment="1">
      <alignment horizontal="center" vertical="center"/>
    </xf>
    <xf numFmtId="0" fontId="3" fillId="0" borderId="8" xfId="3" applyFont="1" applyBorder="1" applyAlignment="1">
      <alignment horizontal="center" vertical="center"/>
    </xf>
    <xf numFmtId="0" fontId="3" fillId="0" borderId="9" xfId="3" applyFont="1" applyBorder="1" applyAlignment="1">
      <alignment horizontal="center" vertical="center"/>
    </xf>
    <xf numFmtId="49" fontId="24" fillId="0" borderId="0" xfId="2" applyNumberFormat="1" applyFont="1" applyAlignment="1">
      <alignment horizontal="left" vertical="center" wrapText="1"/>
    </xf>
    <xf numFmtId="0" fontId="24" fillId="0" borderId="0" xfId="2" applyFont="1" applyAlignment="1">
      <alignment vertical="center" wrapText="1"/>
    </xf>
    <xf numFmtId="0" fontId="34" fillId="0" borderId="0" xfId="2" applyFont="1" applyAlignment="1">
      <alignment horizontal="left" wrapText="1"/>
    </xf>
    <xf numFmtId="0" fontId="34" fillId="0" borderId="0" xfId="2" applyFont="1" applyAlignment="1">
      <alignment horizontal="left" vertical="center" wrapText="1"/>
    </xf>
    <xf numFmtId="49" fontId="37" fillId="0" borderId="0" xfId="1" applyNumberFormat="1" applyFont="1" applyAlignment="1">
      <alignment horizontal="center" vertical="top"/>
    </xf>
    <xf numFmtId="49" fontId="22" fillId="0" borderId="0" xfId="1" applyNumberFormat="1" applyFont="1" applyAlignment="1">
      <alignment horizontal="left" vertical="center"/>
    </xf>
    <xf numFmtId="49" fontId="24" fillId="0" borderId="0" xfId="1" applyNumberFormat="1" applyFont="1" applyAlignment="1">
      <alignment vertical="center" wrapText="1"/>
    </xf>
    <xf numFmtId="49" fontId="24" fillId="0" borderId="1" xfId="1" applyNumberFormat="1" applyFont="1" applyBorder="1" applyAlignment="1">
      <alignment horizontal="center" vertical="center"/>
    </xf>
    <xf numFmtId="49" fontId="22" fillId="0" borderId="0" xfId="1" applyNumberFormat="1" applyFont="1" applyAlignment="1">
      <alignment vertical="center" wrapText="1"/>
    </xf>
    <xf numFmtId="49" fontId="24" fillId="0" borderId="0" xfId="1" applyNumberFormat="1" applyFont="1" applyAlignment="1">
      <alignment horizontal="left" vertical="center"/>
    </xf>
    <xf numFmtId="49" fontId="23" fillId="0" borderId="11" xfId="0" applyNumberFormat="1" applyFont="1" applyBorder="1" applyAlignment="1">
      <alignment horizontal="left" vertical="top" wrapText="1"/>
    </xf>
    <xf numFmtId="49" fontId="23" fillId="0" borderId="12" xfId="0" applyNumberFormat="1" applyFont="1" applyBorder="1" applyAlignment="1">
      <alignment horizontal="left" vertical="top" wrapText="1"/>
    </xf>
    <xf numFmtId="49" fontId="23" fillId="0" borderId="13" xfId="0" applyNumberFormat="1" applyFont="1" applyBorder="1" applyAlignment="1">
      <alignment horizontal="left" vertical="top" wrapText="1"/>
    </xf>
    <xf numFmtId="49" fontId="31" fillId="0" borderId="11" xfId="0" applyNumberFormat="1" applyFont="1" applyBorder="1" applyAlignment="1">
      <alignment horizontal="left" vertical="top" wrapText="1"/>
    </xf>
    <xf numFmtId="49" fontId="31" fillId="0" borderId="12" xfId="0" applyNumberFormat="1" applyFont="1" applyBorder="1" applyAlignment="1">
      <alignment horizontal="left" vertical="top" wrapText="1"/>
    </xf>
    <xf numFmtId="49" fontId="31" fillId="0" borderId="13" xfId="0" applyNumberFormat="1" applyFont="1" applyBorder="1" applyAlignment="1">
      <alignment horizontal="left" vertical="top" wrapText="1"/>
    </xf>
    <xf numFmtId="49" fontId="30" fillId="0" borderId="11" xfId="0" applyNumberFormat="1" applyFont="1" applyBorder="1" applyAlignment="1">
      <alignment horizontal="left" vertical="center" wrapText="1"/>
    </xf>
    <xf numFmtId="49" fontId="30" fillId="0" borderId="12" xfId="0" applyNumberFormat="1" applyFont="1" applyBorder="1" applyAlignment="1">
      <alignment horizontal="left" vertical="center" wrapText="1"/>
    </xf>
    <xf numFmtId="49" fontId="30" fillId="0" borderId="13" xfId="0" applyNumberFormat="1" applyFont="1" applyBorder="1" applyAlignment="1">
      <alignment horizontal="left" vertical="center" wrapText="1"/>
    </xf>
    <xf numFmtId="49" fontId="28" fillId="0" borderId="11" xfId="0" applyNumberFormat="1" applyFont="1" applyBorder="1" applyAlignment="1">
      <alignment horizontal="center" vertical="center" wrapText="1"/>
    </xf>
    <xf numFmtId="49" fontId="28" fillId="0" borderId="13" xfId="0" applyNumberFormat="1" applyFont="1" applyBorder="1" applyAlignment="1">
      <alignment horizontal="center" vertical="center" wrapText="1"/>
    </xf>
    <xf numFmtId="49" fontId="28" fillId="0" borderId="18" xfId="0" applyNumberFormat="1" applyFont="1" applyBorder="1" applyAlignment="1">
      <alignment horizontal="center" vertical="center" wrapText="1"/>
    </xf>
    <xf numFmtId="49" fontId="28" fillId="0" borderId="19" xfId="0" applyNumberFormat="1" applyFont="1" applyBorder="1" applyAlignment="1">
      <alignment horizontal="center" vertical="center" wrapText="1"/>
    </xf>
    <xf numFmtId="49" fontId="28" fillId="0" borderId="20" xfId="0" applyNumberFormat="1" applyFont="1" applyBorder="1" applyAlignment="1">
      <alignment horizontal="center" vertical="center" wrapText="1"/>
    </xf>
    <xf numFmtId="49" fontId="28" fillId="0" borderId="21" xfId="0" applyNumberFormat="1" applyFont="1" applyBorder="1" applyAlignment="1">
      <alignment horizontal="center" vertical="center" wrapText="1"/>
    </xf>
    <xf numFmtId="49" fontId="28" fillId="0" borderId="18" xfId="0" applyNumberFormat="1" applyFont="1" applyBorder="1" applyAlignment="1">
      <alignment horizontal="center" vertical="center"/>
    </xf>
    <xf numFmtId="0" fontId="24" fillId="0" borderId="0" xfId="2" applyFont="1" applyAlignment="1">
      <alignment horizontal="left" wrapText="1"/>
    </xf>
    <xf numFmtId="0" fontId="24" fillId="0" borderId="0" xfId="2" applyFont="1" applyAlignment="1">
      <alignment horizontal="left" vertical="center" wrapText="1"/>
    </xf>
    <xf numFmtId="0" fontId="38" fillId="0" borderId="30" xfId="2" applyFont="1" applyBorder="1" applyAlignment="1">
      <alignment horizontal="left" vertical="top" wrapText="1"/>
    </xf>
    <xf numFmtId="0" fontId="37" fillId="0" borderId="30" xfId="2" applyFont="1" applyBorder="1" applyAlignment="1">
      <alignment horizontal="right" vertical="top" wrapText="1"/>
    </xf>
    <xf numFmtId="0" fontId="40" fillId="0" borderId="30" xfId="2" applyFont="1" applyBorder="1" applyAlignment="1">
      <alignment horizontal="right" vertical="top" wrapText="1"/>
    </xf>
    <xf numFmtId="0" fontId="39" fillId="0" borderId="30" xfId="2" applyFont="1" applyBorder="1" applyAlignment="1">
      <alignment horizontal="left" vertical="top" wrapText="1"/>
    </xf>
    <xf numFmtId="0" fontId="26" fillId="0" borderId="30" xfId="2" applyFont="1" applyBorder="1" applyAlignment="1">
      <alignment horizontal="right" vertical="top" wrapText="1"/>
    </xf>
    <xf numFmtId="0" fontId="29" fillId="0" borderId="30" xfId="2" applyFont="1" applyBorder="1" applyAlignment="1">
      <alignment horizontal="center" vertical="center" wrapText="1"/>
    </xf>
    <xf numFmtId="49" fontId="29" fillId="0" borderId="30" xfId="2" applyNumberFormat="1" applyFont="1" applyBorder="1" applyAlignment="1">
      <alignment horizontal="center" vertical="center" wrapText="1"/>
    </xf>
    <xf numFmtId="0" fontId="37" fillId="0" borderId="1" xfId="2" applyFont="1" applyBorder="1" applyAlignment="1">
      <alignment vertical="center" wrapText="1"/>
    </xf>
    <xf numFmtId="0" fontId="37" fillId="0" borderId="1" xfId="2" applyFont="1" applyBorder="1" applyAlignment="1">
      <alignment horizontal="right" vertical="center" wrapText="1"/>
    </xf>
    <xf numFmtId="0" fontId="37" fillId="0" borderId="22" xfId="2" applyFont="1" applyBorder="1" applyAlignment="1">
      <alignment horizontal="center" vertical="top" wrapText="1"/>
    </xf>
    <xf numFmtId="0" fontId="37" fillId="0" borderId="23" xfId="2" applyFont="1" applyBorder="1" applyAlignment="1">
      <alignment horizontal="center" vertical="top" wrapText="1"/>
    </xf>
    <xf numFmtId="0" fontId="37" fillId="0" borderId="18" xfId="2" applyFont="1" applyBorder="1" applyAlignment="1">
      <alignment horizontal="center" vertical="top"/>
    </xf>
    <xf numFmtId="49" fontId="29" fillId="0" borderId="22" xfId="2" applyNumberFormat="1" applyFont="1" applyBorder="1" applyAlignment="1">
      <alignment horizontal="center" vertical="top" wrapText="1"/>
    </xf>
    <xf numFmtId="49" fontId="29" fillId="0" borderId="23" xfId="2" applyNumberFormat="1" applyFont="1" applyBorder="1" applyAlignment="1">
      <alignment horizontal="center" vertical="top" wrapText="1"/>
    </xf>
    <xf numFmtId="0" fontId="37" fillId="0" borderId="1" xfId="2" applyFont="1" applyBorder="1" applyAlignment="1">
      <alignment vertical="top" wrapText="1"/>
    </xf>
    <xf numFmtId="0" fontId="37" fillId="0" borderId="22" xfId="2" applyFont="1" applyBorder="1" applyAlignment="1">
      <alignment horizontal="center" vertical="top"/>
    </xf>
    <xf numFmtId="0" fontId="37" fillId="0" borderId="23" xfId="2" applyFont="1" applyBorder="1" applyAlignment="1">
      <alignment horizontal="center" vertical="top"/>
    </xf>
    <xf numFmtId="49" fontId="29" fillId="0" borderId="22" xfId="2" applyNumberFormat="1" applyFont="1" applyBorder="1" applyAlignment="1">
      <alignment horizontal="center" vertical="top"/>
    </xf>
    <xf numFmtId="49" fontId="29" fillId="0" borderId="23" xfId="2" applyNumberFormat="1" applyFont="1" applyBorder="1" applyAlignment="1">
      <alignment horizontal="center" vertical="top"/>
    </xf>
    <xf numFmtId="49" fontId="29" fillId="0" borderId="1" xfId="2" applyNumberFormat="1" applyFont="1" applyBorder="1" applyAlignment="1">
      <alignment vertical="top" wrapText="1"/>
    </xf>
    <xf numFmtId="0" fontId="29" fillId="0" borderId="1" xfId="2" applyFont="1" applyBorder="1" applyAlignment="1">
      <alignment vertical="top" wrapText="1"/>
    </xf>
    <xf numFmtId="49" fontId="29" fillId="0" borderId="22" xfId="2" applyNumberFormat="1" applyFont="1" applyBorder="1" applyAlignment="1">
      <alignment horizontal="center" vertical="center"/>
    </xf>
    <xf numFmtId="49" fontId="29" fillId="0" borderId="23" xfId="2" applyNumberFormat="1" applyFont="1" applyBorder="1" applyAlignment="1">
      <alignment horizontal="center" vertical="center"/>
    </xf>
    <xf numFmtId="0" fontId="37" fillId="0" borderId="28" xfId="2" applyFont="1" applyBorder="1" applyAlignment="1">
      <alignment horizontal="center"/>
    </xf>
    <xf numFmtId="0" fontId="37" fillId="0" borderId="0" xfId="2" applyFont="1" applyAlignment="1">
      <alignment horizontal="center"/>
    </xf>
    <xf numFmtId="0" fontId="37" fillId="0" borderId="1" xfId="2" applyFont="1" applyBorder="1" applyAlignment="1">
      <alignment horizontal="center"/>
    </xf>
    <xf numFmtId="0" fontId="37" fillId="0" borderId="1" xfId="2" applyFont="1" applyBorder="1" applyAlignment="1">
      <alignment horizontal="center" wrapText="1"/>
    </xf>
    <xf numFmtId="0" fontId="46" fillId="0" borderId="0" xfId="2" applyFont="1" applyAlignment="1">
      <alignment horizontal="center"/>
    </xf>
    <xf numFmtId="0" fontId="47" fillId="0" borderId="0" xfId="2" applyFont="1" applyAlignment="1">
      <alignment horizontal="center"/>
    </xf>
    <xf numFmtId="0" fontId="47" fillId="0" borderId="1" xfId="2" applyFont="1" applyBorder="1" applyAlignment="1">
      <alignment horizontal="center"/>
    </xf>
    <xf numFmtId="0" fontId="37" fillId="0" borderId="0" xfId="2" applyFont="1" applyAlignment="1">
      <alignment horizontal="left" wrapText="1"/>
    </xf>
    <xf numFmtId="0" fontId="37" fillId="0" borderId="1" xfId="2" applyFont="1" applyBorder="1" applyAlignment="1">
      <alignment horizontal="left" wrapText="1"/>
    </xf>
    <xf numFmtId="0" fontId="37" fillId="2" borderId="0" xfId="2" applyFont="1" applyFill="1" applyAlignment="1">
      <alignment horizontal="left" wrapText="1"/>
    </xf>
    <xf numFmtId="0" fontId="37" fillId="2" borderId="1" xfId="2" applyFont="1" applyFill="1" applyBorder="1" applyAlignment="1">
      <alignment horizontal="left" wrapText="1"/>
    </xf>
    <xf numFmtId="0" fontId="37" fillId="0" borderId="12" xfId="2" applyFont="1" applyBorder="1" applyAlignment="1">
      <alignment wrapText="1"/>
    </xf>
    <xf numFmtId="0" fontId="37" fillId="0" borderId="13" xfId="2" applyFont="1" applyBorder="1" applyAlignment="1">
      <alignment wrapText="1"/>
    </xf>
    <xf numFmtId="49" fontId="37" fillId="0" borderId="18" xfId="2" applyNumberFormat="1" applyFont="1" applyBorder="1" applyAlignment="1">
      <alignment horizontal="center"/>
    </xf>
    <xf numFmtId="0" fontId="37" fillId="0" borderId="18" xfId="2" applyFont="1" applyBorder="1" applyAlignment="1">
      <alignment horizontal="center"/>
    </xf>
    <xf numFmtId="167" fontId="37" fillId="0" borderId="18" xfId="2" applyNumberFormat="1" applyFont="1" applyBorder="1" applyAlignment="1">
      <alignment horizontal="center"/>
    </xf>
    <xf numFmtId="0" fontId="27" fillId="0" borderId="0" xfId="2" applyFont="1" applyAlignment="1">
      <alignment horizontal="center" wrapText="1"/>
    </xf>
    <xf numFmtId="0" fontId="27" fillId="0" borderId="1" xfId="2" applyFont="1" applyBorder="1" applyAlignment="1">
      <alignment horizontal="center" wrapText="1"/>
    </xf>
    <xf numFmtId="0" fontId="37" fillId="0" borderId="28" xfId="2" applyFont="1" applyBorder="1" applyAlignment="1">
      <alignment horizontal="center" vertical="center" wrapText="1"/>
    </xf>
    <xf numFmtId="0" fontId="37" fillId="0" borderId="27" xfId="2" applyFont="1" applyBorder="1" applyAlignment="1">
      <alignment horizontal="center" vertical="center" wrapText="1"/>
    </xf>
    <xf numFmtId="0" fontId="37" fillId="0" borderId="0" xfId="2" applyFont="1" applyAlignment="1">
      <alignment horizontal="center" vertical="center" wrapText="1"/>
    </xf>
    <xf numFmtId="0" fontId="37" fillId="0" borderId="17" xfId="2" applyFont="1" applyBorder="1" applyAlignment="1">
      <alignment horizontal="center" vertical="center" wrapText="1"/>
    </xf>
    <xf numFmtId="0" fontId="37" fillId="0" borderId="1" xfId="2" applyFont="1" applyBorder="1" applyAlignment="1">
      <alignment horizontal="center" vertical="center" wrapText="1"/>
    </xf>
    <xf numFmtId="0" fontId="37" fillId="0" borderId="25" xfId="2" applyFont="1" applyBorder="1" applyAlignment="1">
      <alignment horizontal="center" vertical="center" wrapText="1"/>
    </xf>
    <xf numFmtId="0" fontId="37" fillId="0" borderId="19" xfId="2" applyFont="1" applyBorder="1" applyAlignment="1">
      <alignment horizontal="center" vertical="center" wrapText="1"/>
    </xf>
    <xf numFmtId="0" fontId="37" fillId="0" borderId="20" xfId="2" applyFont="1" applyBorder="1" applyAlignment="1">
      <alignment horizontal="center" vertical="center" wrapText="1"/>
    </xf>
    <xf numFmtId="0" fontId="37" fillId="0" borderId="21" xfId="2" applyFont="1" applyBorder="1" applyAlignment="1">
      <alignment horizontal="center" vertical="center" wrapText="1"/>
    </xf>
    <xf numFmtId="0" fontId="37" fillId="0" borderId="14" xfId="2" applyFont="1" applyBorder="1" applyAlignment="1">
      <alignment horizontal="center" vertical="center" wrapText="1"/>
    </xf>
    <xf numFmtId="0" fontId="37" fillId="0" borderId="2" xfId="2" applyFont="1" applyBorder="1" applyAlignment="1">
      <alignment horizontal="center" vertical="center" wrapText="1"/>
    </xf>
    <xf numFmtId="0" fontId="37" fillId="0" borderId="24" xfId="2" applyFont="1" applyBorder="1" applyAlignment="1">
      <alignment horizontal="center" vertical="center" wrapText="1"/>
    </xf>
    <xf numFmtId="0" fontId="37" fillId="0" borderId="14" xfId="2" applyFont="1" applyBorder="1" applyAlignment="1">
      <alignment horizontal="center" vertical="center"/>
    </xf>
    <xf numFmtId="0" fontId="37" fillId="0" borderId="28" xfId="2" applyFont="1" applyBorder="1" applyAlignment="1">
      <alignment horizontal="center" vertical="center"/>
    </xf>
    <xf numFmtId="0" fontId="37" fillId="0" borderId="27" xfId="2" applyFont="1" applyBorder="1" applyAlignment="1">
      <alignment horizontal="center" vertical="center"/>
    </xf>
    <xf numFmtId="0" fontId="37" fillId="0" borderId="24" xfId="2" applyFont="1" applyBorder="1" applyAlignment="1">
      <alignment horizontal="center" vertical="center"/>
    </xf>
    <xf numFmtId="0" fontId="37" fillId="0" borderId="1" xfId="2" applyFont="1" applyBorder="1" applyAlignment="1">
      <alignment horizontal="center" vertical="center"/>
    </xf>
    <xf numFmtId="0" fontId="37" fillId="0" borderId="25" xfId="2" applyFont="1" applyBorder="1" applyAlignment="1">
      <alignment horizontal="center" vertical="center"/>
    </xf>
    <xf numFmtId="49" fontId="24" fillId="0" borderId="11" xfId="7" applyNumberFormat="1" applyFont="1" applyBorder="1" applyAlignment="1">
      <alignment horizontal="center" vertical="center"/>
    </xf>
    <xf numFmtId="49" fontId="24" fillId="0" borderId="12" xfId="7" applyNumberFormat="1" applyFont="1" applyBorder="1" applyAlignment="1">
      <alignment horizontal="center" vertical="center"/>
    </xf>
    <xf numFmtId="49" fontId="24" fillId="0" borderId="13" xfId="7" applyNumberFormat="1" applyFont="1" applyBorder="1" applyAlignment="1">
      <alignment horizontal="center" vertical="center"/>
    </xf>
    <xf numFmtId="49" fontId="24" fillId="0" borderId="14" xfId="7" applyNumberFormat="1" applyFont="1" applyBorder="1" applyAlignment="1">
      <alignment horizontal="center" vertical="center"/>
    </xf>
    <xf numFmtId="49" fontId="24" fillId="0" borderId="15" xfId="7" applyNumberFormat="1" applyFont="1" applyBorder="1" applyAlignment="1">
      <alignment horizontal="center" vertical="center"/>
    </xf>
    <xf numFmtId="49" fontId="24" fillId="0" borderId="16" xfId="7" applyNumberFormat="1" applyFont="1" applyBorder="1" applyAlignment="1">
      <alignment horizontal="center" vertical="center"/>
    </xf>
    <xf numFmtId="49" fontId="24" fillId="0" borderId="1" xfId="7" applyNumberFormat="1" applyFont="1" applyBorder="1" applyAlignment="1">
      <alignment horizontal="left" vertical="center" wrapText="1"/>
    </xf>
    <xf numFmtId="49" fontId="24" fillId="0" borderId="2" xfId="7" applyNumberFormat="1" applyFont="1" applyBorder="1" applyAlignment="1">
      <alignment horizontal="center" vertical="center"/>
    </xf>
    <xf numFmtId="49" fontId="24" fillId="0" borderId="0" xfId="7" applyNumberFormat="1" applyFont="1" applyAlignment="1">
      <alignment horizontal="center" vertical="center"/>
    </xf>
    <xf numFmtId="49" fontId="24" fillId="0" borderId="17" xfId="7" applyNumberFormat="1" applyFont="1" applyBorder="1" applyAlignment="1">
      <alignment horizontal="center" vertical="center"/>
    </xf>
    <xf numFmtId="49" fontId="51" fillId="0" borderId="0" xfId="7" applyNumberFormat="1" applyFont="1" applyAlignment="1">
      <alignment horizontal="center" vertical="center"/>
    </xf>
    <xf numFmtId="49" fontId="24" fillId="0" borderId="0" xfId="7" applyNumberFormat="1" applyFont="1" applyAlignment="1">
      <alignment horizontal="left" vertical="center" wrapText="1"/>
    </xf>
    <xf numFmtId="49" fontId="51" fillId="0" borderId="15" xfId="7" applyNumberFormat="1" applyFont="1" applyBorder="1" applyAlignment="1">
      <alignment horizontal="center" vertical="center"/>
    </xf>
    <xf numFmtId="49" fontId="24" fillId="0" borderId="18" xfId="7" applyNumberFormat="1" applyFont="1" applyBorder="1" applyAlignment="1">
      <alignment horizontal="center" vertical="center"/>
    </xf>
    <xf numFmtId="49" fontId="24" fillId="0" borderId="0" xfId="7" applyNumberFormat="1" applyFont="1" applyAlignment="1">
      <alignment horizontal="center" vertical="center"/>
    </xf>
    <xf numFmtId="49" fontId="24" fillId="0" borderId="18" xfId="7" applyNumberFormat="1" applyFont="1" applyBorder="1" applyAlignment="1">
      <alignment horizontal="center" vertical="center" wrapText="1"/>
    </xf>
    <xf numFmtId="49" fontId="24" fillId="0" borderId="18" xfId="7" applyNumberFormat="1" applyFont="1" applyBorder="1" applyAlignment="1">
      <alignment horizontal="center" vertical="center"/>
    </xf>
    <xf numFmtId="0" fontId="24" fillId="0" borderId="0" xfId="7" applyFont="1" applyAlignment="1">
      <alignment vertical="center"/>
    </xf>
    <xf numFmtId="0" fontId="18" fillId="0" borderId="5" xfId="3" applyFont="1" applyBorder="1" applyAlignment="1">
      <alignment horizontal="center" vertical="center"/>
    </xf>
    <xf numFmtId="166" fontId="16" fillId="0" borderId="7" xfId="4" applyNumberFormat="1" applyFont="1" applyFill="1" applyBorder="1" applyAlignment="1" applyProtection="1">
      <alignment vertical="center"/>
    </xf>
    <xf numFmtId="166" fontId="16" fillId="0" borderId="5" xfId="4" applyNumberFormat="1" applyFont="1" applyFill="1" applyBorder="1" applyAlignment="1" applyProtection="1">
      <alignment vertical="center"/>
    </xf>
    <xf numFmtId="166" fontId="16" fillId="0" borderId="5" xfId="4" applyNumberFormat="1" applyFont="1" applyFill="1" applyBorder="1" applyAlignment="1" applyProtection="1">
      <alignment horizontal="center" vertical="center"/>
    </xf>
    <xf numFmtId="0" fontId="16" fillId="0" borderId="7" xfId="3" applyFont="1" applyBorder="1" applyAlignment="1">
      <alignment vertical="center" wrapText="1"/>
    </xf>
    <xf numFmtId="0" fontId="16" fillId="0" borderId="5" xfId="3" applyFont="1" applyBorder="1" applyAlignment="1">
      <alignment vertical="center" wrapText="1"/>
    </xf>
    <xf numFmtId="166" fontId="18" fillId="0" borderId="7" xfId="4" applyNumberFormat="1" applyFont="1" applyFill="1" applyBorder="1" applyAlignment="1" applyProtection="1">
      <alignment vertical="center"/>
    </xf>
    <xf numFmtId="166" fontId="18" fillId="0" borderId="5" xfId="4" applyNumberFormat="1" applyFont="1" applyFill="1" applyBorder="1" applyAlignment="1" applyProtection="1">
      <alignment vertical="center"/>
    </xf>
    <xf numFmtId="166" fontId="18" fillId="0" borderId="5" xfId="4" applyNumberFormat="1" applyFont="1" applyFill="1" applyBorder="1" applyAlignment="1" applyProtection="1">
      <alignment horizontal="center" vertical="center"/>
    </xf>
    <xf numFmtId="166" fontId="52" fillId="0" borderId="7" xfId="4" applyNumberFormat="1" applyFont="1" applyFill="1" applyBorder="1" applyAlignment="1" applyProtection="1">
      <alignment vertical="center"/>
    </xf>
    <xf numFmtId="166" fontId="52" fillId="0" borderId="5" xfId="4" applyNumberFormat="1" applyFont="1" applyFill="1" applyBorder="1" applyAlignment="1" applyProtection="1">
      <alignment vertical="center"/>
    </xf>
    <xf numFmtId="166" fontId="52" fillId="0" borderId="5" xfId="4" applyNumberFormat="1" applyFont="1" applyFill="1" applyBorder="1" applyAlignment="1" applyProtection="1">
      <alignment horizontal="center" vertical="center"/>
    </xf>
    <xf numFmtId="4" fontId="52" fillId="0" borderId="5" xfId="4" applyNumberFormat="1" applyFont="1" applyFill="1" applyBorder="1" applyAlignment="1" applyProtection="1">
      <alignment horizontal="right" vertical="center"/>
    </xf>
    <xf numFmtId="0" fontId="18" fillId="0" borderId="0" xfId="3" applyFont="1" applyAlignment="1">
      <alignment horizontal="left" wrapText="1"/>
    </xf>
    <xf numFmtId="0" fontId="18" fillId="0" borderId="4" xfId="3" applyFont="1" applyBorder="1" applyAlignment="1">
      <alignment horizontal="center"/>
    </xf>
    <xf numFmtId="14" fontId="53" fillId="0" borderId="5" xfId="3" applyNumberFormat="1" applyFont="1" applyFill="1" applyBorder="1" applyAlignment="1">
      <alignment horizontal="center"/>
    </xf>
    <xf numFmtId="0" fontId="18" fillId="0" borderId="0" xfId="3" applyFont="1" applyAlignment="1">
      <alignment wrapText="1"/>
    </xf>
    <xf numFmtId="0" fontId="18" fillId="0" borderId="5" xfId="3" applyFont="1" applyBorder="1" applyAlignment="1">
      <alignment horizontal="center"/>
    </xf>
    <xf numFmtId="49" fontId="53" fillId="0" borderId="5" xfId="3" applyNumberFormat="1" applyFont="1" applyFill="1" applyBorder="1" applyAlignment="1">
      <alignment horizontal="center"/>
    </xf>
    <xf numFmtId="14" fontId="53" fillId="2" borderId="5" xfId="3" applyNumberFormat="1" applyFont="1" applyFill="1" applyBorder="1" applyAlignment="1">
      <alignment horizontal="center"/>
    </xf>
    <xf numFmtId="0" fontId="16" fillId="2" borderId="0" xfId="3" applyFont="1" applyFill="1" applyBorder="1" applyAlignment="1">
      <alignment horizontal="left" wrapText="1"/>
    </xf>
    <xf numFmtId="0" fontId="18" fillId="0" borderId="6" xfId="3" applyFont="1" applyBorder="1" applyAlignment="1">
      <alignment horizontal="center"/>
    </xf>
    <xf numFmtId="0" fontId="18" fillId="0" borderId="5" xfId="3" applyFont="1" applyFill="1" applyBorder="1"/>
    <xf numFmtId="0" fontId="18" fillId="0" borderId="0" xfId="3" applyFont="1"/>
    <xf numFmtId="0" fontId="4" fillId="0" borderId="0" xfId="2" applyFont="1"/>
    <xf numFmtId="0" fontId="18" fillId="0" borderId="3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/>
    </xf>
    <xf numFmtId="0" fontId="26" fillId="0" borderId="0" xfId="0" applyFont="1" applyAlignment="1">
      <alignment vertical="center"/>
    </xf>
    <xf numFmtId="49" fontId="26" fillId="0" borderId="0" xfId="0" applyNumberFormat="1" applyFont="1" applyAlignment="1">
      <alignment horizontal="center" vertical="center"/>
    </xf>
    <xf numFmtId="0" fontId="44" fillId="0" borderId="0" xfId="0" applyFont="1"/>
    <xf numFmtId="49" fontId="26" fillId="0" borderId="0" xfId="2" applyNumberFormat="1" applyFont="1" applyAlignment="1">
      <alignment horizontal="center" vertical="center"/>
    </xf>
    <xf numFmtId="49" fontId="24" fillId="0" borderId="0" xfId="1" applyNumberFormat="1" applyFont="1" applyAlignment="1">
      <alignment horizontal="center" vertical="center"/>
    </xf>
    <xf numFmtId="0" fontId="24" fillId="0" borderId="0" xfId="1" applyFont="1" applyAlignment="1">
      <alignment horizontal="left" vertical="center"/>
    </xf>
  </cellXfs>
  <cellStyles count="9">
    <cellStyle name="Обычный" xfId="0" builtinId="0"/>
    <cellStyle name="Обычный 2" xfId="2" xr:uid="{00000000-0005-0000-0000-000001000000}"/>
    <cellStyle name="Обычный 2 2" xfId="3" xr:uid="{00000000-0005-0000-0000-000002000000}"/>
    <cellStyle name="Обычный 2 2 2" xfId="5" xr:uid="{00000000-0005-0000-0000-000003000000}"/>
    <cellStyle name="Обычный 3" xfId="1" xr:uid="{00000000-0005-0000-0000-000004000000}"/>
    <cellStyle name="Обычный 4" xfId="7" xr:uid="{00000000-0005-0000-0000-000005000000}"/>
    <cellStyle name="Финансовый" xfId="8" builtinId="3"/>
    <cellStyle name="Финансовый 2" xfId="4" xr:uid="{00000000-0005-0000-0000-000007000000}"/>
    <cellStyle name="Финансовый 3" xfId="6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externalLink" Target="externalLinks/externalLink7.xml"/><Relationship Id="rId18" Type="http://schemas.openxmlformats.org/officeDocument/2006/relationships/externalLink" Target="externalLinks/externalLink12.xml"/><Relationship Id="rId26" Type="http://schemas.openxmlformats.org/officeDocument/2006/relationships/externalLink" Target="externalLinks/externalLink20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5.xml"/><Relationship Id="rId7" Type="http://schemas.openxmlformats.org/officeDocument/2006/relationships/externalLink" Target="externalLinks/externalLink1.xml"/><Relationship Id="rId12" Type="http://schemas.openxmlformats.org/officeDocument/2006/relationships/externalLink" Target="externalLinks/externalLink6.xml"/><Relationship Id="rId17" Type="http://schemas.openxmlformats.org/officeDocument/2006/relationships/externalLink" Target="externalLinks/externalLink11.xml"/><Relationship Id="rId25" Type="http://schemas.openxmlformats.org/officeDocument/2006/relationships/externalLink" Target="externalLinks/externalLink19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0.xml"/><Relationship Id="rId20" Type="http://schemas.openxmlformats.org/officeDocument/2006/relationships/externalLink" Target="externalLinks/externalLink14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24" Type="http://schemas.openxmlformats.org/officeDocument/2006/relationships/externalLink" Target="externalLinks/externalLink18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9.xml"/><Relationship Id="rId23" Type="http://schemas.openxmlformats.org/officeDocument/2006/relationships/externalLink" Target="externalLinks/externalLink17.xml"/><Relationship Id="rId28" Type="http://schemas.openxmlformats.org/officeDocument/2006/relationships/styles" Target="styles.xml"/><Relationship Id="rId10" Type="http://schemas.openxmlformats.org/officeDocument/2006/relationships/externalLink" Target="externalLinks/externalLink4.xml"/><Relationship Id="rId19" Type="http://schemas.openxmlformats.org/officeDocument/2006/relationships/externalLink" Target="externalLinks/externalLink13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externalLink" Target="externalLinks/externalLink8.xml"/><Relationship Id="rId22" Type="http://schemas.openxmlformats.org/officeDocument/2006/relationships/externalLink" Target="externalLinks/externalLink16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43;&#1077;&#1086;&#1080;&#1085;&#1076;&#1091;&#1089;&#1090;&#1088;&#1080;&#1103;\&#1076;&#1077;&#1082;&#1072;&#1073;&#1088;&#1100;%20&#1053;&#1055;&#1057;13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102;&#1076;&#1078;&#1077;&#1090;_&#1058;-&#1052;7_&#1059;&#1052;&#1080;&#1058;_2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6;&#1091;&#1088;&#1085;&#1072;&#1083;%20&#1042;&#1051;_&#1058;&#1052;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750608-0051&#1044;\&#1042;&#1072;&#1088;&#1080;&#1072;&#1085;&#1090;%20&#8470;1\1750608-0051&#1044;%20&#1089;&#1084;&#1077;&#1090;&#1072;%20&#8470;18%20%20&#1088;&#1077;&#1082;&#1091;&#1083;&#1100;&#1090;&#1080;&#1074;&#1072;&#1094;&#1080;&#110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44;&#1054;&#1043;&#1054;&#1042;&#1054;&#1056;&#1040;\&#1044;&#1054;&#1043;&#1054;&#1042;&#1054;&#1056;&#1040;%202000\07_&#1059;&#1093;&#1090;&#1072;\107-07_00\&#1048;&#1089;&#1093;&#1086;&#1076;&#1085;&#1080;&#1082;&#1080;\&#1064;&#1082;&#1072;&#1092;&#1099;_end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8;&#1080;&#1093;&#1086;&#1088;&#1077;&#1094;&#1082;\&#1042;&#1051;%206%20&#1082;&#1042;%20&#1085;&#1072;%20&#1091;&#1095;&#1072;&#1089;&#1090;&#1082;&#1077;%2024%20&#1082;&#108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59;&#1087;&#1088;&#1072;&#1074;&#1083;&#1077;&#1085;&#1080;&#1077;%20&#1084;&#1077;&#1093;&#1072;&#1085;&#1080;&#1079;&#1072;&#1094;&#1080;&#1080;%20&#1080;%20&#1090;&#1088;&#1072;&#1085;&#1089;&#1087;&#1086;&#1088;&#1090;&#1072;\&#1054;&#1090;&#1095;&#1077;&#1090;&#1085;&#1086;&#1089;&#1090;&#1100;\&#1050;&#1086;&#1087;&#1080;&#1103;%20&#1046;&#1059;&#1056;&#1053;&#1040;&#1051;%20&#1055;&#1054;%20&#1058;&#1045;&#1061;&#1053;&#1048;&#1050;&#1045;%20(&#1086;&#1089;&#1085;&#1086;&#1074;&#1085;&#1086;&#1081;)1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1058;&#1086;&#1084;&#1084;&#1086;&#1090;%20&#1052;&#1072;&#1081;&#1103;\&#1041;&#1102;&#1076;&#1078;&#1077;&#1090;\&#1041;&#1055;_&#1058;&#1086;&#1084;&#1084;&#1086;&#1090;-&#1052;&#1072;&#1081;&#1103;_14.03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08_&#1058;&#1069;&#1048;&#1055;&#1055;\&#1069;&#1082;&#1086;&#1085;&#1086;&#1084;&#1080;&#1095;&#1077;&#1089;&#1082;&#1072;&#1103;\1000%20&#1087;&#1088;&#1086;&#1077;&#1082;&#1090;&#1099;%20&#1043;&#1055;&#1053;-&#1071;&#1052;&#1040;&#1051;\&#1059;&#1045;&#1056;\&#1053;&#1047;%207\&#1069;&#1090;&#1072;&#1087;_2\&#1044;&#1083;&#1103;_&#1055;&#1088;&#1077;&#1081;&#1089;&#1082;&#1091;&#1088;&#1072;&#1085;&#1090;&#1072;\&#1057;&#1074;&#1086;&#1076;_&#1088;&#1072;&#1089;&#1095;&#1077;&#1090;%20&#1080;&#1085;&#1076;&#1077;&#1082;&#1089;&#1086;&#1074;+&#1090;&#1088;&#1072;&#1085;&#1089;&#1087;&#1086;&#1090;&#1085;&#1099;&#1077;%20&#1079;&#1072;&#1090;&#1088;&#1072;&#1090;&#1099;_%202%20&#1079;&#1086;&#1085;&#1072;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41;&#1083;&#1072;&#1085;&#1082;%20&#1076;&#1083;&#1103;%20&#1058;&#1056;&#1059;&#1052;&#1053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4;&#1044;&#1057;\2010\&#1078;&#1091;&#1088;&#1085;&#1072;&#1083;%20&#1044;&#1044;&#1057;%20-%204%20&#1082;&#1074;&#1072;&#1088;&#1090;&#1072;&#1083;%202010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51\&#1074;&#1077;&#1083;&#1077;&#1089;&#1089;&#1090;&#1088;&#1086;&#1081;%20-%20&#1073;&#1077;&#1083;&#1075;&#1088;&#1072;&#1076;\Users\User2\Downloads\&#1057;&#1050;-&#1042;&#1099;&#1073;&#1086;&#1088;&#1075;\15.%20&#1057;&#1050;-&#1042;&#1099;&#1073;&#1086;&#1088;&#1075;\&#1042;&#1099;&#1087;&#1086;&#1083;&#1085;&#1077;&#1085;&#1080;&#1077;\&#1082;&#1089;3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ELIVERY\&#1055;&#1056;&#1040;&#1049;&#1057;_2000%20&#1054;&#1058;%2020_01_0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S:\&#1044;&#1086;&#1082;&#1091;&#1084;&#1077;&#1085;&#1090;&#1099;\&#1051;&#1086;&#1082;&#1072;&#1083;&#1100;&#1085;&#1099;&#1077;%20&#1089;&#1084;&#1077;&#1090;&#1099;\&#1053;&#1086;&#1074;&#1086;&#1088;&#1086;&#1089;&#1089;&#1080;&#1081;&#1089;&#1082;\&#1050;&#1072;&#1087;%20&#1088;&#1077;&#1084;&#1086;&#1085;&#1090;%20&#1089;&#1077;&#1090;&#1077;&#1081;%20&#1064;&#1077;&#1089;&#1093;&#1072;&#1088;&#1080;&#1089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01-nvr-cup\&#1076;&#1072;&#1085;&#1085;&#1099;&#1077;%20&#1076;&#1083;&#1103;%20&#1084;&#1085;\Documents%20and%20Settings\KomarovAI\&#1056;&#1072;&#1073;&#1086;&#1095;&#1080;&#1081;%20&#1089;&#1090;&#1086;&#1083;\&#1050;&#1085;&#1080;&#1075;&#1072;1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mn-ntc-filer3\cost_department\&#1040;&#1074;&#1090;&#1086;&#1084;&#1072;&#1090;&#1080;&#1079;&#1072;&#1094;&#1080;&#1103;%20&#1062;&#1054;\&#1059;&#1045;&#1056;\&#1060;&#1054;&#1056;&#1052;&#1067;\&#1052;&#1072;&#1090;&#1102;&#1093;&#1072;.%20&#1064;-01.07.02-30%20&#1055;&#1088;&#1077;&#1081;&#1089;&#1082;&#1091;&#1088;&#1072;&#1085;&#1090;1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60;&#1080;&#1085;&#1072;&#1085;&#1089;&#1086;&#1074;&#1099;&#1081;%20&#1086;&#1090;&#1076;&#1077;&#1083;\&#1056;&#1077;&#1077;&#1089;&#1090;&#1088;&#1099;\&#1055;&#1056;&#1086;&#1095;&#1080;&#1077;\2011\&#1103;&#1085;&#1074;&#1072;&#1088;&#1100;\11.01.2011\&#1056;&#1077;&#1077;&#1089;&#1090;&#1088;%20&#1087;&#1083;&#1072;&#1090;&#1077;&#1078;&#1077;&#1081;%2011.01.201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&#1041;&#1070;&#1044;&#1046;&#1045;&#1058;%20&#1085;&#1072;%20&#1091;&#1090;&#1074;&#1077;&#1088;&#1078;&#1076;&#1077;&#1085;&#1080;&#1077;\&#1055;&#1057;&#1044;\&#1046;&#1091;&#1088;&#1085;&#1072;&#1083;%20&#1055;&#1057;&#1044;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feo\&#1044;&#1086;&#1075;&#1086;&#1074;&#1086;&#1088;&#1099;%20&#1074;%20&#1082;&#1086;&#1084;&#1087;&#1083;&#1077;&#1082;&#1090;&#1072;&#1093;\1171-09.2005.2\1171-9.2005.2%20&#1076;&#1086;&#1087;.&#1089;&#1086;&#1075;&#1083;.%20&#8470;%202\&#1058;&#1088;&#1072;&#1089;&#1089;&#1072;_&#1042;&#1072;&#1085;&#1082;&#1086;&#1088;_%20&#1089;&#1084;&#1077;&#1090;&#1072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zur\&#1084;&#1086;&#1080;%20&#1076;&#1086;&#1082;&#1091;&#1084;&#1077;&#1085;&#1090;\&#1052;&#1086;&#1080;%20&#1076;&#1086;&#1082;&#1091;&#1084;&#1077;&#1085;&#1090;&#1099;\&#1051;&#1080;&#1090;&#1077;&#1088;&#1072;&#1090;&#1091;&#1088;&#1072;\&#1045;&#1052;&#1052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_3"/>
      <sheetName val="КС_2"/>
      <sheetName val="титул КС6а"/>
      <sheetName val="КС6а"/>
    </sheetNames>
    <sheetDataSet>
      <sheetData sheetId="0" refreshError="1"/>
      <sheetData sheetId="1">
        <row r="8">
          <cell r="C8" t="str">
            <v>ООО "Велесстрой"</v>
          </cell>
        </row>
        <row r="9">
          <cell r="C9" t="str">
            <v>109544, г.Москва, ул. Рабочая, д. 93,стр.2, тел/факс: (495) 956-22-16, 956-62-14</v>
          </cell>
        </row>
        <row r="11">
          <cell r="C11" t="str">
            <v>ООО "Геоиндустрия"</v>
          </cell>
        </row>
        <row r="12">
          <cell r="C12" t="str">
            <v>678170, Республика Саха (Якутия), г.Мирный, ул.  50 лет Октября, 1А</v>
          </cell>
        </row>
        <row r="14">
          <cell r="C14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5">
          <cell r="C15" t="str">
            <v>(наименование, адрес)</v>
          </cell>
        </row>
        <row r="16">
          <cell r="C16" t="str">
            <v>"Расширение трубопроводной системы "Восточная Сибирь - Тихий океан" участок ГНПС "Тайшет" - НПС  "Сковородино" до 50 млн. т/год" НПС-13</v>
          </cell>
        </row>
        <row r="17">
          <cell r="C17" t="str">
            <v>(наименование, адрес)</v>
          </cell>
        </row>
        <row r="27">
          <cell r="A27" t="str">
            <v>Номер</v>
          </cell>
          <cell r="C27" t="str">
            <v>Наименование работ</v>
          </cell>
          <cell r="D27" t="str">
            <v>Номер котрактной расценки</v>
          </cell>
          <cell r="E27" t="str">
            <v>Ед. измер.</v>
          </cell>
          <cell r="F27" t="str">
            <v>Выполнено работ</v>
          </cell>
        </row>
        <row r="28">
          <cell r="A28" t="str">
            <v>п/п</v>
          </cell>
          <cell r="B28" t="str">
            <v>позиции по контракту</v>
          </cell>
          <cell r="F28" t="str">
            <v>Количество</v>
          </cell>
          <cell r="G28" t="str">
            <v>Цена за единицу, руб</v>
          </cell>
          <cell r="H28" t="str">
            <v>Стоимость работ, руб</v>
          </cell>
        </row>
        <row r="30">
          <cell r="B30">
            <v>2</v>
          </cell>
          <cell r="C30">
            <v>3</v>
          </cell>
        </row>
        <row r="31">
          <cell r="B31">
            <v>2</v>
          </cell>
          <cell r="C31" t="str">
            <v>Шнековое бурение d 500 мм</v>
          </cell>
        </row>
        <row r="32">
          <cell r="B32">
            <v>3</v>
          </cell>
          <cell r="C32" t="str">
            <v>Шнековое бурение скважин глубиной до 2,0 м</v>
          </cell>
        </row>
        <row r="33">
          <cell r="C33" t="str">
            <v>Итого:</v>
          </cell>
        </row>
        <row r="34">
          <cell r="C34" t="str">
            <v>НДС - 18% :</v>
          </cell>
        </row>
        <row r="35">
          <cell r="C35" t="str">
            <v>ВСЕГО по акту:</v>
          </cell>
        </row>
        <row r="38">
          <cell r="B38" t="str">
            <v>Сдал:</v>
          </cell>
          <cell r="C38" t="str">
            <v>Генеральный директор</v>
          </cell>
        </row>
        <row r="39">
          <cell r="C39" t="str">
            <v>ООО "Геоиндустрия"</v>
          </cell>
        </row>
        <row r="40">
          <cell r="B40" t="str">
            <v>М.П.</v>
          </cell>
          <cell r="C40" t="str">
            <v>(Должность)</v>
          </cell>
        </row>
        <row r="42">
          <cell r="B42" t="str">
            <v>Принял:</v>
          </cell>
          <cell r="C42" t="str">
            <v>Руководитель ОП ООО "Велесстрой"</v>
          </cell>
        </row>
        <row r="43">
          <cell r="C43" t="str">
            <v>строительная площадка НПС-13</v>
          </cell>
        </row>
        <row r="44">
          <cell r="B44" t="str">
            <v>М.П.</v>
          </cell>
          <cell r="C44" t="str">
            <v>(Должность)</v>
          </cell>
        </row>
      </sheetData>
      <sheetData sheetId="2" refreshError="1"/>
      <sheetData sheetId="3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ф №1 зоны отв"/>
      <sheetName val="БП_ИЗМ"/>
      <sheetName val="ФОРМА9"/>
      <sheetName val="№1"/>
      <sheetName val="№2"/>
      <sheetName val="№3"/>
      <sheetName val="№4"/>
      <sheetName val="№5"/>
      <sheetName val="ФОТ2_Изм"/>
      <sheetName val="№7"/>
      <sheetName val="К Ф7"/>
      <sheetName val="№8"/>
      <sheetName val="№10"/>
      <sheetName val="№12"/>
      <sheetName val="№13"/>
      <sheetName val="№14"/>
      <sheetName val="№15"/>
      <sheetName val="№16"/>
      <sheetName val="№17"/>
      <sheetName val="№18"/>
      <sheetName val="№19"/>
      <sheetName val="№20"/>
      <sheetName val="№21"/>
      <sheetName val="№23"/>
      <sheetName val="№24"/>
      <sheetName val="№25"/>
      <sheetName val="№26"/>
      <sheetName val="ССР"/>
      <sheetName val="Лист2"/>
    </sheetNames>
    <sheetDataSet>
      <sheetData sheetId="0">
        <row r="1">
          <cell r="B1" t="str">
            <v>Томмот - Майя</v>
          </cell>
        </row>
        <row r="6">
          <cell r="B6">
            <v>15</v>
          </cell>
        </row>
        <row r="9">
          <cell r="B9">
            <v>41375</v>
          </cell>
        </row>
        <row r="10">
          <cell r="B10" t="str">
            <v xml:space="preserve">Деян  Трипкович 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Лист1"/>
      <sheetName val="Факт"/>
      <sheetName val="План"/>
      <sheetName val="Настройка"/>
      <sheetName val="Служебные записки"/>
      <sheetName val="Остатки"/>
      <sheetName val="Лист2"/>
      <sheetName val="Журнал ВЛ_ТМ"/>
    </sheetNames>
    <sheetDataSet>
      <sheetData sheetId="0">
        <row r="1">
          <cell r="B1" t="str">
            <v>Котировки</v>
          </cell>
        </row>
      </sheetData>
      <sheetData sheetId="1"/>
      <sheetData sheetId="2">
        <row r="1">
          <cell r="N1">
            <v>1999413773.2247167</v>
          </cell>
        </row>
      </sheetData>
      <sheetData sheetId="3">
        <row r="11">
          <cell r="AH11">
            <v>395016878</v>
          </cell>
        </row>
      </sheetData>
      <sheetData sheetId="4">
        <row r="1">
          <cell r="B1">
            <v>31</v>
          </cell>
        </row>
        <row r="41">
          <cell r="B41" t="str">
            <v>Список_01</v>
          </cell>
        </row>
        <row r="42">
          <cell r="B42" t="str">
            <v>Список_02</v>
          </cell>
        </row>
        <row r="43">
          <cell r="B43" t="str">
            <v>Список_03</v>
          </cell>
        </row>
        <row r="44">
          <cell r="B44" t="str">
            <v>Список_04</v>
          </cell>
        </row>
        <row r="45">
          <cell r="B45" t="str">
            <v>Список_05</v>
          </cell>
        </row>
        <row r="46">
          <cell r="B46" t="str">
            <v>Список_06</v>
          </cell>
        </row>
        <row r="47">
          <cell r="B47" t="str">
            <v>Список_07</v>
          </cell>
        </row>
        <row r="48">
          <cell r="B48" t="str">
            <v>Список_08</v>
          </cell>
        </row>
        <row r="49">
          <cell r="B49" t="str">
            <v>Список_09</v>
          </cell>
        </row>
        <row r="50">
          <cell r="B50" t="str">
            <v>Список_10</v>
          </cell>
        </row>
        <row r="51">
          <cell r="B51" t="str">
            <v>Список_11</v>
          </cell>
        </row>
        <row r="52">
          <cell r="B52" t="str">
            <v>Список_12</v>
          </cell>
        </row>
        <row r="53">
          <cell r="B53" t="str">
            <v>Список_13</v>
          </cell>
        </row>
        <row r="54">
          <cell r="B54" t="str">
            <v>Список_14</v>
          </cell>
        </row>
        <row r="55">
          <cell r="B55" t="str">
            <v>Список_15</v>
          </cell>
        </row>
        <row r="56">
          <cell r="B56" t="str">
            <v>Список_16</v>
          </cell>
        </row>
        <row r="57">
          <cell r="B57" t="str">
            <v>Список_17</v>
          </cell>
        </row>
        <row r="58">
          <cell r="B58" t="str">
            <v>Список_18</v>
          </cell>
        </row>
        <row r="59">
          <cell r="B59" t="str">
            <v>Список_19</v>
          </cell>
        </row>
        <row r="60">
          <cell r="B60" t="str">
            <v>Список_20</v>
          </cell>
        </row>
        <row r="61">
          <cell r="B61" t="str">
            <v>Список_21</v>
          </cell>
        </row>
        <row r="62">
          <cell r="B62" t="str">
            <v>Список_22</v>
          </cell>
        </row>
        <row r="63">
          <cell r="B63" t="str">
            <v>Список_23</v>
          </cell>
        </row>
        <row r="64">
          <cell r="B64" t="str">
            <v>Список_24</v>
          </cell>
        </row>
        <row r="65">
          <cell r="B65" t="str">
            <v>Список_25</v>
          </cell>
        </row>
        <row r="66">
          <cell r="B66" t="str">
            <v>Список_26</v>
          </cell>
        </row>
        <row r="67">
          <cell r="B67" t="str">
            <v>Список_27</v>
          </cell>
        </row>
        <row r="68">
          <cell r="B68" t="str">
            <v>Список_28</v>
          </cell>
        </row>
        <row r="69">
          <cell r="B69" t="str">
            <v>Список_29</v>
          </cell>
        </row>
        <row r="70">
          <cell r="B70" t="str">
            <v>Список_30</v>
          </cell>
        </row>
        <row r="71">
          <cell r="B71" t="str">
            <v>Список_31</v>
          </cell>
        </row>
        <row r="72">
          <cell r="B72" t="str">
            <v>Список_32</v>
          </cell>
        </row>
        <row r="73">
          <cell r="B73" t="str">
            <v>Список_33</v>
          </cell>
        </row>
        <row r="74">
          <cell r="B74" t="str">
            <v>Список_34</v>
          </cell>
        </row>
        <row r="75">
          <cell r="B75" t="str">
            <v>Список_35</v>
          </cell>
        </row>
        <row r="76">
          <cell r="B76" t="str">
            <v>Список_36</v>
          </cell>
        </row>
        <row r="77">
          <cell r="B77" t="str">
            <v>Список_37</v>
          </cell>
        </row>
        <row r="78">
          <cell r="B78" t="str">
            <v>Список_38</v>
          </cell>
        </row>
        <row r="79">
          <cell r="B79" t="str">
            <v>Список_39</v>
          </cell>
        </row>
        <row r="80">
          <cell r="B80" t="str">
            <v>Список_40</v>
          </cell>
        </row>
        <row r="81">
          <cell r="B81" t="str">
            <v>Список_41</v>
          </cell>
        </row>
        <row r="82">
          <cell r="B82" t="str">
            <v>Список_42</v>
          </cell>
        </row>
        <row r="83">
          <cell r="B83" t="str">
            <v>Список_43</v>
          </cell>
        </row>
        <row r="84">
          <cell r="B84" t="str">
            <v>Список_44</v>
          </cell>
        </row>
        <row r="85">
          <cell r="B85" t="str">
            <v>Список_45</v>
          </cell>
        </row>
        <row r="86">
          <cell r="B86" t="str">
            <v>Список_46</v>
          </cell>
        </row>
        <row r="87">
          <cell r="B87" t="str">
            <v>Список_47</v>
          </cell>
        </row>
        <row r="88">
          <cell r="B88" t="str">
            <v>Список_48</v>
          </cell>
        </row>
        <row r="89">
          <cell r="B89" t="str">
            <v>Список_49</v>
          </cell>
        </row>
        <row r="90">
          <cell r="B90" t="str">
            <v>Список_50</v>
          </cell>
        </row>
      </sheetData>
      <sheetData sheetId="5">
        <row r="1">
          <cell r="B1" t="str">
            <v>Служебная записка</v>
          </cell>
        </row>
      </sheetData>
      <sheetData sheetId="6">
        <row r="1">
          <cell r="B1">
            <v>0</v>
          </cell>
        </row>
      </sheetData>
      <sheetData sheetId="7"/>
      <sheetData sheetId="8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Данные для расчёта сметы"/>
      <sheetName val="см.18"/>
      <sheetName val="Землеотвод"/>
      <sheetName val="Межевание"/>
      <sheetName val="Смета"/>
      <sheetName val="топо"/>
      <sheetName val="СметаСводная Рыб"/>
      <sheetName val="ДКС"/>
      <sheetName val="Етыпур"/>
      <sheetName val="НВГПЗ"/>
      <sheetName val="НГКХ"/>
      <sheetName val="ПСП"/>
      <sheetName val="Тобольск"/>
      <sheetName val="УПН"/>
      <sheetName val="ПСПавтодор"/>
      <sheetName val="топография"/>
      <sheetName val="ц_1991"/>
      <sheetName val="КП к снег Рыбинская"/>
      <sheetName val="1.3"/>
      <sheetName val="93-110"/>
      <sheetName val="НГХК"/>
      <sheetName val="Сводная "/>
      <sheetName val="СметаСводная снег"/>
      <sheetName val="Шкаф"/>
      <sheetName val="Коэфф1."/>
      <sheetName val="Прайс лист"/>
      <sheetName val="ДКС общепр"/>
      <sheetName val="ДКС прям"/>
      <sheetName val="НГХК прям"/>
      <sheetName val="ПСП прям"/>
      <sheetName val="УПН прям"/>
      <sheetName val="Ярково прям"/>
      <sheetName val="НГХК общепр"/>
      <sheetName val="ПСП общепр"/>
      <sheetName val="УПН общепр"/>
      <sheetName val="Ярково общепр"/>
      <sheetName val="sapactivexlhiddensheet"/>
      <sheetName val="BS RAS"/>
      <sheetName val="СметаСводная"/>
      <sheetName val="Summary"/>
      <sheetName val="Калплан Кра"/>
      <sheetName val="Лист1"/>
      <sheetName val="13.1"/>
      <sheetName val="см8"/>
      <sheetName val="исходные данные"/>
      <sheetName val="СПЕЦИФИКАЦИЯ"/>
      <sheetName val="1ПС (БНН)"/>
      <sheetName val="1ПС НГП"/>
      <sheetName val="1ПС УТПСП"/>
      <sheetName val="См3 СЦБ-зап"/>
      <sheetName val="Зап-3- СЦБ"/>
      <sheetName val="СметаСводная Колпино"/>
      <sheetName val="информация"/>
      <sheetName val="Смета 1свод"/>
      <sheetName val="смета затрат по БП"/>
      <sheetName val="свод 3"/>
      <sheetName val="свод 2"/>
      <sheetName val="Таблица 4 АСУТП"/>
      <sheetName val="1.2.1-Проект"/>
      <sheetName val="пятилетка"/>
      <sheetName val="мониторинг"/>
      <sheetName val="Курс $"/>
      <sheetName val="ПДР"/>
      <sheetName val="исх.данные"/>
      <sheetName val="CENTR"/>
      <sheetName val="оператор"/>
      <sheetName val="Переменные и константы"/>
      <sheetName val="Пример расчета"/>
      <sheetName val="OCK1"/>
      <sheetName val="изыскания 2"/>
      <sheetName val="гидрология"/>
      <sheetName val="расчетные таблицы"/>
      <sheetName val="total"/>
      <sheetName val="Комплектация"/>
      <sheetName val="трубы"/>
      <sheetName val="СМР"/>
      <sheetName val="дороги"/>
      <sheetName val="Курс доллара"/>
      <sheetName val="График"/>
      <sheetName val="Амур ДОН"/>
      <sheetName val="Calc"/>
      <sheetName val="мсн"/>
      <sheetName val="ИГ1"/>
      <sheetName val="Ачинский НПЗ"/>
      <sheetName val="Курсы"/>
      <sheetName val="breakdown"/>
      <sheetName val="трансформация1"/>
      <sheetName val="Дополнительные параметры"/>
      <sheetName val="ИД"/>
      <sheetName val="КП к ГК"/>
      <sheetName val="КП Мак"/>
      <sheetName val="КП Прим (3)"/>
      <sheetName val="свод"/>
      <sheetName val="Destination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Должности"/>
      <sheetName val="Категории персонала"/>
      <sheetName val="Лист7"/>
      <sheetName val="1750608-0051Д смета №18  рекуль"/>
      <sheetName val="DATA"/>
      <sheetName val="Упр"/>
      <sheetName val="к.84-к.83"/>
      <sheetName val="Общая часть"/>
      <sheetName val="Сводная"/>
      <sheetName val="Прочее"/>
      <sheetName val="Направл исп._Группа"/>
      <sheetName val="НеобходимостьПубликации"/>
      <sheetName val="ОКАТО"/>
      <sheetName val="ОКВЭД"/>
      <sheetName val="ОКДП"/>
      <sheetName val="ОКЕИ"/>
      <sheetName val="ПричинаЕП"/>
      <sheetName val="ПСП_ЦАУК"/>
      <sheetName val="СП_ЗАКАЗЧИКА"/>
      <sheetName val="СпособЗакупки"/>
      <sheetName val="СТАВКА_НДС"/>
      <sheetName val="Тип плана"/>
      <sheetName val="Тип программы"/>
      <sheetName val="ФормаПроведения"/>
      <sheetName val="ЭТП"/>
      <sheetName val="СМЕТА проект"/>
      <sheetName val="Справочные данные"/>
      <sheetName val="СметаСводная 1 оч"/>
      <sheetName val="3труба (П)"/>
      <sheetName val="ПДР ООО &quot;Юкос ФБЦ&quot;"/>
      <sheetName val="К"/>
      <sheetName val="ЭММ"/>
      <sheetName val="мобдемоб"/>
      <sheetName val="ЛС_РЕС"/>
      <sheetName val="ЭХЗ"/>
      <sheetName val="Общ"/>
      <sheetName val="Б.Сатка"/>
      <sheetName val="Лист2"/>
      <sheetName val="Записка СЦБ"/>
      <sheetName val="Ограничения шаблон"/>
      <sheetName val=""/>
      <sheetName val="ЦП для УЕР"/>
      <sheetName val="База Геология"/>
      <sheetName val="Сводная смета"/>
      <sheetName val="обновление"/>
      <sheetName val="цена"/>
      <sheetName val="product"/>
      <sheetName val="кредиты"/>
      <sheetName val="Титул"/>
    </sheetNames>
    <sheetDataSet>
      <sheetData sheetId="0">
        <row r="1">
          <cell r="F1">
            <v>0</v>
          </cell>
        </row>
        <row r="42">
          <cell r="J42">
            <v>0</v>
          </cell>
        </row>
      </sheetData>
      <sheetData sheetId="1">
        <row r="42">
          <cell r="J42">
            <v>0</v>
          </cell>
        </row>
      </sheetData>
      <sheetData sheetId="2">
        <row r="42">
          <cell r="J42">
            <v>0</v>
          </cell>
        </row>
      </sheetData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тоимость"/>
      <sheetName val="Коэфф1."/>
      <sheetName val="в работу"/>
      <sheetName val="Нижний ур."/>
      <sheetName val="Нижний NEW"/>
      <sheetName val="ЗИП_НУ"/>
      <sheetName val="Лист2"/>
      <sheetName val="ВерхУров"/>
      <sheetName val="Прайс лист"/>
      <sheetName val="СП"/>
      <sheetName val="КП"/>
      <sheetName val="КП-1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Лист1"/>
      <sheetName val="Обновление"/>
      <sheetName val="Цена"/>
      <sheetName val="Product"/>
      <sheetName val="ЭХЗ"/>
      <sheetName val="13.1"/>
      <sheetName val="СМЕТА проект"/>
      <sheetName val="топография"/>
      <sheetName val="Шкафы_end"/>
      <sheetName val="93-110"/>
      <sheetName val="SP173И1"/>
      <sheetName val="SP173И2"/>
      <sheetName val="SP173И3"/>
      <sheetName val="SP353СИ1"/>
      <sheetName val="SP353СИ2"/>
      <sheetName val="SP353ЦИ1"/>
      <sheetName val="SP353ЦИ2"/>
      <sheetName val="Calc"/>
      <sheetName val="ПДР"/>
      <sheetName val="Кредиты"/>
      <sheetName val="sapactivexlhiddensheet"/>
      <sheetName val="трансформация1"/>
      <sheetName val="Все ОС"/>
      <sheetName val="к.84-к.83"/>
      <sheetName val="MAIN_PARAMETERS"/>
      <sheetName val="HP и оргтехника"/>
      <sheetName val="Данные для расчёта сметы"/>
      <sheetName val="Смета"/>
      <sheetName val="Пример расчета"/>
      <sheetName val="Summary"/>
      <sheetName val="1ПС"/>
      <sheetName val="COS&amp; SG&amp;A Classification"/>
      <sheetName val="reconciliation"/>
      <sheetName val="5ОборРабМест(HP)"/>
      <sheetName val="Лист опроса"/>
      <sheetName val="свод 2"/>
      <sheetName val="КП (2)"/>
      <sheetName val="Lim"/>
      <sheetName val="Параметры"/>
      <sheetName val="Norm"/>
      <sheetName val="информация"/>
      <sheetName val="1155"/>
      <sheetName val="РП"/>
      <sheetName val="СС"/>
      <sheetName val="ПДР ООО &quot;Юкос ФБЦ&quot;"/>
      <sheetName val="Хар_"/>
      <sheetName val="С1_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OCK1"/>
      <sheetName val="Прибыль опл"/>
      <sheetName val="Амур ДОН"/>
      <sheetName val="Проект"/>
      <sheetName val="СВОД"/>
      <sheetName val="Journals"/>
      <sheetName val="кп ГК"/>
      <sheetName val="total"/>
      <sheetName val="Комплектация"/>
      <sheetName val="трубы"/>
      <sheetName val="СМР"/>
      <sheetName val="дороги"/>
      <sheetName val="исходные данные"/>
      <sheetName val="расчетные таблицы"/>
      <sheetName val="свод 3"/>
      <sheetName val="График"/>
      <sheetName val="Капитальные затраты"/>
      <sheetName val="все"/>
      <sheetName val="топо"/>
      <sheetName val="ID"/>
      <sheetName val="Б.Сатка"/>
      <sheetName val="Бюджет"/>
      <sheetName val="Курсы"/>
      <sheetName val="breakdown"/>
      <sheetName val="УП _2004"/>
      <sheetName val="Дополнительные параметры"/>
      <sheetName val="Зап-3- СЦБ"/>
      <sheetName val="ИД"/>
      <sheetName val="Огл. Графиков"/>
      <sheetName val="Текущие цены"/>
      <sheetName val="рабочий"/>
      <sheetName val="окраска"/>
      <sheetName val="Opex personnel (Term facs)"/>
      <sheetName val="Main"/>
      <sheetName val="Табл38-7"/>
      <sheetName val="Коэфф1_1"/>
      <sheetName val="в_работу"/>
      <sheetName val="Нижний_ур_"/>
      <sheetName val="Нижний_NEW"/>
      <sheetName val="Прайс_лист"/>
      <sheetName val="13_1"/>
      <sheetName val="СМЕТА_проект"/>
      <sheetName val="Все_ОС"/>
      <sheetName val="к_84-к_83"/>
      <sheetName val="Данные_для_расчёта_сметы"/>
      <sheetName val="HP_и_оргтехника"/>
      <sheetName val="Пример_расчета"/>
      <sheetName val="Лист_опроса"/>
      <sheetName val="COS&amp;_SG&amp;A_Classification"/>
      <sheetName val="свод_2"/>
      <sheetName val="КП_(2)"/>
      <sheetName val="ПДР_ООО_&quot;Юкос_ФБЦ&quot;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Амур_ДОН"/>
      <sheetName val="кп_ГК"/>
      <sheetName val="исходные_данные"/>
      <sheetName val="расчетные_таблицы"/>
      <sheetName val="свод_3"/>
      <sheetName val="Капитальные_затраты"/>
      <sheetName val="Зап-3-_СЦБ"/>
      <sheetName val="Коэфф1_2"/>
      <sheetName val="№5 СУБ Инж защ"/>
      <sheetName val="ц_1991"/>
      <sheetName val="СметаСводная Рыб"/>
      <sheetName val="Destination"/>
      <sheetName val="2.2 "/>
      <sheetName val="начало"/>
      <sheetName val="БД"/>
      <sheetName val="вариант"/>
      <sheetName val="basa"/>
      <sheetName val="исх-данные"/>
      <sheetName val="УКП"/>
      <sheetName val="Glossary"/>
      <sheetName val="ПЭО"/>
      <sheetName val="Свод объем"/>
      <sheetName val="8"/>
      <sheetName val="Титул"/>
      <sheetName val="геол_доп.бурение"/>
      <sheetName val="OtSobstOil_short"/>
      <sheetName val="Коэфф1_3"/>
      <sheetName val="в_работу1"/>
      <sheetName val="Нижний_ур_1"/>
      <sheetName val="Нижний_NEW1"/>
      <sheetName val="Прайс_лист1"/>
      <sheetName val="13_11"/>
      <sheetName val="СМЕТА_проект1"/>
      <sheetName val="Все_ОС1"/>
      <sheetName val="к_84-к_831"/>
      <sheetName val="Данные_для_расчёта_сметы1"/>
      <sheetName val="HP_и_оргтехника1"/>
      <sheetName val="Пример_расчета1"/>
      <sheetName val="Лист_опроса1"/>
      <sheetName val="COS&amp;_SG&amp;A_Classification1"/>
      <sheetName val="свод_21"/>
      <sheetName val="КП_(2)1"/>
      <sheetName val="ПДР_ООО_&quot;Юкос_ФБЦ&quot;1"/>
      <sheetName val="Исполнение__освоение_по_закупк1"/>
      <sheetName val="Исполнение_для_Ускова1"/>
      <sheetName val="Выборка_по_отсыпкам1"/>
      <sheetName val="ИП__отсыпки_1"/>
      <sheetName val="ИП__отсыпки_ФОТ_диз_т_1"/>
      <sheetName val="ИП__отсыпки___выборка_1"/>
      <sheetName val="Исполнение_по_оборуд_1"/>
      <sheetName val="Исполнение_по_оборуд___2_1"/>
      <sheetName val="Исполнение_сжато1"/>
      <sheetName val="Форма_для_бурения1"/>
      <sheetName val="Форма_для_КС1"/>
      <sheetName val="Форма_для_ГР1"/>
      <sheetName val="Прибыль_опл1"/>
      <sheetName val="Амур_ДОН1"/>
      <sheetName val="кп_ГК1"/>
      <sheetName val="исходные_данные1"/>
      <sheetName val="расчетные_таблицы1"/>
      <sheetName val="свод_31"/>
      <sheetName val="Капитальные_затраты1"/>
      <sheetName val="Зап-3-_СЦБ1"/>
      <sheetName val="Б_Сатка"/>
      <sheetName val="УП__2004"/>
      <sheetName val="Дополнительные_параметры"/>
      <sheetName val="Огл__Графиков"/>
      <sheetName val="Текущие_цены"/>
      <sheetName val="Opex_personnel_(Term_facs)"/>
      <sheetName val="№5_СУБ_Инж_защ"/>
      <sheetName val="СметаСводная_Рыб"/>
      <sheetName val="2_2_"/>
      <sheetName val="Свод_объем"/>
      <sheetName val="data"/>
      <sheetName val="СметаСводная павильон"/>
    </sheetNames>
    <sheetDataSet>
      <sheetData sheetId="0" refreshError="1"/>
      <sheetData sheetId="1" refreshError="1">
        <row r="23">
          <cell r="E23">
            <v>30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>
        <row r="23">
          <cell r="E23">
            <v>30</v>
          </cell>
        </row>
      </sheetData>
      <sheetData sheetId="178">
        <row r="23">
          <cell r="E23">
            <v>30</v>
          </cell>
        </row>
      </sheetData>
      <sheetData sheetId="179">
        <row r="23">
          <cell r="E23">
            <v>30</v>
          </cell>
        </row>
      </sheetData>
      <sheetData sheetId="180">
        <row r="23">
          <cell r="E23">
            <v>30</v>
          </cell>
        </row>
      </sheetData>
      <sheetData sheetId="181">
        <row r="23">
          <cell r="E23">
            <v>30</v>
          </cell>
        </row>
      </sheetData>
      <sheetData sheetId="182">
        <row r="23">
          <cell r="E23">
            <v>30</v>
          </cell>
        </row>
      </sheetData>
      <sheetData sheetId="183">
        <row r="23">
          <cell r="E23">
            <v>30</v>
          </cell>
        </row>
      </sheetData>
      <sheetData sheetId="184">
        <row r="23">
          <cell r="E23">
            <v>30</v>
          </cell>
        </row>
      </sheetData>
      <sheetData sheetId="185">
        <row r="23">
          <cell r="E23">
            <v>30</v>
          </cell>
        </row>
      </sheetData>
      <sheetData sheetId="186">
        <row r="23">
          <cell r="E23">
            <v>30</v>
          </cell>
        </row>
      </sheetData>
      <sheetData sheetId="187">
        <row r="23">
          <cell r="E23">
            <v>30</v>
          </cell>
        </row>
      </sheetData>
      <sheetData sheetId="188">
        <row r="23">
          <cell r="E23">
            <v>30</v>
          </cell>
        </row>
      </sheetData>
      <sheetData sheetId="189">
        <row r="23">
          <cell r="E23">
            <v>30</v>
          </cell>
        </row>
      </sheetData>
      <sheetData sheetId="190">
        <row r="23">
          <cell r="E23">
            <v>30</v>
          </cell>
        </row>
      </sheetData>
      <sheetData sheetId="191">
        <row r="23">
          <cell r="E23">
            <v>30</v>
          </cell>
        </row>
      </sheetData>
      <sheetData sheetId="192">
        <row r="23">
          <cell r="E23">
            <v>30</v>
          </cell>
        </row>
      </sheetData>
      <sheetData sheetId="193">
        <row r="23">
          <cell r="E23">
            <v>30</v>
          </cell>
        </row>
      </sheetData>
      <sheetData sheetId="194">
        <row r="23">
          <cell r="E23">
            <v>30</v>
          </cell>
        </row>
      </sheetData>
      <sheetData sheetId="195">
        <row r="23">
          <cell r="E23">
            <v>30</v>
          </cell>
        </row>
      </sheetData>
      <sheetData sheetId="196"/>
      <sheetData sheetId="197">
        <row r="23">
          <cell r="E23">
            <v>30</v>
          </cell>
        </row>
      </sheetData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>
        <row r="23">
          <cell r="E23">
            <v>30</v>
          </cell>
        </row>
      </sheetData>
      <sheetData sheetId="222">
        <row r="23">
          <cell r="E23">
            <v>30</v>
          </cell>
        </row>
      </sheetData>
      <sheetData sheetId="223" refreshError="1"/>
      <sheetData sheetId="224" refreshError="1"/>
      <sheetData sheetId="225">
        <row r="23">
          <cell r="E23">
            <v>30</v>
          </cell>
        </row>
      </sheetData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асчет для сметы  с зимн."/>
      <sheetName val="Расчет для сметы"/>
      <sheetName val="Строительные"/>
      <sheetName val="Оборудование"/>
      <sheetName val="Материалы"/>
      <sheetName val="Модуль1"/>
      <sheetName val="Модуль2"/>
      <sheetName val="Стр1По"/>
      <sheetName val="См 1 наруж.водопровод"/>
      <sheetName val="ц_1991"/>
      <sheetName val="Подрядчики"/>
      <sheetName val="НДС"/>
      <sheetName val="Коэф КВ"/>
      <sheetName val="влад-таблица"/>
      <sheetName val="НГХК прям"/>
      <sheetName val="Ярково прям"/>
      <sheetName val="Настройки"/>
      <sheetName val="Платежи"/>
      <sheetName val="Выполнение"/>
      <sheetName val="Настройка"/>
      <sheetName val="Справочник объектов"/>
      <sheetName val="Балансовые счета"/>
      <sheetName val="Нормативы"/>
      <sheetName val="Кедровский"/>
      <sheetName val="Расчет_для_сметы__с_зимн_"/>
      <sheetName val="Расчет_для_сметы"/>
      <sheetName val="См_1_наруж_водопровод"/>
      <sheetName val="Коэф_КВ"/>
      <sheetName val="НГХК_прям"/>
      <sheetName val="Ярково_прям"/>
      <sheetName val="Лист4"/>
      <sheetName val="Осн.ТЭТ сл.3"/>
      <sheetName val="пож.сигнал"/>
      <sheetName val="Parametri"/>
      <sheetName val="прил 12"/>
      <sheetName val="W28"/>
      <sheetName val="Расчет_для_сметы__с_зимн_1"/>
      <sheetName val="Расчет_для_сметы1"/>
      <sheetName val="См_1_наруж_водопровод1"/>
      <sheetName val="Коэф_КВ1"/>
      <sheetName val="НГХК_прям1"/>
      <sheetName val="Ярково_прям1"/>
      <sheetName val="Справочник_объектов"/>
      <sheetName val="Балансовые_счета"/>
      <sheetName val="пож_сигнал"/>
      <sheetName val="прил_12"/>
      <sheetName val="Осн_ТЭТ_сл_3"/>
      <sheetName val="данные"/>
      <sheetName val="Расчет_для_сметы__с_зимн_2"/>
      <sheetName val="Расчет_для_сметы2"/>
      <sheetName val="См_1_наруж_водопровод2"/>
      <sheetName val="Коэф_КВ2"/>
      <sheetName val="НГХК_прям2"/>
      <sheetName val="Ярково_прям2"/>
      <sheetName val="Справочник_объектов1"/>
      <sheetName val="Балансовые_счета1"/>
      <sheetName val="Осн_ТЭТ_сл_31"/>
      <sheetName val="пож_сигнал1"/>
      <sheetName val="прил_121"/>
      <sheetName val="списки"/>
      <sheetName val="2"/>
      <sheetName val="3"/>
      <sheetName val="4"/>
      <sheetName val="5"/>
      <sheetName val="6"/>
      <sheetName val="кс-6а 2009"/>
      <sheetName val="ExchRate"/>
      <sheetName val="PULin сл.1"/>
      <sheetName val="Forecast"/>
      <sheetName val="Статус договорной работы"/>
      <sheetName val="Заголовки"/>
      <sheetName val="Расчет_РЕС"/>
      <sheetName val="ЛсТих-НовII Д800 км233-234"/>
      <sheetName val="Курс доллара"/>
      <sheetName val="Лист2"/>
      <sheetName val="Расчет_для_сметы__с_зимн_5"/>
      <sheetName val="Расчет_для_сметы5"/>
      <sheetName val="См_1_наруж_водопровод5"/>
      <sheetName val="Коэф_КВ5"/>
      <sheetName val="НГХК_прям5"/>
      <sheetName val="Ярково_прям5"/>
      <sheetName val="Справочник_объектов4"/>
      <sheetName val="Балансовые_счета4"/>
      <sheetName val="прил_124"/>
      <sheetName val="пож_сигнал4"/>
      <sheetName val="Осн_ТЭТ_сл_34"/>
      <sheetName val="кс-6а_20092"/>
      <sheetName val="PULin_сл_12"/>
      <sheetName val="Расчет_для_сметы__с_зимн_3"/>
      <sheetName val="Расчет_для_сметы3"/>
      <sheetName val="См_1_наруж_водопровод3"/>
      <sheetName val="Коэф_КВ3"/>
      <sheetName val="НГХК_прям3"/>
      <sheetName val="Ярково_прям3"/>
      <sheetName val="Справочник_объектов2"/>
      <sheetName val="Балансовые_счета2"/>
      <sheetName val="прил_122"/>
      <sheetName val="пож_сигнал2"/>
      <sheetName val="Осн_ТЭТ_сл_32"/>
      <sheetName val="кс-6а_2009"/>
      <sheetName val="PULin_сл_1"/>
      <sheetName val="Расчет_для_сметы__с_зимн_4"/>
      <sheetName val="Расчет_для_сметы4"/>
      <sheetName val="См_1_наруж_водопровод4"/>
      <sheetName val="Коэф_КВ4"/>
      <sheetName val="НГХК_прям4"/>
      <sheetName val="Ярково_прям4"/>
      <sheetName val="Справочник_объектов3"/>
      <sheetName val="Балансовые_счета3"/>
      <sheetName val="прил_123"/>
      <sheetName val="пож_сигнал3"/>
      <sheetName val="Осн_ТЭТ_сл_33"/>
      <sheetName val="кс-6а_20091"/>
      <sheetName val="PULin_сл_11"/>
      <sheetName val="ВЛ 6 кВ на участке 24 км"/>
      <sheetName val="темп"/>
      <sheetName val="#REF"/>
      <sheetName val="COLUMN"/>
      <sheetName val="DRUM"/>
      <sheetName val="MTO"/>
      <sheetName val="fired heaters"/>
      <sheetName val="бюджет на месяц"/>
      <sheetName val="Вендоры_скидки_коэф-ты"/>
      <sheetName val="t1"/>
      <sheetName val="Лист визирования"/>
      <sheetName val="Упр"/>
      <sheetName val="топография"/>
      <sheetName val="1,3 новая"/>
      <sheetName val="Data"/>
      <sheetName val="PagD"/>
      <sheetName val="Inf"/>
      <sheetName val="Константа"/>
    </sheetNames>
    <sheetDataSet>
      <sheetData sheetId="0">
        <row r="8">
          <cell r="A8" t="str">
            <v>№№</v>
          </cell>
        </row>
      </sheetData>
      <sheetData sheetId="1">
        <row r="8">
          <cell r="A8" t="str">
            <v>№№</v>
          </cell>
        </row>
      </sheetData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 t="str">
            <v>Количество</v>
          </cell>
          <cell r="E8" t="str">
            <v>Количество</v>
          </cell>
          <cell r="F8" t="str">
            <v>Сумма</v>
          </cell>
          <cell r="G8" t="str">
            <v>Цена</v>
          </cell>
          <cell r="H8" t="str">
            <v>Сумма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Болты строительные с гайками и шайбами</v>
          </cell>
          <cell r="C10" t="str">
            <v>кг</v>
          </cell>
          <cell r="D10">
            <v>1300</v>
          </cell>
          <cell r="E10">
            <v>0</v>
          </cell>
          <cell r="F10">
            <v>1300</v>
          </cell>
          <cell r="G10">
            <v>11.2</v>
          </cell>
          <cell r="H10">
            <v>14560</v>
          </cell>
          <cell r="I10">
            <v>14560</v>
          </cell>
        </row>
        <row r="11">
          <cell r="A11">
            <v>2</v>
          </cell>
          <cell r="B11" t="str">
            <v>М/конструкции</v>
          </cell>
          <cell r="C11" t="str">
            <v>т</v>
          </cell>
          <cell r="D11">
            <v>25</v>
          </cell>
          <cell r="E11">
            <v>0</v>
          </cell>
          <cell r="F11">
            <v>25</v>
          </cell>
          <cell r="G11">
            <v>9600</v>
          </cell>
          <cell r="H11">
            <v>240000</v>
          </cell>
          <cell r="I11">
            <v>240000</v>
          </cell>
        </row>
        <row r="12">
          <cell r="A12">
            <v>3</v>
          </cell>
          <cell r="B12" t="str">
            <v>Фундамент Ф1-А</v>
          </cell>
          <cell r="C12" t="str">
            <v>м3</v>
          </cell>
          <cell r="D12">
            <v>8</v>
          </cell>
          <cell r="E12">
            <v>0</v>
          </cell>
          <cell r="F12">
            <v>8</v>
          </cell>
          <cell r="G12">
            <v>750</v>
          </cell>
          <cell r="H12">
            <v>6000</v>
          </cell>
          <cell r="I12">
            <v>6000</v>
          </cell>
        </row>
        <row r="13">
          <cell r="A13">
            <v>4</v>
          </cell>
          <cell r="B13" t="str">
            <v>Арматура А-1</v>
          </cell>
          <cell r="C13" t="str">
            <v>кг</v>
          </cell>
          <cell r="D13">
            <v>462</v>
          </cell>
          <cell r="E13">
            <v>0</v>
          </cell>
          <cell r="F13">
            <v>462</v>
          </cell>
          <cell r="G13">
            <v>2.8</v>
          </cell>
          <cell r="H13">
            <v>1294</v>
          </cell>
          <cell r="I13">
            <v>1294</v>
          </cell>
        </row>
        <row r="14">
          <cell r="A14">
            <v>5</v>
          </cell>
          <cell r="B14" t="str">
            <v>Арматура А-2 (углеродистая)</v>
          </cell>
          <cell r="C14" t="str">
            <v>кг</v>
          </cell>
          <cell r="D14">
            <v>1680</v>
          </cell>
          <cell r="E14">
            <v>0</v>
          </cell>
          <cell r="F14">
            <v>1680</v>
          </cell>
          <cell r="G14">
            <v>3.1</v>
          </cell>
          <cell r="H14">
            <v>5208</v>
          </cell>
          <cell r="I14">
            <v>5208</v>
          </cell>
        </row>
        <row r="15">
          <cell r="A15">
            <v>6</v>
          </cell>
          <cell r="B15" t="str">
            <v>Закладные детали</v>
          </cell>
          <cell r="C15" t="str">
            <v>кг</v>
          </cell>
          <cell r="D15">
            <v>80</v>
          </cell>
          <cell r="E15">
            <v>0</v>
          </cell>
          <cell r="F15">
            <v>80</v>
          </cell>
          <cell r="G15">
            <v>9.6</v>
          </cell>
          <cell r="H15">
            <v>768</v>
          </cell>
          <cell r="I15">
            <v>768</v>
          </cell>
        </row>
        <row r="16">
          <cell r="A16">
            <v>7</v>
          </cell>
          <cell r="B16" t="str">
            <v>Анкерные детали из круглых стержней с резьбой и гайкой</v>
          </cell>
          <cell r="C16" t="str">
            <v>кг</v>
          </cell>
          <cell r="D16">
            <v>192</v>
          </cell>
          <cell r="E16">
            <v>0</v>
          </cell>
          <cell r="F16">
            <v>192</v>
          </cell>
          <cell r="G16">
            <v>8.6</v>
          </cell>
          <cell r="H16">
            <v>1651</v>
          </cell>
          <cell r="I16">
            <v>1651</v>
          </cell>
        </row>
        <row r="17">
          <cell r="A17">
            <v>8</v>
          </cell>
          <cell r="B17" t="str">
            <v>Стойка СВ-105</v>
          </cell>
          <cell r="C17" t="str">
            <v>шт</v>
          </cell>
          <cell r="D17">
            <v>1005</v>
          </cell>
          <cell r="E17">
            <v>0</v>
          </cell>
          <cell r="F17">
            <v>1005</v>
          </cell>
          <cell r="G17">
            <v>1079.2</v>
          </cell>
          <cell r="H17">
            <v>1084596</v>
          </cell>
          <cell r="I17">
            <v>1084596</v>
          </cell>
        </row>
        <row r="18">
          <cell r="A18">
            <v>9</v>
          </cell>
          <cell r="B18" t="str">
            <v>Стойка СВ-164</v>
          </cell>
          <cell r="C18" t="str">
            <v>шт</v>
          </cell>
          <cell r="D18">
            <v>7</v>
          </cell>
          <cell r="E18">
            <v>0</v>
          </cell>
          <cell r="F18">
            <v>7</v>
          </cell>
          <cell r="G18">
            <v>7202.4</v>
          </cell>
          <cell r="H18">
            <v>50417</v>
          </cell>
          <cell r="I18">
            <v>50417</v>
          </cell>
        </row>
        <row r="19">
          <cell r="A19">
            <v>10</v>
          </cell>
          <cell r="B19" t="str">
            <v>Стойка СК-22</v>
          </cell>
          <cell r="C19" t="str">
            <v>шт</v>
          </cell>
          <cell r="D19">
            <v>4</v>
          </cell>
          <cell r="E19">
            <v>0</v>
          </cell>
          <cell r="F19">
            <v>4</v>
          </cell>
          <cell r="G19">
            <v>17083</v>
          </cell>
          <cell r="H19">
            <v>68332</v>
          </cell>
          <cell r="I19">
            <v>68332</v>
          </cell>
        </row>
        <row r="20">
          <cell r="A20">
            <v>11</v>
          </cell>
          <cell r="B20" t="str">
            <v>Болты анкерные</v>
          </cell>
          <cell r="C20" t="str">
            <v>т</v>
          </cell>
          <cell r="D20">
            <v>2.1</v>
          </cell>
          <cell r="E20">
            <v>0</v>
          </cell>
          <cell r="F20">
            <v>2.1</v>
          </cell>
          <cell r="G20">
            <v>11000</v>
          </cell>
          <cell r="H20">
            <v>23100</v>
          </cell>
          <cell r="I20">
            <v>23100</v>
          </cell>
        </row>
        <row r="21">
          <cell r="A21">
            <v>12</v>
          </cell>
          <cell r="B21" t="str">
            <v>Плиты  П3, П4</v>
          </cell>
          <cell r="C21" t="str">
            <v>м3</v>
          </cell>
          <cell r="D21">
            <v>7.1</v>
          </cell>
          <cell r="E21">
            <v>0</v>
          </cell>
          <cell r="F21">
            <v>7.1</v>
          </cell>
          <cell r="G21">
            <v>720</v>
          </cell>
          <cell r="H21">
            <v>5112</v>
          </cell>
          <cell r="I21">
            <v>5112</v>
          </cell>
        </row>
        <row r="22">
          <cell r="A22">
            <v>13</v>
          </cell>
          <cell r="B22" t="str">
            <v>Проволочная арматура В-1</v>
          </cell>
          <cell r="C22" t="str">
            <v>кг</v>
          </cell>
          <cell r="D22">
            <v>460</v>
          </cell>
          <cell r="E22">
            <v>0</v>
          </cell>
          <cell r="F22">
            <v>460</v>
          </cell>
          <cell r="G22">
            <v>2.8</v>
          </cell>
          <cell r="H22">
            <v>1288</v>
          </cell>
          <cell r="I22">
            <v>1288</v>
          </cell>
        </row>
        <row r="23">
          <cell r="A23">
            <v>14</v>
          </cell>
          <cell r="B23" t="str">
            <v>Приставка ж/б</v>
          </cell>
          <cell r="C23" t="str">
            <v>шт</v>
          </cell>
          <cell r="D23">
            <v>8</v>
          </cell>
          <cell r="E23">
            <v>0</v>
          </cell>
          <cell r="F23">
            <v>8</v>
          </cell>
          <cell r="G23">
            <v>490</v>
          </cell>
          <cell r="H23">
            <v>3920</v>
          </cell>
          <cell r="I23">
            <v>3920</v>
          </cell>
        </row>
        <row r="24">
          <cell r="A24">
            <v>15</v>
          </cell>
          <cell r="B24" t="str">
            <v>Провода для ВЛ марки АС, сеч. 50х8 мм2</v>
          </cell>
          <cell r="C24" t="str">
            <v>т</v>
          </cell>
          <cell r="D24">
            <v>29.4</v>
          </cell>
          <cell r="E24">
            <v>0</v>
          </cell>
          <cell r="F24">
            <v>29.4</v>
          </cell>
          <cell r="G24">
            <v>38682</v>
          </cell>
          <cell r="H24">
            <v>1137251</v>
          </cell>
          <cell r="I24">
            <v>1137251</v>
          </cell>
        </row>
        <row r="25">
          <cell r="A25">
            <v>16</v>
          </cell>
          <cell r="B25" t="str">
            <v>Кабели силовые с алюминивой жилой 3-х жильные на напряжение 6000 В марки ААШВ с числом жил и сеч. 3х50 мм2</v>
          </cell>
          <cell r="C25" t="str">
            <v>м</v>
          </cell>
          <cell r="D25">
            <v>150</v>
          </cell>
          <cell r="E25">
            <v>0</v>
          </cell>
          <cell r="F25">
            <v>150</v>
          </cell>
          <cell r="G25">
            <v>88</v>
          </cell>
          <cell r="H25">
            <v>13200</v>
          </cell>
          <cell r="I25">
            <v>13200</v>
          </cell>
        </row>
        <row r="26">
          <cell r="A26">
            <v>17</v>
          </cell>
          <cell r="B26" t="str">
            <v>Песок</v>
          </cell>
          <cell r="C26" t="str">
            <v>м3</v>
          </cell>
          <cell r="D26">
            <v>5</v>
          </cell>
          <cell r="E26">
            <v>0</v>
          </cell>
          <cell r="F26">
            <v>5</v>
          </cell>
          <cell r="G26">
            <v>50</v>
          </cell>
          <cell r="H26">
            <v>250</v>
          </cell>
          <cell r="I26">
            <v>250</v>
          </cell>
        </row>
        <row r="27">
          <cell r="A27">
            <v>18</v>
          </cell>
          <cell r="B27" t="str">
            <v>Кирпич</v>
          </cell>
          <cell r="C27" t="str">
            <v>шт</v>
          </cell>
          <cell r="D27">
            <v>1300</v>
          </cell>
          <cell r="E27">
            <v>0</v>
          </cell>
          <cell r="F27">
            <v>1300</v>
          </cell>
          <cell r="G27">
            <v>1</v>
          </cell>
          <cell r="H27">
            <v>1300</v>
          </cell>
          <cell r="I27">
            <v>1300</v>
          </cell>
        </row>
        <row r="28">
          <cell r="A28">
            <v>19</v>
          </cell>
          <cell r="B28" t="str">
            <v>Изолятор ШФ20-Г</v>
          </cell>
          <cell r="C28" t="str">
            <v>шт</v>
          </cell>
          <cell r="D28">
            <v>5220</v>
          </cell>
          <cell r="E28">
            <v>0</v>
          </cell>
          <cell r="F28">
            <v>5220</v>
          </cell>
          <cell r="G28">
            <v>41.11</v>
          </cell>
          <cell r="H28">
            <v>214594</v>
          </cell>
          <cell r="I28">
            <v>214594</v>
          </cell>
        </row>
        <row r="29">
          <cell r="A29">
            <v>20</v>
          </cell>
          <cell r="B29" t="str">
            <v>Муфта  КМА</v>
          </cell>
          <cell r="C29" t="str">
            <v>шт</v>
          </cell>
          <cell r="D29">
            <v>4</v>
          </cell>
          <cell r="E29">
            <v>0</v>
          </cell>
          <cell r="F29">
            <v>4</v>
          </cell>
          <cell r="G29">
            <v>592</v>
          </cell>
          <cell r="H29">
            <v>2368</v>
          </cell>
          <cell r="I29">
            <v>2368</v>
          </cell>
        </row>
        <row r="30">
          <cell r="A30">
            <v>21</v>
          </cell>
          <cell r="B30" t="str">
            <v>Серьга СРС7-16</v>
          </cell>
          <cell r="C30" t="str">
            <v>шт</v>
          </cell>
          <cell r="D30">
            <v>250</v>
          </cell>
          <cell r="E30">
            <v>0</v>
          </cell>
          <cell r="F30">
            <v>250</v>
          </cell>
          <cell r="G30">
            <v>14.86</v>
          </cell>
          <cell r="H30">
            <v>3715</v>
          </cell>
          <cell r="I30">
            <v>3715</v>
          </cell>
        </row>
        <row r="31">
          <cell r="A31">
            <v>22</v>
          </cell>
          <cell r="B31" t="str">
            <v>Ушко У1-7-16</v>
          </cell>
          <cell r="C31" t="str">
            <v>шт</v>
          </cell>
          <cell r="D31">
            <v>250</v>
          </cell>
          <cell r="E31">
            <v>0</v>
          </cell>
          <cell r="F31">
            <v>250</v>
          </cell>
          <cell r="G31">
            <v>54</v>
          </cell>
          <cell r="H31">
            <v>13500</v>
          </cell>
          <cell r="I31">
            <v>13500</v>
          </cell>
        </row>
        <row r="32">
          <cell r="A32">
            <v>23</v>
          </cell>
          <cell r="B32" t="str">
            <v>Скоба СК-7-1А</v>
          </cell>
          <cell r="C32" t="str">
            <v>шт</v>
          </cell>
          <cell r="D32">
            <v>900</v>
          </cell>
          <cell r="E32">
            <v>0</v>
          </cell>
          <cell r="F32">
            <v>900</v>
          </cell>
          <cell r="G32">
            <v>18</v>
          </cell>
          <cell r="H32">
            <v>16200</v>
          </cell>
          <cell r="I32">
            <v>16200</v>
          </cell>
        </row>
        <row r="33">
          <cell r="A33">
            <v>24</v>
          </cell>
          <cell r="B33" t="str">
            <v>Зажим ПА2-2</v>
          </cell>
          <cell r="C33" t="str">
            <v>шт</v>
          </cell>
          <cell r="D33">
            <v>1010</v>
          </cell>
          <cell r="E33">
            <v>0</v>
          </cell>
          <cell r="F33">
            <v>1010</v>
          </cell>
          <cell r="G33">
            <v>13</v>
          </cell>
          <cell r="H33">
            <v>13130</v>
          </cell>
          <cell r="I33">
            <v>13130</v>
          </cell>
        </row>
        <row r="34">
          <cell r="A34">
            <v>25</v>
          </cell>
          <cell r="B34" t="str">
            <v>Зажим ПС2-1</v>
          </cell>
          <cell r="C34" t="str">
            <v>шт</v>
          </cell>
          <cell r="D34">
            <v>1190</v>
          </cell>
          <cell r="E34">
            <v>0</v>
          </cell>
          <cell r="F34">
            <v>1190</v>
          </cell>
          <cell r="G34">
            <v>31</v>
          </cell>
          <cell r="H34">
            <v>36890</v>
          </cell>
          <cell r="I34">
            <v>36890</v>
          </cell>
        </row>
        <row r="35">
          <cell r="A35">
            <v>26</v>
          </cell>
          <cell r="B35" t="str">
            <v>Колпачки</v>
          </cell>
          <cell r="C35" t="str">
            <v>шт</v>
          </cell>
          <cell r="D35">
            <v>3400</v>
          </cell>
          <cell r="E35">
            <v>0</v>
          </cell>
          <cell r="F35">
            <v>3400</v>
          </cell>
          <cell r="G35">
            <v>1.7</v>
          </cell>
          <cell r="H35">
            <v>5780</v>
          </cell>
          <cell r="I35">
            <v>5780</v>
          </cell>
        </row>
        <row r="36">
          <cell r="A36">
            <v>27</v>
          </cell>
          <cell r="B36" t="str">
            <v>Зажим А1А-50-7</v>
          </cell>
          <cell r="C36" t="str">
            <v>шт</v>
          </cell>
          <cell r="D36">
            <v>50</v>
          </cell>
          <cell r="E36">
            <v>0</v>
          </cell>
          <cell r="F36">
            <v>50</v>
          </cell>
          <cell r="G36">
            <v>80</v>
          </cell>
          <cell r="H36">
            <v>4000</v>
          </cell>
          <cell r="I36">
            <v>4000</v>
          </cell>
        </row>
        <row r="37">
          <cell r="A37">
            <v>28</v>
          </cell>
          <cell r="B37" t="str">
            <v>Зажим А2А-50-7</v>
          </cell>
          <cell r="C37" t="str">
            <v>шт</v>
          </cell>
          <cell r="D37">
            <v>74</v>
          </cell>
          <cell r="E37">
            <v>0</v>
          </cell>
          <cell r="F37">
            <v>74</v>
          </cell>
          <cell r="G37">
            <v>95</v>
          </cell>
          <cell r="H37">
            <v>7030</v>
          </cell>
          <cell r="I37">
            <v>7030</v>
          </cell>
        </row>
        <row r="38">
          <cell r="A38">
            <v>29</v>
          </cell>
          <cell r="B38" t="str">
            <v>Зажим НКК-1-1Б</v>
          </cell>
          <cell r="C38" t="str">
            <v>шт</v>
          </cell>
          <cell r="D38">
            <v>470</v>
          </cell>
          <cell r="E38">
            <v>0</v>
          </cell>
          <cell r="F38">
            <v>470</v>
          </cell>
          <cell r="G38">
            <v>145</v>
          </cell>
          <cell r="H38">
            <v>68150</v>
          </cell>
          <cell r="I38">
            <v>68150</v>
          </cell>
        </row>
        <row r="39">
          <cell r="A39">
            <v>30</v>
          </cell>
          <cell r="B39" t="str">
            <v>Зажим СОАС-50</v>
          </cell>
          <cell r="C39" t="str">
            <v>шт</v>
          </cell>
          <cell r="D39">
            <v>50</v>
          </cell>
          <cell r="E39">
            <v>0</v>
          </cell>
          <cell r="F39">
            <v>50</v>
          </cell>
          <cell r="G39">
            <v>27</v>
          </cell>
          <cell r="H39">
            <v>1350</v>
          </cell>
          <cell r="I39">
            <v>1350</v>
          </cell>
        </row>
        <row r="40">
          <cell r="A40">
            <v>31</v>
          </cell>
          <cell r="B40" t="str">
            <v>Промзвено ПРТ-7-1</v>
          </cell>
          <cell r="C40" t="str">
            <v>шт</v>
          </cell>
          <cell r="D40">
            <v>490</v>
          </cell>
          <cell r="E40">
            <v>0</v>
          </cell>
          <cell r="F40">
            <v>490</v>
          </cell>
          <cell r="G40">
            <v>19</v>
          </cell>
          <cell r="H40">
            <v>9310</v>
          </cell>
          <cell r="I40">
            <v>9310</v>
          </cell>
        </row>
        <row r="41">
          <cell r="A41">
            <v>32</v>
          </cell>
          <cell r="B41" t="str">
            <v>Коромысло 2КУ-12-1</v>
          </cell>
          <cell r="C41" t="str">
            <v>шт</v>
          </cell>
          <cell r="D41">
            <v>8</v>
          </cell>
          <cell r="E41">
            <v>0</v>
          </cell>
          <cell r="F41">
            <v>8</v>
          </cell>
          <cell r="G41">
            <v>37</v>
          </cell>
          <cell r="H41">
            <v>296</v>
          </cell>
          <cell r="I41">
            <v>296</v>
          </cell>
        </row>
        <row r="42">
          <cell r="A42">
            <v>33</v>
          </cell>
          <cell r="B42" t="str">
            <v>Серьга СР-12-16</v>
          </cell>
          <cell r="C42" t="str">
            <v>шт</v>
          </cell>
          <cell r="D42">
            <v>26</v>
          </cell>
          <cell r="E42">
            <v>0</v>
          </cell>
          <cell r="F42">
            <v>26</v>
          </cell>
          <cell r="G42">
            <v>26</v>
          </cell>
          <cell r="H42">
            <v>676</v>
          </cell>
          <cell r="I42">
            <v>676</v>
          </cell>
        </row>
        <row r="43">
          <cell r="A43">
            <v>34</v>
          </cell>
          <cell r="B43" t="str">
            <v>Ушко У2-7-16</v>
          </cell>
          <cell r="C43" t="str">
            <v>шт</v>
          </cell>
          <cell r="D43">
            <v>14</v>
          </cell>
          <cell r="E43">
            <v>0</v>
          </cell>
          <cell r="F43">
            <v>14</v>
          </cell>
          <cell r="G43">
            <v>54</v>
          </cell>
          <cell r="H43">
            <v>756</v>
          </cell>
          <cell r="I43">
            <v>756</v>
          </cell>
        </row>
        <row r="44">
          <cell r="A44">
            <v>35</v>
          </cell>
          <cell r="B44" t="str">
            <v>Ушко У2К-7-16</v>
          </cell>
          <cell r="C44" t="str">
            <v>шт</v>
          </cell>
          <cell r="D44">
            <v>26</v>
          </cell>
          <cell r="E44">
            <v>0</v>
          </cell>
          <cell r="F44">
            <v>26</v>
          </cell>
          <cell r="G44">
            <v>69</v>
          </cell>
          <cell r="H44">
            <v>1794</v>
          </cell>
          <cell r="I44">
            <v>1794</v>
          </cell>
        </row>
        <row r="45">
          <cell r="A45">
            <v>36</v>
          </cell>
          <cell r="B45" t="str">
            <v>Скоба СК12-1А</v>
          </cell>
          <cell r="C45" t="str">
            <v>шт</v>
          </cell>
          <cell r="D45">
            <v>50</v>
          </cell>
          <cell r="E45">
            <v>0</v>
          </cell>
          <cell r="F45">
            <v>50</v>
          </cell>
          <cell r="G45">
            <v>38</v>
          </cell>
          <cell r="H45">
            <v>1900</v>
          </cell>
          <cell r="I45">
            <v>1900</v>
          </cell>
        </row>
        <row r="46">
          <cell r="A46">
            <v>37</v>
          </cell>
          <cell r="B46" t="str">
            <v>Скоба СКТ12-1</v>
          </cell>
          <cell r="C46" t="str">
            <v>шт</v>
          </cell>
          <cell r="D46">
            <v>8</v>
          </cell>
          <cell r="E46">
            <v>0</v>
          </cell>
          <cell r="F46">
            <v>8</v>
          </cell>
          <cell r="G46">
            <v>40</v>
          </cell>
          <cell r="H46">
            <v>320</v>
          </cell>
          <cell r="I46">
            <v>320</v>
          </cell>
        </row>
        <row r="47">
          <cell r="A47">
            <v>38</v>
          </cell>
          <cell r="B47" t="str">
            <v>Разрядники вентильные РВО-6У1 ТУ16-521.232-77</v>
          </cell>
          <cell r="C47" t="str">
            <v>шт</v>
          </cell>
          <cell r="D47">
            <v>33</v>
          </cell>
          <cell r="E47">
            <v>0</v>
          </cell>
          <cell r="F47">
            <v>33</v>
          </cell>
          <cell r="G47">
            <v>295</v>
          </cell>
          <cell r="H47">
            <v>9735</v>
          </cell>
          <cell r="I47">
            <v>9735</v>
          </cell>
        </row>
        <row r="48">
          <cell r="A48">
            <v>39</v>
          </cell>
          <cell r="B48" t="str">
            <v>Иизолятор ПС-70Е</v>
          </cell>
          <cell r="C48" t="str">
            <v>шт</v>
          </cell>
          <cell r="D48">
            <v>980</v>
          </cell>
          <cell r="E48">
            <v>0</v>
          </cell>
          <cell r="F48">
            <v>980</v>
          </cell>
          <cell r="G48">
            <v>103</v>
          </cell>
          <cell r="H48">
            <v>100940</v>
          </cell>
          <cell r="I48">
            <v>100940</v>
          </cell>
        </row>
        <row r="49">
          <cell r="A49">
            <v>40</v>
          </cell>
          <cell r="B49" t="str">
            <v>Промзвено ПРТ-7-6</v>
          </cell>
          <cell r="C49" t="str">
            <v>шт</v>
          </cell>
          <cell r="D49">
            <v>26</v>
          </cell>
          <cell r="E49">
            <v>0</v>
          </cell>
          <cell r="F49">
            <v>26</v>
          </cell>
          <cell r="G49">
            <v>15</v>
          </cell>
          <cell r="H49">
            <v>390</v>
          </cell>
          <cell r="I49">
            <v>390</v>
          </cell>
        </row>
        <row r="50">
          <cell r="B50" t="str">
            <v>ИТОГО:</v>
          </cell>
          <cell r="C50">
            <v>3171071</v>
          </cell>
          <cell r="D50">
            <v>3171071</v>
          </cell>
          <cell r="E50">
            <v>3171071</v>
          </cell>
          <cell r="F50">
            <v>0</v>
          </cell>
          <cell r="G50">
            <v>0</v>
          </cell>
          <cell r="H50">
            <v>0</v>
          </cell>
          <cell r="I50">
            <v>3171071</v>
          </cell>
        </row>
        <row r="51">
          <cell r="B51" t="str">
            <v>Заготовительно-складские,%</v>
          </cell>
          <cell r="C51" t="str">
            <v>2</v>
          </cell>
          <cell r="D51">
            <v>63421</v>
          </cell>
          <cell r="E51">
            <v>63421</v>
          </cell>
          <cell r="F51">
            <v>63421</v>
          </cell>
          <cell r="G51">
            <v>0</v>
          </cell>
          <cell r="H51">
            <v>0</v>
          </cell>
          <cell r="I51">
            <v>63421</v>
          </cell>
        </row>
        <row r="52">
          <cell r="A52">
            <v>33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34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35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36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37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38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39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40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41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42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43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44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45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46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47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48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49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50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51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52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53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54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55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56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57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58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59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  <row r="79">
          <cell r="A79">
            <v>60</v>
          </cell>
          <cell r="B79">
            <v>0</v>
          </cell>
          <cell r="C79">
            <v>0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/>
        </row>
        <row r="80">
          <cell r="A80">
            <v>61</v>
          </cell>
          <cell r="B80">
            <v>0</v>
          </cell>
          <cell r="C80">
            <v>0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/>
        </row>
        <row r="81">
          <cell r="A81">
            <v>62</v>
          </cell>
          <cell r="B81">
            <v>0</v>
          </cell>
          <cell r="C81">
            <v>0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/>
        </row>
        <row r="82">
          <cell r="A82">
            <v>63</v>
          </cell>
          <cell r="B82">
            <v>0</v>
          </cell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/>
        </row>
        <row r="83">
          <cell r="A83">
            <v>64</v>
          </cell>
          <cell r="B83">
            <v>0</v>
          </cell>
          <cell r="C83">
            <v>0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/>
        </row>
        <row r="84">
          <cell r="A84">
            <v>65</v>
          </cell>
          <cell r="B84">
            <v>0</v>
          </cell>
          <cell r="C84">
            <v>0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/>
        </row>
        <row r="85">
          <cell r="A85">
            <v>66</v>
          </cell>
          <cell r="B85">
            <v>0</v>
          </cell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/>
        </row>
        <row r="86">
          <cell r="A86">
            <v>67</v>
          </cell>
          <cell r="B86">
            <v>0</v>
          </cell>
          <cell r="C86">
            <v>0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/>
        </row>
        <row r="87">
          <cell r="A87">
            <v>68</v>
          </cell>
          <cell r="B87">
            <v>0</v>
          </cell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/>
        </row>
        <row r="88">
          <cell r="A88">
            <v>69</v>
          </cell>
          <cell r="B88">
            <v>0</v>
          </cell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/>
        </row>
        <row r="89">
          <cell r="A89">
            <v>70</v>
          </cell>
          <cell r="B89">
            <v>0</v>
          </cell>
          <cell r="C89">
            <v>0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/>
        </row>
        <row r="90">
          <cell r="A90">
            <v>71</v>
          </cell>
          <cell r="B90">
            <v>0</v>
          </cell>
          <cell r="C90">
            <v>0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/>
        </row>
        <row r="91">
          <cell r="A91">
            <v>72</v>
          </cell>
          <cell r="B91">
            <v>0</v>
          </cell>
          <cell r="C91">
            <v>0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/>
        </row>
        <row r="92">
          <cell r="A92">
            <v>73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/>
        </row>
        <row r="93">
          <cell r="A93">
            <v>74</v>
          </cell>
          <cell r="B93">
            <v>0</v>
          </cell>
          <cell r="C93">
            <v>0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/>
        </row>
        <row r="94">
          <cell r="A94">
            <v>75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/>
        </row>
        <row r="95">
          <cell r="A95">
            <v>76</v>
          </cell>
          <cell r="B95">
            <v>0</v>
          </cell>
          <cell r="C95">
            <v>0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/>
        </row>
        <row r="96">
          <cell r="A96">
            <v>77</v>
          </cell>
          <cell r="B96">
            <v>0</v>
          </cell>
          <cell r="C96">
            <v>0</v>
          </cell>
          <cell r="D96">
            <v>0</v>
          </cell>
          <cell r="E96">
            <v>0</v>
          </cell>
          <cell r="F96">
            <v>0</v>
          </cell>
          <cell r="G96">
            <v>0</v>
          </cell>
          <cell r="H96">
            <v>0</v>
          </cell>
          <cell r="I96"/>
        </row>
        <row r="97">
          <cell r="A97">
            <v>78</v>
          </cell>
          <cell r="B97">
            <v>0</v>
          </cell>
          <cell r="C97">
            <v>0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/>
        </row>
        <row r="98">
          <cell r="A98">
            <v>79</v>
          </cell>
          <cell r="B98">
            <v>0</v>
          </cell>
          <cell r="C98">
            <v>0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/>
        </row>
        <row r="99">
          <cell r="A99">
            <v>80</v>
          </cell>
          <cell r="B99">
            <v>0</v>
          </cell>
          <cell r="C99">
            <v>0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/>
        </row>
        <row r="100">
          <cell r="A100">
            <v>81</v>
          </cell>
          <cell r="B100">
            <v>0</v>
          </cell>
          <cell r="C100">
            <v>0</v>
          </cell>
          <cell r="D100">
            <v>0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/>
        </row>
        <row r="101">
          <cell r="A101">
            <v>82</v>
          </cell>
          <cell r="B101">
            <v>0</v>
          </cell>
          <cell r="C101">
            <v>0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/>
        </row>
        <row r="102">
          <cell r="A102">
            <v>83</v>
          </cell>
          <cell r="B102">
            <v>0</v>
          </cell>
          <cell r="C102">
            <v>0</v>
          </cell>
          <cell r="D102">
            <v>0</v>
          </cell>
          <cell r="E102">
            <v>0</v>
          </cell>
          <cell r="F102">
            <v>0</v>
          </cell>
          <cell r="G102">
            <v>0</v>
          </cell>
          <cell r="H102">
            <v>0</v>
          </cell>
          <cell r="I102"/>
        </row>
        <row r="103">
          <cell r="A103">
            <v>84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/>
        </row>
        <row r="104">
          <cell r="A104">
            <v>85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/>
        </row>
        <row r="105">
          <cell r="A105">
            <v>86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/>
        </row>
        <row r="106">
          <cell r="A106">
            <v>87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/>
        </row>
        <row r="107">
          <cell r="A107">
            <v>88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/>
        </row>
        <row r="108">
          <cell r="A108">
            <v>89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/>
        </row>
        <row r="109">
          <cell r="A109">
            <v>90</v>
          </cell>
          <cell r="B109">
            <v>0</v>
          </cell>
          <cell r="C109">
            <v>0</v>
          </cell>
          <cell r="D109">
            <v>0</v>
          </cell>
          <cell r="E109">
            <v>0</v>
          </cell>
          <cell r="F109">
            <v>0</v>
          </cell>
          <cell r="G109">
            <v>0</v>
          </cell>
          <cell r="H109">
            <v>0</v>
          </cell>
          <cell r="I109"/>
        </row>
        <row r="110">
          <cell r="A110">
            <v>91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/>
        </row>
        <row r="111">
          <cell r="A111">
            <v>92</v>
          </cell>
          <cell r="B111">
            <v>0</v>
          </cell>
          <cell r="C111">
            <v>0</v>
          </cell>
          <cell r="D111">
            <v>0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>
        <row r="8">
          <cell r="A8" t="str">
            <v>№№</v>
          </cell>
        </row>
      </sheetData>
      <sheetData sheetId="70" refreshError="1"/>
      <sheetData sheetId="71" refreshError="1"/>
      <sheetData sheetId="72" refreshError="1"/>
      <sheetData sheetId="73" refreshError="1"/>
      <sheetData sheetId="74" refreshError="1"/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>
        <row r="8">
          <cell r="A8" t="str">
            <v>№№</v>
          </cell>
        </row>
      </sheetData>
      <sheetData sheetId="79">
        <row r="8">
          <cell r="A8" t="str">
            <v>№№</v>
          </cell>
        </row>
      </sheetData>
      <sheetData sheetId="80">
        <row r="8">
          <cell r="A8" t="str">
            <v>№№</v>
          </cell>
        </row>
      </sheetData>
      <sheetData sheetId="81">
        <row r="8">
          <cell r="A8" t="str">
            <v>№№</v>
          </cell>
        </row>
      </sheetData>
      <sheetData sheetId="82">
        <row r="8">
          <cell r="A8" t="str">
            <v>№№</v>
          </cell>
        </row>
      </sheetData>
      <sheetData sheetId="83">
        <row r="8">
          <cell r="A8" t="str">
            <v>№№</v>
          </cell>
        </row>
      </sheetData>
      <sheetData sheetId="84">
        <row r="8">
          <cell r="A8" t="str">
            <v>№№</v>
          </cell>
        </row>
      </sheetData>
      <sheetData sheetId="85">
        <row r="8">
          <cell r="A8" t="str">
            <v>№№</v>
          </cell>
        </row>
      </sheetData>
      <sheetData sheetId="86">
        <row r="8">
          <cell r="A8" t="str">
            <v>№№</v>
          </cell>
        </row>
      </sheetData>
      <sheetData sheetId="87">
        <row r="8">
          <cell r="A8" t="str">
            <v>№№</v>
          </cell>
        </row>
      </sheetData>
      <sheetData sheetId="88">
        <row r="8">
          <cell r="A8" t="str">
            <v>№№</v>
          </cell>
        </row>
      </sheetData>
      <sheetData sheetId="89">
        <row r="8">
          <cell r="A8" t="str">
            <v>№№</v>
          </cell>
        </row>
      </sheetData>
      <sheetData sheetId="90">
        <row r="8">
          <cell r="A8" t="str">
            <v>№№</v>
          </cell>
        </row>
      </sheetData>
      <sheetData sheetId="91">
        <row r="8">
          <cell r="A8" t="str">
            <v>№№</v>
          </cell>
        </row>
      </sheetData>
      <sheetData sheetId="92">
        <row r="8">
          <cell r="A8" t="str">
            <v>№№</v>
          </cell>
        </row>
      </sheetData>
      <sheetData sheetId="93">
        <row r="8">
          <cell r="A8" t="str">
            <v>№№</v>
          </cell>
        </row>
      </sheetData>
      <sheetData sheetId="94">
        <row r="8">
          <cell r="A8" t="str">
            <v>№№</v>
          </cell>
        </row>
      </sheetData>
      <sheetData sheetId="95">
        <row r="8">
          <cell r="A8" t="str">
            <v>№№</v>
          </cell>
        </row>
      </sheetData>
      <sheetData sheetId="96">
        <row r="8">
          <cell r="A8" t="str">
            <v>№№</v>
          </cell>
        </row>
      </sheetData>
      <sheetData sheetId="97">
        <row r="8">
          <cell r="A8" t="str">
            <v>№№</v>
          </cell>
        </row>
      </sheetData>
      <sheetData sheetId="98">
        <row r="8">
          <cell r="A8" t="str">
            <v>№№</v>
          </cell>
        </row>
      </sheetData>
      <sheetData sheetId="99">
        <row r="8">
          <cell r="A8" t="str">
            <v>№№</v>
          </cell>
        </row>
      </sheetData>
      <sheetData sheetId="100">
        <row r="8">
          <cell r="A8" t="str">
            <v>№№</v>
          </cell>
        </row>
      </sheetData>
      <sheetData sheetId="101">
        <row r="8">
          <cell r="A8" t="str">
            <v>№№</v>
          </cell>
        </row>
      </sheetData>
      <sheetData sheetId="102">
        <row r="8">
          <cell r="A8" t="str">
            <v>№№</v>
          </cell>
        </row>
      </sheetData>
      <sheetData sheetId="103">
        <row r="8">
          <cell r="A8" t="str">
            <v>№№</v>
          </cell>
        </row>
      </sheetData>
      <sheetData sheetId="104">
        <row r="8">
          <cell r="A8" t="str">
            <v>№№</v>
          </cell>
        </row>
      </sheetData>
      <sheetData sheetId="105">
        <row r="8">
          <cell r="A8" t="str">
            <v>№№</v>
          </cell>
        </row>
      </sheetData>
      <sheetData sheetId="106">
        <row r="8">
          <cell r="A8" t="str">
            <v>№№</v>
          </cell>
        </row>
      </sheetData>
      <sheetData sheetId="107">
        <row r="8">
          <cell r="A8" t="str">
            <v>№№</v>
          </cell>
        </row>
      </sheetData>
      <sheetData sheetId="108">
        <row r="8">
          <cell r="A8" t="str">
            <v>№№</v>
          </cell>
        </row>
      </sheetData>
      <sheetData sheetId="109">
        <row r="8">
          <cell r="A8" t="str">
            <v>№№</v>
          </cell>
        </row>
      </sheetData>
      <sheetData sheetId="110">
        <row r="8">
          <cell r="A8" t="str">
            <v>№№</v>
          </cell>
        </row>
      </sheetData>
      <sheetData sheetId="111">
        <row r="8">
          <cell r="A8" t="str">
            <v>№№</v>
          </cell>
        </row>
      </sheetData>
      <sheetData sheetId="112">
        <row r="8">
          <cell r="A8" t="str">
            <v>№№</v>
          </cell>
        </row>
      </sheetData>
      <sheetData sheetId="113">
        <row r="8">
          <cell r="A8" t="str">
            <v>№№</v>
          </cell>
        </row>
      </sheetData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>
        <row r="8">
          <cell r="A8" t="str">
            <v>№№</v>
          </cell>
        </row>
      </sheetData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/>
      <sheetData sheetId="130"/>
      <sheetData sheetId="13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Выборка"/>
      <sheetName val="Свод"/>
      <sheetName val="Данные"/>
      <sheetName val="Настройка"/>
      <sheetName val="Материалы"/>
    </sheetNames>
    <sheetDataSet>
      <sheetData sheetId="0" refreshError="1"/>
      <sheetData sheetId="1" refreshError="1"/>
      <sheetData sheetId="2" refreshError="1"/>
      <sheetData sheetId="3">
        <row r="3">
          <cell r="A3" t="str">
            <v>Автобетоносмесители</v>
          </cell>
          <cell r="B3" t="str">
            <v>Список_01</v>
          </cell>
        </row>
        <row r="4">
          <cell r="A4" t="str">
            <v>Автобусы</v>
          </cell>
          <cell r="B4" t="str">
            <v>Список_02</v>
          </cell>
        </row>
        <row r="5">
          <cell r="A5" t="str">
            <v>Автогидроподъемник</v>
          </cell>
          <cell r="B5" t="str">
            <v>Список_03</v>
          </cell>
        </row>
        <row r="6">
          <cell r="A6" t="str">
            <v>Автогрейдеры</v>
          </cell>
          <cell r="B6" t="str">
            <v>Список_04</v>
          </cell>
        </row>
        <row r="7">
          <cell r="A7" t="str">
            <v>Автокраны</v>
          </cell>
          <cell r="B7" t="str">
            <v>Список_05</v>
          </cell>
        </row>
        <row r="8">
          <cell r="A8" t="str">
            <v>Автомобили грузовые бортовые</v>
          </cell>
          <cell r="B8" t="str">
            <v>Список_06</v>
          </cell>
        </row>
        <row r="9">
          <cell r="A9" t="str">
            <v>Автомобили грузовые бортовые с краном-манипулятором</v>
          </cell>
          <cell r="B9" t="str">
            <v>Список_07</v>
          </cell>
        </row>
        <row r="10">
          <cell r="A10" t="str">
            <v>Автосамосвалы</v>
          </cell>
          <cell r="B10" t="str">
            <v>Список_08</v>
          </cell>
        </row>
        <row r="11">
          <cell r="A11" t="str">
            <v>Автоцистерны «ВОДА»</v>
          </cell>
          <cell r="B11" t="str">
            <v>Список_09</v>
          </cell>
        </row>
        <row r="12">
          <cell r="A12" t="str">
            <v>Бульдозеры</v>
          </cell>
          <cell r="B12" t="str">
            <v>Список_10</v>
          </cell>
        </row>
        <row r="13">
          <cell r="A13" t="str">
            <v>БУРОВАЯ ТЕХНИКА</v>
          </cell>
          <cell r="B13" t="str">
            <v>Список_11</v>
          </cell>
        </row>
        <row r="14">
          <cell r="A14" t="str">
            <v>Виброкатки</v>
          </cell>
          <cell r="B14" t="str">
            <v>Список_12</v>
          </cell>
        </row>
        <row r="15">
          <cell r="A15" t="str">
            <v>Гидромолоты и гидробуры</v>
          </cell>
          <cell r="B15" t="str">
            <v>Список_13</v>
          </cell>
        </row>
        <row r="16">
          <cell r="A16" t="str">
            <v>Грузовой фургон</v>
          </cell>
          <cell r="B16" t="str">
            <v>Список_14</v>
          </cell>
        </row>
        <row r="17">
          <cell r="A17" t="str">
            <v>Гусеничные снегоболотоходы</v>
          </cell>
          <cell r="B17" t="str">
            <v>Список_15</v>
          </cell>
        </row>
        <row r="18">
          <cell r="A18" t="str">
            <v>Дизельные электростанции</v>
          </cell>
          <cell r="B18" t="str">
            <v>Список_16</v>
          </cell>
        </row>
        <row r="19">
          <cell r="A19" t="str">
            <v>Компрессоры</v>
          </cell>
          <cell r="B19" t="str">
            <v>Список_17</v>
          </cell>
        </row>
        <row r="20">
          <cell r="A20" t="str">
            <v>Краны гусеничные</v>
          </cell>
          <cell r="B20" t="str">
            <v>Список_18</v>
          </cell>
        </row>
        <row r="21">
          <cell r="A21" t="str">
            <v>Краны пневмоколесные</v>
          </cell>
          <cell r="B21" t="str">
            <v>Список_19</v>
          </cell>
        </row>
        <row r="22">
          <cell r="A22" t="str">
            <v>Легковые автомобили</v>
          </cell>
          <cell r="B22" t="str">
            <v>Список_20</v>
          </cell>
        </row>
        <row r="23">
          <cell r="A23" t="str">
            <v>Машина вакуумная</v>
          </cell>
          <cell r="B23" t="str">
            <v>Список_21</v>
          </cell>
        </row>
        <row r="24">
          <cell r="A24" t="str">
            <v>Опрессовочные и наполнительные агрегаты</v>
          </cell>
          <cell r="B24" t="str">
            <v>Список_22</v>
          </cell>
        </row>
        <row r="25">
          <cell r="A25" t="str">
            <v>Передвижная мастерская</v>
          </cell>
          <cell r="B25" t="str">
            <v>Список_23</v>
          </cell>
        </row>
        <row r="26">
          <cell r="A26" t="str">
            <v>Погрузчики с боковым поворотом</v>
          </cell>
          <cell r="B26" t="str">
            <v>Список_24</v>
          </cell>
        </row>
        <row r="27">
          <cell r="A27" t="str">
            <v>Полуприцепы</v>
          </cell>
          <cell r="B27" t="str">
            <v>Список_25</v>
          </cell>
        </row>
        <row r="28">
          <cell r="A28" t="str">
            <v>РБУ</v>
          </cell>
          <cell r="B28" t="str">
            <v>Список_26</v>
          </cell>
        </row>
        <row r="29">
          <cell r="A29" t="str">
            <v>Сварочные тракторы</v>
          </cell>
          <cell r="B29" t="str">
            <v>Список_27</v>
          </cell>
        </row>
        <row r="30">
          <cell r="A30" t="str">
            <v>Топливозаправщики</v>
          </cell>
          <cell r="B30" t="str">
            <v>Список_28</v>
          </cell>
        </row>
        <row r="31">
          <cell r="A31" t="str">
            <v>Тракторы колесные</v>
          </cell>
          <cell r="B31" t="str">
            <v>Список_29</v>
          </cell>
        </row>
        <row r="32">
          <cell r="A32" t="str">
            <v>Тракторы трелевочные (гусеничные)</v>
          </cell>
          <cell r="B32" t="str">
            <v>Список_30</v>
          </cell>
        </row>
        <row r="33">
          <cell r="A33" t="str">
            <v>Трубоукладчики</v>
          </cell>
          <cell r="B33" t="str">
            <v>Список_31</v>
          </cell>
        </row>
        <row r="34">
          <cell r="A34" t="str">
            <v>Тягачи седельные</v>
          </cell>
          <cell r="B34" t="str">
            <v>Список_32</v>
          </cell>
        </row>
        <row r="35">
          <cell r="A35" t="str">
            <v>Фронтальные погрузчики</v>
          </cell>
          <cell r="B35" t="str">
            <v>Список_33</v>
          </cell>
        </row>
        <row r="36">
          <cell r="A36" t="str">
            <v>Экскаваторы</v>
          </cell>
          <cell r="B36" t="str">
            <v>Список_34</v>
          </cell>
        </row>
        <row r="37">
          <cell r="A37" t="str">
            <v>Экскаваторы - погрузчики</v>
          </cell>
          <cell r="B37" t="str">
            <v>Список_35</v>
          </cell>
        </row>
        <row r="38">
          <cell r="A38" t="str">
            <v>ПРОЧАЯ ТЕХНИКА</v>
          </cell>
          <cell r="B38" t="str">
            <v>Список_36</v>
          </cell>
        </row>
        <row r="39">
          <cell r="A39" t="str">
            <v>Полуприцеп-цистерна</v>
          </cell>
          <cell r="B39" t="str">
            <v>Список_37</v>
          </cell>
        </row>
        <row r="40">
          <cell r="A40" t="str">
            <v>Натяжные и тормозные машины</v>
          </cell>
          <cell r="B40" t="str">
            <v>Список_38</v>
          </cell>
        </row>
        <row r="41">
          <cell r="A41" t="str">
            <v>&lt;&lt; &gt;&gt;</v>
          </cell>
          <cell r="B41" t="str">
            <v>Список_39</v>
          </cell>
        </row>
        <row r="42">
          <cell r="A42" t="str">
            <v>&lt;&lt; &gt;&gt;</v>
          </cell>
          <cell r="B42" t="str">
            <v>Список_40</v>
          </cell>
        </row>
        <row r="43">
          <cell r="A43" t="str">
            <v>&lt;&lt; &gt;&gt;</v>
          </cell>
          <cell r="B43" t="str">
            <v>Список_41</v>
          </cell>
        </row>
        <row r="44">
          <cell r="A44" t="str">
            <v>&lt;&lt; &gt;&gt;</v>
          </cell>
          <cell r="B44" t="str">
            <v>Список_42</v>
          </cell>
        </row>
        <row r="45">
          <cell r="A45" t="str">
            <v>&lt;&lt; &gt;&gt;</v>
          </cell>
          <cell r="B45" t="str">
            <v>Список_43</v>
          </cell>
        </row>
        <row r="46">
          <cell r="A46" t="str">
            <v>&lt;&lt; &gt;&gt;</v>
          </cell>
          <cell r="B46" t="str">
            <v>Список_44</v>
          </cell>
        </row>
        <row r="47">
          <cell r="A47" t="str">
            <v>&lt;&lt; &gt;&gt;</v>
          </cell>
          <cell r="B47" t="str">
            <v>Список_45</v>
          </cell>
        </row>
        <row r="48">
          <cell r="A48" t="str">
            <v>&lt;&lt; &gt;&gt;</v>
          </cell>
          <cell r="B48" t="str">
            <v>Список_46</v>
          </cell>
        </row>
        <row r="49">
          <cell r="A49" t="str">
            <v>&lt;&lt; &gt;&gt;</v>
          </cell>
          <cell r="B49" t="str">
            <v>Список_47</v>
          </cell>
        </row>
        <row r="50">
          <cell r="A50" t="str">
            <v>&lt;&lt; &gt;&gt;</v>
          </cell>
          <cell r="B50" t="str">
            <v>Список_48</v>
          </cell>
        </row>
        <row r="51">
          <cell r="A51" t="str">
            <v>&lt;&lt; &gt;&gt;</v>
          </cell>
          <cell r="B51" t="str">
            <v>Список_49</v>
          </cell>
        </row>
        <row r="52">
          <cell r="A52" t="str">
            <v>&lt;&lt; &gt;&gt;</v>
          </cell>
          <cell r="B52" t="str">
            <v>Список_50</v>
          </cell>
        </row>
      </sheetData>
      <sheetData sheetId="4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БП"/>
      <sheetName val="БП_изм"/>
      <sheetName val="Сводный расчет"/>
      <sheetName val="Прочие"/>
      <sheetName val="Начисления"/>
      <sheetName val="Лист3"/>
      <sheetName val="ФОТ2"/>
      <sheetName val="Расходы"/>
      <sheetName val="ГВР"/>
      <sheetName val="ГВРдет"/>
      <sheetName val="Ресурсы"/>
      <sheetName val="УМИТ"/>
      <sheetName val="Расчет ПК"/>
      <sheetName val="РФ-В"/>
      <sheetName val="РФ-Л"/>
      <sheetName val="Расчет РО"/>
      <sheetName val="Расчет МО"/>
      <sheetName val="Переход"/>
      <sheetName val="Переустройство"/>
      <sheetName val="Дороги, рекульт. и провод"/>
      <sheetName val="ЗП УМИТ"/>
      <sheetName val="АЗ"/>
      <sheetName val="Передислокация"/>
      <sheetName val="ФОТ"/>
      <sheetName val="Прочая техника"/>
      <sheetName val="Ведомость"/>
      <sheetName val="ПС Томмот-УГ. 11"/>
      <sheetName val="Котлованы"/>
      <sheetName val="ССР"/>
      <sheetName val="фундаменты"/>
      <sheetName val="опоры"/>
      <sheetName val="межвахта"/>
      <sheetName val="БГ"/>
      <sheetName val="Лист1"/>
      <sheetName val="Лист2"/>
      <sheetName val="численность"/>
      <sheetName val="Настройка"/>
    </sheetNames>
    <sheetDataSet>
      <sheetData sheetId="0"/>
      <sheetData sheetId="1"/>
      <sheetData sheetId="2">
        <row r="5">
          <cell r="B5" t="str">
            <v>га</v>
          </cell>
        </row>
      </sheetData>
      <sheetData sheetId="3">
        <row r="5">
          <cell r="C5">
            <v>305084.74576271186</v>
          </cell>
        </row>
      </sheetData>
      <sheetData sheetId="4">
        <row r="67">
          <cell r="Z67">
            <v>9580343.6271186452</v>
          </cell>
        </row>
      </sheetData>
      <sheetData sheetId="5"/>
      <sheetData sheetId="6">
        <row r="836">
          <cell r="X836">
            <v>111666789.13990681</v>
          </cell>
        </row>
      </sheetData>
      <sheetData sheetId="7">
        <row r="569">
          <cell r="C569" t="str">
            <v>Ремонт гравийного покрытия а/дороги Томмот - мкр.Синегорье</v>
          </cell>
        </row>
      </sheetData>
      <sheetData sheetId="8">
        <row r="5">
          <cell r="D5">
            <v>435</v>
          </cell>
        </row>
      </sheetData>
      <sheetData sheetId="9"/>
      <sheetData sheetId="10">
        <row r="2">
          <cell r="F2">
            <v>31</v>
          </cell>
        </row>
      </sheetData>
      <sheetData sheetId="11"/>
      <sheetData sheetId="12">
        <row r="7">
          <cell r="D7">
            <v>99</v>
          </cell>
        </row>
      </sheetData>
      <sheetData sheetId="13">
        <row r="116">
          <cell r="C116">
            <v>90506.398305084731</v>
          </cell>
        </row>
      </sheetData>
      <sheetData sheetId="14">
        <row r="83">
          <cell r="G83">
            <v>27930.635751433216</v>
          </cell>
        </row>
      </sheetData>
      <sheetData sheetId="15">
        <row r="87">
          <cell r="C87">
            <v>93149.750343873806</v>
          </cell>
        </row>
      </sheetData>
      <sheetData sheetId="16">
        <row r="31">
          <cell r="P31">
            <v>2372.8813559322034</v>
          </cell>
        </row>
      </sheetData>
      <sheetData sheetId="17">
        <row r="14">
          <cell r="G14">
            <v>21184418.516949158</v>
          </cell>
        </row>
      </sheetData>
      <sheetData sheetId="18">
        <row r="14">
          <cell r="G14">
            <v>11308.967242825434</v>
          </cell>
        </row>
      </sheetData>
      <sheetData sheetId="19">
        <row r="30">
          <cell r="G30">
            <v>553208.20335528767</v>
          </cell>
        </row>
      </sheetData>
      <sheetData sheetId="20"/>
      <sheetData sheetId="21">
        <row r="12">
          <cell r="F12">
            <v>1196613.5593220338</v>
          </cell>
        </row>
      </sheetData>
      <sheetData sheetId="22"/>
      <sheetData sheetId="23"/>
      <sheetData sheetId="24">
        <row r="5">
          <cell r="D5">
            <v>4</v>
          </cell>
        </row>
      </sheetData>
      <sheetData sheetId="25">
        <row r="98">
          <cell r="C98">
            <v>8</v>
          </cell>
        </row>
      </sheetData>
      <sheetData sheetId="26"/>
      <sheetData sheetId="27"/>
      <sheetData sheetId="28"/>
      <sheetData sheetId="29"/>
      <sheetData sheetId="30"/>
      <sheetData sheetId="31">
        <row r="74">
          <cell r="H74">
            <v>1888286.78</v>
          </cell>
        </row>
      </sheetData>
      <sheetData sheetId="32">
        <row r="1">
          <cell r="C1">
            <v>43528751.671232879</v>
          </cell>
        </row>
      </sheetData>
      <sheetData sheetId="33"/>
      <sheetData sheetId="34"/>
      <sheetData sheetId="35" refreshError="1"/>
      <sheetData sheetId="3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Настройки"/>
      <sheetName val="Прил.1"/>
      <sheetName val="Прил.2"/>
      <sheetName val="Прил.3"/>
      <sheetName val="Прил.4"/>
      <sheetName val="Прил.5"/>
      <sheetName val="Прил.6"/>
      <sheetName val="Прил.7"/>
      <sheetName val="Прил.8"/>
      <sheetName val="Прил. 10 Индексы РТМ+транс.затр"/>
      <sheetName val="Маш.-час"/>
    </sheetNames>
    <sheetDataSet>
      <sheetData sheetId="0" refreshError="1">
        <row r="16">
          <cell r="E16">
            <v>1.8</v>
          </cell>
        </row>
      </sheetData>
      <sheetData sheetId="1" refreshError="1"/>
      <sheetData sheetId="2" refreshError="1"/>
      <sheetData sheetId="3" refreshError="1"/>
      <sheetData sheetId="4" refreshError="1">
        <row r="51">
          <cell r="F51">
            <v>3.81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Монтажные (2)"/>
      <sheetName val="АКТ"/>
      <sheetName val="Материалы"/>
      <sheetName val="Модуль1"/>
      <sheetName val="Модуль2"/>
      <sheetName val="СУТТ"/>
      <sheetName val="2002(v2)"/>
      <sheetName val="2002_v2_"/>
      <sheetName val="топография"/>
      <sheetName val="ц_1991"/>
      <sheetName val="Подрядчики"/>
      <sheetName val="Данные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КП (2)"/>
      <sheetName val="Стр1По"/>
      <sheetName val="Лист1"/>
      <sheetName val="Лист2"/>
      <sheetName val="ГАЗ_камаз"/>
      <sheetName val="%"/>
      <sheetName val="Настройка"/>
      <sheetName val="ТРУМН_(2)"/>
      <sheetName val="Монтажные_(2)"/>
      <sheetName val="6_11_1__сторонние"/>
      <sheetName val="КП_(2)"/>
      <sheetName val="КС-6"/>
      <sheetName val="Нормативы"/>
      <sheetName val="Scenar"/>
      <sheetName val="КС-2 "/>
      <sheetName val="ТРУМН_(2)1"/>
      <sheetName val="Монтажные_(2)1"/>
      <sheetName val="6_11_1__сторонние1"/>
      <sheetName val="КП_(2)1"/>
      <sheetName val="пож.сигнал"/>
      <sheetName val="Лист2 (2)"/>
      <sheetName val="мат"/>
      <sheetName val="ЗП_ЮНГ"/>
      <sheetName val="КС_2"/>
      <sheetName val="Справочник"/>
      <sheetName val="ОПС"/>
      <sheetName val="ТРУМН_(2)2"/>
      <sheetName val="Монтажные_(2)2"/>
      <sheetName val="6_11_1__сторонние2"/>
      <sheetName val="КП_(2)2"/>
      <sheetName val="КС-2_"/>
      <sheetName val="пож_сигнал"/>
      <sheetName val="Лист2_(2)"/>
      <sheetName val="ТРУМН_(2)3"/>
      <sheetName val="Монтажные_(2)3"/>
      <sheetName val="6_11_1__сторонние3"/>
      <sheetName val="КП_(2)3"/>
      <sheetName val="Лист2_(2)1"/>
      <sheetName val="КС-2_1"/>
      <sheetName val="пож_сигнал1"/>
      <sheetName val="влад-таблица"/>
      <sheetName val="списки"/>
      <sheetName val="ИД1"/>
      <sheetName val="TECHSHEET"/>
      <sheetName val="прпр_20.02"/>
      <sheetName val="indicative ref margin"/>
      <sheetName val="Перечень"/>
      <sheetName val="a1"/>
      <sheetName val="2"/>
      <sheetName val="3"/>
      <sheetName val="4"/>
      <sheetName val="5"/>
      <sheetName val="6"/>
      <sheetName val="ExchRate"/>
      <sheetName val="a) Core Financials"/>
      <sheetName val="Рес (газ)1"/>
      <sheetName val="D"/>
      <sheetName val="НДС"/>
      <sheetName val="Бланк для ТРУМН"/>
      <sheetName val="прилож24"/>
      <sheetName val="60"/>
      <sheetName val="СПРПФ"/>
      <sheetName val="W28"/>
      <sheetName val="мсн"/>
      <sheetName val="Бланк_для_ТРУМН"/>
      <sheetName val="KS3"/>
      <sheetName val="ТРУМН_(2)6"/>
      <sheetName val="Монтажные_(2)6"/>
      <sheetName val="6_11_1__сторонние6"/>
      <sheetName val="КП_(2)6"/>
      <sheetName val="КС-2_4"/>
      <sheetName val="пож_сигнал4"/>
      <sheetName val="Лист2_(2)4"/>
      <sheetName val="Рес_(газ)12"/>
      <sheetName val="Бланк_для_ТРУМН2"/>
      <sheetName val="прпр_20_022"/>
      <sheetName val="indicative_ref_margin2"/>
      <sheetName val="a)_Core_Financials2"/>
      <sheetName val="ТРУМН_(2)4"/>
      <sheetName val="Монтажные_(2)4"/>
      <sheetName val="6_11_1__сторонние4"/>
      <sheetName val="КП_(2)4"/>
      <sheetName val="КС-2_2"/>
      <sheetName val="пож_сигнал2"/>
      <sheetName val="Лист2_(2)2"/>
      <sheetName val="Рес_(газ)1"/>
      <sheetName val="прпр_20_02"/>
      <sheetName val="indicative_ref_margin"/>
      <sheetName val="a)_Core_Financials"/>
      <sheetName val="ТРУМН_(2)5"/>
      <sheetName val="Монтажные_(2)5"/>
      <sheetName val="6_11_1__сторонние5"/>
      <sheetName val="КП_(2)5"/>
      <sheetName val="КС-2_3"/>
      <sheetName val="пож_сигнал3"/>
      <sheetName val="Лист2_(2)3"/>
      <sheetName val="Рес_(газ)11"/>
      <sheetName val="Бланк_для_ТРУМН1"/>
      <sheetName val="прпр_20_021"/>
      <sheetName val="indicative_ref_margin1"/>
      <sheetName val="a)_Core_Financials1"/>
      <sheetName val="REESTR"/>
      <sheetName val="Equipment"/>
      <sheetName val="Вендоры_скидки_коэф-ты"/>
      <sheetName val="ASME B 36.10 M"/>
      <sheetName val="Bolt Up"/>
      <sheetName val="Field Handle Fittings"/>
      <sheetName val="Attach Flange"/>
      <sheetName val="Handle &amp; Erect Fab Spools"/>
      <sheetName val="Shop Handle Pipe"/>
      <sheetName val="Olet"/>
      <sheetName val="Shop Handle Fittings"/>
      <sheetName val="Valve Handle"/>
      <sheetName val="W+C+2B"/>
      <sheetName val="XLR_NoRangeSheet"/>
      <sheetName val="Приложение_№1 "/>
      <sheetName val="КП КАРКАС"/>
      <sheetName val="PpFCTRS"/>
      <sheetName val="ЛЧ"/>
      <sheetName val="титул1"/>
      <sheetName val="титул2"/>
      <sheetName val="титул3"/>
      <sheetName val="сч-фактура"/>
      <sheetName val="Вспом_лист"/>
    </sheetNames>
    <sheetDataSet>
      <sheetData sheetId="0">
        <row r="7">
          <cell r="A7" t="str">
            <v>№№</v>
          </cell>
        </row>
      </sheetData>
      <sheetData sheetId="1">
        <row r="7">
          <cell r="A7" t="str">
            <v>№№</v>
          </cell>
        </row>
      </sheetData>
      <sheetData sheetId="2">
        <row r="7">
          <cell r="A7" t="str">
            <v>№№</v>
          </cell>
        </row>
      </sheetData>
      <sheetData sheetId="3">
        <row r="7">
          <cell r="A7" t="str">
            <v>№№</v>
          </cell>
        </row>
      </sheetData>
      <sheetData sheetId="4" refreshError="1">
        <row r="7">
          <cell r="A7" t="str">
            <v>№№</v>
          </cell>
          <cell r="B7" t="str">
            <v>Наименование</v>
          </cell>
          <cell r="C7" t="str">
            <v>Един. изм</v>
          </cell>
          <cell r="D7">
            <v>0</v>
          </cell>
          <cell r="E7" t="str">
            <v>Количество</v>
          </cell>
          <cell r="F7">
            <v>0</v>
          </cell>
          <cell r="G7" t="str">
            <v>Цена</v>
          </cell>
          <cell r="H7">
            <v>0</v>
          </cell>
          <cell r="I7" t="str">
            <v>Сумма</v>
          </cell>
        </row>
        <row r="8">
          <cell r="D8" t="str">
            <v>Всего</v>
          </cell>
          <cell r="E8" t="str">
            <v>Остаток</v>
          </cell>
          <cell r="F8" t="str">
            <v>Взято</v>
          </cell>
        </row>
        <row r="9">
          <cell r="A9">
            <v>1</v>
          </cell>
          <cell r="B9" t="str">
            <v>Шины алюминиевыешириной 80мм толщиной 5мм</v>
          </cell>
          <cell r="C9" t="str">
            <v>т</v>
          </cell>
          <cell r="D9">
            <v>0.03</v>
          </cell>
          <cell r="E9">
            <v>0</v>
          </cell>
          <cell r="F9">
            <v>0.03</v>
          </cell>
          <cell r="G9">
            <v>40000</v>
          </cell>
          <cell r="H9">
            <v>0</v>
          </cell>
          <cell r="I9">
            <v>1200</v>
          </cell>
        </row>
        <row r="10">
          <cell r="A10">
            <v>2</v>
          </cell>
          <cell r="B10" t="str">
            <v>Изолятор опорный ИО-10-750</v>
          </cell>
          <cell r="C10" t="str">
            <v>шт</v>
          </cell>
          <cell r="D10">
            <v>18</v>
          </cell>
          <cell r="E10">
            <v>0</v>
          </cell>
          <cell r="F10">
            <v>18</v>
          </cell>
          <cell r="G10">
            <v>95</v>
          </cell>
          <cell r="H10">
            <v>0</v>
          </cell>
          <cell r="I10">
            <v>1710</v>
          </cell>
        </row>
        <row r="11">
          <cell r="A11">
            <v>3</v>
          </cell>
          <cell r="B11" t="str">
            <v>Шинодержатель ЩП-1-750х1</v>
          </cell>
          <cell r="C11" t="str">
            <v>шт</v>
          </cell>
          <cell r="D11">
            <v>18</v>
          </cell>
          <cell r="E11">
            <v>0</v>
          </cell>
          <cell r="F11">
            <v>18</v>
          </cell>
          <cell r="G11">
            <v>18</v>
          </cell>
          <cell r="H11">
            <v>0</v>
          </cell>
          <cell r="I11">
            <v>324</v>
          </cell>
        </row>
        <row r="12">
          <cell r="A12">
            <v>4</v>
          </cell>
          <cell r="B12" t="str">
            <v>М/конструкция под оборудование</v>
          </cell>
          <cell r="C12" t="str">
            <v>т</v>
          </cell>
          <cell r="D12">
            <v>0.34</v>
          </cell>
          <cell r="E12">
            <v>0</v>
          </cell>
          <cell r="F12">
            <v>0.34</v>
          </cell>
          <cell r="G12">
            <v>8100</v>
          </cell>
          <cell r="H12">
            <v>0</v>
          </cell>
          <cell r="I12">
            <v>2754</v>
          </cell>
        </row>
        <row r="13">
          <cell r="B13" t="str">
            <v>ИТОГО: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5988</v>
          </cell>
        </row>
        <row r="14">
          <cell r="B14" t="str">
            <v>Заготовительно-складские расходы,%</v>
          </cell>
          <cell r="C14" t="str">
            <v>2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120</v>
          </cell>
        </row>
        <row r="15">
          <cell r="A15">
            <v>33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/>
        </row>
        <row r="16">
          <cell r="A16">
            <v>34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/>
        </row>
        <row r="17">
          <cell r="A17">
            <v>35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/>
        </row>
        <row r="18">
          <cell r="A18">
            <v>36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/>
        </row>
        <row r="19">
          <cell r="A19">
            <v>37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38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39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40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41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42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43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44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45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46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47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48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49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50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51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52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53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54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55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56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57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58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59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60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61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62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63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64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65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66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67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68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69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70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71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72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73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74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75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76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77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78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79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80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81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82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83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84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85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86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87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88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89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90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91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92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7">
          <cell r="A7" t="str">
            <v>№№</v>
          </cell>
        </row>
      </sheetData>
      <sheetData sheetId="88" refreshError="1"/>
      <sheetData sheetId="89" refreshError="1"/>
      <sheetData sheetId="90" refreshError="1"/>
      <sheetData sheetId="91">
        <row r="7">
          <cell r="A7" t="str">
            <v>№№</v>
          </cell>
        </row>
      </sheetData>
      <sheetData sheetId="92" refreshError="1"/>
      <sheetData sheetId="93" refreshError="1"/>
      <sheetData sheetId="94" refreshError="1"/>
      <sheetData sheetId="95">
        <row r="7">
          <cell r="A7" t="str">
            <v>№№</v>
          </cell>
        </row>
      </sheetData>
      <sheetData sheetId="96">
        <row r="7">
          <cell r="A7" t="str">
            <v>№№</v>
          </cell>
        </row>
      </sheetData>
      <sheetData sheetId="97">
        <row r="7">
          <cell r="A7" t="str">
            <v>№№</v>
          </cell>
        </row>
      </sheetData>
      <sheetData sheetId="98">
        <row r="7">
          <cell r="A7" t="str">
            <v>№№</v>
          </cell>
        </row>
      </sheetData>
      <sheetData sheetId="99">
        <row r="7">
          <cell r="A7" t="str">
            <v>№№</v>
          </cell>
        </row>
      </sheetData>
      <sheetData sheetId="100">
        <row r="7">
          <cell r="A7" t="str">
            <v>№№</v>
          </cell>
        </row>
      </sheetData>
      <sheetData sheetId="101">
        <row r="7">
          <cell r="A7" t="str">
            <v>№№</v>
          </cell>
        </row>
      </sheetData>
      <sheetData sheetId="102">
        <row r="7">
          <cell r="A7" t="str">
            <v>№№</v>
          </cell>
        </row>
      </sheetData>
      <sheetData sheetId="103">
        <row r="7">
          <cell r="A7" t="str">
            <v>№№</v>
          </cell>
        </row>
      </sheetData>
      <sheetData sheetId="104">
        <row r="7">
          <cell r="A7" t="str">
            <v>№№</v>
          </cell>
        </row>
      </sheetData>
      <sheetData sheetId="105">
        <row r="7">
          <cell r="A7" t="str">
            <v>№№</v>
          </cell>
        </row>
      </sheetData>
      <sheetData sheetId="106">
        <row r="7">
          <cell r="A7" t="str">
            <v>№№</v>
          </cell>
        </row>
      </sheetData>
      <sheetData sheetId="107">
        <row r="7">
          <cell r="A7" t="str">
            <v>№№</v>
          </cell>
        </row>
      </sheetData>
      <sheetData sheetId="108">
        <row r="7">
          <cell r="A7" t="str">
            <v>№№</v>
          </cell>
        </row>
      </sheetData>
      <sheetData sheetId="109">
        <row r="7">
          <cell r="A7" t="str">
            <v>№№</v>
          </cell>
        </row>
      </sheetData>
      <sheetData sheetId="110">
        <row r="7">
          <cell r="A7" t="str">
            <v>№№</v>
          </cell>
        </row>
      </sheetData>
      <sheetData sheetId="111">
        <row r="7">
          <cell r="A7" t="str">
            <v>№№</v>
          </cell>
        </row>
      </sheetData>
      <sheetData sheetId="112">
        <row r="7">
          <cell r="A7" t="str">
            <v>№№</v>
          </cell>
        </row>
      </sheetData>
      <sheetData sheetId="113">
        <row r="7">
          <cell r="A7" t="str">
            <v>№№</v>
          </cell>
        </row>
      </sheetData>
      <sheetData sheetId="114">
        <row r="7">
          <cell r="A7" t="str">
            <v>№№</v>
          </cell>
        </row>
      </sheetData>
      <sheetData sheetId="115">
        <row r="7">
          <cell r="A7" t="str">
            <v>№№</v>
          </cell>
        </row>
      </sheetData>
      <sheetData sheetId="116">
        <row r="7">
          <cell r="A7" t="str">
            <v>№№</v>
          </cell>
        </row>
      </sheetData>
      <sheetData sheetId="117">
        <row r="7">
          <cell r="A7" t="str">
            <v>№№</v>
          </cell>
        </row>
      </sheetData>
      <sheetData sheetId="118">
        <row r="7">
          <cell r="A7" t="str">
            <v>№№</v>
          </cell>
        </row>
      </sheetData>
      <sheetData sheetId="119">
        <row r="7">
          <cell r="A7" t="str">
            <v>№№</v>
          </cell>
        </row>
      </sheetData>
      <sheetData sheetId="120">
        <row r="7">
          <cell r="A7" t="str">
            <v>№№</v>
          </cell>
        </row>
      </sheetData>
      <sheetData sheetId="121">
        <row r="7">
          <cell r="A7" t="str">
            <v>№№</v>
          </cell>
        </row>
      </sheetData>
      <sheetData sheetId="122">
        <row r="7">
          <cell r="A7" t="str">
            <v>№№</v>
          </cell>
        </row>
      </sheetData>
      <sheetData sheetId="123">
        <row r="7">
          <cell r="A7" t="str">
            <v>№№</v>
          </cell>
        </row>
      </sheetData>
      <sheetData sheetId="124">
        <row r="7">
          <cell r="A7" t="str">
            <v>№№</v>
          </cell>
        </row>
      </sheetData>
      <sheetData sheetId="125">
        <row r="7">
          <cell r="A7" t="str">
            <v>№№</v>
          </cell>
        </row>
      </sheetData>
      <sheetData sheetId="126">
        <row r="7">
          <cell r="A7" t="str">
            <v>№№</v>
          </cell>
        </row>
      </sheetData>
      <sheetData sheetId="127">
        <row r="7">
          <cell r="A7" t="str">
            <v>№№</v>
          </cell>
        </row>
      </sheetData>
      <sheetData sheetId="128">
        <row r="7">
          <cell r="A7" t="str">
            <v>№№</v>
          </cell>
        </row>
      </sheetData>
      <sheetData sheetId="129">
        <row r="7">
          <cell r="A7" t="str">
            <v>№№</v>
          </cell>
        </row>
      </sheetData>
      <sheetData sheetId="130">
        <row r="7">
          <cell r="A7" t="str">
            <v>№№</v>
          </cell>
        </row>
      </sheetData>
      <sheetData sheetId="131" refreshError="1"/>
      <sheetData sheetId="132">
        <row r="7">
          <cell r="A7" t="str">
            <v>№№</v>
          </cell>
        </row>
      </sheetData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Остатки"/>
      <sheetName val="Свод"/>
      <sheetName val="Свод по объектам"/>
      <sheetName val="СВОД оборотов"/>
      <sheetName val="Настройка"/>
      <sheetName val="Настройка2"/>
      <sheetName val="Кол-во Платежек"/>
      <sheetName val="Лист1"/>
      <sheetName val="Материал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7">
          <cell r="A17" t="str">
            <v>АБК Козьмино</v>
          </cell>
          <cell r="C17" t="str">
            <v>Велесстрой</v>
          </cell>
        </row>
        <row r="18">
          <cell r="C18" t="str">
            <v>Стройсервис</v>
          </cell>
        </row>
        <row r="19">
          <cell r="C19" t="str">
            <v xml:space="preserve"> ----Резерв------</v>
          </cell>
        </row>
        <row r="20">
          <cell r="C20" t="str">
            <v xml:space="preserve"> ----Резерв------</v>
          </cell>
        </row>
        <row r="21">
          <cell r="C21" t="str">
            <v xml:space="preserve"> ----Резерв------</v>
          </cell>
        </row>
        <row r="22">
          <cell r="C22" t="str">
            <v xml:space="preserve"> ----Резерв------</v>
          </cell>
        </row>
      </sheetData>
      <sheetData sheetId="7">
        <row r="3">
          <cell r="A3" t="str">
            <v>Поступления</v>
          </cell>
        </row>
      </sheetData>
      <sheetData sheetId="8" refreshError="1"/>
      <sheetData sheetId="9" refreshError="1"/>
      <sheetData sheetId="1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КС_2"/>
    </sheetNames>
    <sheetDataSet>
      <sheetData sheetId="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айс на 9114"/>
      <sheetName val="Коэфф1."/>
      <sheetName val="Прайс лист"/>
      <sheetName val="СП"/>
      <sheetName val="КП"/>
      <sheetName val="СП-1"/>
      <sheetName val="СП-2"/>
      <sheetName val="СП-3"/>
      <sheetName val="СП-4"/>
      <sheetName val="СП-5"/>
      <sheetName val="Спец"/>
      <sheetName val="Шкаф"/>
      <sheetName val="Сервис"/>
      <sheetName val="ЗИП"/>
      <sheetName val="Труд"/>
      <sheetName val="Тепло"/>
      <sheetName val="База"/>
      <sheetName val="MACRO"/>
      <sheetName val="Коэфф1_"/>
      <sheetName val="Прайс_на_9114"/>
      <sheetName val="Коэфф1_1"/>
      <sheetName val="Прайс_лист"/>
      <sheetName val="см8"/>
      <sheetName val="топография"/>
      <sheetName val="ПРАЙС_2000 ОТ 20_01_00"/>
      <sheetName val="Смета"/>
      <sheetName val="Данные для расчёта сметы"/>
      <sheetName val="свод"/>
      <sheetName val="#ССЫЛКА"/>
      <sheetName val="93-110"/>
      <sheetName val="свод1"/>
      <sheetName val="СметаСводная Рыб"/>
      <sheetName val="Пояснение "/>
      <sheetName val="БП НОВЫЙ"/>
      <sheetName val="сводная"/>
      <sheetName val="СметаСводная снег"/>
      <sheetName val="кп (3)"/>
      <sheetName val="СметаСводная павильон"/>
      <sheetName val="Лист3"/>
      <sheetName val="информация"/>
      <sheetName val="Итог"/>
      <sheetName val="СметаСводная"/>
      <sheetName val="Пример расчета"/>
      <sheetName val="sapactivexlhiddensheet"/>
      <sheetName val="ПДР"/>
      <sheetName val="таблица руководству"/>
      <sheetName val="Суточная добыча за неделю"/>
      <sheetName val="Сервис_x0000__x0000__x0000__x0000__x0000__x0000__x0000__x0000__x0000__x0009__x0000_✈ʷ_x0000__x0004__x0000__x0000__x0000__x0000__x0000__x0000_ᩀʷ_x0000__x0000_"/>
      <sheetName val="Лист1"/>
      <sheetName val="Обновление"/>
      <sheetName val="Цена"/>
      <sheetName val="Product"/>
      <sheetName val="Сервис_x0000__x0000__x0000__x0000__x0000__x0000__x0000__x0000__x0000_ _x0000_✈ʷ_x0000__x0004__x0000__x0000__x0000__x0000__x0000__x0000_ᩀʷ_x0000__x0000_"/>
      <sheetName val="янв."/>
      <sheetName val="Спр_общий"/>
      <sheetName val="Ярково"/>
      <sheetName val="шаблон"/>
      <sheetName val="list"/>
      <sheetName val="Таблица 4 АСУТП"/>
      <sheetName val="ИГ1"/>
      <sheetName val="Объемы работ по ПВ"/>
      <sheetName val="Хаттон 90.90 Femco"/>
      <sheetName val="часы"/>
      <sheetName val="Сервис?????????_x0009_?✈ʷ?_x0004_??????ᩀʷ??"/>
      <sheetName val="топо"/>
      <sheetName val="Сервис????????? ?✈ʷ?_x0004_??????ᩀʷ??"/>
      <sheetName val="отчет эл_эн  2000"/>
      <sheetName val="Справка"/>
      <sheetName val="Январь"/>
      <sheetName val="смета СИД"/>
      <sheetName val="13.1"/>
      <sheetName val="Лист2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Прибыль опл"/>
      <sheetName val="График"/>
      <sheetName val="АЧ"/>
      <sheetName val="матер."/>
      <sheetName val="Summary"/>
      <sheetName val="гидрология"/>
      <sheetName val="пятилетка"/>
      <sheetName val="мониторинг"/>
      <sheetName val="свод 2"/>
      <sheetName val="total"/>
      <sheetName val="Комплектация"/>
      <sheetName val="трубы"/>
      <sheetName val="СМР"/>
      <sheetName val="дороги"/>
      <sheetName val="Землеотвод"/>
      <sheetName val="исходные данные"/>
      <sheetName val="расчетные таблицы"/>
      <sheetName val="ц_1991"/>
      <sheetName val="1.3"/>
      <sheetName val="Параметры"/>
      <sheetName val="См-2 Шатурс сети  проект работы"/>
      <sheetName val="ЛС_РЕС"/>
      <sheetName val="К.рын"/>
      <sheetName val="Сводная смета"/>
      <sheetName val="Арматура"/>
      <sheetName val="ЗП_ЮНГ"/>
      <sheetName val="СБЦ НПП 2004"/>
      <sheetName val="Ачинский НПЗ"/>
      <sheetName val="Calc"/>
      <sheetName val="Амур ДОН"/>
      <sheetName val="Общие"/>
      <sheetName val="БД"/>
      <sheetName val="№ 5"/>
      <sheetName val="уник.списки"/>
      <sheetName val="мобдемоб"/>
      <sheetName val=""/>
      <sheetName val="ГАЗ_камаз"/>
      <sheetName val="свод (2)"/>
      <sheetName val="к.84-к.83"/>
      <sheetName val="8"/>
      <sheetName val="УП _2004"/>
      <sheetName val="мсн"/>
      <sheetName val="3.1 ТХ"/>
      <sheetName val="ПД-2.1"/>
      <sheetName val="Сервис__________x0009__✈ʷ__x0004_______ᩀʷ__"/>
      <sheetName val="Сервис_________ _✈ʷ__x0004_______ᩀʷ__"/>
      <sheetName val="Смета 1свод"/>
      <sheetName val="Ресурсная ведомость часть 1"/>
      <sheetName val="ИД СМР"/>
      <sheetName val="ИД1"/>
      <sheetName val="ЛЧ"/>
      <sheetName val="Прайс_на_91141"/>
      <sheetName val="Коэфф1_2"/>
      <sheetName val="Прайс_лист1"/>
      <sheetName val="Данные_для_расчёта_сметы"/>
      <sheetName val="ПРАЙС_2000_ОТ_20_01_00"/>
      <sheetName val="СметаСводная_Рыб"/>
      <sheetName val="БП_НОВЫЙ"/>
      <sheetName val="Пояснение_"/>
      <sheetName val="кп_(3)"/>
      <sheetName val="СметаСводная_павильон"/>
      <sheetName val="Пример_расчета"/>
      <sheetName val="СметаСводная_снег"/>
      <sheetName val="таблица_руководству"/>
      <sheetName val="Суточная_добыча_за_неделю"/>
      <sheetName val="Сервис ✈ʷᩀʷ"/>
      <sheetName val="Сервис_✈ʷᩀʷ"/>
      <sheetName val="янв_"/>
      <sheetName val="Таблица_4_АСУТП"/>
      <sheetName val="Объемы_работ_по_ПВ"/>
      <sheetName val="Хаттон_90_90_Femco"/>
      <sheetName val="Сервис????????? ?✈ʷ???????ᩀʷ??"/>
      <sheetName val="отчет_эл_эн__2000"/>
      <sheetName val="Сервис?????????_?✈ʷ???????ᩀʷ??"/>
      <sheetName val="смета_СИД"/>
      <sheetName val="13_1"/>
      <sheetName val="Исполнение__освоение_по_закупк_"/>
      <sheetName val="Исполнение_для_Ускова"/>
      <sheetName val="Выборка_по_отсыпкам"/>
      <sheetName val="ИП__отсыпки_"/>
      <sheetName val="ИП__отсыпки_ФОТ_диз_т_"/>
      <sheetName val="ИП__отсыпки___выборка_"/>
      <sheetName val="Исполнение_по_оборуд_"/>
      <sheetName val="Исполнение_по_оборуд___2_"/>
      <sheetName val="Исполнение_сжато"/>
      <sheetName val="Форма_для_бурения"/>
      <sheetName val="Форма_для_КС"/>
      <sheetName val="Форма_для_ГР"/>
      <sheetName val="Прибыль_опл"/>
      <sheetName val="свод_2"/>
      <sheetName val="матер_"/>
      <sheetName val="исходные_данные"/>
      <sheetName val="расчетные_таблицы"/>
      <sheetName val="1_3"/>
      <sheetName val="К_рын"/>
      <sheetName val="Сводная_смета"/>
      <sheetName val="См-2_Шатурс_сети__проект_работы"/>
      <sheetName val="Ачинский_НПЗ"/>
      <sheetName val="Амур_ДОН"/>
      <sheetName val="СБЦ_НПП_2004"/>
      <sheetName val="№_5"/>
      <sheetName val="уник_списки"/>
      <sheetName val="Исходные"/>
      <sheetName val="Характеристические ФО"/>
      <sheetName val="2.1"/>
      <sheetName val="Сервис___________✈ʷ_______ᩀʷ__"/>
      <sheetName val="Сервис_✈ʷᩀʷ1"/>
      <sheetName val="Сервис?????????_?✈ʷ???????ᩀʷ??1"/>
      <sheetName val="Сервис___________✈ʷ_______ᩀʷ__1"/>
      <sheetName val="свод_(2)"/>
      <sheetName val="УП__2004"/>
      <sheetName val="ПД-2_1"/>
      <sheetName val="к_84-к_83"/>
      <sheetName val="Хран св+м+ж"/>
      <sheetName val="предоплата"/>
      <sheetName val="К"/>
      <sheetName val="Суточная"/>
      <sheetName val="трансформация1"/>
      <sheetName val="Leistungsakt"/>
      <sheetName val="Сервис ✈ʷ_x0004_ᩀʷ"/>
    </sheetNames>
    <sheetDataSet>
      <sheetData sheetId="0" refreshError="1"/>
      <sheetData sheetId="1" refreshError="1">
        <row r="7">
          <cell r="E7">
            <v>1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>
        <row r="7">
          <cell r="E7">
            <v>1</v>
          </cell>
        </row>
      </sheetData>
      <sheetData sheetId="137">
        <row r="7">
          <cell r="E7">
            <v>1</v>
          </cell>
        </row>
      </sheetData>
      <sheetData sheetId="138">
        <row r="7">
          <cell r="E7">
            <v>1</v>
          </cell>
        </row>
      </sheetData>
      <sheetData sheetId="139">
        <row r="7">
          <cell r="E7">
            <v>1</v>
          </cell>
        </row>
      </sheetData>
      <sheetData sheetId="140">
        <row r="7">
          <cell r="E7">
            <v>1</v>
          </cell>
        </row>
      </sheetData>
      <sheetData sheetId="141">
        <row r="7">
          <cell r="E7">
            <v>1</v>
          </cell>
        </row>
      </sheetData>
      <sheetData sheetId="142">
        <row r="7">
          <cell r="E7">
            <v>1</v>
          </cell>
        </row>
      </sheetData>
      <sheetData sheetId="143">
        <row r="7">
          <cell r="E7">
            <v>1</v>
          </cell>
        </row>
      </sheetData>
      <sheetData sheetId="144">
        <row r="7">
          <cell r="E7">
            <v>1</v>
          </cell>
        </row>
      </sheetData>
      <sheetData sheetId="145">
        <row r="7">
          <cell r="E7">
            <v>1</v>
          </cell>
        </row>
      </sheetData>
      <sheetData sheetId="146">
        <row r="7">
          <cell r="E7">
            <v>1</v>
          </cell>
        </row>
      </sheetData>
      <sheetData sheetId="147">
        <row r="7">
          <cell r="E7">
            <v>1</v>
          </cell>
        </row>
      </sheetData>
      <sheetData sheetId="148">
        <row r="7">
          <cell r="E7">
            <v>1</v>
          </cell>
        </row>
      </sheetData>
      <sheetData sheetId="149">
        <row r="7">
          <cell r="E7">
            <v>1</v>
          </cell>
        </row>
      </sheetData>
      <sheetData sheetId="150">
        <row r="7">
          <cell r="E7">
            <v>1</v>
          </cell>
        </row>
      </sheetData>
      <sheetData sheetId="151">
        <row r="7">
          <cell r="E7">
            <v>1</v>
          </cell>
        </row>
      </sheetData>
      <sheetData sheetId="152">
        <row r="7">
          <cell r="E7">
            <v>1</v>
          </cell>
        </row>
      </sheetData>
      <sheetData sheetId="153">
        <row r="7">
          <cell r="E7">
            <v>1</v>
          </cell>
        </row>
      </sheetData>
      <sheetData sheetId="154">
        <row r="7">
          <cell r="E7">
            <v>1</v>
          </cell>
        </row>
      </sheetData>
      <sheetData sheetId="155">
        <row r="7">
          <cell r="E7">
            <v>1</v>
          </cell>
        </row>
      </sheetData>
      <sheetData sheetId="156">
        <row r="7">
          <cell r="E7">
            <v>1</v>
          </cell>
        </row>
      </sheetData>
      <sheetData sheetId="157">
        <row r="7">
          <cell r="E7">
            <v>1</v>
          </cell>
        </row>
      </sheetData>
      <sheetData sheetId="158">
        <row r="7">
          <cell r="E7">
            <v>1</v>
          </cell>
        </row>
      </sheetData>
      <sheetData sheetId="159">
        <row r="7">
          <cell r="E7">
            <v>1</v>
          </cell>
        </row>
      </sheetData>
      <sheetData sheetId="160">
        <row r="7">
          <cell r="E7">
            <v>1</v>
          </cell>
        </row>
      </sheetData>
      <sheetData sheetId="161">
        <row r="7">
          <cell r="E7">
            <v>1</v>
          </cell>
        </row>
      </sheetData>
      <sheetData sheetId="162">
        <row r="7">
          <cell r="E7">
            <v>1</v>
          </cell>
        </row>
      </sheetData>
      <sheetData sheetId="163">
        <row r="7">
          <cell r="E7">
            <v>1</v>
          </cell>
        </row>
      </sheetData>
      <sheetData sheetId="164">
        <row r="7">
          <cell r="E7">
            <v>1</v>
          </cell>
        </row>
      </sheetData>
      <sheetData sheetId="165">
        <row r="7">
          <cell r="E7">
            <v>1</v>
          </cell>
        </row>
      </sheetData>
      <sheetData sheetId="166">
        <row r="7">
          <cell r="E7">
            <v>1</v>
          </cell>
        </row>
      </sheetData>
      <sheetData sheetId="167">
        <row r="7">
          <cell r="E7">
            <v>1</v>
          </cell>
        </row>
      </sheetData>
      <sheetData sheetId="168">
        <row r="7">
          <cell r="E7">
            <v>1</v>
          </cell>
        </row>
      </sheetData>
      <sheetData sheetId="169">
        <row r="7">
          <cell r="E7">
            <v>1</v>
          </cell>
        </row>
      </sheetData>
      <sheetData sheetId="170">
        <row r="7">
          <cell r="E7">
            <v>1</v>
          </cell>
        </row>
      </sheetData>
      <sheetData sheetId="171">
        <row r="7">
          <cell r="E7">
            <v>1</v>
          </cell>
        </row>
      </sheetData>
      <sheetData sheetId="172">
        <row r="7">
          <cell r="E7">
            <v>1</v>
          </cell>
        </row>
      </sheetData>
      <sheetData sheetId="173">
        <row r="7">
          <cell r="E7">
            <v>1</v>
          </cell>
        </row>
      </sheetData>
      <sheetData sheetId="174">
        <row r="7">
          <cell r="E7">
            <v>1</v>
          </cell>
        </row>
      </sheetData>
      <sheetData sheetId="175">
        <row r="7">
          <cell r="E7">
            <v>1</v>
          </cell>
        </row>
      </sheetData>
      <sheetData sheetId="176">
        <row r="7">
          <cell r="E7">
            <v>1</v>
          </cell>
        </row>
      </sheetData>
      <sheetData sheetId="177">
        <row r="7">
          <cell r="E7">
            <v>1</v>
          </cell>
        </row>
      </sheetData>
      <sheetData sheetId="178">
        <row r="7">
          <cell r="E7">
            <v>1</v>
          </cell>
        </row>
      </sheetData>
      <sheetData sheetId="179">
        <row r="7">
          <cell r="E7">
            <v>1</v>
          </cell>
        </row>
      </sheetData>
      <sheetData sheetId="180">
        <row r="7">
          <cell r="E7">
            <v>1</v>
          </cell>
        </row>
      </sheetData>
      <sheetData sheetId="181">
        <row r="7">
          <cell r="E7">
            <v>1</v>
          </cell>
        </row>
      </sheetData>
      <sheetData sheetId="182">
        <row r="7">
          <cell r="E7">
            <v>1</v>
          </cell>
        </row>
      </sheetData>
      <sheetData sheetId="183">
        <row r="7">
          <cell r="E7">
            <v>1</v>
          </cell>
        </row>
      </sheetData>
      <sheetData sheetId="184">
        <row r="7">
          <cell r="E7">
            <v>1</v>
          </cell>
        </row>
      </sheetData>
      <sheetData sheetId="185">
        <row r="7">
          <cell r="E7">
            <v>1</v>
          </cell>
        </row>
      </sheetData>
      <sheetData sheetId="186">
        <row r="7">
          <cell r="E7">
            <v>1</v>
          </cell>
        </row>
      </sheetData>
      <sheetData sheetId="187" refreshError="1"/>
      <sheetData sheetId="188" refreshError="1"/>
      <sheetData sheetId="189" refreshError="1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РУМН (2)"/>
      <sheetName val="ТРУМН"/>
      <sheetName val="Смета 2 (2)"/>
      <sheetName val="Смета 3"/>
      <sheetName val="Материалы (3)"/>
      <sheetName val="Материалы"/>
      <sheetName val="Модуль1"/>
      <sheetName val="Модуль2"/>
      <sheetName val="ПиУсвод"/>
      <sheetName val="Смета"/>
      <sheetName val="001_баланс"/>
      <sheetName val="Подрядчики"/>
      <sheetName val="Лист2"/>
      <sheetName val="2014"/>
      <sheetName val="Акты"/>
      <sheetName val="ЛС_БИ"/>
      <sheetName val="Персонал"/>
      <sheetName val="Проекты"/>
      <sheetName val="М_1"/>
      <sheetName val="ТРУМН_(2)"/>
      <sheetName val="Смета_2_(2)"/>
      <sheetName val="Смета_3"/>
      <sheetName val="Материалы_(3)"/>
      <sheetName val="КС_2"/>
      <sheetName val="Упр"/>
      <sheetName val="Лист визирования"/>
      <sheetName val="#ССЫЛКА"/>
      <sheetName val="ТРУМН_(2)1"/>
      <sheetName val="Смета_2_(2)1"/>
      <sheetName val="Смета_31"/>
      <sheetName val="Материалы_(3)1"/>
      <sheetName val="Лист_визирования"/>
      <sheetName val="База"/>
      <sheetName val="Титул1"/>
      <sheetName val="Титул2"/>
      <sheetName val="Титул3"/>
      <sheetName val="OtSobstOil_short"/>
      <sheetName val="60"/>
      <sheetName val="Справочник"/>
      <sheetName val="ТКП_ЭХЗ"/>
      <sheetName val="РасчётПеребазировкиКСТГ"/>
      <sheetName val="ТРУМН_(2)2"/>
      <sheetName val="Смета_2_(2)2"/>
      <sheetName val="Смета_32"/>
      <sheetName val="Материалы_(3)2"/>
      <sheetName val="Лист_визирования1"/>
      <sheetName val="ТРУМН_(2)3"/>
      <sheetName val="Смета_2_(2)3"/>
      <sheetName val="Смета_33"/>
      <sheetName val="Материалы_(3)3"/>
      <sheetName val="Лист_визирования2"/>
      <sheetName val=""/>
      <sheetName val="КС2 ВСТО "/>
      <sheetName val="costing_CV"/>
      <sheetName val="топография"/>
      <sheetName val="данные"/>
      <sheetName val="Общ"/>
      <sheetName val="КС2_ВСТО_"/>
      <sheetName val="ц_1991"/>
      <sheetName val="Кодификатор"/>
      <sheetName val="ТРУМН_(2)6"/>
      <sheetName val="Смета_2_(2)6"/>
      <sheetName val="Смета_36"/>
      <sheetName val="Материалы_(3)6"/>
      <sheetName val="Лист_визирования5"/>
      <sheetName val="КС2_ВСТО_2"/>
      <sheetName val="ТРУМН_(2)4"/>
      <sheetName val="Смета_2_(2)4"/>
      <sheetName val="Смета_34"/>
      <sheetName val="Материалы_(3)4"/>
      <sheetName val="Лист_визирования3"/>
      <sheetName val="ТРУМН_(2)5"/>
      <sheetName val="Смета_2_(2)5"/>
      <sheetName val="Смета_35"/>
      <sheetName val="Материалы_(3)5"/>
      <sheetName val="Лист_визирования4"/>
      <sheetName val="КС2_ВСТО_1"/>
      <sheetName val="fco"/>
      <sheetName val="COVER"/>
      <sheetName val="Кап ремонт сетей Шесхарис"/>
      <sheetName val="Units"/>
      <sheetName val="a1"/>
      <sheetName val="COST-TZ"/>
      <sheetName val="XLR_NoRangeSheet"/>
      <sheetName val="спецификация"/>
      <sheetName val="Cable_Database"/>
      <sheetName val="прогр.2"/>
      <sheetName val="sum"/>
      <sheetName val="ФинАнализ-4"/>
      <sheetName val="Ф2"/>
      <sheetName val="ФинАнализ-2"/>
      <sheetName val="ФинАнализ-3"/>
      <sheetName val="Баланс"/>
      <sheetName val="Титул"/>
      <sheetName val="Ф3"/>
      <sheetName val="Ф4"/>
      <sheetName val="Ф5"/>
      <sheetName val="Ф6"/>
      <sheetName val="Чистые активы"/>
      <sheetName val="ФинАнализ-1"/>
      <sheetName val="сч-фактура"/>
      <sheetName val="6_11_1  сторонние"/>
      <sheetName val="Восстановл_Лист4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Inventories as of 03.20"/>
    </sheetNames>
    <sheetDataSet>
      <sheetData sheetId="0" refreshError="1"/>
      <sheetData sheetId="1" refreshError="1"/>
      <sheetData sheetId="2">
        <row r="8">
          <cell r="A8" t="str">
            <v>№№</v>
          </cell>
        </row>
      </sheetData>
      <sheetData sheetId="3">
        <row r="8">
          <cell r="A8" t="str">
            <v>№№</v>
          </cell>
        </row>
      </sheetData>
      <sheetData sheetId="4">
        <row r="8">
          <cell r="A8" t="str">
            <v>№№</v>
          </cell>
        </row>
      </sheetData>
      <sheetData sheetId="5" refreshError="1">
        <row r="8">
          <cell r="A8" t="str">
            <v>№№</v>
          </cell>
          <cell r="B8" t="str">
            <v>Наименование</v>
          </cell>
          <cell r="C8" t="str">
            <v>Един. изм</v>
          </cell>
          <cell r="D8">
            <v>0</v>
          </cell>
          <cell r="E8" t="str">
            <v>Количество</v>
          </cell>
          <cell r="F8">
            <v>0</v>
          </cell>
          <cell r="G8" t="str">
            <v>Цена</v>
          </cell>
          <cell r="H8">
            <v>0</v>
          </cell>
          <cell r="I8" t="str">
            <v>Сумма</v>
          </cell>
        </row>
        <row r="9">
          <cell r="D9" t="str">
            <v>Всего</v>
          </cell>
          <cell r="E9" t="str">
            <v>Остаток</v>
          </cell>
          <cell r="F9" t="str">
            <v>Взято</v>
          </cell>
        </row>
        <row r="10">
          <cell r="A10">
            <v>1</v>
          </cell>
          <cell r="B10" t="str">
            <v>Шкаф распределительный ПР 8501-2-4УХЛ</v>
          </cell>
          <cell r="C10" t="str">
            <v>шт</v>
          </cell>
          <cell r="D10">
            <v>4</v>
          </cell>
          <cell r="E10">
            <v>0</v>
          </cell>
          <cell r="F10">
            <v>4</v>
          </cell>
          <cell r="G10">
            <v>2100</v>
          </cell>
          <cell r="H10">
            <v>0</v>
          </cell>
          <cell r="I10">
            <v>8400</v>
          </cell>
        </row>
        <row r="11">
          <cell r="A11">
            <v>2</v>
          </cell>
          <cell r="B11" t="str">
            <v>Автомат ВА51-39 на 63А</v>
          </cell>
          <cell r="C11" t="str">
            <v>шт</v>
          </cell>
          <cell r="D11">
            <v>4</v>
          </cell>
          <cell r="E11">
            <v>0</v>
          </cell>
          <cell r="F11">
            <v>4</v>
          </cell>
          <cell r="G11">
            <v>860</v>
          </cell>
          <cell r="H11">
            <v>0</v>
          </cell>
          <cell r="I11">
            <v>3440</v>
          </cell>
        </row>
        <row r="12">
          <cell r="A12">
            <v>3</v>
          </cell>
          <cell r="B12" t="str">
            <v>Автомат ВА51-31 на 80А</v>
          </cell>
          <cell r="C12" t="str">
            <v>шт</v>
          </cell>
          <cell r="D12">
            <v>4</v>
          </cell>
          <cell r="E12">
            <v>0</v>
          </cell>
          <cell r="F12">
            <v>4</v>
          </cell>
          <cell r="G12">
            <v>910</v>
          </cell>
          <cell r="H12">
            <v>0</v>
          </cell>
          <cell r="I12">
            <v>3640</v>
          </cell>
        </row>
        <row r="13">
          <cell r="A13">
            <v>4</v>
          </cell>
          <cell r="B13" t="str">
            <v>Автомат ВА51-35 на 200А</v>
          </cell>
          <cell r="C13" t="str">
            <v>шт</v>
          </cell>
          <cell r="D13">
            <v>8</v>
          </cell>
          <cell r="E13">
            <v>0</v>
          </cell>
          <cell r="F13">
            <v>8</v>
          </cell>
          <cell r="G13">
            <v>1840</v>
          </cell>
          <cell r="H13">
            <v>0</v>
          </cell>
          <cell r="I13">
            <v>14720</v>
          </cell>
        </row>
        <row r="14">
          <cell r="A14">
            <v>5</v>
          </cell>
          <cell r="B14" t="str">
            <v>Клемник на 15контактов 100А</v>
          </cell>
          <cell r="C14" t="str">
            <v>шт</v>
          </cell>
          <cell r="D14">
            <v>4</v>
          </cell>
          <cell r="E14">
            <v>0</v>
          </cell>
          <cell r="F14">
            <v>4</v>
          </cell>
          <cell r="G14">
            <v>215</v>
          </cell>
          <cell r="H14">
            <v>0</v>
          </cell>
          <cell r="I14">
            <v>860</v>
          </cell>
        </row>
        <row r="15">
          <cell r="B15" t="str">
            <v>ИТОГО: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31060</v>
          </cell>
        </row>
        <row r="16">
          <cell r="B16" t="str">
            <v>Заготовительно-складские,%</v>
          </cell>
          <cell r="C16" t="str">
            <v>2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621</v>
          </cell>
        </row>
        <row r="17">
          <cell r="B17" t="str">
            <v>ИТОГО: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31681</v>
          </cell>
        </row>
        <row r="18">
          <cell r="B18" t="str">
            <v xml:space="preserve">Автотранспорт, % </v>
          </cell>
          <cell r="C18" t="str">
            <v>10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3168</v>
          </cell>
        </row>
        <row r="19">
          <cell r="A19">
            <v>33</v>
          </cell>
          <cell r="B19">
            <v>0</v>
          </cell>
          <cell r="C19">
            <v>0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/>
        </row>
        <row r="20">
          <cell r="A20">
            <v>34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/>
        </row>
        <row r="21">
          <cell r="A21">
            <v>35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/>
        </row>
        <row r="22">
          <cell r="A22">
            <v>36</v>
          </cell>
          <cell r="B22">
            <v>0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/>
        </row>
        <row r="23">
          <cell r="A23">
            <v>37</v>
          </cell>
          <cell r="B23">
            <v>0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/>
        </row>
        <row r="24">
          <cell r="A24">
            <v>38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/>
        </row>
        <row r="25">
          <cell r="A25">
            <v>39</v>
          </cell>
          <cell r="B25">
            <v>0</v>
          </cell>
          <cell r="C25">
            <v>0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/>
        </row>
        <row r="26">
          <cell r="A26">
            <v>40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/>
        </row>
        <row r="27">
          <cell r="A27">
            <v>41</v>
          </cell>
          <cell r="B27">
            <v>0</v>
          </cell>
          <cell r="C27">
            <v>0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0</v>
          </cell>
          <cell r="I27"/>
        </row>
        <row r="28">
          <cell r="A28">
            <v>42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/>
        </row>
        <row r="29">
          <cell r="A29">
            <v>43</v>
          </cell>
          <cell r="B29">
            <v>0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/>
        </row>
        <row r="30">
          <cell r="A30">
            <v>44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/>
        </row>
        <row r="31">
          <cell r="A31">
            <v>45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/>
        </row>
        <row r="32">
          <cell r="A32">
            <v>46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/>
        </row>
        <row r="33">
          <cell r="A33">
            <v>47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/>
        </row>
        <row r="34">
          <cell r="A34">
            <v>48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/>
        </row>
        <row r="35">
          <cell r="A35">
            <v>49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/>
        </row>
        <row r="36">
          <cell r="A36">
            <v>50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/>
        </row>
        <row r="37">
          <cell r="A37">
            <v>51</v>
          </cell>
          <cell r="B37">
            <v>0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/>
        </row>
        <row r="38">
          <cell r="A38">
            <v>52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/>
        </row>
        <row r="39">
          <cell r="A39">
            <v>53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/>
        </row>
        <row r="40">
          <cell r="A40">
            <v>54</v>
          </cell>
          <cell r="B40">
            <v>0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/>
        </row>
        <row r="41">
          <cell r="A41">
            <v>55</v>
          </cell>
          <cell r="B41">
            <v>0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/>
        </row>
        <row r="42">
          <cell r="A42">
            <v>56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/>
        </row>
        <row r="43">
          <cell r="A43">
            <v>57</v>
          </cell>
          <cell r="B43">
            <v>0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/>
        </row>
        <row r="44">
          <cell r="A44">
            <v>58</v>
          </cell>
          <cell r="B44">
            <v>0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/>
        </row>
        <row r="45">
          <cell r="A45">
            <v>59</v>
          </cell>
          <cell r="B45">
            <v>0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/>
        </row>
        <row r="46">
          <cell r="A46">
            <v>60</v>
          </cell>
          <cell r="B46">
            <v>0</v>
          </cell>
          <cell r="C46">
            <v>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/>
        </row>
        <row r="47">
          <cell r="A47">
            <v>61</v>
          </cell>
          <cell r="B47">
            <v>0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/>
        </row>
        <row r="48">
          <cell r="A48">
            <v>62</v>
          </cell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/>
        </row>
        <row r="49">
          <cell r="A49">
            <v>63</v>
          </cell>
          <cell r="B49">
            <v>0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/>
        </row>
        <row r="50">
          <cell r="A50">
            <v>64</v>
          </cell>
          <cell r="B50">
            <v>0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/>
        </row>
        <row r="51">
          <cell r="A51">
            <v>65</v>
          </cell>
          <cell r="B51">
            <v>0</v>
          </cell>
          <cell r="C51">
            <v>0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/>
        </row>
        <row r="52">
          <cell r="A52">
            <v>66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/>
        </row>
        <row r="53">
          <cell r="A53">
            <v>67</v>
          </cell>
          <cell r="B53">
            <v>0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/>
        </row>
        <row r="54">
          <cell r="A54">
            <v>68</v>
          </cell>
          <cell r="B54">
            <v>0</v>
          </cell>
          <cell r="C54">
            <v>0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/>
        </row>
        <row r="55">
          <cell r="A55">
            <v>69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/>
        </row>
        <row r="56">
          <cell r="A56">
            <v>70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/>
        </row>
        <row r="57">
          <cell r="A57">
            <v>71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/>
        </row>
        <row r="58">
          <cell r="A58">
            <v>72</v>
          </cell>
          <cell r="B58">
            <v>0</v>
          </cell>
          <cell r="C58">
            <v>0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/>
        </row>
        <row r="59">
          <cell r="A59">
            <v>73</v>
          </cell>
          <cell r="B59">
            <v>0</v>
          </cell>
          <cell r="C59">
            <v>0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/>
        </row>
        <row r="60">
          <cell r="A60">
            <v>74</v>
          </cell>
          <cell r="B60">
            <v>0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/>
        </row>
        <row r="61">
          <cell r="A61">
            <v>75</v>
          </cell>
          <cell r="B61">
            <v>0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/>
        </row>
        <row r="62">
          <cell r="A62">
            <v>76</v>
          </cell>
          <cell r="B62">
            <v>0</v>
          </cell>
          <cell r="C62">
            <v>0</v>
          </cell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/>
        </row>
        <row r="63">
          <cell r="A63">
            <v>77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/>
        </row>
        <row r="64">
          <cell r="A64">
            <v>78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/>
        </row>
        <row r="65">
          <cell r="A65">
            <v>79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/>
        </row>
        <row r="66">
          <cell r="A66">
            <v>80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/>
        </row>
        <row r="67">
          <cell r="A67">
            <v>81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/>
        </row>
        <row r="68">
          <cell r="A68">
            <v>82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/>
        </row>
        <row r="69">
          <cell r="A69">
            <v>83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/>
        </row>
        <row r="70">
          <cell r="A70">
            <v>84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/>
        </row>
        <row r="71">
          <cell r="A71">
            <v>85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/>
        </row>
        <row r="72">
          <cell r="A72">
            <v>86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/>
        </row>
        <row r="73">
          <cell r="A73">
            <v>87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/>
        </row>
        <row r="74">
          <cell r="A74">
            <v>88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/>
        </row>
        <row r="75">
          <cell r="A75">
            <v>89</v>
          </cell>
          <cell r="B75">
            <v>0</v>
          </cell>
          <cell r="C75">
            <v>0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/>
        </row>
        <row r="76">
          <cell r="A76">
            <v>90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/>
        </row>
        <row r="77">
          <cell r="A77">
            <v>91</v>
          </cell>
          <cell r="B77">
            <v>0</v>
          </cell>
          <cell r="C77">
            <v>0</v>
          </cell>
          <cell r="D77">
            <v>0</v>
          </cell>
          <cell r="E77">
            <v>0</v>
          </cell>
          <cell r="F77">
            <v>0</v>
          </cell>
          <cell r="G77">
            <v>0</v>
          </cell>
          <cell r="H77">
            <v>0</v>
          </cell>
          <cell r="I77"/>
        </row>
        <row r="78">
          <cell r="A78">
            <v>92</v>
          </cell>
          <cell r="B78">
            <v>0</v>
          </cell>
          <cell r="C78">
            <v>0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/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>
        <row r="8">
          <cell r="A8" t="str">
            <v>№№</v>
          </cell>
        </row>
      </sheetData>
      <sheetData sheetId="61">
        <row r="8">
          <cell r="A8" t="str">
            <v>№№</v>
          </cell>
        </row>
      </sheetData>
      <sheetData sheetId="62">
        <row r="8">
          <cell r="A8" t="str">
            <v>№№</v>
          </cell>
        </row>
      </sheetData>
      <sheetData sheetId="63">
        <row r="8">
          <cell r="A8" t="str">
            <v>№№</v>
          </cell>
        </row>
      </sheetData>
      <sheetData sheetId="64">
        <row r="8">
          <cell r="A8" t="str">
            <v>№№</v>
          </cell>
        </row>
      </sheetData>
      <sheetData sheetId="65">
        <row r="8">
          <cell r="A8" t="str">
            <v>№№</v>
          </cell>
        </row>
      </sheetData>
      <sheetData sheetId="66">
        <row r="8">
          <cell r="A8" t="str">
            <v>№№</v>
          </cell>
        </row>
      </sheetData>
      <sheetData sheetId="67">
        <row r="8">
          <cell r="A8" t="str">
            <v>№№</v>
          </cell>
        </row>
      </sheetData>
      <sheetData sheetId="68">
        <row r="8">
          <cell r="A8" t="str">
            <v>№№</v>
          </cell>
        </row>
      </sheetData>
      <sheetData sheetId="69">
        <row r="8">
          <cell r="A8" t="str">
            <v>№№</v>
          </cell>
        </row>
      </sheetData>
      <sheetData sheetId="70">
        <row r="8">
          <cell r="A8" t="str">
            <v>№№</v>
          </cell>
        </row>
      </sheetData>
      <sheetData sheetId="71">
        <row r="8">
          <cell r="A8" t="str">
            <v>№№</v>
          </cell>
        </row>
      </sheetData>
      <sheetData sheetId="72">
        <row r="8">
          <cell r="A8" t="str">
            <v>№№</v>
          </cell>
        </row>
      </sheetData>
      <sheetData sheetId="73">
        <row r="8">
          <cell r="A8" t="str">
            <v>№№</v>
          </cell>
        </row>
      </sheetData>
      <sheetData sheetId="74">
        <row r="8">
          <cell r="A8" t="str">
            <v>№№</v>
          </cell>
        </row>
      </sheetData>
      <sheetData sheetId="75">
        <row r="8">
          <cell r="A8" t="str">
            <v>№№</v>
          </cell>
        </row>
      </sheetData>
      <sheetData sheetId="76">
        <row r="8">
          <cell r="A8" t="str">
            <v>№№</v>
          </cell>
        </row>
      </sheetData>
      <sheetData sheetId="77">
        <row r="8">
          <cell r="A8" t="str">
            <v>№№</v>
          </cell>
        </row>
      </sheetData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>
        <row r="8">
          <cell r="A8" t="str">
            <v>№№</v>
          </cell>
        </row>
      </sheetData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  <sheetName val="топография"/>
      <sheetName val="93-110"/>
      <sheetName val="6_11_1  сторонние"/>
      <sheetName val="Восстановл_Лист12"/>
      <sheetName val="Восстановл_Лист18"/>
      <sheetName val="Восстановл_Лист10"/>
      <sheetName val="Восстановл_Лист6"/>
      <sheetName val="Восстановл_Лист14"/>
      <sheetName val="Восстановл_Лист20"/>
      <sheetName val="Восстановл_Лист16"/>
      <sheetName val="Восстановл_Лист5"/>
      <sheetName val="Восстановл_Лист13"/>
      <sheetName val="Восстановл_Лист19"/>
      <sheetName val="Восстановл_Лист11"/>
      <sheetName val="Восстановл_Лист7"/>
      <sheetName val="Восстановл_Лист15"/>
      <sheetName val="Восстановл_Лист21"/>
      <sheetName val="Восстановл_Лист17"/>
      <sheetName val="СМЕТА проект"/>
      <sheetName val="Шкаф"/>
      <sheetName val="Коэфф1."/>
      <sheetName val="Прайс лист"/>
      <sheetName val="Ли啁䉓C"/>
      <sheetName val="Распределение"/>
      <sheetName val="Коэф КВ"/>
      <sheetName val="Смета"/>
      <sheetName val="Материалы"/>
      <sheetName val="SP173И1"/>
      <sheetName val="SP173И2"/>
      <sheetName val="SP173И3"/>
      <sheetName val="SP353СИ1"/>
      <sheetName val="SP353СИ2"/>
      <sheetName val="SP353ЦИ1"/>
      <sheetName val="SP353ЦИ2"/>
      <sheetName val="Прил 6.51-Упр рас"/>
      <sheetName val=""/>
      <sheetName val="Книга1"/>
      <sheetName val="БАЛАНС"/>
      <sheetName val="медведицкая"/>
      <sheetName val="медведицкая (2)"/>
      <sheetName val="Сумма прописью"/>
      <sheetName val="132-155"/>
      <sheetName val="зай"/>
      <sheetName val="сводная рд"/>
      <sheetName val="волгард"/>
      <sheetName val="706-793вл"/>
      <sheetName val="626-706вл"/>
      <sheetName val="прим-рд"/>
      <sheetName val="нпс2рд"/>
      <sheetName val="нпс3рд "/>
      <sheetName val="нпс кириши рд"/>
      <sheetName val="73-94рд"/>
      <sheetName val="538-626"/>
      <sheetName val="515-538рд"/>
      <sheetName val="дружба"/>
      <sheetName val="яросл2"/>
      <sheetName val="155-253"/>
      <sheetName val="обследование"/>
      <sheetName val="новгород"/>
      <sheetName val="515-538"/>
      <sheetName val="НПС-2"/>
      <sheetName val="НПС-3 "/>
      <sheetName val="которосль"/>
      <sheetName val="улейма"/>
      <sheetName val="ярославль"/>
      <sheetName val="уфа"/>
      <sheetName val="Данные для расчёта сметы"/>
      <sheetName val="#ССЫЛКА"/>
      <sheetName val="ПОДПИСИ"/>
      <sheetName val="медведицкая_(2)"/>
      <sheetName val="Сумма_прописью"/>
      <sheetName val="сводная_рд"/>
      <sheetName val="нпс3рд_"/>
      <sheetName val="нпс_кириши_рд"/>
      <sheetName val="НПС-3_"/>
      <sheetName val="Список прогонов за месяц"/>
      <sheetName val="Documents and Settings\Halilova"/>
      <sheetName val="ТИТУЛ"/>
      <sheetName val="ОБЩЕСТВА"/>
      <sheetName val="Приморск БДС"/>
      <sheetName val="ААС М.Вешак (259,8)_x0000__x0000_İŹ_x0000__x0004__x0000__x0000__x0000__x0000__x0000__x0000_"/>
      <sheetName val="ААС М.Вешак (259,8)??İŹ?_x0004_??????"/>
      <sheetName val="График"/>
      <sheetName val="Проверка и настройка параметров"/>
      <sheetName val="AccountingQtyTotal"/>
      <sheetName val="ПДР"/>
      <sheetName val="1.1"/>
      <sheetName val="Смета 1"/>
      <sheetName val="Пример расчета"/>
      <sheetName val="Упр"/>
      <sheetName val="информация"/>
      <sheetName val="свод 2"/>
      <sheetName val="Цена"/>
      <sheetName val="Product"/>
      <sheetName val="Обновление"/>
      <sheetName val="Суточная"/>
      <sheetName val="Зап-3- СЦБ"/>
      <sheetName val="Смета2 проект. раб."/>
      <sheetName val="смета 2 проект. работы"/>
      <sheetName val="Кредиты"/>
      <sheetName val="1.2 геол"/>
      <sheetName val="5 П"/>
      <sheetName val="3 акт П"/>
      <sheetName val="1.1 геод"/>
      <sheetName val="MAIN_PARAMETERS"/>
      <sheetName val="4сд"/>
      <sheetName val="2сд"/>
      <sheetName val="7сд"/>
      <sheetName val="Коэф"/>
      <sheetName val="DMTR_BP_03"/>
      <sheetName val="вариант"/>
      <sheetName val="Титул1"/>
      <sheetName val="Титул2"/>
      <sheetName val="Титул3"/>
      <sheetName val="Calc"/>
      <sheetName val="ID"/>
      <sheetName val="Таблица 2"/>
      <sheetName val="свод"/>
      <sheetName val="grafyleden-duben"/>
      <sheetName val="Const"/>
      <sheetName val="_x0000__x0000__x0000_褠(Опубликоват&amp;ь..._x0000_T_x0000__xde68_ュ_x0001__x0000__x0001__x0000_"/>
      <sheetName val="Подрядчики"/>
      <sheetName val="?"/>
      <sheetName val="год.отчетность 2008"/>
      <sheetName val="GalDBTblFld_MainTable_Schet"/>
      <sheetName val="6.7.3_ТН"/>
      <sheetName val="_x0000_Ť_x0000_Ũ_x0000__x0000__x0000__x0000_ࢰ_x0000_ࢰᏬި_x0000_㿭_x0000__x0018__x0000_ᐐ_x0001__x0000_ި_x0000__x0000__x0000__x0000_ࢰ詀ㅡ"/>
      <sheetName val="???褠(Опубликоват&amp;ь...?T?_xde68_ュ_x0001_?_x0001_?"/>
      <sheetName val="?Ť?Ũ????ࢰ?ࢰᏬި?㿭?_x0018_?ᐐ_x0001_?ި????ࢰ詀ㅡ"/>
      <sheetName val="_x0000_&amp;_x0000_'_x0000_(_x0000_)_x0000_*_x0000_+_x0000_,_x0000_-_x0000_._x0000_/_x0000_0_x0000_1_x0000_2_x0000_3_x0000_4_x0000_"/>
      <sheetName val="AS_____________________________"/>
      <sheetName val="ArabicNafitha Enhanced Arabic C"/>
      <sheetName val="褠(Опубликоват&amp;ь..._x0000_T_x0000__xde68_ュ_x0001__x0000__x0001__x0000_褈_x0001_"/>
      <sheetName val="Ж.Дом_гор.Олекм 2010"/>
      <sheetName val="?&amp;?'?(?)?*?+?,?-?.?/?0?1?2?3?4?"/>
      <sheetName val="Форма 2.5к-Украина"/>
      <sheetName val="褠(Опубликоват&amp;ь...?T?_xde68_ュ_x0001_?_x0001_?褈_x0001_"/>
      <sheetName val="Сп"/>
      <sheetName val="&amp;'()*+,-./01234"/>
    </sheetNames>
    <sheetDataSet>
      <sheetData sheetId="0">
        <row r="1">
          <cell r="A1" t="str">
            <v>Иван</v>
          </cell>
        </row>
      </sheetData>
      <sheetData sheetId="1">
        <row r="1">
          <cell r="A1" t="str">
            <v>Иван</v>
          </cell>
        </row>
        <row r="2">
          <cell r="A2" t="str">
            <v>Виктор</v>
          </cell>
        </row>
        <row r="3">
          <cell r="A3" t="str">
            <v>яыпо</v>
          </cell>
        </row>
      </sheetData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одержание"/>
      <sheetName val="Инструкция"/>
      <sheetName val="Для Организатора и ЭГ"/>
      <sheetName val="Прейскурант"/>
      <sheetName val="Матрица"/>
      <sheetName val="Исходные_данные"/>
      <sheetName val="Индексы_2зона"/>
      <sheetName val="Индексы_4зона"/>
      <sheetName val="МТР"/>
      <sheetName val="Кт_разд.07"/>
      <sheetName val="Матюха. Ш-01.07"/>
    </sheetNames>
    <sheetDataSet>
      <sheetData sheetId="0"/>
      <sheetData sheetId="1"/>
      <sheetData sheetId="2"/>
      <sheetData sheetId="3"/>
      <sheetData sheetId="4"/>
      <sheetData sheetId="5">
        <row r="2">
          <cell r="G2">
            <v>14.505142946988821</v>
          </cell>
        </row>
        <row r="8">
          <cell r="B8" t="str">
            <v>2 зона - Лабытнанги зима</v>
          </cell>
          <cell r="C8">
            <v>35.274163936922037</v>
          </cell>
          <cell r="D8">
            <v>10.454930120115428</v>
          </cell>
          <cell r="E8">
            <v>17.259348081770444</v>
          </cell>
          <cell r="F8">
            <v>33.157714100706713</v>
          </cell>
          <cell r="G8">
            <v>28.219331149537634</v>
          </cell>
          <cell r="J8">
            <v>4.5428923330925589E-2</v>
          </cell>
        </row>
        <row r="9">
          <cell r="B9" t="str">
            <v>2 зона - Лабытнанги лето</v>
          </cell>
          <cell r="C9">
            <v>35.274163936922037</v>
          </cell>
          <cell r="D9">
            <v>10.454930120115428</v>
          </cell>
          <cell r="E9">
            <v>13.769865847344175</v>
          </cell>
          <cell r="F9">
            <v>33.157714100706713</v>
          </cell>
          <cell r="G9">
            <v>28.219331149537634</v>
          </cell>
          <cell r="J9">
            <v>5.372056841254793E-2</v>
          </cell>
        </row>
        <row r="10">
          <cell r="B10" t="str">
            <v>4 зона - Новый Уренгой зима</v>
          </cell>
          <cell r="C10">
            <v>35.274163936922037</v>
          </cell>
          <cell r="D10">
            <v>10.487158909283645</v>
          </cell>
          <cell r="E10">
            <v>14.696982113995928</v>
          </cell>
          <cell r="F10">
            <v>33.157714100706713</v>
          </cell>
          <cell r="G10">
            <v>28.219331149537634</v>
          </cell>
          <cell r="J10">
            <v>5.1228999450782346E-2</v>
          </cell>
        </row>
        <row r="11">
          <cell r="B11" t="str">
            <v>4 зона - Новый Уренгой лето</v>
          </cell>
          <cell r="C11">
            <v>35.274163936922037</v>
          </cell>
          <cell r="D11">
            <v>10.487158909283645</v>
          </cell>
          <cell r="E11">
            <v>14.368114970555178</v>
          </cell>
          <cell r="F11">
            <v>33.157714100706713</v>
          </cell>
          <cell r="G11">
            <v>28.219331149537634</v>
          </cell>
          <cell r="J11">
            <v>5.2083361672794544E-2</v>
          </cell>
        </row>
      </sheetData>
      <sheetData sheetId="6"/>
      <sheetData sheetId="7"/>
      <sheetData sheetId="8"/>
      <sheetData sheetId="9">
        <row r="4">
          <cell r="B4" t="str">
            <v>07-01-01</v>
          </cell>
          <cell r="C4">
            <v>18</v>
          </cell>
          <cell r="D4">
            <v>1.038</v>
          </cell>
          <cell r="E4" t="e">
            <v>#REF!</v>
          </cell>
          <cell r="F4">
            <v>130</v>
          </cell>
          <cell r="G4" t="e">
            <v>#REF!</v>
          </cell>
          <cell r="H4" t="str">
            <v>вне диапазона</v>
          </cell>
        </row>
        <row r="5">
          <cell r="B5" t="str">
            <v>07-01-02</v>
          </cell>
          <cell r="C5">
            <v>25</v>
          </cell>
          <cell r="D5">
            <v>1.038</v>
          </cell>
          <cell r="E5" t="e">
            <v>#REF!</v>
          </cell>
          <cell r="F5">
            <v>170</v>
          </cell>
          <cell r="G5" t="e">
            <v>#REF!</v>
          </cell>
          <cell r="H5" t="str">
            <v>вне диапазона</v>
          </cell>
        </row>
        <row r="6">
          <cell r="B6" t="str">
            <v>07-01-03</v>
          </cell>
          <cell r="C6">
            <v>32</v>
          </cell>
          <cell r="D6">
            <v>1.038</v>
          </cell>
          <cell r="E6" t="e">
            <v>#REF!</v>
          </cell>
          <cell r="F6">
            <v>200</v>
          </cell>
          <cell r="G6" t="e">
            <v>#REF!</v>
          </cell>
          <cell r="H6" t="str">
            <v>вне диапазона</v>
          </cell>
        </row>
        <row r="7">
          <cell r="B7" t="str">
            <v>07-01-04</v>
          </cell>
          <cell r="C7">
            <v>38</v>
          </cell>
          <cell r="D7">
            <v>1.038</v>
          </cell>
          <cell r="E7" t="e">
            <v>#REF!</v>
          </cell>
          <cell r="F7">
            <v>230</v>
          </cell>
          <cell r="G7" t="e">
            <v>#REF!</v>
          </cell>
          <cell r="H7" t="str">
            <v>вне диапазона</v>
          </cell>
        </row>
        <row r="8">
          <cell r="B8" t="str">
            <v>07-01-05</v>
          </cell>
          <cell r="C8">
            <v>45</v>
          </cell>
          <cell r="D8">
            <v>1.038</v>
          </cell>
          <cell r="E8" t="e">
            <v>#REF!</v>
          </cell>
          <cell r="F8">
            <v>260</v>
          </cell>
          <cell r="G8" t="e">
            <v>#REF!</v>
          </cell>
          <cell r="H8" t="str">
            <v>вне диапазона</v>
          </cell>
        </row>
        <row r="9">
          <cell r="B9" t="str">
            <v>07-01-06</v>
          </cell>
          <cell r="C9">
            <v>57</v>
          </cell>
          <cell r="D9">
            <v>1.038</v>
          </cell>
          <cell r="E9" t="e">
            <v>#REF!</v>
          </cell>
          <cell r="F9">
            <v>420</v>
          </cell>
          <cell r="G9" t="e">
            <v>#REF!</v>
          </cell>
          <cell r="H9" t="str">
            <v>вне диапазона</v>
          </cell>
        </row>
        <row r="10">
          <cell r="B10" t="str">
            <v>07-01-07</v>
          </cell>
          <cell r="C10">
            <v>76</v>
          </cell>
          <cell r="D10">
            <v>1.038</v>
          </cell>
          <cell r="E10" t="e">
            <v>#REF!</v>
          </cell>
          <cell r="F10">
            <v>630</v>
          </cell>
          <cell r="G10" t="e">
            <v>#REF!</v>
          </cell>
          <cell r="H10" t="str">
            <v>вне диапазона</v>
          </cell>
        </row>
        <row r="11">
          <cell r="B11" t="str">
            <v>07-01-08</v>
          </cell>
          <cell r="C11">
            <v>89</v>
          </cell>
          <cell r="D11">
            <v>1.038</v>
          </cell>
          <cell r="E11" t="e">
            <v>#REF!</v>
          </cell>
          <cell r="F11">
            <v>770</v>
          </cell>
          <cell r="G11" t="e">
            <v>#REF!</v>
          </cell>
          <cell r="H11" t="str">
            <v>вне диапазона</v>
          </cell>
        </row>
        <row r="12">
          <cell r="B12" t="str">
            <v>07-01-09</v>
          </cell>
          <cell r="C12">
            <v>114</v>
          </cell>
          <cell r="D12">
            <v>1.038</v>
          </cell>
          <cell r="E12" t="e">
            <v>#REF!</v>
          </cell>
          <cell r="F12">
            <v>1200</v>
          </cell>
          <cell r="G12" t="e">
            <v>#REF!</v>
          </cell>
          <cell r="H12" t="str">
            <v>вне диапазона</v>
          </cell>
        </row>
        <row r="13">
          <cell r="B13" t="str">
            <v>07-01-10</v>
          </cell>
          <cell r="C13">
            <v>159</v>
          </cell>
          <cell r="D13">
            <v>1.038</v>
          </cell>
          <cell r="E13" t="e">
            <v>#REF!</v>
          </cell>
          <cell r="F13">
            <v>1750</v>
          </cell>
          <cell r="G13" t="e">
            <v>#REF!</v>
          </cell>
          <cell r="H13" t="str">
            <v>вне диапазона</v>
          </cell>
        </row>
        <row r="14">
          <cell r="B14" t="str">
            <v>07-01-11</v>
          </cell>
          <cell r="C14">
            <v>219</v>
          </cell>
          <cell r="D14">
            <v>1.038</v>
          </cell>
          <cell r="E14" t="e">
            <v>#REF!</v>
          </cell>
          <cell r="F14">
            <v>3450</v>
          </cell>
          <cell r="G14" t="e">
            <v>#REF!</v>
          </cell>
          <cell r="H14" t="str">
            <v>вне диапазона</v>
          </cell>
        </row>
        <row r="15">
          <cell r="B15" t="str">
            <v>07-01-12</v>
          </cell>
          <cell r="C15">
            <v>273</v>
          </cell>
          <cell r="D15">
            <v>1.038</v>
          </cell>
          <cell r="E15" t="e">
            <v>#REF!</v>
          </cell>
          <cell r="F15">
            <v>4350</v>
          </cell>
          <cell r="G15" t="e">
            <v>#REF!</v>
          </cell>
          <cell r="H15" t="str">
            <v>вне диапазона</v>
          </cell>
        </row>
        <row r="16">
          <cell r="B16" t="str">
            <v>07-01-13</v>
          </cell>
          <cell r="C16">
            <v>325</v>
          </cell>
          <cell r="D16">
            <v>1.038</v>
          </cell>
          <cell r="E16" t="e">
            <v>#REF!</v>
          </cell>
          <cell r="F16">
            <v>5300</v>
          </cell>
          <cell r="G16" t="e">
            <v>#REF!</v>
          </cell>
          <cell r="H16" t="str">
            <v>вне диапазона</v>
          </cell>
        </row>
        <row r="17">
          <cell r="B17" t="str">
            <v>07-01-14</v>
          </cell>
          <cell r="C17">
            <v>426</v>
          </cell>
          <cell r="D17">
            <v>1.038</v>
          </cell>
          <cell r="E17" t="e">
            <v>#REF!</v>
          </cell>
          <cell r="F17">
            <v>7700</v>
          </cell>
          <cell r="G17" t="e">
            <v>#REF!</v>
          </cell>
          <cell r="H17" t="str">
            <v>вне диапазона</v>
          </cell>
        </row>
        <row r="18">
          <cell r="B18" t="str">
            <v>07-01-15</v>
          </cell>
          <cell r="C18">
            <v>530</v>
          </cell>
          <cell r="D18">
            <v>1.038</v>
          </cell>
          <cell r="E18" t="e">
            <v>#REF!</v>
          </cell>
          <cell r="F18">
            <v>9100</v>
          </cell>
          <cell r="G18" t="e">
            <v>#REF!</v>
          </cell>
          <cell r="H18" t="str">
            <v>вне диапазона</v>
          </cell>
        </row>
        <row r="19">
          <cell r="B19" t="str">
            <v>07-01-16</v>
          </cell>
          <cell r="C19">
            <v>630</v>
          </cell>
          <cell r="D19">
            <v>1.038</v>
          </cell>
          <cell r="E19" t="e">
            <v>#REF!</v>
          </cell>
          <cell r="F19">
            <v>11100</v>
          </cell>
          <cell r="G19" t="e">
            <v>#REF!</v>
          </cell>
          <cell r="H19" t="str">
            <v>вне диапазона</v>
          </cell>
        </row>
        <row r="20">
          <cell r="B20" t="str">
            <v>07-01-17</v>
          </cell>
          <cell r="C20" t="str">
            <v>720, 820</v>
          </cell>
          <cell r="D20">
            <v>1.038</v>
          </cell>
          <cell r="E20" t="e">
            <v>#REF!</v>
          </cell>
          <cell r="F20">
            <v>16700</v>
          </cell>
          <cell r="G20" t="e">
            <v>#REF!</v>
          </cell>
          <cell r="H20" t="str">
            <v>вне диапазона</v>
          </cell>
        </row>
        <row r="21">
          <cell r="B21" t="str">
            <v>07-01-18</v>
          </cell>
          <cell r="C21">
            <v>1020</v>
          </cell>
          <cell r="D21">
            <v>1.038</v>
          </cell>
          <cell r="E21" t="e">
            <v>#REF!</v>
          </cell>
          <cell r="F21">
            <v>20000</v>
          </cell>
          <cell r="G21" t="e">
            <v>#REF!</v>
          </cell>
          <cell r="H21" t="str">
            <v>вне диапазона</v>
          </cell>
        </row>
        <row r="22">
          <cell r="B22" t="str">
            <v>07-01-19</v>
          </cell>
          <cell r="C22">
            <v>1220</v>
          </cell>
          <cell r="D22">
            <v>1.038</v>
          </cell>
          <cell r="E22" t="e">
            <v>#REF!</v>
          </cell>
          <cell r="F22">
            <v>25000</v>
          </cell>
          <cell r="G22" t="e">
            <v>#REF!</v>
          </cell>
          <cell r="H22" t="str">
            <v>вне диапазона</v>
          </cell>
        </row>
        <row r="23">
          <cell r="B23" t="str">
            <v>07-01-20</v>
          </cell>
          <cell r="C23">
            <v>1420</v>
          </cell>
          <cell r="D23">
            <v>1.038</v>
          </cell>
          <cell r="E23" t="e">
            <v>#REF!</v>
          </cell>
          <cell r="F23">
            <v>33300</v>
          </cell>
          <cell r="G23" t="e">
            <v>#REF!</v>
          </cell>
          <cell r="H23" t="str">
            <v>вне диапазона</v>
          </cell>
        </row>
        <row r="24">
          <cell r="B24" t="str">
            <v>07-02-01</v>
          </cell>
          <cell r="C24">
            <v>18</v>
          </cell>
          <cell r="D24">
            <v>1.038</v>
          </cell>
          <cell r="E24" t="e">
            <v>#REF!</v>
          </cell>
          <cell r="F24">
            <v>170</v>
          </cell>
          <cell r="G24" t="e">
            <v>#REF!</v>
          </cell>
          <cell r="H24" t="str">
            <v>вне диапазона</v>
          </cell>
        </row>
        <row r="25">
          <cell r="B25" t="str">
            <v>07-02-02</v>
          </cell>
          <cell r="C25">
            <v>25</v>
          </cell>
          <cell r="D25">
            <v>1.038</v>
          </cell>
          <cell r="E25" t="e">
            <v>#REF!</v>
          </cell>
          <cell r="F25">
            <v>220</v>
          </cell>
          <cell r="G25" t="e">
            <v>#REF!</v>
          </cell>
          <cell r="H25" t="str">
            <v>вне диапазона</v>
          </cell>
        </row>
        <row r="26">
          <cell r="B26" t="str">
            <v>07-02-03</v>
          </cell>
          <cell r="C26">
            <v>32</v>
          </cell>
          <cell r="D26">
            <v>1.038</v>
          </cell>
          <cell r="E26" t="e">
            <v>#REF!</v>
          </cell>
          <cell r="F26">
            <v>270</v>
          </cell>
          <cell r="G26" t="e">
            <v>#REF!</v>
          </cell>
          <cell r="H26" t="str">
            <v>вне диапазона</v>
          </cell>
        </row>
        <row r="27">
          <cell r="B27" t="str">
            <v>07-02-04</v>
          </cell>
          <cell r="C27">
            <v>38</v>
          </cell>
          <cell r="D27">
            <v>1.038</v>
          </cell>
          <cell r="E27" t="e">
            <v>#REF!</v>
          </cell>
          <cell r="F27">
            <v>310</v>
          </cell>
          <cell r="G27" t="e">
            <v>#REF!</v>
          </cell>
          <cell r="H27" t="str">
            <v>вне диапазона</v>
          </cell>
        </row>
        <row r="28">
          <cell r="B28" t="str">
            <v>07-02-05</v>
          </cell>
          <cell r="C28">
            <v>45</v>
          </cell>
          <cell r="D28">
            <v>1.038</v>
          </cell>
          <cell r="E28" t="e">
            <v>#REF!</v>
          </cell>
          <cell r="F28">
            <v>370</v>
          </cell>
          <cell r="G28" t="e">
            <v>#REF!</v>
          </cell>
          <cell r="H28" t="str">
            <v>вне диапазона</v>
          </cell>
        </row>
        <row r="29">
          <cell r="B29" t="str">
            <v>07-02-06</v>
          </cell>
          <cell r="C29">
            <v>57</v>
          </cell>
          <cell r="D29">
            <v>1.038</v>
          </cell>
          <cell r="E29" t="e">
            <v>#REF!</v>
          </cell>
          <cell r="F29">
            <v>490</v>
          </cell>
          <cell r="G29" t="e">
            <v>#REF!</v>
          </cell>
          <cell r="H29" t="str">
            <v>вне диапазона</v>
          </cell>
        </row>
        <row r="30">
          <cell r="B30" t="str">
            <v>07-02-07</v>
          </cell>
          <cell r="C30">
            <v>76</v>
          </cell>
          <cell r="D30">
            <v>1.038</v>
          </cell>
          <cell r="E30" t="e">
            <v>#REF!</v>
          </cell>
          <cell r="F30">
            <v>800</v>
          </cell>
          <cell r="G30" t="e">
            <v>#REF!</v>
          </cell>
          <cell r="H30" t="str">
            <v>вне диапазона</v>
          </cell>
        </row>
        <row r="31">
          <cell r="B31" t="str">
            <v>07-02-08</v>
          </cell>
          <cell r="C31">
            <v>89</v>
          </cell>
          <cell r="D31">
            <v>1.038</v>
          </cell>
          <cell r="E31" t="e">
            <v>#REF!</v>
          </cell>
          <cell r="F31">
            <v>980</v>
          </cell>
          <cell r="G31" t="e">
            <v>#REF!</v>
          </cell>
          <cell r="H31" t="str">
            <v>вне диапазона</v>
          </cell>
        </row>
        <row r="32">
          <cell r="B32" t="str">
            <v>07-02-09</v>
          </cell>
          <cell r="C32">
            <v>114</v>
          </cell>
          <cell r="D32">
            <v>1.038</v>
          </cell>
          <cell r="E32" t="e">
            <v>#REF!</v>
          </cell>
          <cell r="F32">
            <v>1220</v>
          </cell>
          <cell r="G32" t="e">
            <v>#REF!</v>
          </cell>
          <cell r="H32" t="str">
            <v>вне диапазона</v>
          </cell>
        </row>
        <row r="33">
          <cell r="B33" t="str">
            <v>07-02-10</v>
          </cell>
          <cell r="C33">
            <v>159</v>
          </cell>
          <cell r="D33">
            <v>1.038</v>
          </cell>
          <cell r="E33" t="e">
            <v>#REF!</v>
          </cell>
          <cell r="F33">
            <v>2500</v>
          </cell>
          <cell r="G33" t="e">
            <v>#REF!</v>
          </cell>
          <cell r="H33" t="str">
            <v>вне диапазона</v>
          </cell>
        </row>
        <row r="34">
          <cell r="B34" t="str">
            <v>07-02-11</v>
          </cell>
          <cell r="C34">
            <v>219</v>
          </cell>
          <cell r="D34">
            <v>1.038</v>
          </cell>
          <cell r="E34" t="e">
            <v>#REF!</v>
          </cell>
          <cell r="F34">
            <v>3450</v>
          </cell>
          <cell r="G34" t="e">
            <v>#REF!</v>
          </cell>
          <cell r="H34" t="str">
            <v>вне диапазона</v>
          </cell>
        </row>
        <row r="35">
          <cell r="B35" t="str">
            <v>07-02-12</v>
          </cell>
          <cell r="C35">
            <v>273</v>
          </cell>
          <cell r="D35">
            <v>1.038</v>
          </cell>
          <cell r="E35" t="e">
            <v>#REF!</v>
          </cell>
          <cell r="F35">
            <v>5560</v>
          </cell>
          <cell r="G35" t="e">
            <v>#REF!</v>
          </cell>
          <cell r="H35" t="str">
            <v>вне диапазона</v>
          </cell>
        </row>
        <row r="36">
          <cell r="B36" t="str">
            <v>07-02-13</v>
          </cell>
          <cell r="C36">
            <v>325</v>
          </cell>
          <cell r="D36">
            <v>1.038</v>
          </cell>
          <cell r="E36" t="e">
            <v>#REF!</v>
          </cell>
          <cell r="F36">
            <v>6670</v>
          </cell>
          <cell r="G36" t="e">
            <v>#REF!</v>
          </cell>
          <cell r="H36" t="str">
            <v>вне диапазона</v>
          </cell>
        </row>
        <row r="37">
          <cell r="B37" t="str">
            <v>07-02-14</v>
          </cell>
          <cell r="C37">
            <v>426</v>
          </cell>
          <cell r="D37">
            <v>1.038</v>
          </cell>
          <cell r="E37" t="e">
            <v>#REF!</v>
          </cell>
          <cell r="F37">
            <v>11100</v>
          </cell>
          <cell r="G37" t="e">
            <v>#REF!</v>
          </cell>
          <cell r="H37" t="str">
            <v>вне диапазона</v>
          </cell>
        </row>
        <row r="38">
          <cell r="B38" t="str">
            <v>07-03-01</v>
          </cell>
          <cell r="C38">
            <v>18</v>
          </cell>
          <cell r="D38">
            <v>1.0089999999999999</v>
          </cell>
          <cell r="E38" t="e">
            <v>#REF!</v>
          </cell>
          <cell r="F38">
            <v>100</v>
          </cell>
          <cell r="G38" t="e">
            <v>#REF!</v>
          </cell>
          <cell r="H38" t="str">
            <v>вне диапазона</v>
          </cell>
        </row>
        <row r="39">
          <cell r="B39" t="str">
            <v>07-03-02</v>
          </cell>
          <cell r="C39">
            <v>25</v>
          </cell>
          <cell r="D39">
            <v>1.0089999999999999</v>
          </cell>
          <cell r="E39" t="e">
            <v>#REF!</v>
          </cell>
          <cell r="F39">
            <v>140</v>
          </cell>
          <cell r="G39" t="e">
            <v>#REF!</v>
          </cell>
          <cell r="H39" t="str">
            <v>вне диапазона</v>
          </cell>
        </row>
        <row r="40">
          <cell r="B40" t="str">
            <v>07-03-03</v>
          </cell>
          <cell r="C40">
            <v>32</v>
          </cell>
          <cell r="D40">
            <v>1.0089999999999999</v>
          </cell>
          <cell r="E40" t="e">
            <v>#REF!</v>
          </cell>
          <cell r="F40">
            <v>170</v>
          </cell>
          <cell r="G40" t="e">
            <v>#REF!</v>
          </cell>
          <cell r="H40" t="str">
            <v>вне диапазона</v>
          </cell>
        </row>
        <row r="41">
          <cell r="B41" t="str">
            <v>07-03-04</v>
          </cell>
          <cell r="C41">
            <v>38</v>
          </cell>
          <cell r="D41">
            <v>1.0089999999999999</v>
          </cell>
          <cell r="E41" t="e">
            <v>#REF!</v>
          </cell>
          <cell r="F41">
            <v>200</v>
          </cell>
          <cell r="G41" t="e">
            <v>#REF!</v>
          </cell>
          <cell r="H41" t="str">
            <v>вне диапазона</v>
          </cell>
        </row>
        <row r="42">
          <cell r="B42" t="str">
            <v>07-03-05</v>
          </cell>
          <cell r="C42">
            <v>45</v>
          </cell>
          <cell r="D42">
            <v>1.0089999999999999</v>
          </cell>
          <cell r="E42" t="e">
            <v>#REF!</v>
          </cell>
          <cell r="F42">
            <v>230</v>
          </cell>
          <cell r="G42" t="e">
            <v>#REF!</v>
          </cell>
          <cell r="H42" t="str">
            <v>вне диапазона</v>
          </cell>
        </row>
        <row r="43">
          <cell r="B43" t="str">
            <v>07-03-06</v>
          </cell>
          <cell r="C43">
            <v>57</v>
          </cell>
          <cell r="D43">
            <v>1.0089999999999999</v>
          </cell>
          <cell r="E43" t="e">
            <v>#REF!</v>
          </cell>
          <cell r="F43">
            <v>370</v>
          </cell>
          <cell r="G43" t="e">
            <v>#REF!</v>
          </cell>
          <cell r="H43" t="str">
            <v>вне диапазона</v>
          </cell>
        </row>
        <row r="44">
          <cell r="B44" t="str">
            <v>07-03-07</v>
          </cell>
          <cell r="C44">
            <v>76</v>
          </cell>
          <cell r="D44">
            <v>1.0089999999999999</v>
          </cell>
          <cell r="E44" t="e">
            <v>#REF!</v>
          </cell>
          <cell r="F44">
            <v>570</v>
          </cell>
          <cell r="G44" t="e">
            <v>#REF!</v>
          </cell>
          <cell r="H44" t="str">
            <v>вне диапазона</v>
          </cell>
        </row>
        <row r="45">
          <cell r="B45" t="str">
            <v>07-03-08</v>
          </cell>
          <cell r="C45">
            <v>89</v>
          </cell>
          <cell r="D45">
            <v>1.0089999999999999</v>
          </cell>
          <cell r="E45" t="e">
            <v>#REF!</v>
          </cell>
          <cell r="F45">
            <v>670</v>
          </cell>
          <cell r="G45" t="e">
            <v>#REF!</v>
          </cell>
          <cell r="H45" t="str">
            <v>вне диапазона</v>
          </cell>
        </row>
        <row r="46">
          <cell r="B46" t="str">
            <v>07-03-09</v>
          </cell>
          <cell r="C46">
            <v>114</v>
          </cell>
          <cell r="D46">
            <v>1.0089999999999999</v>
          </cell>
          <cell r="E46" t="e">
            <v>#REF!</v>
          </cell>
          <cell r="F46">
            <v>830</v>
          </cell>
          <cell r="G46" t="e">
            <v>#REF!</v>
          </cell>
          <cell r="H46" t="str">
            <v>вне диапазона</v>
          </cell>
        </row>
        <row r="47">
          <cell r="B47" t="str">
            <v>07-03-10</v>
          </cell>
          <cell r="C47">
            <v>159</v>
          </cell>
          <cell r="D47">
            <v>1.0089999999999999</v>
          </cell>
          <cell r="E47" t="e">
            <v>#REF!</v>
          </cell>
          <cell r="F47">
            <v>1600</v>
          </cell>
          <cell r="G47" t="e">
            <v>#REF!</v>
          </cell>
          <cell r="H47" t="str">
            <v>вне диапазона</v>
          </cell>
        </row>
        <row r="48">
          <cell r="B48" t="str">
            <v>07-03-11</v>
          </cell>
          <cell r="C48">
            <v>219</v>
          </cell>
          <cell r="D48">
            <v>1.0089999999999999</v>
          </cell>
          <cell r="E48" t="e">
            <v>#REF!</v>
          </cell>
          <cell r="F48">
            <v>3250</v>
          </cell>
          <cell r="G48" t="e">
            <v>#REF!</v>
          </cell>
          <cell r="H48" t="str">
            <v>вне диапазона</v>
          </cell>
        </row>
        <row r="49">
          <cell r="B49" t="str">
            <v>07-03-12</v>
          </cell>
          <cell r="C49">
            <v>273</v>
          </cell>
          <cell r="D49">
            <v>1.0089999999999999</v>
          </cell>
          <cell r="E49" t="e">
            <v>#REF!</v>
          </cell>
          <cell r="F49">
            <v>4000</v>
          </cell>
          <cell r="G49" t="e">
            <v>#REF!</v>
          </cell>
          <cell r="H49" t="str">
            <v>вне диапазона</v>
          </cell>
        </row>
        <row r="50">
          <cell r="B50" t="str">
            <v>07-03-13</v>
          </cell>
          <cell r="C50">
            <v>325</v>
          </cell>
          <cell r="D50">
            <v>1.0089999999999999</v>
          </cell>
          <cell r="E50" t="e">
            <v>#REF!</v>
          </cell>
          <cell r="F50">
            <v>4750</v>
          </cell>
          <cell r="G50" t="e">
            <v>#REF!</v>
          </cell>
          <cell r="H50" t="str">
            <v>вне диапазона</v>
          </cell>
        </row>
        <row r="51">
          <cell r="B51" t="str">
            <v>07-03-14</v>
          </cell>
          <cell r="C51">
            <v>426</v>
          </cell>
          <cell r="D51">
            <v>1.0089999999999999</v>
          </cell>
          <cell r="E51" t="e">
            <v>#REF!</v>
          </cell>
          <cell r="F51">
            <v>7100</v>
          </cell>
          <cell r="G51" t="e">
            <v>#REF!</v>
          </cell>
          <cell r="H51" t="str">
            <v>вне диапазона</v>
          </cell>
        </row>
        <row r="52">
          <cell r="B52" t="str">
            <v>07-03-15</v>
          </cell>
          <cell r="C52">
            <v>530</v>
          </cell>
          <cell r="D52">
            <v>1.0089999999999999</v>
          </cell>
          <cell r="E52" t="e">
            <v>#REF!</v>
          </cell>
          <cell r="F52">
            <v>9100</v>
          </cell>
          <cell r="G52" t="e">
            <v>#REF!</v>
          </cell>
          <cell r="H52" t="str">
            <v>вне диапазона</v>
          </cell>
        </row>
        <row r="53">
          <cell r="B53" t="str">
            <v>07-03-16</v>
          </cell>
          <cell r="C53">
            <v>630</v>
          </cell>
          <cell r="D53">
            <v>1.0089999999999999</v>
          </cell>
          <cell r="E53" t="e">
            <v>#REF!</v>
          </cell>
          <cell r="F53">
            <v>10000</v>
          </cell>
          <cell r="G53" t="e">
            <v>#REF!</v>
          </cell>
          <cell r="H53" t="str">
            <v>вне диапазона</v>
          </cell>
        </row>
        <row r="54">
          <cell r="B54" t="str">
            <v>07-03-17</v>
          </cell>
          <cell r="C54" t="str">
            <v>720, 820</v>
          </cell>
          <cell r="D54">
            <v>1.0089999999999999</v>
          </cell>
          <cell r="E54" t="e">
            <v>#REF!</v>
          </cell>
          <cell r="F54">
            <v>16700</v>
          </cell>
          <cell r="G54" t="e">
            <v>#REF!</v>
          </cell>
          <cell r="H54" t="str">
            <v>вне диапазона</v>
          </cell>
        </row>
        <row r="55">
          <cell r="B55" t="str">
            <v>07-03-18</v>
          </cell>
          <cell r="C55">
            <v>1020</v>
          </cell>
          <cell r="D55">
            <v>1.0089999999999999</v>
          </cell>
          <cell r="E55" t="e">
            <v>#REF!</v>
          </cell>
          <cell r="F55">
            <v>20000</v>
          </cell>
          <cell r="G55" t="e">
            <v>#REF!</v>
          </cell>
          <cell r="H55" t="str">
            <v>вне диапазона</v>
          </cell>
        </row>
        <row r="56">
          <cell r="B56" t="str">
            <v>07-03-19</v>
          </cell>
          <cell r="C56">
            <v>1220</v>
          </cell>
          <cell r="D56">
            <v>1.0089999999999999</v>
          </cell>
          <cell r="E56" t="e">
            <v>#REF!</v>
          </cell>
          <cell r="F56">
            <v>25000</v>
          </cell>
          <cell r="G56" t="e">
            <v>#REF!</v>
          </cell>
          <cell r="H56" t="str">
            <v>вне диапазона</v>
          </cell>
        </row>
        <row r="57">
          <cell r="B57" t="str">
            <v>07-03-20</v>
          </cell>
          <cell r="C57">
            <v>1420</v>
          </cell>
          <cell r="D57">
            <v>1.0089999999999999</v>
          </cell>
          <cell r="E57" t="e">
            <v>#REF!</v>
          </cell>
          <cell r="F57">
            <v>33300</v>
          </cell>
          <cell r="G57" t="e">
            <v>#REF!</v>
          </cell>
          <cell r="H57" t="str">
            <v>вне диапазона</v>
          </cell>
        </row>
        <row r="58">
          <cell r="B58" t="str">
            <v>07-04-01</v>
          </cell>
          <cell r="C58">
            <v>18</v>
          </cell>
          <cell r="D58">
            <v>1.0089999999999999</v>
          </cell>
          <cell r="E58" t="e">
            <v>#REF!</v>
          </cell>
          <cell r="F58">
            <v>140</v>
          </cell>
          <cell r="G58" t="e">
            <v>#REF!</v>
          </cell>
          <cell r="H58" t="str">
            <v>вне диапазона</v>
          </cell>
        </row>
        <row r="59">
          <cell r="B59" t="str">
            <v>07-04-02</v>
          </cell>
          <cell r="C59">
            <v>25</v>
          </cell>
          <cell r="D59">
            <v>1.0089999999999999</v>
          </cell>
          <cell r="E59" t="e">
            <v>#REF!</v>
          </cell>
          <cell r="F59">
            <v>190</v>
          </cell>
          <cell r="G59" t="e">
            <v>#REF!</v>
          </cell>
          <cell r="H59" t="str">
            <v>вне диапазона</v>
          </cell>
        </row>
        <row r="60">
          <cell r="B60" t="str">
            <v>07-04-03</v>
          </cell>
          <cell r="C60">
            <v>32</v>
          </cell>
          <cell r="D60">
            <v>1.0089999999999999</v>
          </cell>
          <cell r="E60" t="e">
            <v>#REF!</v>
          </cell>
          <cell r="F60">
            <v>240</v>
          </cell>
          <cell r="G60" t="e">
            <v>#REF!</v>
          </cell>
          <cell r="H60" t="str">
            <v>вне диапазона</v>
          </cell>
        </row>
        <row r="61">
          <cell r="B61" t="str">
            <v>07-04-04</v>
          </cell>
          <cell r="C61">
            <v>38</v>
          </cell>
          <cell r="D61">
            <v>1.0089999999999999</v>
          </cell>
          <cell r="E61" t="e">
            <v>#REF!</v>
          </cell>
          <cell r="F61">
            <v>280</v>
          </cell>
          <cell r="G61" t="e">
            <v>#REF!</v>
          </cell>
          <cell r="H61" t="str">
            <v>вне диапазона</v>
          </cell>
        </row>
        <row r="62">
          <cell r="B62" t="str">
            <v>07-04-05</v>
          </cell>
          <cell r="C62">
            <v>45</v>
          </cell>
          <cell r="D62">
            <v>1.0089999999999999</v>
          </cell>
          <cell r="E62" t="e">
            <v>#REF!</v>
          </cell>
          <cell r="F62">
            <v>330</v>
          </cell>
          <cell r="G62" t="e">
            <v>#REF!</v>
          </cell>
          <cell r="H62" t="str">
            <v>вне диапазона</v>
          </cell>
        </row>
        <row r="63">
          <cell r="B63" t="str">
            <v>07-04-06</v>
          </cell>
          <cell r="C63">
            <v>57</v>
          </cell>
          <cell r="D63">
            <v>1.0089999999999999</v>
          </cell>
          <cell r="E63" t="e">
            <v>#REF!</v>
          </cell>
          <cell r="F63">
            <v>440</v>
          </cell>
          <cell r="G63" t="e">
            <v>#REF!</v>
          </cell>
          <cell r="H63" t="str">
            <v>вне диапазона</v>
          </cell>
        </row>
        <row r="64">
          <cell r="B64" t="str">
            <v>07-04-07</v>
          </cell>
          <cell r="C64">
            <v>76</v>
          </cell>
          <cell r="D64">
            <v>1.0089999999999999</v>
          </cell>
          <cell r="E64" t="e">
            <v>#REF!</v>
          </cell>
          <cell r="F64">
            <v>740</v>
          </cell>
          <cell r="G64" t="e">
            <v>#REF!</v>
          </cell>
          <cell r="H64" t="str">
            <v>вне диапазона</v>
          </cell>
        </row>
        <row r="65">
          <cell r="B65" t="str">
            <v>07-04-08</v>
          </cell>
          <cell r="C65">
            <v>89</v>
          </cell>
          <cell r="D65">
            <v>1.0089999999999999</v>
          </cell>
          <cell r="E65" t="e">
            <v>#REF!</v>
          </cell>
          <cell r="F65">
            <v>880</v>
          </cell>
          <cell r="G65" t="e">
            <v>#REF!</v>
          </cell>
          <cell r="H65" t="str">
            <v>вне диапазона</v>
          </cell>
        </row>
        <row r="66">
          <cell r="B66" t="str">
            <v>07-04-09</v>
          </cell>
          <cell r="C66">
            <v>114</v>
          </cell>
          <cell r="D66">
            <v>1.0089999999999999</v>
          </cell>
          <cell r="E66" t="e">
            <v>#REF!</v>
          </cell>
          <cell r="F66">
            <v>1100</v>
          </cell>
          <cell r="G66" t="e">
            <v>#REF!</v>
          </cell>
          <cell r="H66" t="str">
            <v>вне диапазона</v>
          </cell>
        </row>
        <row r="67">
          <cell r="B67" t="str">
            <v>07-04-10</v>
          </cell>
          <cell r="C67">
            <v>159</v>
          </cell>
          <cell r="D67">
            <v>1.0089999999999999</v>
          </cell>
          <cell r="E67" t="e">
            <v>#REF!</v>
          </cell>
          <cell r="F67">
            <v>2350</v>
          </cell>
          <cell r="G67" t="e">
            <v>#REF!</v>
          </cell>
          <cell r="H67" t="str">
            <v>вне диапазона</v>
          </cell>
        </row>
        <row r="68">
          <cell r="B68" t="str">
            <v>07-04-11</v>
          </cell>
          <cell r="C68">
            <v>219</v>
          </cell>
          <cell r="D68">
            <v>1.0089999999999999</v>
          </cell>
          <cell r="E68" t="e">
            <v>#REF!</v>
          </cell>
          <cell r="F68">
            <v>3250</v>
          </cell>
          <cell r="G68" t="e">
            <v>#REF!</v>
          </cell>
          <cell r="H68" t="str">
            <v>вне диапазона</v>
          </cell>
        </row>
        <row r="69">
          <cell r="B69" t="str">
            <v>07-04-12</v>
          </cell>
          <cell r="C69">
            <v>273</v>
          </cell>
          <cell r="D69">
            <v>1.0089999999999999</v>
          </cell>
          <cell r="E69" t="e">
            <v>#REF!</v>
          </cell>
          <cell r="F69">
            <v>5300</v>
          </cell>
          <cell r="G69" t="e">
            <v>#REF!</v>
          </cell>
          <cell r="H69" t="str">
            <v>вне диапазона</v>
          </cell>
        </row>
        <row r="70">
          <cell r="B70" t="str">
            <v>07-04-13</v>
          </cell>
          <cell r="C70">
            <v>325</v>
          </cell>
          <cell r="D70">
            <v>1.0089999999999999</v>
          </cell>
          <cell r="E70" t="e">
            <v>#REF!</v>
          </cell>
          <cell r="F70">
            <v>6300</v>
          </cell>
          <cell r="G70" t="e">
            <v>#REF!</v>
          </cell>
          <cell r="H70" t="str">
            <v>вне диапазона</v>
          </cell>
        </row>
        <row r="71">
          <cell r="B71" t="str">
            <v>07-04-14</v>
          </cell>
          <cell r="C71">
            <v>426</v>
          </cell>
          <cell r="D71">
            <v>1.0089999999999999</v>
          </cell>
          <cell r="E71" t="e">
            <v>#REF!</v>
          </cell>
          <cell r="F71">
            <v>10000</v>
          </cell>
          <cell r="G71" t="e">
            <v>#REF!</v>
          </cell>
          <cell r="H71" t="str">
            <v>вне диапазона</v>
          </cell>
        </row>
        <row r="72">
          <cell r="B72" t="str">
            <v>07-04-15</v>
          </cell>
          <cell r="C72">
            <v>530</v>
          </cell>
          <cell r="D72">
            <v>1.0089999999999999</v>
          </cell>
          <cell r="E72" t="e">
            <v>#REF!</v>
          </cell>
          <cell r="F72">
            <v>11100</v>
          </cell>
          <cell r="G72" t="e">
            <v>#REF!</v>
          </cell>
          <cell r="H72" t="str">
            <v>вне диапазона</v>
          </cell>
        </row>
      </sheetData>
      <sheetData sheetId="1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Реестр"/>
      <sheetName val="По проектам"/>
      <sheetName val="Список"/>
    </sheetNames>
    <sheetDataSet>
      <sheetData sheetId="0" refreshError="1"/>
      <sheetData sheetId="1" refreshError="1"/>
      <sheetData sheetId="2">
        <row r="4">
          <cell r="E4" t="str">
            <v>Промсвязьбанк</v>
          </cell>
          <cell r="F4" t="str">
            <v>Сковородино</v>
          </cell>
        </row>
        <row r="5">
          <cell r="E5" t="str">
            <v>Евромет</v>
          </cell>
          <cell r="F5" t="str">
            <v>Брянск</v>
          </cell>
        </row>
        <row r="6">
          <cell r="E6" t="str">
            <v>НПС-38 Лесозаводск</v>
          </cell>
          <cell r="F6" t="str">
            <v>Вэнгапур</v>
          </cell>
        </row>
        <row r="7">
          <cell r="E7" t="str">
            <v>Якутское отделение</v>
          </cell>
          <cell r="F7" t="str">
            <v>Москва</v>
          </cell>
        </row>
        <row r="8">
          <cell r="E8" t="str">
            <v>КБ Богородский</v>
          </cell>
          <cell r="F8" t="str">
            <v>Нефтеюганск</v>
          </cell>
        </row>
        <row r="9">
          <cell r="E9" t="str">
            <v>Северо-Западный банк СБ</v>
          </cell>
          <cell r="F9" t="str">
            <v>НПС-12</v>
          </cell>
        </row>
        <row r="10">
          <cell r="E10" t="str">
            <v>КБ Стройкредит</v>
          </cell>
          <cell r="F10" t="str">
            <v>НПС-13</v>
          </cell>
        </row>
        <row r="11">
          <cell r="E11" t="str">
            <v>Касса</v>
          </cell>
          <cell r="F11" t="str">
            <v>НПС-34</v>
          </cell>
        </row>
        <row r="12">
          <cell r="E12" t="str">
            <v>&lt;&gt;</v>
          </cell>
          <cell r="F12" t="str">
            <v>НПС-36</v>
          </cell>
        </row>
        <row r="13">
          <cell r="F13" t="str">
            <v>НПС-38</v>
          </cell>
        </row>
        <row r="14">
          <cell r="F14" t="str">
            <v>НПС-41</v>
          </cell>
        </row>
        <row r="15">
          <cell r="F15" t="str">
            <v>Олекминск</v>
          </cell>
        </row>
        <row r="16">
          <cell r="F16" t="str">
            <v>Пур-Пе 1</v>
          </cell>
        </row>
        <row r="17">
          <cell r="F17" t="str">
            <v>Пур-Пе 2</v>
          </cell>
        </row>
        <row r="18">
          <cell r="F18" t="str">
            <v>Самара</v>
          </cell>
        </row>
        <row r="19">
          <cell r="F19" t="str">
            <v>Усть-Луга</v>
          </cell>
        </row>
        <row r="20">
          <cell r="F20" t="str">
            <v>Джалинда</v>
          </cell>
        </row>
        <row r="21">
          <cell r="F21" t="str">
            <v>Талакан</v>
          </cell>
        </row>
        <row r="22">
          <cell r="F22" t="str">
            <v>Водовод</v>
          </cell>
        </row>
        <row r="23">
          <cell r="F23" t="str">
            <v>Хабаровск ПСД</v>
          </cell>
        </row>
        <row r="24">
          <cell r="F24" t="str">
            <v>ПНН</v>
          </cell>
        </row>
        <row r="25">
          <cell r="F25" t="str">
            <v>Сочи</v>
          </cell>
        </row>
        <row r="26">
          <cell r="F26" t="str">
            <v>НПС-18</v>
          </cell>
        </row>
        <row r="27">
          <cell r="F27" t="str">
            <v>Усть-Кут</v>
          </cell>
        </row>
        <row r="29">
          <cell r="F29" t="str">
            <v>НПС-20</v>
          </cell>
        </row>
        <row r="30">
          <cell r="F30" t="str">
            <v>ВЛ объект 1</v>
          </cell>
        </row>
        <row r="31">
          <cell r="F31" t="str">
            <v>НПС-18 СОД</v>
          </cell>
        </row>
        <row r="32">
          <cell r="F32" t="str">
            <v>НПС-20</v>
          </cell>
        </row>
        <row r="33">
          <cell r="F33" t="str">
            <v>НПС-16</v>
          </cell>
        </row>
        <row r="34">
          <cell r="F34" t="str">
            <v>ВЛ-38</v>
          </cell>
        </row>
        <row r="35">
          <cell r="F35" t="str">
            <v>Нерюнгри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урс"/>
      <sheetName val="Факт"/>
      <sheetName val="План"/>
      <sheetName val="Настройка"/>
      <sheetName val="Расшифровка"/>
      <sheetName val="Служебные записки"/>
      <sheetName val="Остатки"/>
    </sheetNames>
    <sheetDataSet>
      <sheetData sheetId="0">
        <row r="2">
          <cell r="F2" t="str">
            <v>RUR</v>
          </cell>
          <cell r="G2" t="str">
            <v>USD</v>
          </cell>
          <cell r="H2" t="str">
            <v>EUR</v>
          </cell>
          <cell r="I2" t="str">
            <v>CHF</v>
          </cell>
        </row>
        <row r="3">
          <cell r="A3">
            <v>40178</v>
          </cell>
          <cell r="F3">
            <v>1</v>
          </cell>
          <cell r="G3">
            <v>30.185099999999998</v>
          </cell>
          <cell r="H3">
            <v>43.460500000000003</v>
          </cell>
          <cell r="I3">
            <v>0</v>
          </cell>
        </row>
        <row r="4">
          <cell r="A4">
            <v>40179</v>
          </cell>
          <cell r="F4">
            <v>1</v>
          </cell>
          <cell r="G4">
            <v>30.185099999999998</v>
          </cell>
          <cell r="H4">
            <v>43.460500000000003</v>
          </cell>
          <cell r="I4">
            <v>0</v>
          </cell>
        </row>
        <row r="5">
          <cell r="A5">
            <v>40180</v>
          </cell>
          <cell r="F5">
            <v>1</v>
          </cell>
          <cell r="G5">
            <v>30.185099999999998</v>
          </cell>
          <cell r="H5">
            <v>43.460500000000003</v>
          </cell>
          <cell r="I5">
            <v>0</v>
          </cell>
        </row>
        <row r="6">
          <cell r="A6">
            <v>40181</v>
          </cell>
          <cell r="F6">
            <v>1</v>
          </cell>
          <cell r="G6">
            <v>30.185099999999998</v>
          </cell>
          <cell r="H6">
            <v>43.460500000000003</v>
          </cell>
          <cell r="I6">
            <v>0</v>
          </cell>
        </row>
        <row r="7">
          <cell r="A7">
            <v>40182</v>
          </cell>
          <cell r="F7">
            <v>1</v>
          </cell>
          <cell r="G7">
            <v>30.185099999999998</v>
          </cell>
          <cell r="H7">
            <v>43.460500000000003</v>
          </cell>
          <cell r="I7">
            <v>0</v>
          </cell>
        </row>
        <row r="8">
          <cell r="A8">
            <v>40183</v>
          </cell>
          <cell r="F8">
            <v>1</v>
          </cell>
          <cell r="G8">
            <v>30.185099999999998</v>
          </cell>
          <cell r="H8">
            <v>43.460500000000003</v>
          </cell>
          <cell r="I8">
            <v>0</v>
          </cell>
        </row>
        <row r="9">
          <cell r="A9">
            <v>40184</v>
          </cell>
          <cell r="F9">
            <v>1</v>
          </cell>
          <cell r="G9">
            <v>30.185099999999998</v>
          </cell>
          <cell r="H9">
            <v>43.460500000000003</v>
          </cell>
          <cell r="I9">
            <v>0</v>
          </cell>
        </row>
        <row r="10">
          <cell r="A10">
            <v>40185</v>
          </cell>
          <cell r="F10">
            <v>1</v>
          </cell>
          <cell r="G10">
            <v>30.185099999999998</v>
          </cell>
          <cell r="H10">
            <v>43.460500000000003</v>
          </cell>
          <cell r="I10">
            <v>0</v>
          </cell>
        </row>
        <row r="11">
          <cell r="A11">
            <v>40186</v>
          </cell>
          <cell r="F11">
            <v>1</v>
          </cell>
          <cell r="G11">
            <v>30.185099999999998</v>
          </cell>
          <cell r="H11">
            <v>43.460500000000003</v>
          </cell>
          <cell r="I11">
            <v>0</v>
          </cell>
        </row>
        <row r="12">
          <cell r="A12">
            <v>40187</v>
          </cell>
          <cell r="F12">
            <v>1</v>
          </cell>
          <cell r="G12">
            <v>30.185099999999998</v>
          </cell>
          <cell r="H12">
            <v>43.460500000000003</v>
          </cell>
          <cell r="I12">
            <v>0</v>
          </cell>
        </row>
        <row r="13">
          <cell r="A13">
            <v>40188</v>
          </cell>
          <cell r="F13">
            <v>1</v>
          </cell>
          <cell r="G13">
            <v>30.185099999999998</v>
          </cell>
          <cell r="H13">
            <v>43.460500000000003</v>
          </cell>
          <cell r="I13">
            <v>0</v>
          </cell>
        </row>
        <row r="14">
          <cell r="A14">
            <v>40189</v>
          </cell>
          <cell r="F14">
            <v>1</v>
          </cell>
          <cell r="G14">
            <v>30.185099999999998</v>
          </cell>
          <cell r="H14">
            <v>43.460500000000003</v>
          </cell>
          <cell r="I14">
            <v>0</v>
          </cell>
        </row>
        <row r="15">
          <cell r="A15">
            <v>40190</v>
          </cell>
          <cell r="F15">
            <v>1</v>
          </cell>
          <cell r="G15">
            <v>29.4283</v>
          </cell>
          <cell r="H15">
            <v>42.668100000000003</v>
          </cell>
          <cell r="I15">
            <v>0</v>
          </cell>
        </row>
        <row r="16">
          <cell r="A16">
            <v>40191</v>
          </cell>
          <cell r="F16">
            <v>1</v>
          </cell>
          <cell r="G16">
            <v>29.377400000000002</v>
          </cell>
          <cell r="H16">
            <v>42.614899999999999</v>
          </cell>
          <cell r="I16">
            <v>0</v>
          </cell>
        </row>
        <row r="17">
          <cell r="A17">
            <v>40192</v>
          </cell>
          <cell r="F17">
            <v>1</v>
          </cell>
          <cell r="G17">
            <v>29.640899999999998</v>
          </cell>
          <cell r="H17">
            <v>42.9497</v>
          </cell>
          <cell r="I17">
            <v>0</v>
          </cell>
        </row>
        <row r="18">
          <cell r="A18">
            <v>40193</v>
          </cell>
          <cell r="F18">
            <v>1</v>
          </cell>
          <cell r="G18">
            <v>29.4299</v>
          </cell>
          <cell r="H18">
            <v>42.776400000000002</v>
          </cell>
          <cell r="I18">
            <v>0</v>
          </cell>
        </row>
        <row r="19">
          <cell r="A19">
            <v>40194</v>
          </cell>
          <cell r="F19">
            <v>1</v>
          </cell>
          <cell r="G19">
            <v>29.560300000000002</v>
          </cell>
          <cell r="H19">
            <v>42.590499999999999</v>
          </cell>
          <cell r="I19">
            <v>0</v>
          </cell>
        </row>
        <row r="20">
          <cell r="A20">
            <v>40195</v>
          </cell>
          <cell r="F20">
            <v>1</v>
          </cell>
          <cell r="G20">
            <v>29.560300000000002</v>
          </cell>
          <cell r="H20">
            <v>42.590499999999999</v>
          </cell>
          <cell r="I20">
            <v>0</v>
          </cell>
        </row>
        <row r="21">
          <cell r="A21">
            <v>40196</v>
          </cell>
          <cell r="F21">
            <v>1</v>
          </cell>
          <cell r="G21">
            <v>29.560300000000002</v>
          </cell>
          <cell r="H21">
            <v>42.590499999999999</v>
          </cell>
          <cell r="I21">
            <v>0</v>
          </cell>
        </row>
        <row r="22">
          <cell r="A22">
            <v>40197</v>
          </cell>
          <cell r="F22">
            <v>1</v>
          </cell>
          <cell r="G22">
            <v>29.596299999999999</v>
          </cell>
          <cell r="H22">
            <v>42.565399999999997</v>
          </cell>
          <cell r="I22">
            <v>0</v>
          </cell>
        </row>
        <row r="23">
          <cell r="A23">
            <v>40198</v>
          </cell>
          <cell r="F23">
            <v>1</v>
          </cell>
          <cell r="G23">
            <v>29.5184</v>
          </cell>
          <cell r="H23">
            <v>42.509399999999999</v>
          </cell>
          <cell r="I23">
            <v>0</v>
          </cell>
        </row>
        <row r="24">
          <cell r="A24">
            <v>40199</v>
          </cell>
          <cell r="F24">
            <v>1</v>
          </cell>
          <cell r="G24">
            <v>29.694099999999999</v>
          </cell>
          <cell r="H24">
            <v>42.147799999999997</v>
          </cell>
          <cell r="I24">
            <v>0</v>
          </cell>
        </row>
        <row r="25">
          <cell r="A25">
            <v>40200</v>
          </cell>
          <cell r="F25">
            <v>1</v>
          </cell>
          <cell r="G25">
            <v>29.7486</v>
          </cell>
          <cell r="H25">
            <v>41.948500000000003</v>
          </cell>
          <cell r="I25">
            <v>0</v>
          </cell>
        </row>
        <row r="26">
          <cell r="A26">
            <v>40201</v>
          </cell>
          <cell r="F26">
            <v>1</v>
          </cell>
          <cell r="G26">
            <v>29.745799999999999</v>
          </cell>
          <cell r="H26">
            <v>42.057600000000001</v>
          </cell>
          <cell r="I26">
            <v>0</v>
          </cell>
        </row>
        <row r="27">
          <cell r="A27">
            <v>40202</v>
          </cell>
          <cell r="F27">
            <v>1</v>
          </cell>
          <cell r="G27">
            <v>29.745799999999999</v>
          </cell>
          <cell r="H27">
            <v>42.057600000000001</v>
          </cell>
          <cell r="I27">
            <v>0</v>
          </cell>
        </row>
        <row r="28">
          <cell r="A28">
            <v>40203</v>
          </cell>
          <cell r="F28">
            <v>1</v>
          </cell>
          <cell r="G28">
            <v>29.745799999999999</v>
          </cell>
          <cell r="H28">
            <v>42.057600000000001</v>
          </cell>
          <cell r="I28">
            <v>0</v>
          </cell>
        </row>
        <row r="29">
          <cell r="A29">
            <v>40204</v>
          </cell>
          <cell r="F29">
            <v>1</v>
          </cell>
          <cell r="G29">
            <v>30.0946</v>
          </cell>
          <cell r="H29">
            <v>42.580800000000004</v>
          </cell>
          <cell r="I29">
            <v>0</v>
          </cell>
        </row>
        <row r="30">
          <cell r="A30">
            <v>40205</v>
          </cell>
          <cell r="F30">
            <v>1</v>
          </cell>
          <cell r="G30">
            <v>30.313600000000001</v>
          </cell>
          <cell r="H30">
            <v>42.705800000000004</v>
          </cell>
          <cell r="I30">
            <v>0</v>
          </cell>
        </row>
        <row r="31">
          <cell r="A31">
            <v>40206</v>
          </cell>
          <cell r="F31">
            <v>1</v>
          </cell>
          <cell r="G31">
            <v>30.292100000000001</v>
          </cell>
          <cell r="H31">
            <v>42.557400000000001</v>
          </cell>
          <cell r="I31">
            <v>0</v>
          </cell>
        </row>
        <row r="32">
          <cell r="A32">
            <v>40207</v>
          </cell>
          <cell r="F32">
            <v>1</v>
          </cell>
          <cell r="G32">
            <v>30.363099999999999</v>
          </cell>
          <cell r="H32">
            <v>42.584200000000003</v>
          </cell>
          <cell r="I32">
            <v>0</v>
          </cell>
        </row>
        <row r="33">
          <cell r="A33">
            <v>40208</v>
          </cell>
          <cell r="F33">
            <v>1</v>
          </cell>
          <cell r="G33">
            <v>30.4312</v>
          </cell>
          <cell r="H33">
            <v>42.463700000000003</v>
          </cell>
          <cell r="I33">
            <v>0</v>
          </cell>
        </row>
        <row r="34">
          <cell r="A34">
            <v>40209</v>
          </cell>
          <cell r="F34">
            <v>1</v>
          </cell>
          <cell r="G34">
            <v>30.4312</v>
          </cell>
          <cell r="H34">
            <v>42.463700000000003</v>
          </cell>
          <cell r="I34">
            <v>0</v>
          </cell>
        </row>
        <row r="35">
          <cell r="A35">
            <v>40210</v>
          </cell>
          <cell r="F35">
            <v>1</v>
          </cell>
          <cell r="G35">
            <v>30.4312</v>
          </cell>
          <cell r="H35">
            <v>42.463700000000003</v>
          </cell>
          <cell r="I35">
            <v>0</v>
          </cell>
        </row>
        <row r="36">
          <cell r="A36">
            <v>40211</v>
          </cell>
          <cell r="F36">
            <v>1</v>
          </cell>
          <cell r="G36">
            <v>30.3996</v>
          </cell>
          <cell r="H36">
            <v>42.219000000000001</v>
          </cell>
          <cell r="I36">
            <v>0</v>
          </cell>
        </row>
        <row r="37">
          <cell r="A37">
            <v>40212</v>
          </cell>
          <cell r="F37">
            <v>1</v>
          </cell>
          <cell r="G37">
            <v>30.183</v>
          </cell>
          <cell r="H37">
            <v>42.051000000000002</v>
          </cell>
          <cell r="I37">
            <v>0</v>
          </cell>
        </row>
        <row r="38">
          <cell r="A38">
            <v>40213</v>
          </cell>
          <cell r="F38">
            <v>1</v>
          </cell>
          <cell r="G38">
            <v>29.8779</v>
          </cell>
          <cell r="H38">
            <v>41.763300000000001</v>
          </cell>
          <cell r="I38">
            <v>0</v>
          </cell>
        </row>
        <row r="39">
          <cell r="A39">
            <v>40214</v>
          </cell>
          <cell r="F39">
            <v>1</v>
          </cell>
          <cell r="G39">
            <v>30.005400000000002</v>
          </cell>
          <cell r="H39">
            <v>41.611499999999999</v>
          </cell>
          <cell r="I39">
            <v>0</v>
          </cell>
        </row>
        <row r="40">
          <cell r="A40">
            <v>40215</v>
          </cell>
          <cell r="F40">
            <v>1</v>
          </cell>
          <cell r="G40">
            <v>30.4666</v>
          </cell>
          <cell r="H40">
            <v>41.7179</v>
          </cell>
          <cell r="I40">
            <v>0</v>
          </cell>
        </row>
        <row r="41">
          <cell r="A41">
            <v>40216</v>
          </cell>
          <cell r="F41">
            <v>1</v>
          </cell>
          <cell r="G41">
            <v>30.4666</v>
          </cell>
          <cell r="H41">
            <v>41.7179</v>
          </cell>
          <cell r="I41">
            <v>0</v>
          </cell>
        </row>
        <row r="42">
          <cell r="A42">
            <v>40217</v>
          </cell>
          <cell r="F42">
            <v>1</v>
          </cell>
          <cell r="G42">
            <v>30.4666</v>
          </cell>
          <cell r="H42">
            <v>41.7179</v>
          </cell>
          <cell r="I42">
            <v>0</v>
          </cell>
        </row>
        <row r="43">
          <cell r="A43">
            <v>40218</v>
          </cell>
          <cell r="F43">
            <v>1</v>
          </cell>
          <cell r="G43">
            <v>30.515799999999999</v>
          </cell>
          <cell r="H43">
            <v>41.6937</v>
          </cell>
          <cell r="I43">
            <v>0</v>
          </cell>
        </row>
        <row r="44">
          <cell r="A44">
            <v>40219</v>
          </cell>
          <cell r="F44">
            <v>1</v>
          </cell>
          <cell r="G44">
            <v>30.3735</v>
          </cell>
          <cell r="H44">
            <v>41.699800000000003</v>
          </cell>
          <cell r="I44">
            <v>0</v>
          </cell>
        </row>
        <row r="45">
          <cell r="A45">
            <v>40220</v>
          </cell>
          <cell r="F45">
            <v>1</v>
          </cell>
          <cell r="G45">
            <v>30.246200000000002</v>
          </cell>
          <cell r="H45">
            <v>41.655099999999997</v>
          </cell>
          <cell r="I45">
            <v>0</v>
          </cell>
        </row>
        <row r="46">
          <cell r="A46">
            <v>40221</v>
          </cell>
          <cell r="F46">
            <v>1</v>
          </cell>
          <cell r="G46">
            <v>30.124500000000001</v>
          </cell>
          <cell r="H46">
            <v>41.508499999999998</v>
          </cell>
          <cell r="I46">
            <v>0</v>
          </cell>
        </row>
        <row r="47">
          <cell r="A47">
            <v>40222</v>
          </cell>
          <cell r="F47">
            <v>1</v>
          </cell>
          <cell r="G47">
            <v>30.159500000000001</v>
          </cell>
          <cell r="H47">
            <v>41.173699999999997</v>
          </cell>
          <cell r="I47">
            <v>0</v>
          </cell>
        </row>
        <row r="48">
          <cell r="A48">
            <v>40223</v>
          </cell>
          <cell r="F48">
            <v>1</v>
          </cell>
          <cell r="G48">
            <v>30.159500000000001</v>
          </cell>
          <cell r="H48">
            <v>41.173699999999997</v>
          </cell>
          <cell r="I48">
            <v>0</v>
          </cell>
        </row>
        <row r="49">
          <cell r="A49">
            <v>40224</v>
          </cell>
          <cell r="F49">
            <v>1</v>
          </cell>
          <cell r="G49">
            <v>30.159500000000001</v>
          </cell>
          <cell r="H49">
            <v>41.173699999999997</v>
          </cell>
          <cell r="I49">
            <v>0</v>
          </cell>
        </row>
        <row r="50">
          <cell r="A50">
            <v>40225</v>
          </cell>
          <cell r="F50">
            <v>1</v>
          </cell>
          <cell r="G50">
            <v>30.220700000000001</v>
          </cell>
          <cell r="H50">
            <v>41.109200000000001</v>
          </cell>
          <cell r="I50">
            <v>0</v>
          </cell>
        </row>
        <row r="51">
          <cell r="A51">
            <v>40226</v>
          </cell>
          <cell r="F51">
            <v>1</v>
          </cell>
          <cell r="G51">
            <v>30.117599999999999</v>
          </cell>
          <cell r="H51">
            <v>41.146700000000003</v>
          </cell>
          <cell r="I51">
            <v>0</v>
          </cell>
        </row>
        <row r="52">
          <cell r="A52">
            <v>40227</v>
          </cell>
          <cell r="F52">
            <v>1</v>
          </cell>
          <cell r="G52">
            <v>29.976099999999999</v>
          </cell>
          <cell r="H52">
            <v>41.256100000000004</v>
          </cell>
          <cell r="I52">
            <v>0</v>
          </cell>
        </row>
        <row r="53">
          <cell r="A53">
            <v>40228</v>
          </cell>
          <cell r="F53">
            <v>1</v>
          </cell>
          <cell r="G53">
            <v>30.113800000000001</v>
          </cell>
          <cell r="H53">
            <v>40.8825</v>
          </cell>
          <cell r="I53">
            <v>0</v>
          </cell>
        </row>
        <row r="54">
          <cell r="A54">
            <v>40229</v>
          </cell>
          <cell r="F54">
            <v>1</v>
          </cell>
          <cell r="G54">
            <v>30.151</v>
          </cell>
          <cell r="H54">
            <v>40.628500000000003</v>
          </cell>
          <cell r="I54">
            <v>0</v>
          </cell>
        </row>
        <row r="55">
          <cell r="A55">
            <v>40230</v>
          </cell>
          <cell r="F55">
            <v>1</v>
          </cell>
          <cell r="G55">
            <v>30.151</v>
          </cell>
          <cell r="H55">
            <v>40.628500000000003</v>
          </cell>
          <cell r="I55">
            <v>0</v>
          </cell>
        </row>
        <row r="56">
          <cell r="A56">
            <v>40231</v>
          </cell>
          <cell r="F56">
            <v>1</v>
          </cell>
          <cell r="G56">
            <v>30.151</v>
          </cell>
          <cell r="H56">
            <v>40.628500000000003</v>
          </cell>
          <cell r="I56">
            <v>0</v>
          </cell>
        </row>
        <row r="57">
          <cell r="A57">
            <v>40232</v>
          </cell>
          <cell r="F57">
            <v>1</v>
          </cell>
          <cell r="G57">
            <v>30.151</v>
          </cell>
          <cell r="H57">
            <v>40.628500000000003</v>
          </cell>
          <cell r="I57">
            <v>0</v>
          </cell>
        </row>
        <row r="58">
          <cell r="A58">
            <v>40233</v>
          </cell>
          <cell r="F58">
            <v>1</v>
          </cell>
          <cell r="G58">
            <v>30.151</v>
          </cell>
          <cell r="H58">
            <v>40.628500000000003</v>
          </cell>
          <cell r="I58">
            <v>0</v>
          </cell>
        </row>
        <row r="59">
          <cell r="A59">
            <v>40234</v>
          </cell>
          <cell r="F59">
            <v>1</v>
          </cell>
          <cell r="G59">
            <v>30.030899999999999</v>
          </cell>
          <cell r="H59">
            <v>40.649799999999999</v>
          </cell>
          <cell r="I59">
            <v>0</v>
          </cell>
        </row>
        <row r="60">
          <cell r="A60">
            <v>40235</v>
          </cell>
          <cell r="F60">
            <v>1</v>
          </cell>
          <cell r="G60">
            <v>30.052099999999999</v>
          </cell>
          <cell r="H60">
            <v>40.501199999999997</v>
          </cell>
          <cell r="I60">
            <v>0</v>
          </cell>
        </row>
        <row r="61">
          <cell r="A61">
            <v>40236</v>
          </cell>
          <cell r="F61">
            <v>1</v>
          </cell>
          <cell r="G61">
            <v>30.038799999999998</v>
          </cell>
          <cell r="H61">
            <v>40.756599999999999</v>
          </cell>
          <cell r="I61">
            <v>0</v>
          </cell>
        </row>
        <row r="62">
          <cell r="A62">
            <v>40237</v>
          </cell>
          <cell r="F62">
            <v>1</v>
          </cell>
          <cell r="G62">
            <v>30.038799999999998</v>
          </cell>
          <cell r="H62">
            <v>40.756599999999999</v>
          </cell>
          <cell r="I62">
            <v>0</v>
          </cell>
        </row>
        <row r="63">
          <cell r="A63">
            <v>40238</v>
          </cell>
          <cell r="F63">
            <v>1</v>
          </cell>
          <cell r="G63">
            <v>30.038799999999998</v>
          </cell>
          <cell r="H63">
            <v>40.756599999999999</v>
          </cell>
          <cell r="I63">
            <v>0</v>
          </cell>
        </row>
        <row r="64">
          <cell r="A64">
            <v>40239</v>
          </cell>
          <cell r="F64">
            <v>1</v>
          </cell>
          <cell r="G64">
            <v>29.93</v>
          </cell>
          <cell r="H64">
            <v>40.737699999999997</v>
          </cell>
          <cell r="I64">
            <v>0</v>
          </cell>
        </row>
        <row r="65">
          <cell r="A65">
            <v>40240</v>
          </cell>
          <cell r="F65">
            <v>1</v>
          </cell>
          <cell r="G65">
            <v>29.977900000000002</v>
          </cell>
          <cell r="H65">
            <v>40.527099999999997</v>
          </cell>
          <cell r="I65">
            <v>0</v>
          </cell>
        </row>
        <row r="66">
          <cell r="A66">
            <v>40241</v>
          </cell>
          <cell r="F66">
            <v>1</v>
          </cell>
          <cell r="G66">
            <v>29.814</v>
          </cell>
          <cell r="H66">
            <v>40.600700000000003</v>
          </cell>
          <cell r="I66">
            <v>0</v>
          </cell>
        </row>
        <row r="67">
          <cell r="A67">
            <v>40242</v>
          </cell>
          <cell r="F67">
            <v>1</v>
          </cell>
          <cell r="G67">
            <v>29.8217</v>
          </cell>
          <cell r="H67">
            <v>40.721499999999999</v>
          </cell>
          <cell r="I67">
            <v>0</v>
          </cell>
        </row>
        <row r="68">
          <cell r="A68">
            <v>40243</v>
          </cell>
          <cell r="F68">
            <v>1</v>
          </cell>
          <cell r="G68">
            <v>29.836600000000001</v>
          </cell>
          <cell r="H68">
            <v>40.521099999999997</v>
          </cell>
          <cell r="I68">
            <v>0</v>
          </cell>
        </row>
        <row r="69">
          <cell r="A69">
            <v>40244</v>
          </cell>
          <cell r="F69">
            <v>1</v>
          </cell>
          <cell r="G69">
            <v>29.836600000000001</v>
          </cell>
          <cell r="H69">
            <v>40.521099999999997</v>
          </cell>
          <cell r="I69">
            <v>0</v>
          </cell>
        </row>
        <row r="70">
          <cell r="A70">
            <v>40245</v>
          </cell>
          <cell r="F70">
            <v>1</v>
          </cell>
          <cell r="G70">
            <v>29.836600000000001</v>
          </cell>
          <cell r="H70">
            <v>40.521099999999997</v>
          </cell>
          <cell r="I70">
            <v>0</v>
          </cell>
        </row>
        <row r="71">
          <cell r="A71">
            <v>40246</v>
          </cell>
          <cell r="F71">
            <v>1</v>
          </cell>
          <cell r="G71">
            <v>29.836600000000001</v>
          </cell>
          <cell r="H71">
            <v>40.521099999999997</v>
          </cell>
          <cell r="I71">
            <v>0</v>
          </cell>
        </row>
        <row r="72">
          <cell r="A72">
            <v>40247</v>
          </cell>
          <cell r="F72">
            <v>1</v>
          </cell>
          <cell r="G72">
            <v>29.7499</v>
          </cell>
          <cell r="H72">
            <v>40.486600000000003</v>
          </cell>
          <cell r="I72">
            <v>0</v>
          </cell>
        </row>
        <row r="73">
          <cell r="A73">
            <v>40248</v>
          </cell>
          <cell r="F73">
            <v>1</v>
          </cell>
          <cell r="G73">
            <v>29.724900000000002</v>
          </cell>
          <cell r="H73">
            <v>40.3367</v>
          </cell>
          <cell r="I73">
            <v>0</v>
          </cell>
        </row>
        <row r="74">
          <cell r="A74">
            <v>40249</v>
          </cell>
          <cell r="F74">
            <v>1</v>
          </cell>
          <cell r="G74">
            <v>29.519500000000001</v>
          </cell>
          <cell r="H74">
            <v>40.246899999999997</v>
          </cell>
          <cell r="I74">
            <v>0</v>
          </cell>
        </row>
        <row r="75">
          <cell r="A75">
            <v>40250</v>
          </cell>
          <cell r="F75">
            <v>1</v>
          </cell>
          <cell r="G75">
            <v>29.389700000000001</v>
          </cell>
          <cell r="H75">
            <v>40.261000000000003</v>
          </cell>
          <cell r="I75">
            <v>0</v>
          </cell>
        </row>
        <row r="76">
          <cell r="A76">
            <v>40251</v>
          </cell>
          <cell r="F76">
            <v>1</v>
          </cell>
          <cell r="G76">
            <v>29.389700000000001</v>
          </cell>
          <cell r="H76">
            <v>40.261000000000003</v>
          </cell>
          <cell r="I76">
            <v>0</v>
          </cell>
        </row>
        <row r="77">
          <cell r="A77">
            <v>40252</v>
          </cell>
          <cell r="F77">
            <v>1</v>
          </cell>
          <cell r="G77">
            <v>29.389700000000001</v>
          </cell>
          <cell r="H77">
            <v>40.261000000000003</v>
          </cell>
          <cell r="I77">
            <v>0</v>
          </cell>
        </row>
        <row r="78">
          <cell r="A78">
            <v>40253</v>
          </cell>
          <cell r="F78">
            <v>1</v>
          </cell>
          <cell r="G78">
            <v>29.3353</v>
          </cell>
          <cell r="H78">
            <v>40.327199999999998</v>
          </cell>
          <cell r="I78">
            <v>0</v>
          </cell>
        </row>
        <row r="79">
          <cell r="A79">
            <v>40254</v>
          </cell>
          <cell r="F79">
            <v>1</v>
          </cell>
          <cell r="G79">
            <v>29.424199999999999</v>
          </cell>
          <cell r="H79">
            <v>40.234699999999997</v>
          </cell>
          <cell r="I79">
            <v>0</v>
          </cell>
        </row>
        <row r="80">
          <cell r="A80">
            <v>40255</v>
          </cell>
          <cell r="F80">
            <v>1</v>
          </cell>
          <cell r="G80">
            <v>29.192699999999999</v>
          </cell>
          <cell r="H80">
            <v>40.283000000000001</v>
          </cell>
          <cell r="I80">
            <v>0</v>
          </cell>
        </row>
        <row r="81">
          <cell r="A81">
            <v>40256</v>
          </cell>
          <cell r="F81">
            <v>1</v>
          </cell>
          <cell r="G81">
            <v>29.222300000000001</v>
          </cell>
          <cell r="H81">
            <v>39.958599999999997</v>
          </cell>
          <cell r="I81">
            <v>0</v>
          </cell>
        </row>
        <row r="82">
          <cell r="A82">
            <v>40257</v>
          </cell>
          <cell r="F82">
            <v>1</v>
          </cell>
          <cell r="G82">
            <v>29.256499999999999</v>
          </cell>
          <cell r="H82">
            <v>39.835700000000003</v>
          </cell>
          <cell r="I82">
            <v>0</v>
          </cell>
        </row>
        <row r="83">
          <cell r="A83">
            <v>40258</v>
          </cell>
          <cell r="F83">
            <v>1</v>
          </cell>
          <cell r="G83">
            <v>29.256499999999999</v>
          </cell>
          <cell r="H83">
            <v>39.835700000000003</v>
          </cell>
          <cell r="I83">
            <v>0</v>
          </cell>
        </row>
        <row r="84">
          <cell r="A84">
            <v>40259</v>
          </cell>
          <cell r="F84">
            <v>1</v>
          </cell>
          <cell r="G84">
            <v>29.256499999999999</v>
          </cell>
          <cell r="H84">
            <v>39.835700000000003</v>
          </cell>
          <cell r="I84">
            <v>0</v>
          </cell>
        </row>
        <row r="85">
          <cell r="A85">
            <v>40260</v>
          </cell>
          <cell r="F85">
            <v>1</v>
          </cell>
          <cell r="G85">
            <v>29.338899999999999</v>
          </cell>
          <cell r="H85">
            <v>39.633899999999997</v>
          </cell>
          <cell r="I85">
            <v>0</v>
          </cell>
        </row>
        <row r="86">
          <cell r="A86">
            <v>40261</v>
          </cell>
          <cell r="F86">
            <v>1</v>
          </cell>
          <cell r="G86">
            <v>29.470700000000001</v>
          </cell>
          <cell r="H86">
            <v>39.823799999999999</v>
          </cell>
          <cell r="I86">
            <v>0</v>
          </cell>
        </row>
        <row r="87">
          <cell r="A87">
            <v>40262</v>
          </cell>
          <cell r="F87">
            <v>1</v>
          </cell>
          <cell r="G87">
            <v>29.5764</v>
          </cell>
          <cell r="H87">
            <v>39.715200000000003</v>
          </cell>
          <cell r="I87">
            <v>0</v>
          </cell>
        </row>
        <row r="88">
          <cell r="A88">
            <v>40263</v>
          </cell>
          <cell r="F88">
            <v>1</v>
          </cell>
          <cell r="G88">
            <v>29.6572</v>
          </cell>
          <cell r="H88">
            <v>39.530099999999997</v>
          </cell>
          <cell r="I88">
            <v>0</v>
          </cell>
        </row>
        <row r="89">
          <cell r="A89">
            <v>40264</v>
          </cell>
          <cell r="F89">
            <v>1</v>
          </cell>
          <cell r="G89">
            <v>29.514199999999999</v>
          </cell>
          <cell r="H89">
            <v>39.380800000000001</v>
          </cell>
          <cell r="I89">
            <v>0</v>
          </cell>
        </row>
        <row r="90">
          <cell r="A90">
            <v>40265</v>
          </cell>
          <cell r="F90">
            <v>1</v>
          </cell>
          <cell r="G90">
            <v>29.514199999999999</v>
          </cell>
          <cell r="H90">
            <v>39.380800000000001</v>
          </cell>
          <cell r="I90">
            <v>0</v>
          </cell>
        </row>
        <row r="91">
          <cell r="A91">
            <v>40266</v>
          </cell>
          <cell r="F91">
            <v>1</v>
          </cell>
          <cell r="G91">
            <v>29.514199999999999</v>
          </cell>
          <cell r="H91">
            <v>39.380800000000001</v>
          </cell>
          <cell r="I91">
            <v>0</v>
          </cell>
        </row>
        <row r="92">
          <cell r="A92">
            <v>40267</v>
          </cell>
          <cell r="F92">
            <v>1</v>
          </cell>
          <cell r="G92">
            <v>29.6309</v>
          </cell>
          <cell r="H92">
            <v>39.865400000000001</v>
          </cell>
          <cell r="I92">
            <v>0</v>
          </cell>
        </row>
        <row r="93">
          <cell r="A93">
            <v>40268</v>
          </cell>
          <cell r="F93">
            <v>1</v>
          </cell>
          <cell r="G93">
            <v>29.363800000000001</v>
          </cell>
          <cell r="H93">
            <v>39.702800000000003</v>
          </cell>
          <cell r="I93">
            <v>0</v>
          </cell>
        </row>
        <row r="94">
          <cell r="A94">
            <v>40269</v>
          </cell>
          <cell r="F94">
            <v>1</v>
          </cell>
          <cell r="G94">
            <v>29.4956</v>
          </cell>
          <cell r="H94">
            <v>39.571300000000001</v>
          </cell>
          <cell r="I94">
            <v>0</v>
          </cell>
        </row>
        <row r="95">
          <cell r="A95">
            <v>40270</v>
          </cell>
          <cell r="F95">
            <v>1</v>
          </cell>
          <cell r="G95">
            <v>29.439399999999999</v>
          </cell>
          <cell r="H95">
            <v>39.725499999999997</v>
          </cell>
          <cell r="I95">
            <v>0</v>
          </cell>
        </row>
        <row r="96">
          <cell r="A96">
            <v>40271</v>
          </cell>
          <cell r="F96">
            <v>1</v>
          </cell>
          <cell r="G96">
            <v>29.2194</v>
          </cell>
          <cell r="H96">
            <v>39.630299999999998</v>
          </cell>
          <cell r="I96">
            <v>0</v>
          </cell>
        </row>
        <row r="97">
          <cell r="A97">
            <v>40272</v>
          </cell>
          <cell r="F97">
            <v>1</v>
          </cell>
          <cell r="G97">
            <v>29.2194</v>
          </cell>
          <cell r="H97">
            <v>39.630299999999998</v>
          </cell>
          <cell r="I97">
            <v>0</v>
          </cell>
        </row>
        <row r="98">
          <cell r="A98">
            <v>40273</v>
          </cell>
          <cell r="F98">
            <v>1</v>
          </cell>
          <cell r="G98">
            <v>29.2194</v>
          </cell>
          <cell r="H98">
            <v>39.630299999999998</v>
          </cell>
          <cell r="I98">
            <v>0</v>
          </cell>
        </row>
        <row r="99">
          <cell r="A99">
            <v>40274</v>
          </cell>
          <cell r="F99">
            <v>1</v>
          </cell>
          <cell r="G99">
            <v>29.209700000000002</v>
          </cell>
          <cell r="H99">
            <v>39.392200000000003</v>
          </cell>
          <cell r="I99">
            <v>0</v>
          </cell>
        </row>
        <row r="100">
          <cell r="A100">
            <v>40275</v>
          </cell>
          <cell r="F100">
            <v>1</v>
          </cell>
          <cell r="G100">
            <v>29.241599999999998</v>
          </cell>
          <cell r="H100">
            <v>39.256799999999998</v>
          </cell>
          <cell r="I100">
            <v>0</v>
          </cell>
        </row>
        <row r="101">
          <cell r="A101">
            <v>40276</v>
          </cell>
          <cell r="F101">
            <v>1</v>
          </cell>
          <cell r="G101">
            <v>29.294</v>
          </cell>
          <cell r="H101">
            <v>39.186599999999999</v>
          </cell>
          <cell r="I101">
            <v>0</v>
          </cell>
        </row>
        <row r="102">
          <cell r="A102">
            <v>40277</v>
          </cell>
          <cell r="F102">
            <v>1</v>
          </cell>
          <cell r="G102">
            <v>29.400300000000001</v>
          </cell>
          <cell r="H102">
            <v>39.1524</v>
          </cell>
          <cell r="I102">
            <v>0</v>
          </cell>
        </row>
        <row r="103">
          <cell r="A103">
            <v>40278</v>
          </cell>
          <cell r="F103">
            <v>1</v>
          </cell>
          <cell r="G103">
            <v>29.3232</v>
          </cell>
          <cell r="H103">
            <v>39.2286</v>
          </cell>
          <cell r="I103">
            <v>0</v>
          </cell>
        </row>
        <row r="104">
          <cell r="A104">
            <v>40279</v>
          </cell>
          <cell r="F104">
            <v>1</v>
          </cell>
          <cell r="G104">
            <v>29.3232</v>
          </cell>
          <cell r="H104">
            <v>39.2286</v>
          </cell>
          <cell r="I104">
            <v>0</v>
          </cell>
        </row>
        <row r="105">
          <cell r="A105">
            <v>40280</v>
          </cell>
          <cell r="F105">
            <v>1</v>
          </cell>
          <cell r="G105">
            <v>29.3232</v>
          </cell>
          <cell r="H105">
            <v>39.2286</v>
          </cell>
          <cell r="I105">
            <v>0</v>
          </cell>
        </row>
        <row r="106">
          <cell r="A106">
            <v>40281</v>
          </cell>
          <cell r="F106">
            <v>1</v>
          </cell>
          <cell r="G106">
            <v>28.942799999999998</v>
          </cell>
          <cell r="H106">
            <v>39.498199999999997</v>
          </cell>
          <cell r="I106">
            <v>0</v>
          </cell>
        </row>
        <row r="107">
          <cell r="A107">
            <v>40282</v>
          </cell>
          <cell r="F107">
            <v>1</v>
          </cell>
          <cell r="G107">
            <v>29.029399999999999</v>
          </cell>
          <cell r="H107">
            <v>39.482900000000001</v>
          </cell>
          <cell r="I107">
            <v>0</v>
          </cell>
        </row>
        <row r="108">
          <cell r="A108">
            <v>40283</v>
          </cell>
          <cell r="F108">
            <v>1</v>
          </cell>
          <cell r="G108">
            <v>29.0444</v>
          </cell>
          <cell r="H108">
            <v>39.625300000000003</v>
          </cell>
          <cell r="I108">
            <v>0</v>
          </cell>
        </row>
        <row r="109">
          <cell r="A109">
            <v>40284</v>
          </cell>
          <cell r="F109">
            <v>1</v>
          </cell>
          <cell r="G109">
            <v>28.931000000000001</v>
          </cell>
          <cell r="H109">
            <v>39.438699999999997</v>
          </cell>
          <cell r="I109">
            <v>0</v>
          </cell>
        </row>
        <row r="110">
          <cell r="A110">
            <v>40285</v>
          </cell>
          <cell r="F110">
            <v>1</v>
          </cell>
          <cell r="G110">
            <v>29.032499999999999</v>
          </cell>
          <cell r="H110">
            <v>39.272300000000001</v>
          </cell>
          <cell r="I110">
            <v>0</v>
          </cell>
        </row>
        <row r="111">
          <cell r="A111">
            <v>40286</v>
          </cell>
          <cell r="F111">
            <v>1</v>
          </cell>
          <cell r="G111">
            <v>29.032499999999999</v>
          </cell>
          <cell r="H111">
            <v>39.272300000000001</v>
          </cell>
          <cell r="I111">
            <v>0</v>
          </cell>
        </row>
        <row r="112">
          <cell r="A112">
            <v>40287</v>
          </cell>
          <cell r="F112">
            <v>1</v>
          </cell>
          <cell r="G112">
            <v>29.032499999999999</v>
          </cell>
          <cell r="H112">
            <v>39.272300000000001</v>
          </cell>
          <cell r="I112">
            <v>0</v>
          </cell>
        </row>
        <row r="113">
          <cell r="A113">
            <v>40288</v>
          </cell>
          <cell r="F113">
            <v>1</v>
          </cell>
          <cell r="G113">
            <v>29.196899999999999</v>
          </cell>
          <cell r="H113">
            <v>39.287300000000002</v>
          </cell>
          <cell r="I113">
            <v>0</v>
          </cell>
        </row>
        <row r="114">
          <cell r="A114">
            <v>40289</v>
          </cell>
          <cell r="F114">
            <v>1</v>
          </cell>
          <cell r="G114">
            <v>29.138100000000001</v>
          </cell>
          <cell r="H114">
            <v>39.219900000000003</v>
          </cell>
          <cell r="I114">
            <v>0</v>
          </cell>
        </row>
        <row r="115">
          <cell r="A115">
            <v>40290</v>
          </cell>
          <cell r="F115">
            <v>1</v>
          </cell>
          <cell r="G115">
            <v>29.090599999999998</v>
          </cell>
          <cell r="H115">
            <v>39.091900000000003</v>
          </cell>
          <cell r="I115">
            <v>0</v>
          </cell>
        </row>
        <row r="116">
          <cell r="A116">
            <v>40291</v>
          </cell>
          <cell r="F116">
            <v>1</v>
          </cell>
          <cell r="G116">
            <v>29.128799999999998</v>
          </cell>
          <cell r="H116">
            <v>39.0413</v>
          </cell>
          <cell r="I116">
            <v>0</v>
          </cell>
        </row>
        <row r="117">
          <cell r="A117">
            <v>40292</v>
          </cell>
          <cell r="F117">
            <v>1</v>
          </cell>
          <cell r="G117">
            <v>29.2743</v>
          </cell>
          <cell r="H117">
            <v>38.744500000000002</v>
          </cell>
          <cell r="I117">
            <v>0</v>
          </cell>
        </row>
        <row r="118">
          <cell r="A118">
            <v>40293</v>
          </cell>
          <cell r="F118">
            <v>1</v>
          </cell>
          <cell r="G118">
            <v>29.2743</v>
          </cell>
          <cell r="H118">
            <v>38.744500000000002</v>
          </cell>
          <cell r="I118">
            <v>0</v>
          </cell>
        </row>
        <row r="119">
          <cell r="A119">
            <v>40294</v>
          </cell>
          <cell r="F119">
            <v>1</v>
          </cell>
          <cell r="G119">
            <v>29.2743</v>
          </cell>
          <cell r="H119">
            <v>38.744500000000002</v>
          </cell>
          <cell r="I119">
            <v>0</v>
          </cell>
        </row>
        <row r="120">
          <cell r="A120">
            <v>40295</v>
          </cell>
          <cell r="F120">
            <v>1</v>
          </cell>
          <cell r="G120">
            <v>29.088200000000001</v>
          </cell>
          <cell r="H120">
            <v>38.870600000000003</v>
          </cell>
          <cell r="I120">
            <v>0</v>
          </cell>
        </row>
        <row r="121">
          <cell r="A121">
            <v>40296</v>
          </cell>
          <cell r="F121">
            <v>1</v>
          </cell>
          <cell r="G121">
            <v>29.0623</v>
          </cell>
          <cell r="H121">
            <v>38.853400000000001</v>
          </cell>
          <cell r="I121">
            <v>0</v>
          </cell>
        </row>
        <row r="122">
          <cell r="A122">
            <v>40297</v>
          </cell>
          <cell r="F122">
            <v>1</v>
          </cell>
          <cell r="G122">
            <v>29.380099999999999</v>
          </cell>
          <cell r="H122">
            <v>38.781700000000001</v>
          </cell>
          <cell r="I122">
            <v>0</v>
          </cell>
        </row>
        <row r="123">
          <cell r="A123">
            <v>40298</v>
          </cell>
          <cell r="F123">
            <v>1</v>
          </cell>
          <cell r="G123">
            <v>29.288599999999999</v>
          </cell>
          <cell r="H123">
            <v>38.701999999999998</v>
          </cell>
          <cell r="I123">
            <v>0</v>
          </cell>
        </row>
        <row r="124">
          <cell r="A124">
            <v>40299</v>
          </cell>
          <cell r="F124">
            <v>1</v>
          </cell>
          <cell r="G124">
            <v>29.153700000000001</v>
          </cell>
          <cell r="H124">
            <v>38.698599999999999</v>
          </cell>
          <cell r="I124">
            <v>0</v>
          </cell>
        </row>
        <row r="125">
          <cell r="A125">
            <v>40300</v>
          </cell>
          <cell r="F125">
            <v>1</v>
          </cell>
          <cell r="G125">
            <v>29.153700000000001</v>
          </cell>
          <cell r="H125">
            <v>38.698599999999999</v>
          </cell>
          <cell r="I125">
            <v>0</v>
          </cell>
        </row>
        <row r="126">
          <cell r="A126">
            <v>40301</v>
          </cell>
          <cell r="F126">
            <v>1</v>
          </cell>
          <cell r="G126">
            <v>29.153700000000001</v>
          </cell>
          <cell r="H126">
            <v>38.698599999999999</v>
          </cell>
          <cell r="I126">
            <v>0</v>
          </cell>
        </row>
        <row r="127">
          <cell r="A127">
            <v>40302</v>
          </cell>
          <cell r="F127">
            <v>1</v>
          </cell>
          <cell r="G127">
            <v>29.153700000000001</v>
          </cell>
          <cell r="H127">
            <v>38.698599999999999</v>
          </cell>
          <cell r="I127">
            <v>0</v>
          </cell>
        </row>
        <row r="128">
          <cell r="A128">
            <v>40303</v>
          </cell>
          <cell r="F128">
            <v>1</v>
          </cell>
          <cell r="G128">
            <v>29.298200000000001</v>
          </cell>
          <cell r="H128">
            <v>38.6004</v>
          </cell>
          <cell r="I128">
            <v>0</v>
          </cell>
        </row>
        <row r="129">
          <cell r="A129">
            <v>40304</v>
          </cell>
          <cell r="F129">
            <v>1</v>
          </cell>
          <cell r="G129">
            <v>29.6812</v>
          </cell>
          <cell r="H129">
            <v>38.514299999999999</v>
          </cell>
          <cell r="I129">
            <v>0</v>
          </cell>
        </row>
        <row r="130">
          <cell r="A130">
            <v>40305</v>
          </cell>
          <cell r="F130">
            <v>1</v>
          </cell>
          <cell r="G130">
            <v>30.2971</v>
          </cell>
          <cell r="H130">
            <v>38.683300000000003</v>
          </cell>
          <cell r="I130">
            <v>0</v>
          </cell>
        </row>
        <row r="131">
          <cell r="A131">
            <v>40306</v>
          </cell>
          <cell r="F131">
            <v>1</v>
          </cell>
          <cell r="G131">
            <v>30.7193</v>
          </cell>
          <cell r="H131">
            <v>38.948999999999998</v>
          </cell>
          <cell r="I131">
            <v>0</v>
          </cell>
        </row>
        <row r="132">
          <cell r="A132">
            <v>40307</v>
          </cell>
          <cell r="F132">
            <v>1</v>
          </cell>
          <cell r="G132">
            <v>30.7193</v>
          </cell>
          <cell r="H132">
            <v>38.948999999999998</v>
          </cell>
          <cell r="I132">
            <v>0</v>
          </cell>
        </row>
        <row r="133">
          <cell r="A133">
            <v>40308</v>
          </cell>
          <cell r="F133">
            <v>1</v>
          </cell>
          <cell r="G133">
            <v>30.7193</v>
          </cell>
          <cell r="H133">
            <v>38.948999999999998</v>
          </cell>
          <cell r="I133">
            <v>0</v>
          </cell>
        </row>
        <row r="134">
          <cell r="A134">
            <v>40309</v>
          </cell>
          <cell r="F134">
            <v>1</v>
          </cell>
          <cell r="G134">
            <v>30.7193</v>
          </cell>
          <cell r="H134">
            <v>38.948999999999998</v>
          </cell>
          <cell r="I134">
            <v>0</v>
          </cell>
        </row>
        <row r="135">
          <cell r="A135">
            <v>40310</v>
          </cell>
          <cell r="F135">
            <v>1</v>
          </cell>
          <cell r="G135">
            <v>30.360900000000001</v>
          </cell>
          <cell r="H135">
            <v>38.594799999999999</v>
          </cell>
          <cell r="I135">
            <v>0</v>
          </cell>
        </row>
        <row r="136">
          <cell r="A136">
            <v>40311</v>
          </cell>
          <cell r="F136">
            <v>1</v>
          </cell>
          <cell r="G136">
            <v>30.204799999999999</v>
          </cell>
          <cell r="H136">
            <v>38.194000000000003</v>
          </cell>
          <cell r="I136">
            <v>0</v>
          </cell>
        </row>
        <row r="137">
          <cell r="A137">
            <v>40312</v>
          </cell>
          <cell r="F137">
            <v>1</v>
          </cell>
          <cell r="G137">
            <v>29.8597</v>
          </cell>
          <cell r="H137">
            <v>37.841200000000001</v>
          </cell>
          <cell r="I137">
            <v>0</v>
          </cell>
        </row>
        <row r="138">
          <cell r="A138">
            <v>40313</v>
          </cell>
          <cell r="F138">
            <v>1</v>
          </cell>
          <cell r="G138">
            <v>30.057500000000001</v>
          </cell>
          <cell r="H138">
            <v>37.728200000000001</v>
          </cell>
          <cell r="I138">
            <v>0</v>
          </cell>
        </row>
        <row r="139">
          <cell r="A139">
            <v>40314</v>
          </cell>
          <cell r="F139">
            <v>1</v>
          </cell>
          <cell r="G139">
            <v>30.057500000000001</v>
          </cell>
          <cell r="H139">
            <v>37.728200000000001</v>
          </cell>
          <cell r="I139">
            <v>0</v>
          </cell>
        </row>
        <row r="140">
          <cell r="A140">
            <v>40315</v>
          </cell>
          <cell r="F140">
            <v>1</v>
          </cell>
          <cell r="G140">
            <v>30.057500000000001</v>
          </cell>
          <cell r="H140">
            <v>37.728200000000001</v>
          </cell>
          <cell r="I140">
            <v>0</v>
          </cell>
        </row>
        <row r="141">
          <cell r="A141">
            <v>40316</v>
          </cell>
          <cell r="F141">
            <v>1</v>
          </cell>
          <cell r="G141">
            <v>30.698599999999999</v>
          </cell>
          <cell r="H141">
            <v>37.7562</v>
          </cell>
          <cell r="I141">
            <v>0</v>
          </cell>
        </row>
        <row r="142">
          <cell r="A142">
            <v>40317</v>
          </cell>
          <cell r="F142">
            <v>1</v>
          </cell>
          <cell r="G142">
            <v>30.394600000000001</v>
          </cell>
          <cell r="H142">
            <v>37.622399999999999</v>
          </cell>
          <cell r="I142">
            <v>0</v>
          </cell>
        </row>
        <row r="143">
          <cell r="A143">
            <v>40318</v>
          </cell>
          <cell r="F143">
            <v>1</v>
          </cell>
          <cell r="G143">
            <v>30.6953</v>
          </cell>
          <cell r="H143">
            <v>37.4206</v>
          </cell>
          <cell r="I143">
            <v>0</v>
          </cell>
        </row>
        <row r="144">
          <cell r="A144">
            <v>40319</v>
          </cell>
          <cell r="F144">
            <v>1</v>
          </cell>
          <cell r="G144">
            <v>30.752300000000002</v>
          </cell>
          <cell r="H144">
            <v>38.040599999999998</v>
          </cell>
          <cell r="I144">
            <v>0</v>
          </cell>
        </row>
        <row r="145">
          <cell r="A145">
            <v>40320</v>
          </cell>
          <cell r="F145">
            <v>1</v>
          </cell>
          <cell r="G145">
            <v>31.057600000000001</v>
          </cell>
          <cell r="H145">
            <v>39.011499999999998</v>
          </cell>
          <cell r="I145">
            <v>0</v>
          </cell>
        </row>
        <row r="146">
          <cell r="A146">
            <v>40321</v>
          </cell>
          <cell r="F146">
            <v>1</v>
          </cell>
          <cell r="G146">
            <v>31.057600000000001</v>
          </cell>
          <cell r="H146">
            <v>39.011499999999998</v>
          </cell>
          <cell r="I146">
            <v>0</v>
          </cell>
        </row>
        <row r="147">
          <cell r="A147">
            <v>40322</v>
          </cell>
          <cell r="F147">
            <v>1</v>
          </cell>
          <cell r="G147">
            <v>31.057600000000001</v>
          </cell>
          <cell r="H147">
            <v>39.011499999999998</v>
          </cell>
          <cell r="I147">
            <v>0</v>
          </cell>
        </row>
        <row r="148">
          <cell r="A148">
            <v>40323</v>
          </cell>
          <cell r="F148">
            <v>1</v>
          </cell>
          <cell r="G148">
            <v>30.875399999999999</v>
          </cell>
          <cell r="H148">
            <v>38.615900000000003</v>
          </cell>
          <cell r="I148">
            <v>0</v>
          </cell>
        </row>
        <row r="149">
          <cell r="A149">
            <v>40324</v>
          </cell>
          <cell r="F149">
            <v>1</v>
          </cell>
          <cell r="G149">
            <v>31.429300000000001</v>
          </cell>
          <cell r="H149">
            <v>38.604599999999998</v>
          </cell>
          <cell r="I149">
            <v>0</v>
          </cell>
        </row>
        <row r="150">
          <cell r="A150">
            <v>40325</v>
          </cell>
          <cell r="F150">
            <v>1</v>
          </cell>
          <cell r="G150">
            <v>31.3538</v>
          </cell>
          <cell r="H150">
            <v>38.511899999999997</v>
          </cell>
          <cell r="I150">
            <v>0</v>
          </cell>
        </row>
        <row r="151">
          <cell r="A151">
            <v>40326</v>
          </cell>
          <cell r="F151">
            <v>1</v>
          </cell>
          <cell r="G151">
            <v>30.878599999999999</v>
          </cell>
          <cell r="H151">
            <v>37.986899999999999</v>
          </cell>
          <cell r="I151">
            <v>0</v>
          </cell>
        </row>
        <row r="152">
          <cell r="A152">
            <v>40327</v>
          </cell>
          <cell r="F152">
            <v>1</v>
          </cell>
          <cell r="G152">
            <v>30.4956</v>
          </cell>
          <cell r="H152">
            <v>37.631599999999999</v>
          </cell>
          <cell r="I152">
            <v>0</v>
          </cell>
        </row>
        <row r="153">
          <cell r="A153">
            <v>40328</v>
          </cell>
          <cell r="F153">
            <v>1</v>
          </cell>
          <cell r="G153">
            <v>30.4956</v>
          </cell>
          <cell r="H153">
            <v>37.631599999999999</v>
          </cell>
          <cell r="I153">
            <v>0</v>
          </cell>
        </row>
        <row r="154">
          <cell r="A154">
            <v>40329</v>
          </cell>
          <cell r="F154">
            <v>1</v>
          </cell>
          <cell r="G154">
            <v>30.4956</v>
          </cell>
          <cell r="H154">
            <v>37.631599999999999</v>
          </cell>
          <cell r="I154">
            <v>0</v>
          </cell>
        </row>
        <row r="155">
          <cell r="A155">
            <v>40330</v>
          </cell>
          <cell r="F155">
            <v>1</v>
          </cell>
          <cell r="G155">
            <v>30.74</v>
          </cell>
          <cell r="H155">
            <v>37.813299999999998</v>
          </cell>
          <cell r="I155">
            <v>0</v>
          </cell>
        </row>
        <row r="156">
          <cell r="A156">
            <v>40331</v>
          </cell>
          <cell r="F156">
            <v>1</v>
          </cell>
          <cell r="G156">
            <v>31.0702</v>
          </cell>
          <cell r="H156">
            <v>38.033000000000001</v>
          </cell>
          <cell r="I156">
            <v>0</v>
          </cell>
        </row>
        <row r="157">
          <cell r="A157">
            <v>40332</v>
          </cell>
          <cell r="F157">
            <v>1</v>
          </cell>
          <cell r="G157">
            <v>31.19</v>
          </cell>
          <cell r="H157">
            <v>38.1111</v>
          </cell>
          <cell r="I157">
            <v>0</v>
          </cell>
        </row>
        <row r="158">
          <cell r="A158">
            <v>40333</v>
          </cell>
          <cell r="F158">
            <v>1</v>
          </cell>
          <cell r="G158">
            <v>30.893799999999999</v>
          </cell>
          <cell r="H158">
            <v>38.011699999999998</v>
          </cell>
          <cell r="I158">
            <v>0</v>
          </cell>
        </row>
        <row r="159">
          <cell r="A159">
            <v>40334</v>
          </cell>
          <cell r="F159">
            <v>1</v>
          </cell>
          <cell r="G159">
            <v>31.0685</v>
          </cell>
          <cell r="H159">
            <v>37.8476</v>
          </cell>
          <cell r="I159">
            <v>0</v>
          </cell>
        </row>
        <row r="160">
          <cell r="A160">
            <v>40335</v>
          </cell>
          <cell r="F160">
            <v>1</v>
          </cell>
          <cell r="G160">
            <v>31.0685</v>
          </cell>
          <cell r="H160">
            <v>37.8476</v>
          </cell>
          <cell r="I160">
            <v>0</v>
          </cell>
        </row>
        <row r="161">
          <cell r="A161">
            <v>40336</v>
          </cell>
          <cell r="F161">
            <v>1</v>
          </cell>
          <cell r="G161">
            <v>31.0685</v>
          </cell>
          <cell r="H161">
            <v>37.8476</v>
          </cell>
          <cell r="I161">
            <v>0</v>
          </cell>
        </row>
        <row r="162">
          <cell r="A162">
            <v>40337</v>
          </cell>
          <cell r="F162">
            <v>1</v>
          </cell>
          <cell r="G162">
            <v>31.779800000000002</v>
          </cell>
          <cell r="H162">
            <v>37.916499999999999</v>
          </cell>
          <cell r="I162">
            <v>0</v>
          </cell>
        </row>
        <row r="163">
          <cell r="A163">
            <v>40338</v>
          </cell>
          <cell r="F163">
            <v>1</v>
          </cell>
          <cell r="G163">
            <v>31.62</v>
          </cell>
          <cell r="H163">
            <v>37.833300000000001</v>
          </cell>
          <cell r="I163">
            <v>0</v>
          </cell>
        </row>
        <row r="164">
          <cell r="A164">
            <v>40339</v>
          </cell>
          <cell r="F164">
            <v>1</v>
          </cell>
          <cell r="G164">
            <v>31.7302</v>
          </cell>
          <cell r="H164">
            <v>37.942999999999998</v>
          </cell>
          <cell r="I164">
            <v>0</v>
          </cell>
        </row>
        <row r="165">
          <cell r="A165">
            <v>40340</v>
          </cell>
          <cell r="F165">
            <v>1</v>
          </cell>
          <cell r="G165">
            <v>31.574200000000001</v>
          </cell>
          <cell r="H165">
            <v>38.021700000000003</v>
          </cell>
          <cell r="I165">
            <v>0</v>
          </cell>
        </row>
        <row r="166">
          <cell r="A166">
            <v>40341</v>
          </cell>
          <cell r="F166">
            <v>1</v>
          </cell>
          <cell r="G166">
            <v>31.447099999999999</v>
          </cell>
          <cell r="H166">
            <v>38.098199999999999</v>
          </cell>
          <cell r="I166">
            <v>0</v>
          </cell>
        </row>
        <row r="167">
          <cell r="A167">
            <v>40342</v>
          </cell>
          <cell r="F167">
            <v>1</v>
          </cell>
          <cell r="G167">
            <v>31.447099999999999</v>
          </cell>
          <cell r="H167">
            <v>38.098199999999999</v>
          </cell>
          <cell r="I167">
            <v>0</v>
          </cell>
        </row>
        <row r="168">
          <cell r="A168">
            <v>40343</v>
          </cell>
          <cell r="F168">
            <v>1</v>
          </cell>
          <cell r="G168">
            <v>31.447099999999999</v>
          </cell>
          <cell r="H168">
            <v>38.098199999999999</v>
          </cell>
          <cell r="I168">
            <v>0</v>
          </cell>
        </row>
        <row r="169">
          <cell r="A169">
            <v>40344</v>
          </cell>
          <cell r="F169">
            <v>1</v>
          </cell>
          <cell r="G169">
            <v>31.447099999999999</v>
          </cell>
          <cell r="H169">
            <v>38.098199999999999</v>
          </cell>
          <cell r="I169">
            <v>0</v>
          </cell>
        </row>
        <row r="170">
          <cell r="A170">
            <v>40345</v>
          </cell>
          <cell r="F170">
            <v>1</v>
          </cell>
          <cell r="G170">
            <v>31.459499999999998</v>
          </cell>
          <cell r="H170">
            <v>38.330300000000001</v>
          </cell>
          <cell r="I170">
            <v>0</v>
          </cell>
        </row>
        <row r="171">
          <cell r="A171">
            <v>40346</v>
          </cell>
          <cell r="F171">
            <v>1</v>
          </cell>
          <cell r="G171">
            <v>31.156600000000001</v>
          </cell>
          <cell r="H171">
            <v>38.419199999999996</v>
          </cell>
          <cell r="I171">
            <v>0</v>
          </cell>
        </row>
        <row r="172">
          <cell r="A172">
            <v>40347</v>
          </cell>
          <cell r="F172">
            <v>1</v>
          </cell>
          <cell r="G172">
            <v>31.185400000000001</v>
          </cell>
          <cell r="H172">
            <v>38.261400000000002</v>
          </cell>
          <cell r="I172">
            <v>0</v>
          </cell>
        </row>
        <row r="173">
          <cell r="A173">
            <v>40348</v>
          </cell>
          <cell r="F173">
            <v>1</v>
          </cell>
          <cell r="G173">
            <v>30.884</v>
          </cell>
          <cell r="H173">
            <v>38.256</v>
          </cell>
          <cell r="I173">
            <v>0</v>
          </cell>
        </row>
        <row r="174">
          <cell r="A174">
            <v>40349</v>
          </cell>
          <cell r="F174">
            <v>1</v>
          </cell>
          <cell r="G174">
            <v>30.884</v>
          </cell>
          <cell r="H174">
            <v>38.256</v>
          </cell>
          <cell r="I174">
            <v>0</v>
          </cell>
        </row>
        <row r="175">
          <cell r="A175">
            <v>40350</v>
          </cell>
          <cell r="F175">
            <v>1</v>
          </cell>
          <cell r="G175">
            <v>30.884</v>
          </cell>
          <cell r="H175">
            <v>38.256</v>
          </cell>
          <cell r="I175">
            <v>0</v>
          </cell>
        </row>
        <row r="176">
          <cell r="A176">
            <v>40351</v>
          </cell>
          <cell r="F176">
            <v>1</v>
          </cell>
          <cell r="G176">
            <v>30.726700000000001</v>
          </cell>
          <cell r="H176">
            <v>38.267000000000003</v>
          </cell>
          <cell r="I176">
            <v>0</v>
          </cell>
        </row>
        <row r="177">
          <cell r="A177">
            <v>40352</v>
          </cell>
          <cell r="F177">
            <v>1</v>
          </cell>
          <cell r="G177">
            <v>30.896000000000001</v>
          </cell>
          <cell r="H177">
            <v>38.033000000000001</v>
          </cell>
          <cell r="I177">
            <v>0</v>
          </cell>
        </row>
        <row r="178">
          <cell r="A178">
            <v>40353</v>
          </cell>
          <cell r="F178">
            <v>1</v>
          </cell>
          <cell r="G178">
            <v>30.9694</v>
          </cell>
          <cell r="H178">
            <v>38.0242</v>
          </cell>
          <cell r="I178">
            <v>0</v>
          </cell>
        </row>
        <row r="179">
          <cell r="A179">
            <v>40354</v>
          </cell>
          <cell r="F179">
            <v>1</v>
          </cell>
          <cell r="G179">
            <v>31.014900000000001</v>
          </cell>
          <cell r="H179">
            <v>38.235199999999999</v>
          </cell>
          <cell r="I179">
            <v>0</v>
          </cell>
        </row>
        <row r="180">
          <cell r="A180">
            <v>40355</v>
          </cell>
          <cell r="F180">
            <v>1</v>
          </cell>
          <cell r="G180">
            <v>31.0761</v>
          </cell>
          <cell r="H180">
            <v>38.3324</v>
          </cell>
          <cell r="I180">
            <v>0</v>
          </cell>
        </row>
        <row r="181">
          <cell r="A181">
            <v>40356</v>
          </cell>
          <cell r="F181">
            <v>1</v>
          </cell>
          <cell r="G181">
            <v>31.0761</v>
          </cell>
          <cell r="H181">
            <v>38.3324</v>
          </cell>
          <cell r="I181">
            <v>0</v>
          </cell>
        </row>
        <row r="182">
          <cell r="A182">
            <v>40357</v>
          </cell>
          <cell r="F182">
            <v>1</v>
          </cell>
          <cell r="G182">
            <v>31.0761</v>
          </cell>
          <cell r="H182">
            <v>38.3324</v>
          </cell>
          <cell r="I182">
            <v>0</v>
          </cell>
        </row>
        <row r="183">
          <cell r="A183">
            <v>40358</v>
          </cell>
          <cell r="F183">
            <v>1</v>
          </cell>
          <cell r="G183">
            <v>30.9833</v>
          </cell>
          <cell r="H183">
            <v>38.313899999999997</v>
          </cell>
          <cell r="I183">
            <v>0</v>
          </cell>
        </row>
        <row r="184">
          <cell r="A184">
            <v>40359</v>
          </cell>
          <cell r="F184">
            <v>1</v>
          </cell>
          <cell r="G184">
            <v>31.195399999999999</v>
          </cell>
          <cell r="H184">
            <v>38.186300000000003</v>
          </cell>
          <cell r="I184">
            <v>0</v>
          </cell>
        </row>
        <row r="185">
          <cell r="A185">
            <v>40360</v>
          </cell>
          <cell r="F185">
            <v>1</v>
          </cell>
          <cell r="G185">
            <v>31.255400000000002</v>
          </cell>
          <cell r="H185">
            <v>38.209699999999998</v>
          </cell>
          <cell r="I185">
            <v>0</v>
          </cell>
        </row>
        <row r="186">
          <cell r="A186">
            <v>40361</v>
          </cell>
          <cell r="F186">
            <v>1</v>
          </cell>
          <cell r="G186">
            <v>31.3703</v>
          </cell>
          <cell r="H186">
            <v>38.303100000000001</v>
          </cell>
          <cell r="I186">
            <v>0</v>
          </cell>
        </row>
        <row r="187">
          <cell r="A187">
            <v>40362</v>
          </cell>
          <cell r="F187">
            <v>1</v>
          </cell>
          <cell r="G187">
            <v>31.194199999999999</v>
          </cell>
          <cell r="H187">
            <v>38.992800000000003</v>
          </cell>
          <cell r="I187">
            <v>0</v>
          </cell>
        </row>
        <row r="188">
          <cell r="A188">
            <v>40363</v>
          </cell>
          <cell r="F188">
            <v>1</v>
          </cell>
          <cell r="G188">
            <v>31.194199999999999</v>
          </cell>
          <cell r="H188">
            <v>38.992800000000003</v>
          </cell>
          <cell r="I188">
            <v>0</v>
          </cell>
        </row>
        <row r="189">
          <cell r="A189">
            <v>40364</v>
          </cell>
          <cell r="F189">
            <v>1</v>
          </cell>
          <cell r="G189">
            <v>31.194199999999999</v>
          </cell>
          <cell r="H189">
            <v>38.992800000000003</v>
          </cell>
          <cell r="I189">
            <v>0</v>
          </cell>
        </row>
        <row r="190">
          <cell r="A190">
            <v>40365</v>
          </cell>
          <cell r="F190">
            <v>1</v>
          </cell>
          <cell r="G190">
            <v>31.112400000000001</v>
          </cell>
          <cell r="H190">
            <v>39.030500000000004</v>
          </cell>
          <cell r="I190">
            <v>0</v>
          </cell>
        </row>
        <row r="191">
          <cell r="A191">
            <v>40366</v>
          </cell>
          <cell r="F191">
            <v>1</v>
          </cell>
          <cell r="G191">
            <v>31.112400000000001</v>
          </cell>
          <cell r="H191">
            <v>39.1021</v>
          </cell>
          <cell r="I191">
            <v>0</v>
          </cell>
        </row>
        <row r="192">
          <cell r="A192">
            <v>40367</v>
          </cell>
          <cell r="F192">
            <v>1</v>
          </cell>
          <cell r="G192">
            <v>31.092199999999998</v>
          </cell>
          <cell r="H192">
            <v>39.132599999999996</v>
          </cell>
          <cell r="I192">
            <v>0</v>
          </cell>
        </row>
        <row r="193">
          <cell r="A193">
            <v>40368</v>
          </cell>
          <cell r="F193">
            <v>1</v>
          </cell>
          <cell r="G193">
            <v>30.947900000000001</v>
          </cell>
          <cell r="H193">
            <v>39.161499999999997</v>
          </cell>
          <cell r="I193">
            <v>0</v>
          </cell>
        </row>
        <row r="194">
          <cell r="A194">
            <v>40369</v>
          </cell>
          <cell r="F194">
            <v>1</v>
          </cell>
          <cell r="G194">
            <v>30.795300000000001</v>
          </cell>
          <cell r="H194">
            <v>39.128500000000003</v>
          </cell>
          <cell r="I194">
            <v>0</v>
          </cell>
        </row>
        <row r="195">
          <cell r="A195">
            <v>40370</v>
          </cell>
          <cell r="F195">
            <v>1</v>
          </cell>
          <cell r="G195">
            <v>30.795300000000001</v>
          </cell>
          <cell r="H195">
            <v>39.128500000000003</v>
          </cell>
          <cell r="I195">
            <v>0</v>
          </cell>
        </row>
        <row r="196">
          <cell r="A196">
            <v>40371</v>
          </cell>
          <cell r="F196">
            <v>1</v>
          </cell>
          <cell r="G196">
            <v>30.795300000000001</v>
          </cell>
          <cell r="H196">
            <v>39.128500000000003</v>
          </cell>
          <cell r="I196">
            <v>0</v>
          </cell>
        </row>
        <row r="197">
          <cell r="A197">
            <v>40372</v>
          </cell>
          <cell r="F197">
            <v>1</v>
          </cell>
          <cell r="G197">
            <v>30.882300000000001</v>
          </cell>
          <cell r="H197">
            <v>38.871600000000001</v>
          </cell>
          <cell r="I197">
            <v>0</v>
          </cell>
        </row>
        <row r="198">
          <cell r="A198">
            <v>40373</v>
          </cell>
          <cell r="F198">
            <v>1</v>
          </cell>
          <cell r="G198">
            <v>30.854299999999999</v>
          </cell>
          <cell r="H198">
            <v>38.734499999999997</v>
          </cell>
          <cell r="I198">
            <v>0</v>
          </cell>
        </row>
        <row r="199">
          <cell r="A199">
            <v>40374</v>
          </cell>
          <cell r="F199">
            <v>1</v>
          </cell>
          <cell r="G199">
            <v>30.539000000000001</v>
          </cell>
          <cell r="H199">
            <v>38.808999999999997</v>
          </cell>
          <cell r="I199">
            <v>0</v>
          </cell>
        </row>
        <row r="200">
          <cell r="A200">
            <v>40375</v>
          </cell>
          <cell r="F200">
            <v>1</v>
          </cell>
          <cell r="G200">
            <v>30.561900000000001</v>
          </cell>
          <cell r="H200">
            <v>38.905299999999997</v>
          </cell>
          <cell r="I200">
            <v>0</v>
          </cell>
        </row>
        <row r="201">
          <cell r="A201">
            <v>40376</v>
          </cell>
          <cell r="F201">
            <v>1</v>
          </cell>
          <cell r="G201">
            <v>30.461500000000001</v>
          </cell>
          <cell r="H201">
            <v>39.325800000000001</v>
          </cell>
          <cell r="I201">
            <v>0</v>
          </cell>
        </row>
        <row r="202">
          <cell r="A202">
            <v>40377</v>
          </cell>
          <cell r="F202">
            <v>1</v>
          </cell>
          <cell r="G202">
            <v>30.461500000000001</v>
          </cell>
          <cell r="H202">
            <v>39.325800000000001</v>
          </cell>
          <cell r="I202">
            <v>0</v>
          </cell>
        </row>
        <row r="203">
          <cell r="A203">
            <v>40378</v>
          </cell>
          <cell r="F203">
            <v>1</v>
          </cell>
          <cell r="G203">
            <v>30.461500000000001</v>
          </cell>
          <cell r="H203">
            <v>39.325800000000001</v>
          </cell>
          <cell r="I203">
            <v>0</v>
          </cell>
        </row>
        <row r="204">
          <cell r="A204">
            <v>40379</v>
          </cell>
          <cell r="F204">
            <v>1</v>
          </cell>
          <cell r="G204">
            <v>30.573899999999998</v>
          </cell>
          <cell r="H204">
            <v>39.4373</v>
          </cell>
          <cell r="I204">
            <v>0</v>
          </cell>
        </row>
        <row r="205">
          <cell r="A205">
            <v>40380</v>
          </cell>
          <cell r="F205">
            <v>1</v>
          </cell>
          <cell r="G205">
            <v>30.405799999999999</v>
          </cell>
          <cell r="H205">
            <v>39.5306</v>
          </cell>
          <cell r="I205">
            <v>0</v>
          </cell>
        </row>
        <row r="206">
          <cell r="A206">
            <v>40381</v>
          </cell>
          <cell r="F206">
            <v>1</v>
          </cell>
          <cell r="G206">
            <v>30.405899999999999</v>
          </cell>
          <cell r="H206">
            <v>39.214500000000001</v>
          </cell>
          <cell r="I206">
            <v>0</v>
          </cell>
        </row>
        <row r="207">
          <cell r="A207">
            <v>40382</v>
          </cell>
          <cell r="F207">
            <v>1</v>
          </cell>
          <cell r="G207">
            <v>30.520499999999998</v>
          </cell>
          <cell r="H207">
            <v>38.950299999999999</v>
          </cell>
          <cell r="I207">
            <v>0</v>
          </cell>
        </row>
        <row r="208">
          <cell r="A208">
            <v>40383</v>
          </cell>
          <cell r="F208">
            <v>1</v>
          </cell>
          <cell r="G208">
            <v>30.383900000000001</v>
          </cell>
          <cell r="H208">
            <v>39.125300000000003</v>
          </cell>
          <cell r="I208">
            <v>0</v>
          </cell>
        </row>
        <row r="209">
          <cell r="A209">
            <v>40384</v>
          </cell>
          <cell r="F209">
            <v>1</v>
          </cell>
          <cell r="G209">
            <v>30.383900000000001</v>
          </cell>
          <cell r="H209">
            <v>39.125300000000003</v>
          </cell>
          <cell r="I209">
            <v>0</v>
          </cell>
        </row>
        <row r="210">
          <cell r="A210">
            <v>40385</v>
          </cell>
          <cell r="F210">
            <v>1</v>
          </cell>
          <cell r="G210">
            <v>30.383900000000001</v>
          </cell>
          <cell r="H210">
            <v>39.125300000000003</v>
          </cell>
          <cell r="I210">
            <v>0</v>
          </cell>
        </row>
        <row r="211">
          <cell r="A211">
            <v>40386</v>
          </cell>
          <cell r="F211">
            <v>1</v>
          </cell>
          <cell r="G211">
            <v>30.300599999999999</v>
          </cell>
          <cell r="H211">
            <v>39.1999</v>
          </cell>
          <cell r="I211">
            <v>0</v>
          </cell>
        </row>
        <row r="212">
          <cell r="A212">
            <v>40387</v>
          </cell>
          <cell r="F212">
            <v>1</v>
          </cell>
          <cell r="G212">
            <v>30.239100000000001</v>
          </cell>
          <cell r="H212">
            <v>39.313899999999997</v>
          </cell>
          <cell r="I212">
            <v>0</v>
          </cell>
        </row>
        <row r="213">
          <cell r="A213">
            <v>40388</v>
          </cell>
          <cell r="F213">
            <v>1</v>
          </cell>
          <cell r="G213">
            <v>30.206600000000002</v>
          </cell>
          <cell r="H213">
            <v>39.335000000000001</v>
          </cell>
          <cell r="I213">
            <v>0</v>
          </cell>
        </row>
        <row r="214">
          <cell r="A214">
            <v>40389</v>
          </cell>
          <cell r="F214">
            <v>1</v>
          </cell>
          <cell r="G214">
            <v>30.217300000000002</v>
          </cell>
          <cell r="H214">
            <v>39.367100000000001</v>
          </cell>
          <cell r="I214">
            <v>0</v>
          </cell>
        </row>
        <row r="215">
          <cell r="A215">
            <v>40390</v>
          </cell>
          <cell r="F215">
            <v>1</v>
          </cell>
          <cell r="G215">
            <v>30.186900000000001</v>
          </cell>
          <cell r="H215">
            <v>39.4694</v>
          </cell>
          <cell r="I215">
            <v>0</v>
          </cell>
        </row>
        <row r="216">
          <cell r="A216">
            <v>40391</v>
          </cell>
          <cell r="F216">
            <v>1</v>
          </cell>
          <cell r="G216">
            <v>30.186900000000001</v>
          </cell>
          <cell r="H216">
            <v>39.4694</v>
          </cell>
          <cell r="I216">
            <v>0</v>
          </cell>
        </row>
        <row r="217">
          <cell r="A217">
            <v>40392</v>
          </cell>
          <cell r="F217">
            <v>1</v>
          </cell>
          <cell r="G217">
            <v>30.186900000000001</v>
          </cell>
          <cell r="H217">
            <v>39.4694</v>
          </cell>
          <cell r="I217">
            <v>0</v>
          </cell>
        </row>
        <row r="218">
          <cell r="A218">
            <v>40393</v>
          </cell>
          <cell r="F218">
            <v>1</v>
          </cell>
          <cell r="G218">
            <v>30.1861</v>
          </cell>
          <cell r="H218">
            <v>39.465299999999999</v>
          </cell>
          <cell r="I218">
            <v>0</v>
          </cell>
        </row>
        <row r="219">
          <cell r="A219">
            <v>40394</v>
          </cell>
          <cell r="F219">
            <v>1</v>
          </cell>
          <cell r="G219">
            <v>29.9681</v>
          </cell>
          <cell r="H219">
            <v>39.450000000000003</v>
          </cell>
          <cell r="I219">
            <v>0</v>
          </cell>
        </row>
        <row r="220">
          <cell r="A220">
            <v>40395</v>
          </cell>
          <cell r="F220">
            <v>1</v>
          </cell>
          <cell r="G220">
            <v>29.7958</v>
          </cell>
          <cell r="H220">
            <v>39.378100000000003</v>
          </cell>
          <cell r="I220">
            <v>0</v>
          </cell>
        </row>
        <row r="221">
          <cell r="A221">
            <v>40396</v>
          </cell>
          <cell r="F221">
            <v>1</v>
          </cell>
          <cell r="G221">
            <v>29.863299999999999</v>
          </cell>
          <cell r="H221">
            <v>39.240400000000001</v>
          </cell>
          <cell r="I221">
            <v>0</v>
          </cell>
        </row>
        <row r="222">
          <cell r="A222">
            <v>40397</v>
          </cell>
          <cell r="F222">
            <v>1</v>
          </cell>
          <cell r="G222">
            <v>29.831199999999999</v>
          </cell>
          <cell r="H222">
            <v>39.359299999999998</v>
          </cell>
          <cell r="I222">
            <v>0</v>
          </cell>
        </row>
        <row r="223">
          <cell r="A223">
            <v>40398</v>
          </cell>
          <cell r="F223">
            <v>1</v>
          </cell>
          <cell r="G223">
            <v>29.831199999999999</v>
          </cell>
          <cell r="H223">
            <v>39.359299999999998</v>
          </cell>
          <cell r="I223">
            <v>0</v>
          </cell>
        </row>
        <row r="224">
          <cell r="A224">
            <v>40399</v>
          </cell>
          <cell r="F224">
            <v>1</v>
          </cell>
          <cell r="G224">
            <v>29.831199999999999</v>
          </cell>
          <cell r="H224">
            <v>39.359299999999998</v>
          </cell>
          <cell r="I224">
            <v>0</v>
          </cell>
        </row>
        <row r="225">
          <cell r="A225">
            <v>40400</v>
          </cell>
          <cell r="F225">
            <v>1</v>
          </cell>
          <cell r="G225">
            <v>29.8186</v>
          </cell>
          <cell r="H225">
            <v>39.610999999999997</v>
          </cell>
          <cell r="I225">
            <v>0</v>
          </cell>
        </row>
        <row r="226">
          <cell r="A226">
            <v>40401</v>
          </cell>
          <cell r="F226">
            <v>1</v>
          </cell>
          <cell r="G226">
            <v>30.023900000000001</v>
          </cell>
          <cell r="H226">
            <v>39.523499999999999</v>
          </cell>
          <cell r="I226">
            <v>0</v>
          </cell>
        </row>
        <row r="227">
          <cell r="A227">
            <v>40402</v>
          </cell>
          <cell r="F227">
            <v>1</v>
          </cell>
          <cell r="G227">
            <v>30.204999999999998</v>
          </cell>
          <cell r="H227">
            <v>39.441699999999997</v>
          </cell>
          <cell r="I227">
            <v>0</v>
          </cell>
        </row>
        <row r="228">
          <cell r="A228">
            <v>40403</v>
          </cell>
          <cell r="F228">
            <v>1</v>
          </cell>
          <cell r="G228">
            <v>30.449300000000001</v>
          </cell>
          <cell r="H228">
            <v>39.300899999999999</v>
          </cell>
          <cell r="I228">
            <v>0</v>
          </cell>
        </row>
        <row r="229">
          <cell r="A229">
            <v>40404</v>
          </cell>
          <cell r="F229">
            <v>1</v>
          </cell>
          <cell r="G229">
            <v>30.419899999999998</v>
          </cell>
          <cell r="H229">
            <v>39.217300000000002</v>
          </cell>
          <cell r="I229">
            <v>0</v>
          </cell>
        </row>
        <row r="230">
          <cell r="A230">
            <v>40405</v>
          </cell>
          <cell r="F230">
            <v>1</v>
          </cell>
          <cell r="G230">
            <v>30.419899999999998</v>
          </cell>
          <cell r="H230">
            <v>39.217300000000002</v>
          </cell>
          <cell r="I230">
            <v>0</v>
          </cell>
        </row>
        <row r="231">
          <cell r="A231">
            <v>40406</v>
          </cell>
          <cell r="F231">
            <v>1</v>
          </cell>
          <cell r="G231">
            <v>30.419899999999998</v>
          </cell>
          <cell r="H231">
            <v>39.217300000000002</v>
          </cell>
          <cell r="I231">
            <v>0</v>
          </cell>
        </row>
        <row r="232">
          <cell r="A232">
            <v>40407</v>
          </cell>
          <cell r="F232">
            <v>1</v>
          </cell>
          <cell r="G232">
            <v>30.5199</v>
          </cell>
          <cell r="H232">
            <v>39.086799999999997</v>
          </cell>
          <cell r="I232">
            <v>0</v>
          </cell>
        </row>
        <row r="233">
          <cell r="A233">
            <v>40408</v>
          </cell>
          <cell r="F233">
            <v>1</v>
          </cell>
          <cell r="G233">
            <v>30.4514</v>
          </cell>
          <cell r="H233">
            <v>39.114800000000002</v>
          </cell>
          <cell r="I233">
            <v>0</v>
          </cell>
        </row>
        <row r="234">
          <cell r="A234">
            <v>40409</v>
          </cell>
          <cell r="F234">
            <v>1</v>
          </cell>
          <cell r="G234">
            <v>30.425699999999999</v>
          </cell>
          <cell r="H234">
            <v>39.051400000000001</v>
          </cell>
          <cell r="I234">
            <v>0</v>
          </cell>
        </row>
        <row r="235">
          <cell r="A235">
            <v>40410</v>
          </cell>
          <cell r="F235">
            <v>1</v>
          </cell>
          <cell r="G235">
            <v>30.4636</v>
          </cell>
          <cell r="H235">
            <v>39.03</v>
          </cell>
          <cell r="I235">
            <v>0</v>
          </cell>
        </row>
        <row r="236">
          <cell r="A236">
            <v>40411</v>
          </cell>
          <cell r="F236">
            <v>1</v>
          </cell>
          <cell r="G236">
            <v>30.509899999999998</v>
          </cell>
          <cell r="H236">
            <v>39.092300000000002</v>
          </cell>
          <cell r="I236">
            <v>0</v>
          </cell>
        </row>
        <row r="237">
          <cell r="A237">
            <v>40412</v>
          </cell>
          <cell r="F237">
            <v>1</v>
          </cell>
          <cell r="G237">
            <v>30.509899999999998</v>
          </cell>
          <cell r="H237">
            <v>39.092300000000002</v>
          </cell>
          <cell r="I237">
            <v>0</v>
          </cell>
        </row>
        <row r="238">
          <cell r="A238">
            <v>40413</v>
          </cell>
          <cell r="F238">
            <v>1</v>
          </cell>
          <cell r="G238">
            <v>30.509899999999998</v>
          </cell>
          <cell r="H238">
            <v>39.092300000000002</v>
          </cell>
          <cell r="I238">
            <v>0</v>
          </cell>
        </row>
        <row r="239">
          <cell r="A239">
            <v>40414</v>
          </cell>
          <cell r="F239">
            <v>1</v>
          </cell>
          <cell r="G239">
            <v>30.604099999999999</v>
          </cell>
          <cell r="H239">
            <v>38.9131</v>
          </cell>
          <cell r="I239">
            <v>0</v>
          </cell>
        </row>
        <row r="240">
          <cell r="A240">
            <v>40415</v>
          </cell>
          <cell r="F240">
            <v>1</v>
          </cell>
          <cell r="G240">
            <v>30.7559</v>
          </cell>
          <cell r="H240">
            <v>38.866199999999999</v>
          </cell>
          <cell r="I240">
            <v>0</v>
          </cell>
        </row>
        <row r="241">
          <cell r="A241">
            <v>40416</v>
          </cell>
          <cell r="F241">
            <v>1</v>
          </cell>
          <cell r="G241">
            <v>30.895800000000001</v>
          </cell>
          <cell r="H241">
            <v>39.089399999999998</v>
          </cell>
          <cell r="I241">
            <v>0</v>
          </cell>
        </row>
        <row r="242">
          <cell r="A242">
            <v>40417</v>
          </cell>
          <cell r="F242">
            <v>1</v>
          </cell>
          <cell r="G242">
            <v>30.822700000000001</v>
          </cell>
          <cell r="H242">
            <v>39.191099999999999</v>
          </cell>
          <cell r="I242">
            <v>0</v>
          </cell>
        </row>
        <row r="243">
          <cell r="A243">
            <v>40418</v>
          </cell>
          <cell r="F243">
            <v>1</v>
          </cell>
          <cell r="G243">
            <v>30.696899999999999</v>
          </cell>
          <cell r="H243">
            <v>39.031100000000002</v>
          </cell>
          <cell r="I243">
            <v>0</v>
          </cell>
        </row>
        <row r="244">
          <cell r="A244">
            <v>40419</v>
          </cell>
          <cell r="F244">
            <v>1</v>
          </cell>
          <cell r="G244">
            <v>30.696899999999999</v>
          </cell>
          <cell r="H244">
            <v>39.031100000000002</v>
          </cell>
          <cell r="I244">
            <v>0</v>
          </cell>
        </row>
        <row r="245">
          <cell r="A245">
            <v>40420</v>
          </cell>
          <cell r="F245">
            <v>1</v>
          </cell>
          <cell r="G245">
            <v>30.696899999999999</v>
          </cell>
          <cell r="H245">
            <v>39.031100000000002</v>
          </cell>
          <cell r="I245">
            <v>0</v>
          </cell>
        </row>
        <row r="246">
          <cell r="A246">
            <v>40421</v>
          </cell>
          <cell r="F246">
            <v>1</v>
          </cell>
          <cell r="G246">
            <v>30.664000000000001</v>
          </cell>
          <cell r="H246">
            <v>39.0291</v>
          </cell>
          <cell r="I246">
            <v>0</v>
          </cell>
        </row>
        <row r="247">
          <cell r="A247">
            <v>40422</v>
          </cell>
          <cell r="F247">
            <v>1</v>
          </cell>
          <cell r="G247">
            <v>30.866900000000001</v>
          </cell>
          <cell r="H247">
            <v>39.012700000000002</v>
          </cell>
          <cell r="I247">
            <v>0</v>
          </cell>
        </row>
        <row r="248">
          <cell r="A248">
            <v>40423</v>
          </cell>
          <cell r="F248">
            <v>1</v>
          </cell>
          <cell r="G248">
            <v>30.8001</v>
          </cell>
          <cell r="H248">
            <v>39.165399999999998</v>
          </cell>
          <cell r="I248">
            <v>0</v>
          </cell>
        </row>
        <row r="249">
          <cell r="A249">
            <v>40424</v>
          </cell>
          <cell r="F249">
            <v>1</v>
          </cell>
          <cell r="G249">
            <v>30.6858</v>
          </cell>
          <cell r="H249">
            <v>39.290100000000002</v>
          </cell>
          <cell r="I249">
            <v>0</v>
          </cell>
        </row>
        <row r="250">
          <cell r="A250">
            <v>40425</v>
          </cell>
          <cell r="F250">
            <v>1</v>
          </cell>
          <cell r="G250">
            <v>30.6922</v>
          </cell>
          <cell r="H250">
            <v>39.350499999999997</v>
          </cell>
          <cell r="I250">
            <v>0</v>
          </cell>
        </row>
        <row r="251">
          <cell r="A251">
            <v>40426</v>
          </cell>
          <cell r="F251">
            <v>1</v>
          </cell>
          <cell r="G251">
            <v>30.6922</v>
          </cell>
          <cell r="H251">
            <v>39.350499999999997</v>
          </cell>
          <cell r="I251">
            <v>0</v>
          </cell>
        </row>
        <row r="252">
          <cell r="A252">
            <v>40427</v>
          </cell>
          <cell r="F252">
            <v>1</v>
          </cell>
          <cell r="G252">
            <v>30.6922</v>
          </cell>
          <cell r="H252">
            <v>39.350499999999997</v>
          </cell>
          <cell r="I252">
            <v>0</v>
          </cell>
        </row>
        <row r="253">
          <cell r="A253">
            <v>40428</v>
          </cell>
          <cell r="F253">
            <v>1</v>
          </cell>
          <cell r="G253">
            <v>30.577100000000002</v>
          </cell>
          <cell r="H253">
            <v>39.472000000000001</v>
          </cell>
          <cell r="I253">
            <v>0</v>
          </cell>
        </row>
        <row r="254">
          <cell r="A254">
            <v>40429</v>
          </cell>
          <cell r="F254">
            <v>1</v>
          </cell>
          <cell r="G254">
            <v>30.7319</v>
          </cell>
          <cell r="H254">
            <v>39.3215</v>
          </cell>
          <cell r="I254">
            <v>0</v>
          </cell>
        </row>
        <row r="255">
          <cell r="A255">
            <v>40430</v>
          </cell>
          <cell r="F255">
            <v>1</v>
          </cell>
          <cell r="G255">
            <v>30.8873</v>
          </cell>
          <cell r="H255">
            <v>39.294800000000002</v>
          </cell>
          <cell r="I255">
            <v>0</v>
          </cell>
        </row>
        <row r="256">
          <cell r="A256">
            <v>40431</v>
          </cell>
          <cell r="F256">
            <v>1</v>
          </cell>
          <cell r="G256">
            <v>30.880099999999999</v>
          </cell>
          <cell r="H256">
            <v>39.186799999999998</v>
          </cell>
          <cell r="I256">
            <v>0</v>
          </cell>
        </row>
        <row r="257">
          <cell r="A257">
            <v>40432</v>
          </cell>
          <cell r="F257">
            <v>1</v>
          </cell>
          <cell r="G257">
            <v>30.893699999999999</v>
          </cell>
          <cell r="H257">
            <v>39.191699999999997</v>
          </cell>
          <cell r="I257">
            <v>0</v>
          </cell>
        </row>
        <row r="258">
          <cell r="A258">
            <v>40433</v>
          </cell>
          <cell r="F258">
            <v>1</v>
          </cell>
          <cell r="G258">
            <v>30.893699999999999</v>
          </cell>
          <cell r="H258">
            <v>39.191699999999997</v>
          </cell>
          <cell r="I258">
            <v>0</v>
          </cell>
        </row>
        <row r="259">
          <cell r="A259">
            <v>40434</v>
          </cell>
          <cell r="F259">
            <v>1</v>
          </cell>
          <cell r="G259">
            <v>30.893699999999999</v>
          </cell>
          <cell r="H259">
            <v>39.191699999999997</v>
          </cell>
          <cell r="I259">
            <v>0</v>
          </cell>
        </row>
        <row r="260">
          <cell r="A260">
            <v>40435</v>
          </cell>
          <cell r="F260">
            <v>1</v>
          </cell>
          <cell r="G260">
            <v>30.6831</v>
          </cell>
          <cell r="H260">
            <v>39.323500000000003</v>
          </cell>
          <cell r="I260">
            <v>0</v>
          </cell>
        </row>
        <row r="261">
          <cell r="A261">
            <v>40436</v>
          </cell>
          <cell r="F261">
            <v>1</v>
          </cell>
          <cell r="G261">
            <v>30.704899999999999</v>
          </cell>
          <cell r="H261">
            <v>39.526400000000002</v>
          </cell>
          <cell r="I261">
            <v>0</v>
          </cell>
        </row>
        <row r="262">
          <cell r="A262">
            <v>40437</v>
          </cell>
          <cell r="F262">
            <v>1</v>
          </cell>
          <cell r="G262">
            <v>30.7407</v>
          </cell>
          <cell r="H262">
            <v>39.910699999999999</v>
          </cell>
          <cell r="I262">
            <v>0</v>
          </cell>
        </row>
        <row r="263">
          <cell r="A263">
            <v>40438</v>
          </cell>
          <cell r="F263">
            <v>1</v>
          </cell>
          <cell r="G263">
            <v>31.022300000000001</v>
          </cell>
          <cell r="H263">
            <v>40.316600000000001</v>
          </cell>
          <cell r="I263">
            <v>0</v>
          </cell>
        </row>
        <row r="264">
          <cell r="A264">
            <v>40439</v>
          </cell>
          <cell r="F264">
            <v>1</v>
          </cell>
          <cell r="G264">
            <v>31.082599999999999</v>
          </cell>
          <cell r="H264">
            <v>40.811500000000002</v>
          </cell>
          <cell r="I264">
            <v>0</v>
          </cell>
        </row>
        <row r="265">
          <cell r="A265">
            <v>40440</v>
          </cell>
          <cell r="F265">
            <v>1</v>
          </cell>
          <cell r="G265">
            <v>31.082599999999999</v>
          </cell>
          <cell r="H265">
            <v>40.811500000000002</v>
          </cell>
          <cell r="I265">
            <v>0</v>
          </cell>
        </row>
        <row r="266">
          <cell r="A266">
            <v>40441</v>
          </cell>
          <cell r="F266">
            <v>1</v>
          </cell>
          <cell r="G266">
            <v>31.082599999999999</v>
          </cell>
          <cell r="H266">
            <v>40.811500000000002</v>
          </cell>
          <cell r="I266">
            <v>0</v>
          </cell>
        </row>
        <row r="267">
          <cell r="A267">
            <v>40442</v>
          </cell>
          <cell r="F267">
            <v>1</v>
          </cell>
          <cell r="G267">
            <v>30.980899999999998</v>
          </cell>
          <cell r="H267">
            <v>40.541600000000003</v>
          </cell>
          <cell r="I267">
            <v>0</v>
          </cell>
        </row>
        <row r="268">
          <cell r="A268">
            <v>40443</v>
          </cell>
          <cell r="F268">
            <v>1</v>
          </cell>
          <cell r="G268">
            <v>31.081399999999999</v>
          </cell>
          <cell r="H268">
            <v>40.648299999999999</v>
          </cell>
          <cell r="I268">
            <v>0</v>
          </cell>
        </row>
        <row r="269">
          <cell r="A269">
            <v>40444</v>
          </cell>
          <cell r="F269">
            <v>1</v>
          </cell>
          <cell r="G269">
            <v>30.982600000000001</v>
          </cell>
          <cell r="H269">
            <v>41.2254</v>
          </cell>
          <cell r="I269">
            <v>0</v>
          </cell>
        </row>
        <row r="270">
          <cell r="A270">
            <v>40445</v>
          </cell>
          <cell r="F270">
            <v>1</v>
          </cell>
          <cell r="G270">
            <v>31.0031</v>
          </cell>
          <cell r="H270">
            <v>41.537999999999997</v>
          </cell>
          <cell r="I270">
            <v>0</v>
          </cell>
        </row>
        <row r="271">
          <cell r="A271">
            <v>40446</v>
          </cell>
          <cell r="F271">
            <v>1</v>
          </cell>
          <cell r="G271">
            <v>30.948</v>
          </cell>
          <cell r="H271">
            <v>41.259900000000002</v>
          </cell>
          <cell r="I271">
            <v>0</v>
          </cell>
        </row>
        <row r="272">
          <cell r="A272">
            <v>40447</v>
          </cell>
          <cell r="F272">
            <v>1</v>
          </cell>
          <cell r="G272">
            <v>30.948</v>
          </cell>
          <cell r="H272">
            <v>41.259900000000002</v>
          </cell>
          <cell r="I272">
            <v>0</v>
          </cell>
        </row>
        <row r="273">
          <cell r="A273">
            <v>40448</v>
          </cell>
          <cell r="F273">
            <v>1</v>
          </cell>
          <cell r="G273">
            <v>30.948</v>
          </cell>
          <cell r="H273">
            <v>41.259900000000002</v>
          </cell>
          <cell r="I273">
            <v>0</v>
          </cell>
        </row>
        <row r="274">
          <cell r="A274">
            <v>40449</v>
          </cell>
          <cell r="F274">
            <v>1</v>
          </cell>
          <cell r="G274">
            <v>30.611899999999999</v>
          </cell>
          <cell r="H274">
            <v>41.222000000000001</v>
          </cell>
          <cell r="I274">
            <v>0</v>
          </cell>
        </row>
        <row r="275">
          <cell r="A275">
            <v>40450</v>
          </cell>
          <cell r="F275">
            <v>1</v>
          </cell>
          <cell r="G275">
            <v>30.601299999999998</v>
          </cell>
          <cell r="H275">
            <v>41.0884</v>
          </cell>
          <cell r="I275">
            <v>0</v>
          </cell>
        </row>
        <row r="276">
          <cell r="A276">
            <v>40451</v>
          </cell>
          <cell r="F276">
            <v>1</v>
          </cell>
          <cell r="G276">
            <v>30.402999999999999</v>
          </cell>
          <cell r="H276">
            <v>41.348100000000002</v>
          </cell>
          <cell r="I276">
            <v>0</v>
          </cell>
        </row>
        <row r="277">
          <cell r="A277">
            <v>40452</v>
          </cell>
          <cell r="F277">
            <v>1</v>
          </cell>
          <cell r="G277">
            <v>30.512599999999999</v>
          </cell>
          <cell r="H277">
            <v>41.4392</v>
          </cell>
          <cell r="I277">
            <v>0</v>
          </cell>
        </row>
        <row r="278">
          <cell r="A278">
            <v>40453</v>
          </cell>
          <cell r="F278">
            <v>1</v>
          </cell>
          <cell r="G278">
            <v>30.509399999999999</v>
          </cell>
          <cell r="H278">
            <v>41.660600000000002</v>
          </cell>
          <cell r="I278">
            <v>0</v>
          </cell>
        </row>
        <row r="279">
          <cell r="A279">
            <v>40454</v>
          </cell>
          <cell r="F279">
            <v>1</v>
          </cell>
          <cell r="G279">
            <v>30.509399999999999</v>
          </cell>
          <cell r="H279">
            <v>41.660600000000002</v>
          </cell>
          <cell r="I279">
            <v>0</v>
          </cell>
        </row>
        <row r="280">
          <cell r="A280">
            <v>40455</v>
          </cell>
          <cell r="F280">
            <v>1</v>
          </cell>
          <cell r="G280">
            <v>30.509399999999999</v>
          </cell>
          <cell r="H280">
            <v>41.660600000000002</v>
          </cell>
          <cell r="I280">
            <v>0</v>
          </cell>
        </row>
        <row r="281">
          <cell r="A281">
            <v>40456</v>
          </cell>
          <cell r="F281">
            <v>1</v>
          </cell>
          <cell r="G281">
            <v>30.495999999999999</v>
          </cell>
          <cell r="H281">
            <v>41.974699999999999</v>
          </cell>
          <cell r="I281">
            <v>0</v>
          </cell>
        </row>
        <row r="282">
          <cell r="A282">
            <v>40457</v>
          </cell>
          <cell r="F282">
            <v>1</v>
          </cell>
          <cell r="G282">
            <v>30.436</v>
          </cell>
          <cell r="H282">
            <v>41.715600000000002</v>
          </cell>
          <cell r="I282">
            <v>0</v>
          </cell>
        </row>
        <row r="283">
          <cell r="A283">
            <v>40458</v>
          </cell>
          <cell r="F283">
            <v>1</v>
          </cell>
          <cell r="G283">
            <v>29.892900000000001</v>
          </cell>
          <cell r="H283">
            <v>41.401699999999998</v>
          </cell>
          <cell r="I283">
            <v>0</v>
          </cell>
        </row>
        <row r="284">
          <cell r="A284">
            <v>40459</v>
          </cell>
          <cell r="F284">
            <v>1</v>
          </cell>
          <cell r="G284">
            <v>29.633400000000002</v>
          </cell>
          <cell r="H284">
            <v>41.356400000000001</v>
          </cell>
          <cell r="I284">
            <v>0</v>
          </cell>
        </row>
        <row r="285">
          <cell r="A285">
            <v>40460</v>
          </cell>
          <cell r="F285">
            <v>1</v>
          </cell>
          <cell r="G285">
            <v>29.9086</v>
          </cell>
          <cell r="H285">
            <v>41.671700000000001</v>
          </cell>
          <cell r="I285">
            <v>0</v>
          </cell>
        </row>
        <row r="286">
          <cell r="A286">
            <v>40461</v>
          </cell>
          <cell r="F286">
            <v>1</v>
          </cell>
          <cell r="G286">
            <v>29.9086</v>
          </cell>
          <cell r="H286">
            <v>41.671700000000001</v>
          </cell>
          <cell r="I286">
            <v>0</v>
          </cell>
        </row>
        <row r="287">
          <cell r="A287">
            <v>40462</v>
          </cell>
          <cell r="F287">
            <v>1</v>
          </cell>
          <cell r="G287">
            <v>29.9086</v>
          </cell>
          <cell r="H287">
            <v>41.671700000000001</v>
          </cell>
          <cell r="I287">
            <v>0</v>
          </cell>
        </row>
        <row r="288">
          <cell r="A288">
            <v>40463</v>
          </cell>
          <cell r="F288">
            <v>1</v>
          </cell>
          <cell r="G288">
            <v>29.831700000000001</v>
          </cell>
          <cell r="H288">
            <v>41.66</v>
          </cell>
          <cell r="I288">
            <v>0</v>
          </cell>
        </row>
        <row r="289">
          <cell r="A289">
            <v>40464</v>
          </cell>
          <cell r="F289">
            <v>1</v>
          </cell>
          <cell r="G289">
            <v>30.0763</v>
          </cell>
          <cell r="H289">
            <v>41.589500000000001</v>
          </cell>
          <cell r="I289">
            <v>0</v>
          </cell>
        </row>
        <row r="290">
          <cell r="A290">
            <v>40465</v>
          </cell>
          <cell r="F290">
            <v>1</v>
          </cell>
          <cell r="G290">
            <v>30.126899999999999</v>
          </cell>
          <cell r="H290">
            <v>42.045099999999998</v>
          </cell>
          <cell r="I290">
            <v>0</v>
          </cell>
        </row>
        <row r="291">
          <cell r="A291">
            <v>40466</v>
          </cell>
          <cell r="F291">
            <v>1</v>
          </cell>
          <cell r="G291">
            <v>29.9315</v>
          </cell>
          <cell r="H291">
            <v>42.158499999999997</v>
          </cell>
          <cell r="I291">
            <v>0</v>
          </cell>
        </row>
        <row r="292">
          <cell r="A292">
            <v>40467</v>
          </cell>
          <cell r="F292">
            <v>1</v>
          </cell>
          <cell r="G292">
            <v>30.124300000000002</v>
          </cell>
          <cell r="H292">
            <v>42.393900000000002</v>
          </cell>
          <cell r="I292">
            <v>0</v>
          </cell>
        </row>
        <row r="293">
          <cell r="A293">
            <v>40468</v>
          </cell>
          <cell r="F293">
            <v>1</v>
          </cell>
          <cell r="G293">
            <v>30.124300000000002</v>
          </cell>
          <cell r="H293">
            <v>42.393900000000002</v>
          </cell>
          <cell r="I293">
            <v>0</v>
          </cell>
        </row>
        <row r="294">
          <cell r="A294">
            <v>40469</v>
          </cell>
          <cell r="F294">
            <v>1</v>
          </cell>
          <cell r="G294">
            <v>30.124300000000002</v>
          </cell>
          <cell r="H294">
            <v>42.393900000000002</v>
          </cell>
          <cell r="I294">
            <v>0</v>
          </cell>
        </row>
        <row r="295">
          <cell r="A295">
            <v>40470</v>
          </cell>
          <cell r="F295">
            <v>1</v>
          </cell>
          <cell r="G295">
            <v>30.523700000000002</v>
          </cell>
          <cell r="H295">
            <v>42.357700000000001</v>
          </cell>
          <cell r="I295">
            <v>0</v>
          </cell>
        </row>
        <row r="296">
          <cell r="A296">
            <v>40471</v>
          </cell>
          <cell r="F296">
            <v>1</v>
          </cell>
          <cell r="G296">
            <v>30.415099999999999</v>
          </cell>
          <cell r="H296">
            <v>42.298299999999998</v>
          </cell>
          <cell r="I296">
            <v>0</v>
          </cell>
        </row>
        <row r="297">
          <cell r="A297">
            <v>40472</v>
          </cell>
          <cell r="F297">
            <v>1</v>
          </cell>
          <cell r="G297">
            <v>30.796800000000001</v>
          </cell>
          <cell r="H297">
            <v>42.441099999999999</v>
          </cell>
          <cell r="I297">
            <v>0</v>
          </cell>
        </row>
        <row r="298">
          <cell r="A298">
            <v>40473</v>
          </cell>
          <cell r="F298">
            <v>1</v>
          </cell>
          <cell r="G298">
            <v>30.7348</v>
          </cell>
          <cell r="H298">
            <v>42.878100000000003</v>
          </cell>
          <cell r="I298">
            <v>0</v>
          </cell>
        </row>
        <row r="299">
          <cell r="A299">
            <v>40474</v>
          </cell>
          <cell r="F299">
            <v>1</v>
          </cell>
          <cell r="G299">
            <v>30.497699999999998</v>
          </cell>
          <cell r="H299">
            <v>42.5351</v>
          </cell>
          <cell r="I299">
            <v>0</v>
          </cell>
        </row>
        <row r="300">
          <cell r="A300">
            <v>40475</v>
          </cell>
          <cell r="F300">
            <v>1</v>
          </cell>
          <cell r="G300">
            <v>30.497699999999998</v>
          </cell>
          <cell r="H300">
            <v>42.5351</v>
          </cell>
          <cell r="I300">
            <v>0</v>
          </cell>
        </row>
        <row r="301">
          <cell r="A301">
            <v>40476</v>
          </cell>
          <cell r="F301">
            <v>1</v>
          </cell>
          <cell r="G301">
            <v>30.497699999999998</v>
          </cell>
          <cell r="H301">
            <v>42.5351</v>
          </cell>
          <cell r="I301">
            <v>0</v>
          </cell>
        </row>
        <row r="302">
          <cell r="A302">
            <v>40477</v>
          </cell>
          <cell r="F302">
            <v>1</v>
          </cell>
          <cell r="G302">
            <v>30.2258</v>
          </cell>
          <cell r="H302">
            <v>42.497500000000002</v>
          </cell>
          <cell r="I302">
            <v>0</v>
          </cell>
        </row>
        <row r="303">
          <cell r="A303">
            <v>40478</v>
          </cell>
          <cell r="F303">
            <v>1</v>
          </cell>
          <cell r="G303">
            <v>30.4</v>
          </cell>
          <cell r="H303">
            <v>42.465800000000002</v>
          </cell>
          <cell r="I303">
            <v>0</v>
          </cell>
        </row>
        <row r="304">
          <cell r="A304">
            <v>40479</v>
          </cell>
          <cell r="F304">
            <v>1</v>
          </cell>
          <cell r="G304">
            <v>30.568200000000001</v>
          </cell>
          <cell r="H304">
            <v>42.184100000000001</v>
          </cell>
          <cell r="I304">
            <v>0</v>
          </cell>
        </row>
        <row r="305">
          <cell r="A305">
            <v>40480</v>
          </cell>
          <cell r="F305">
            <v>1</v>
          </cell>
          <cell r="G305">
            <v>30.678599999999999</v>
          </cell>
          <cell r="H305">
            <v>42.431600000000003</v>
          </cell>
          <cell r="I305">
            <v>0</v>
          </cell>
        </row>
        <row r="306">
          <cell r="A306">
            <v>40481</v>
          </cell>
          <cell r="F306">
            <v>1</v>
          </cell>
          <cell r="G306">
            <v>30.7821</v>
          </cell>
          <cell r="H306">
            <v>42.7256</v>
          </cell>
          <cell r="I306">
            <v>0</v>
          </cell>
        </row>
        <row r="307">
          <cell r="A307">
            <v>40482</v>
          </cell>
          <cell r="F307">
            <v>1</v>
          </cell>
          <cell r="G307">
            <v>30.7821</v>
          </cell>
          <cell r="H307">
            <v>42.7256</v>
          </cell>
          <cell r="I307">
            <v>0</v>
          </cell>
        </row>
        <row r="308">
          <cell r="A308">
            <v>40483</v>
          </cell>
          <cell r="F308">
            <v>1</v>
          </cell>
          <cell r="G308">
            <v>30.7821</v>
          </cell>
          <cell r="H308">
            <v>42.7256</v>
          </cell>
          <cell r="I308">
            <v>0</v>
          </cell>
        </row>
        <row r="309">
          <cell r="A309">
            <v>40484</v>
          </cell>
          <cell r="F309">
            <v>1</v>
          </cell>
          <cell r="G309">
            <v>30.773800000000001</v>
          </cell>
          <cell r="H309">
            <v>42.9848</v>
          </cell>
          <cell r="I309">
            <v>0</v>
          </cell>
        </row>
        <row r="310">
          <cell r="A310">
            <v>40485</v>
          </cell>
          <cell r="F310">
            <v>1</v>
          </cell>
          <cell r="G310">
            <v>30.7941</v>
          </cell>
          <cell r="H310">
            <v>42.914700000000003</v>
          </cell>
          <cell r="I310">
            <v>0</v>
          </cell>
        </row>
        <row r="311">
          <cell r="A311">
            <v>40486</v>
          </cell>
          <cell r="F311">
            <v>1</v>
          </cell>
          <cell r="G311">
            <v>30.770900000000001</v>
          </cell>
          <cell r="H311">
            <v>43.165399999999998</v>
          </cell>
          <cell r="I311">
            <v>0</v>
          </cell>
        </row>
        <row r="312">
          <cell r="A312">
            <v>40487</v>
          </cell>
          <cell r="F312">
            <v>1</v>
          </cell>
          <cell r="G312">
            <v>30.770900000000001</v>
          </cell>
          <cell r="H312">
            <v>43.165399999999998</v>
          </cell>
          <cell r="I312">
            <v>0</v>
          </cell>
        </row>
        <row r="313">
          <cell r="A313">
            <v>40488</v>
          </cell>
          <cell r="F313">
            <v>1</v>
          </cell>
          <cell r="G313">
            <v>30.770900000000001</v>
          </cell>
          <cell r="H313">
            <v>43.165399999999998</v>
          </cell>
          <cell r="I313">
            <v>0</v>
          </cell>
        </row>
        <row r="314">
          <cell r="A314">
            <v>40489</v>
          </cell>
          <cell r="F314">
            <v>1</v>
          </cell>
          <cell r="G314">
            <v>30.770900000000001</v>
          </cell>
          <cell r="H314">
            <v>43.165399999999998</v>
          </cell>
          <cell r="I314">
            <v>0</v>
          </cell>
        </row>
        <row r="315">
          <cell r="A315">
            <v>40490</v>
          </cell>
          <cell r="F315">
            <v>1</v>
          </cell>
          <cell r="G315">
            <v>30.770900000000001</v>
          </cell>
          <cell r="H315">
            <v>43.165399999999998</v>
          </cell>
          <cell r="I315">
            <v>0</v>
          </cell>
        </row>
        <row r="316">
          <cell r="A316">
            <v>40491</v>
          </cell>
          <cell r="F316">
            <v>1</v>
          </cell>
          <cell r="G316">
            <v>30.802900000000001</v>
          </cell>
          <cell r="H316">
            <v>42.985399999999998</v>
          </cell>
          <cell r="I316">
            <v>0</v>
          </cell>
        </row>
        <row r="317">
          <cell r="A317">
            <v>40492</v>
          </cell>
          <cell r="F317">
            <v>1</v>
          </cell>
          <cell r="G317">
            <v>30.8612</v>
          </cell>
          <cell r="H317">
            <v>42.779800000000002</v>
          </cell>
          <cell r="I317">
            <v>0</v>
          </cell>
        </row>
        <row r="318">
          <cell r="A318">
            <v>40493</v>
          </cell>
          <cell r="F318">
            <v>1</v>
          </cell>
          <cell r="G318">
            <v>30.692499999999999</v>
          </cell>
          <cell r="H318">
            <v>42.300400000000003</v>
          </cell>
          <cell r="I318">
            <v>0</v>
          </cell>
        </row>
        <row r="319">
          <cell r="A319">
            <v>40494</v>
          </cell>
          <cell r="F319">
            <v>1</v>
          </cell>
          <cell r="G319">
            <v>30.5107</v>
          </cell>
          <cell r="H319">
            <v>42.058999999999997</v>
          </cell>
          <cell r="I319">
            <v>0</v>
          </cell>
        </row>
        <row r="320">
          <cell r="A320">
            <v>40495</v>
          </cell>
          <cell r="F320">
            <v>1</v>
          </cell>
          <cell r="G320">
            <v>30.772200000000002</v>
          </cell>
          <cell r="H320">
            <v>41.877899999999997</v>
          </cell>
          <cell r="I320">
            <v>0</v>
          </cell>
        </row>
        <row r="321">
          <cell r="A321">
            <v>40496</v>
          </cell>
          <cell r="F321">
            <v>1</v>
          </cell>
          <cell r="G321">
            <v>30.8414</v>
          </cell>
          <cell r="H321">
            <v>42.231099999999998</v>
          </cell>
          <cell r="I321">
            <v>0</v>
          </cell>
        </row>
        <row r="322">
          <cell r="A322">
            <v>40497</v>
          </cell>
          <cell r="F322">
            <v>1</v>
          </cell>
          <cell r="G322">
            <v>30.8414</v>
          </cell>
          <cell r="H322">
            <v>42.231099999999998</v>
          </cell>
          <cell r="I322">
            <v>0</v>
          </cell>
        </row>
        <row r="323">
          <cell r="A323">
            <v>40498</v>
          </cell>
          <cell r="F323">
            <v>1</v>
          </cell>
          <cell r="G323">
            <v>30.863199999999999</v>
          </cell>
          <cell r="H323">
            <v>42.171500000000002</v>
          </cell>
          <cell r="I323">
            <v>0</v>
          </cell>
        </row>
        <row r="324">
          <cell r="A324">
            <v>40499</v>
          </cell>
          <cell r="F324">
            <v>1</v>
          </cell>
          <cell r="G324">
            <v>31.056000000000001</v>
          </cell>
          <cell r="H324">
            <v>42.217500000000001</v>
          </cell>
          <cell r="I324">
            <v>0</v>
          </cell>
        </row>
        <row r="325">
          <cell r="A325">
            <v>40500</v>
          </cell>
          <cell r="F325">
            <v>1</v>
          </cell>
          <cell r="G325">
            <v>31.348700000000001</v>
          </cell>
          <cell r="H325">
            <v>42.286299999999997</v>
          </cell>
          <cell r="I325">
            <v>0</v>
          </cell>
        </row>
        <row r="326">
          <cell r="A326">
            <v>40501</v>
          </cell>
          <cell r="F326">
            <v>1</v>
          </cell>
          <cell r="G326">
            <v>31.1999</v>
          </cell>
          <cell r="H326">
            <v>42.4069</v>
          </cell>
          <cell r="I326">
            <v>0</v>
          </cell>
        </row>
        <row r="327">
          <cell r="A327">
            <v>40502</v>
          </cell>
          <cell r="F327">
            <v>1</v>
          </cell>
          <cell r="G327">
            <v>30.949000000000002</v>
          </cell>
          <cell r="H327">
            <v>42.3568</v>
          </cell>
          <cell r="I327">
            <v>0</v>
          </cell>
        </row>
        <row r="328">
          <cell r="A328">
            <v>40503</v>
          </cell>
          <cell r="F328">
            <v>1</v>
          </cell>
          <cell r="G328">
            <v>30.949000000000002</v>
          </cell>
          <cell r="H328">
            <v>42.3568</v>
          </cell>
          <cell r="I328">
            <v>0</v>
          </cell>
        </row>
        <row r="329">
          <cell r="A329">
            <v>40504</v>
          </cell>
          <cell r="F329">
            <v>1</v>
          </cell>
          <cell r="G329">
            <v>30.949000000000002</v>
          </cell>
          <cell r="H329">
            <v>42.3568</v>
          </cell>
          <cell r="I329">
            <v>0</v>
          </cell>
        </row>
        <row r="330">
          <cell r="A330">
            <v>40505</v>
          </cell>
          <cell r="F330">
            <v>1</v>
          </cell>
          <cell r="G330">
            <v>30.995000000000001</v>
          </cell>
          <cell r="H330">
            <v>42.636699999999998</v>
          </cell>
          <cell r="I330">
            <v>0</v>
          </cell>
        </row>
        <row r="331">
          <cell r="A331">
            <v>40506</v>
          </cell>
          <cell r="F331">
            <v>1</v>
          </cell>
          <cell r="G331">
            <v>31.264199999999999</v>
          </cell>
          <cell r="H331">
            <v>42.403599999999997</v>
          </cell>
          <cell r="I331">
            <v>0</v>
          </cell>
        </row>
        <row r="332">
          <cell r="A332">
            <v>40507</v>
          </cell>
          <cell r="F332">
            <v>1</v>
          </cell>
          <cell r="G332">
            <v>31.292899999999999</v>
          </cell>
          <cell r="H332">
            <v>41.916800000000002</v>
          </cell>
          <cell r="I332">
            <v>0</v>
          </cell>
        </row>
        <row r="333">
          <cell r="A333">
            <v>40508</v>
          </cell>
          <cell r="F333">
            <v>1</v>
          </cell>
          <cell r="G333">
            <v>31.284199999999998</v>
          </cell>
          <cell r="H333">
            <v>41.695599999999999</v>
          </cell>
          <cell r="I333">
            <v>0</v>
          </cell>
        </row>
        <row r="334">
          <cell r="A334">
            <v>40509</v>
          </cell>
          <cell r="F334">
            <v>1</v>
          </cell>
          <cell r="G334">
            <v>31.353899999999999</v>
          </cell>
          <cell r="H334">
            <v>41.619199999999999</v>
          </cell>
          <cell r="I334">
            <v>0</v>
          </cell>
        </row>
        <row r="335">
          <cell r="A335">
            <v>40510</v>
          </cell>
          <cell r="F335">
            <v>1</v>
          </cell>
          <cell r="G335">
            <v>31.353899999999999</v>
          </cell>
          <cell r="H335">
            <v>41.619199999999999</v>
          </cell>
          <cell r="I335">
            <v>0</v>
          </cell>
        </row>
        <row r="336">
          <cell r="A336">
            <v>40511</v>
          </cell>
          <cell r="F336">
            <v>1</v>
          </cell>
          <cell r="G336">
            <v>31.353899999999999</v>
          </cell>
          <cell r="H336">
            <v>41.619199999999999</v>
          </cell>
          <cell r="I336">
            <v>0</v>
          </cell>
        </row>
        <row r="337">
          <cell r="A337">
            <v>40512</v>
          </cell>
          <cell r="F337">
            <v>1</v>
          </cell>
          <cell r="G337">
            <v>31.306100000000001</v>
          </cell>
          <cell r="H337">
            <v>41.568199999999997</v>
          </cell>
          <cell r="I337">
            <v>0</v>
          </cell>
        </row>
        <row r="338">
          <cell r="A338">
            <v>40513</v>
          </cell>
          <cell r="F338">
            <v>1</v>
          </cell>
          <cell r="G338">
            <v>31.333500000000001</v>
          </cell>
          <cell r="H338">
            <v>41.081400000000002</v>
          </cell>
          <cell r="I338">
            <v>0</v>
          </cell>
        </row>
        <row r="339">
          <cell r="A339">
            <v>40514</v>
          </cell>
          <cell r="F339">
            <v>1</v>
          </cell>
          <cell r="G339">
            <v>31.455500000000001</v>
          </cell>
          <cell r="H339">
            <v>41.061999999999998</v>
          </cell>
          <cell r="I339">
            <v>0</v>
          </cell>
        </row>
        <row r="340">
          <cell r="A340">
            <v>40515</v>
          </cell>
          <cell r="F340">
            <v>1</v>
          </cell>
          <cell r="G340">
            <v>31.351800000000001</v>
          </cell>
          <cell r="H340">
            <v>41.227600000000002</v>
          </cell>
          <cell r="I340">
            <v>0</v>
          </cell>
        </row>
        <row r="341">
          <cell r="A341">
            <v>40516</v>
          </cell>
          <cell r="F341">
            <v>1</v>
          </cell>
          <cell r="G341">
            <v>31.264099999999999</v>
          </cell>
          <cell r="H341">
            <v>41.337400000000002</v>
          </cell>
          <cell r="I341">
            <v>0</v>
          </cell>
        </row>
        <row r="342">
          <cell r="A342">
            <v>40517</v>
          </cell>
          <cell r="F342">
            <v>1</v>
          </cell>
          <cell r="G342">
            <v>31.264099999999999</v>
          </cell>
          <cell r="H342">
            <v>41.337400000000002</v>
          </cell>
          <cell r="I342">
            <v>0</v>
          </cell>
        </row>
        <row r="343">
          <cell r="A343">
            <v>40518</v>
          </cell>
          <cell r="F343">
            <v>1</v>
          </cell>
          <cell r="G343">
            <v>31.264099999999999</v>
          </cell>
          <cell r="H343">
            <v>41.337400000000002</v>
          </cell>
          <cell r="I343">
            <v>0</v>
          </cell>
        </row>
        <row r="344">
          <cell r="A344">
            <v>40519</v>
          </cell>
          <cell r="F344">
            <v>1</v>
          </cell>
          <cell r="G344">
            <v>31.2867</v>
          </cell>
          <cell r="H344">
            <v>41.767699999999998</v>
          </cell>
          <cell r="I344">
            <v>0</v>
          </cell>
        </row>
        <row r="345">
          <cell r="A345">
            <v>40520</v>
          </cell>
          <cell r="F345">
            <v>1</v>
          </cell>
          <cell r="G345">
            <v>31.223800000000001</v>
          </cell>
          <cell r="H345">
            <v>41.652500000000003</v>
          </cell>
          <cell r="I345">
            <v>0</v>
          </cell>
        </row>
        <row r="346">
          <cell r="A346">
            <v>40521</v>
          </cell>
          <cell r="F346">
            <v>1</v>
          </cell>
          <cell r="G346">
            <v>31.242999999999999</v>
          </cell>
          <cell r="H346">
            <v>41.271999999999998</v>
          </cell>
          <cell r="I346">
            <v>0</v>
          </cell>
        </row>
        <row r="347">
          <cell r="A347">
            <v>40522</v>
          </cell>
          <cell r="F347">
            <v>1</v>
          </cell>
          <cell r="G347">
            <v>30.9831</v>
          </cell>
          <cell r="H347">
            <v>41.210599999999999</v>
          </cell>
          <cell r="I347">
            <v>0</v>
          </cell>
        </row>
        <row r="348">
          <cell r="A348">
            <v>40523</v>
          </cell>
          <cell r="F348">
            <v>1</v>
          </cell>
          <cell r="G348">
            <v>30.860399999999998</v>
          </cell>
          <cell r="H348">
            <v>40.939399999999999</v>
          </cell>
          <cell r="I348">
            <v>0</v>
          </cell>
        </row>
        <row r="349">
          <cell r="A349">
            <v>40524</v>
          </cell>
          <cell r="F349">
            <v>1</v>
          </cell>
          <cell r="G349">
            <v>30.860399999999998</v>
          </cell>
          <cell r="H349">
            <v>40.939399999999999</v>
          </cell>
          <cell r="I349">
            <v>0</v>
          </cell>
        </row>
        <row r="350">
          <cell r="A350">
            <v>40525</v>
          </cell>
          <cell r="F350">
            <v>1</v>
          </cell>
          <cell r="G350">
            <v>30.860399999999998</v>
          </cell>
          <cell r="H350">
            <v>40.939399999999999</v>
          </cell>
          <cell r="I350">
            <v>0</v>
          </cell>
        </row>
        <row r="351">
          <cell r="A351">
            <v>40526</v>
          </cell>
          <cell r="F351">
            <v>1</v>
          </cell>
          <cell r="G351">
            <v>30.900600000000001</v>
          </cell>
          <cell r="H351">
            <v>40.804200000000002</v>
          </cell>
          <cell r="I351">
            <v>0</v>
          </cell>
        </row>
        <row r="352">
          <cell r="A352">
            <v>40527</v>
          </cell>
          <cell r="F352">
            <v>1</v>
          </cell>
          <cell r="G352">
            <v>30.744700000000002</v>
          </cell>
          <cell r="H352">
            <v>41.293199999999999</v>
          </cell>
          <cell r="I352">
            <v>0</v>
          </cell>
        </row>
        <row r="353">
          <cell r="A353">
            <v>40528</v>
          </cell>
          <cell r="F353">
            <v>1</v>
          </cell>
          <cell r="G353">
            <v>30.719899999999999</v>
          </cell>
          <cell r="H353">
            <v>40.885100000000001</v>
          </cell>
          <cell r="I353">
            <v>0</v>
          </cell>
        </row>
        <row r="354">
          <cell r="A354">
            <v>40529</v>
          </cell>
          <cell r="F354">
            <v>1</v>
          </cell>
          <cell r="G354">
            <v>30.752800000000001</v>
          </cell>
          <cell r="H354">
            <v>40.6798</v>
          </cell>
          <cell r="I354">
            <v>0</v>
          </cell>
        </row>
        <row r="355">
          <cell r="A355">
            <v>40530</v>
          </cell>
          <cell r="F355">
            <v>1</v>
          </cell>
          <cell r="G355">
            <v>30.668199999999999</v>
          </cell>
          <cell r="H355">
            <v>40.797899999999998</v>
          </cell>
          <cell r="I355">
            <v>0</v>
          </cell>
        </row>
        <row r="356">
          <cell r="A356">
            <v>40531</v>
          </cell>
          <cell r="F356">
            <v>1</v>
          </cell>
          <cell r="G356">
            <v>30.668199999999999</v>
          </cell>
          <cell r="H356">
            <v>40.797899999999998</v>
          </cell>
          <cell r="I356">
            <v>0</v>
          </cell>
        </row>
        <row r="357">
          <cell r="A357">
            <v>40532</v>
          </cell>
          <cell r="F357">
            <v>1</v>
          </cell>
          <cell r="G357">
            <v>30.668199999999999</v>
          </cell>
          <cell r="H357">
            <v>40.797899999999998</v>
          </cell>
          <cell r="I357">
            <v>0</v>
          </cell>
        </row>
        <row r="358">
          <cell r="A358">
            <v>40533</v>
          </cell>
          <cell r="F358">
            <v>1</v>
          </cell>
          <cell r="G358">
            <v>30.7746</v>
          </cell>
          <cell r="H358">
            <v>40.505499999999998</v>
          </cell>
          <cell r="I358">
            <v>0</v>
          </cell>
        </row>
        <row r="359">
          <cell r="A359">
            <v>40534</v>
          </cell>
          <cell r="F359">
            <v>1</v>
          </cell>
          <cell r="G359">
            <v>30.718800000000002</v>
          </cell>
          <cell r="H359">
            <v>40.472000000000001</v>
          </cell>
          <cell r="I359">
            <v>0</v>
          </cell>
        </row>
        <row r="360">
          <cell r="A360">
            <v>40535</v>
          </cell>
          <cell r="F360">
            <v>1</v>
          </cell>
          <cell r="G360">
            <v>30.718699999999998</v>
          </cell>
          <cell r="H360">
            <v>40.358199999999997</v>
          </cell>
          <cell r="I360">
            <v>0</v>
          </cell>
        </row>
        <row r="361">
          <cell r="A361">
            <v>40536</v>
          </cell>
          <cell r="F361">
            <v>1</v>
          </cell>
          <cell r="G361">
            <v>30.592199999999998</v>
          </cell>
          <cell r="H361">
            <v>40.1706</v>
          </cell>
          <cell r="I361">
            <v>0</v>
          </cell>
        </row>
        <row r="362">
          <cell r="A362">
            <v>40537</v>
          </cell>
          <cell r="F362">
            <v>1</v>
          </cell>
          <cell r="G362">
            <v>30.5778</v>
          </cell>
          <cell r="H362">
            <v>40.154800000000002</v>
          </cell>
          <cell r="I362">
            <v>0</v>
          </cell>
        </row>
        <row r="363">
          <cell r="A363">
            <v>40538</v>
          </cell>
          <cell r="F363">
            <v>1</v>
          </cell>
          <cell r="G363">
            <v>30.5778</v>
          </cell>
          <cell r="H363">
            <v>40.154800000000002</v>
          </cell>
          <cell r="I363">
            <v>0</v>
          </cell>
        </row>
        <row r="364">
          <cell r="A364">
            <v>40539</v>
          </cell>
          <cell r="F364">
            <v>1</v>
          </cell>
          <cell r="G364">
            <v>30.5778</v>
          </cell>
          <cell r="H364">
            <v>40.154800000000002</v>
          </cell>
          <cell r="I364">
            <v>0</v>
          </cell>
        </row>
        <row r="365">
          <cell r="A365">
            <v>40540</v>
          </cell>
          <cell r="F365">
            <v>1</v>
          </cell>
          <cell r="G365">
            <v>30.4495</v>
          </cell>
          <cell r="H365">
            <v>40.059399999999997</v>
          </cell>
          <cell r="I365">
            <v>0</v>
          </cell>
        </row>
        <row r="366">
          <cell r="A366">
            <v>40541</v>
          </cell>
          <cell r="F366">
            <v>1</v>
          </cell>
          <cell r="G366">
            <v>30.271999999999998</v>
          </cell>
          <cell r="H366">
            <v>40.022599999999997</v>
          </cell>
          <cell r="I366">
            <v>0</v>
          </cell>
        </row>
        <row r="367">
          <cell r="A367">
            <v>40542</v>
          </cell>
          <cell r="F367">
            <v>1</v>
          </cell>
          <cell r="G367">
            <v>30.359200000000001</v>
          </cell>
          <cell r="H367">
            <v>39.9011</v>
          </cell>
          <cell r="I367">
            <v>0</v>
          </cell>
        </row>
        <row r="368">
          <cell r="A368">
            <v>40543</v>
          </cell>
          <cell r="F368">
            <v>1</v>
          </cell>
          <cell r="G368">
            <v>30.476900000000001</v>
          </cell>
          <cell r="H368">
            <v>40.333100000000002</v>
          </cell>
          <cell r="I368">
            <v>0</v>
          </cell>
        </row>
        <row r="369">
          <cell r="A369">
            <v>40544</v>
          </cell>
          <cell r="F369">
            <v>1</v>
          </cell>
          <cell r="G369">
            <v>30.3505</v>
          </cell>
          <cell r="H369">
            <v>40.4876</v>
          </cell>
          <cell r="I369">
            <v>0</v>
          </cell>
        </row>
        <row r="370">
          <cell r="A370">
            <v>40545</v>
          </cell>
          <cell r="F370">
            <v>1</v>
          </cell>
          <cell r="G370">
            <v>30.3505</v>
          </cell>
          <cell r="H370">
            <v>40.4876</v>
          </cell>
          <cell r="I370">
            <v>0</v>
          </cell>
        </row>
        <row r="371">
          <cell r="A371">
            <v>40546</v>
          </cell>
          <cell r="F371">
            <v>1</v>
          </cell>
          <cell r="G371">
            <v>30.3505</v>
          </cell>
          <cell r="H371">
            <v>40.4876</v>
          </cell>
          <cell r="I371">
            <v>0</v>
          </cell>
        </row>
        <row r="372">
          <cell r="A372">
            <v>40547</v>
          </cell>
          <cell r="F372">
            <v>1</v>
          </cell>
          <cell r="G372">
            <v>30.3505</v>
          </cell>
          <cell r="H372">
            <v>40.4876</v>
          </cell>
          <cell r="I372">
            <v>0</v>
          </cell>
        </row>
        <row r="373">
          <cell r="A373">
            <v>40548</v>
          </cell>
          <cell r="F373">
            <v>1</v>
          </cell>
          <cell r="G373">
            <v>30.3505</v>
          </cell>
          <cell r="H373">
            <v>40.4876</v>
          </cell>
          <cell r="I373">
            <v>0</v>
          </cell>
        </row>
        <row r="374">
          <cell r="A374">
            <v>40549</v>
          </cell>
          <cell r="F374">
            <v>1</v>
          </cell>
          <cell r="G374">
            <v>30.3505</v>
          </cell>
          <cell r="H374">
            <v>40.4876</v>
          </cell>
          <cell r="I374">
            <v>0</v>
          </cell>
        </row>
        <row r="375">
          <cell r="A375">
            <v>40550</v>
          </cell>
          <cell r="F375">
            <v>1</v>
          </cell>
          <cell r="G375">
            <v>30.3505</v>
          </cell>
          <cell r="H375">
            <v>40.4876</v>
          </cell>
          <cell r="I375">
            <v>0</v>
          </cell>
        </row>
        <row r="376">
          <cell r="A376">
            <v>40551</v>
          </cell>
          <cell r="F376">
            <v>1</v>
          </cell>
          <cell r="G376">
            <v>30.3505</v>
          </cell>
          <cell r="H376">
            <v>40.4876</v>
          </cell>
          <cell r="I376">
            <v>0</v>
          </cell>
        </row>
        <row r="377">
          <cell r="A377">
            <v>40552</v>
          </cell>
          <cell r="F377">
            <v>1</v>
          </cell>
          <cell r="G377">
            <v>30.3505</v>
          </cell>
          <cell r="H377">
            <v>40.4876</v>
          </cell>
          <cell r="I377">
            <v>0</v>
          </cell>
        </row>
        <row r="378">
          <cell r="A378">
            <v>40553</v>
          </cell>
          <cell r="F378">
            <v>1</v>
          </cell>
          <cell r="G378">
            <v>30.3505</v>
          </cell>
          <cell r="H378">
            <v>40.4876</v>
          </cell>
          <cell r="I378">
            <v>0</v>
          </cell>
        </row>
        <row r="379">
          <cell r="A379">
            <v>40554</v>
          </cell>
          <cell r="F379">
            <v>1</v>
          </cell>
          <cell r="G379">
            <v>30.3505</v>
          </cell>
          <cell r="H379">
            <v>40.4876</v>
          </cell>
          <cell r="I379">
            <v>0</v>
          </cell>
        </row>
        <row r="380">
          <cell r="A380">
            <v>40555</v>
          </cell>
          <cell r="F380">
            <v>1</v>
          </cell>
          <cell r="G380">
            <v>30.6252</v>
          </cell>
          <cell r="H380">
            <v>39.607599999999998</v>
          </cell>
          <cell r="I380">
            <v>0</v>
          </cell>
        </row>
        <row r="381">
          <cell r="A381">
            <v>40556</v>
          </cell>
          <cell r="F381">
            <v>1</v>
          </cell>
          <cell r="G381">
            <v>30.398800000000001</v>
          </cell>
          <cell r="H381">
            <v>39.5154</v>
          </cell>
          <cell r="I381">
            <v>0</v>
          </cell>
        </row>
        <row r="382">
          <cell r="A382">
            <v>40557</v>
          </cell>
          <cell r="F382">
            <v>1</v>
          </cell>
          <cell r="G382">
            <v>30.092600000000001</v>
          </cell>
          <cell r="H382">
            <v>39.481499999999997</v>
          </cell>
          <cell r="I382">
            <v>0</v>
          </cell>
        </row>
        <row r="383">
          <cell r="A383">
            <v>40558</v>
          </cell>
          <cell r="F383">
            <v>1</v>
          </cell>
          <cell r="G383">
            <v>29.954000000000001</v>
          </cell>
          <cell r="H383">
            <v>40.126399999999997</v>
          </cell>
          <cell r="I383">
            <v>0</v>
          </cell>
        </row>
        <row r="384">
          <cell r="A384">
            <v>40559</v>
          </cell>
          <cell r="F384">
            <v>1</v>
          </cell>
          <cell r="G384">
            <v>29.954000000000001</v>
          </cell>
          <cell r="H384">
            <v>40.126399999999997</v>
          </cell>
          <cell r="I384">
            <v>0</v>
          </cell>
        </row>
        <row r="385">
          <cell r="A385">
            <v>40560</v>
          </cell>
          <cell r="F385">
            <v>1</v>
          </cell>
          <cell r="G385">
            <v>29.954000000000001</v>
          </cell>
          <cell r="H385">
            <v>40.126399999999997</v>
          </cell>
          <cell r="I385">
            <v>0</v>
          </cell>
        </row>
        <row r="386">
          <cell r="A386">
            <v>40561</v>
          </cell>
          <cell r="F386">
            <v>1</v>
          </cell>
          <cell r="G386">
            <v>30.0534</v>
          </cell>
          <cell r="H386">
            <v>39.968000000000004</v>
          </cell>
          <cell r="I386">
            <v>0</v>
          </cell>
        </row>
        <row r="387">
          <cell r="A387">
            <v>40562</v>
          </cell>
          <cell r="F387">
            <v>1</v>
          </cell>
          <cell r="G387">
            <v>29.888100000000001</v>
          </cell>
          <cell r="H387">
            <v>39.906599999999997</v>
          </cell>
          <cell r="I387">
            <v>0</v>
          </cell>
        </row>
        <row r="388">
          <cell r="A388">
            <v>40563</v>
          </cell>
          <cell r="F388">
            <v>1</v>
          </cell>
          <cell r="G388">
            <v>29.825199999999999</v>
          </cell>
          <cell r="H388">
            <v>40.189500000000002</v>
          </cell>
          <cell r="I388">
            <v>0</v>
          </cell>
        </row>
        <row r="389">
          <cell r="A389">
            <v>40564</v>
          </cell>
          <cell r="F389">
            <v>1</v>
          </cell>
          <cell r="G389">
            <v>29.9147</v>
          </cell>
          <cell r="H389">
            <v>40.211300000000001</v>
          </cell>
          <cell r="I389">
            <v>0</v>
          </cell>
        </row>
        <row r="390">
          <cell r="A390">
            <v>40565</v>
          </cell>
          <cell r="F390">
            <v>1</v>
          </cell>
          <cell r="G390">
            <v>30.010899999999999</v>
          </cell>
          <cell r="H390">
            <v>40.5807</v>
          </cell>
          <cell r="I390">
            <v>0</v>
          </cell>
        </row>
        <row r="391">
          <cell r="A391">
            <v>40566</v>
          </cell>
          <cell r="F391">
            <v>1</v>
          </cell>
          <cell r="G391">
            <v>30.010899999999999</v>
          </cell>
          <cell r="H391">
            <v>40.5807</v>
          </cell>
          <cell r="I391">
            <v>0</v>
          </cell>
        </row>
        <row r="392">
          <cell r="A392">
            <v>40567</v>
          </cell>
          <cell r="F392">
            <v>1</v>
          </cell>
          <cell r="G392">
            <v>30.010899999999999</v>
          </cell>
          <cell r="H392">
            <v>40.5807</v>
          </cell>
          <cell r="I392">
            <v>0</v>
          </cell>
        </row>
        <row r="393">
          <cell r="A393">
            <v>40568</v>
          </cell>
          <cell r="F393">
            <v>1</v>
          </cell>
          <cell r="G393">
            <v>29.851600000000001</v>
          </cell>
          <cell r="H393">
            <v>40.562399999999997</v>
          </cell>
          <cell r="I393">
            <v>0</v>
          </cell>
        </row>
        <row r="394">
          <cell r="A394">
            <v>40569</v>
          </cell>
          <cell r="F394">
            <v>1</v>
          </cell>
          <cell r="G394">
            <v>29.794799999999999</v>
          </cell>
          <cell r="H394">
            <v>40.7027</v>
          </cell>
          <cell r="I394">
            <v>0</v>
          </cell>
        </row>
        <row r="395">
          <cell r="A395">
            <v>40570</v>
          </cell>
          <cell r="F395">
            <v>1</v>
          </cell>
          <cell r="G395">
            <v>29.776800000000001</v>
          </cell>
          <cell r="H395">
            <v>40.719799999999999</v>
          </cell>
          <cell r="I395">
            <v>0</v>
          </cell>
        </row>
        <row r="396">
          <cell r="A396">
            <v>40571</v>
          </cell>
          <cell r="F396">
            <v>1</v>
          </cell>
          <cell r="G396">
            <v>29.6738</v>
          </cell>
          <cell r="H396">
            <v>40.6205</v>
          </cell>
          <cell r="I396">
            <v>0</v>
          </cell>
        </row>
        <row r="397">
          <cell r="A397">
            <v>40572</v>
          </cell>
          <cell r="F397">
            <v>1</v>
          </cell>
          <cell r="G397">
            <v>29.668399999999998</v>
          </cell>
          <cell r="H397">
            <v>40.648699999999998</v>
          </cell>
          <cell r="I397">
            <v>0</v>
          </cell>
        </row>
        <row r="398">
          <cell r="A398">
            <v>40573</v>
          </cell>
          <cell r="F398">
            <v>1</v>
          </cell>
          <cell r="G398">
            <v>29.668399999999998</v>
          </cell>
          <cell r="H398">
            <v>40.648699999999998</v>
          </cell>
          <cell r="I398">
            <v>0</v>
          </cell>
        </row>
        <row r="399">
          <cell r="A399">
            <v>40574</v>
          </cell>
          <cell r="F399">
            <v>1</v>
          </cell>
          <cell r="G399">
            <v>29.668399999999998</v>
          </cell>
          <cell r="H399">
            <v>40.648699999999998</v>
          </cell>
          <cell r="I399">
            <v>0</v>
          </cell>
        </row>
        <row r="400">
          <cell r="A400">
            <v>40575</v>
          </cell>
          <cell r="F400">
            <v>1</v>
          </cell>
          <cell r="G400">
            <v>29.8018</v>
          </cell>
          <cell r="H400">
            <v>40.581099999999999</v>
          </cell>
          <cell r="I400">
            <v>0</v>
          </cell>
        </row>
        <row r="401">
          <cell r="A401">
            <v>40576</v>
          </cell>
          <cell r="F401">
            <v>1</v>
          </cell>
          <cell r="G401">
            <v>29.654800000000002</v>
          </cell>
          <cell r="H401">
            <v>40.736800000000002</v>
          </cell>
          <cell r="I401">
            <v>0</v>
          </cell>
        </row>
        <row r="402">
          <cell r="A402">
            <v>40577</v>
          </cell>
          <cell r="F402">
            <v>1</v>
          </cell>
          <cell r="G402">
            <v>29.421900000000001</v>
          </cell>
          <cell r="H402">
            <v>40.7258</v>
          </cell>
          <cell r="I402">
            <v>0</v>
          </cell>
        </row>
        <row r="403">
          <cell r="A403">
            <v>40578</v>
          </cell>
          <cell r="F403">
            <v>1</v>
          </cell>
          <cell r="G403">
            <v>29.3489</v>
          </cell>
          <cell r="H403">
            <v>40.527900000000002</v>
          </cell>
          <cell r="I403">
            <v>0</v>
          </cell>
        </row>
        <row r="404">
          <cell r="A404">
            <v>40579</v>
          </cell>
          <cell r="F404">
            <v>1</v>
          </cell>
          <cell r="G404">
            <v>29.413599999999999</v>
          </cell>
          <cell r="H404">
            <v>40.081899999999997</v>
          </cell>
          <cell r="I404">
            <v>0</v>
          </cell>
        </row>
        <row r="405">
          <cell r="A405">
            <v>40580</v>
          </cell>
          <cell r="F405">
            <v>1</v>
          </cell>
          <cell r="G405">
            <v>29.413599999999999</v>
          </cell>
          <cell r="H405">
            <v>40.081899999999997</v>
          </cell>
          <cell r="I405">
            <v>0</v>
          </cell>
        </row>
        <row r="406">
          <cell r="A406">
            <v>40581</v>
          </cell>
          <cell r="F406">
            <v>1</v>
          </cell>
          <cell r="G406">
            <v>29.413599999999999</v>
          </cell>
          <cell r="H406">
            <v>40.081899999999997</v>
          </cell>
          <cell r="I406">
            <v>0</v>
          </cell>
        </row>
        <row r="407">
          <cell r="A407">
            <v>40582</v>
          </cell>
          <cell r="F407">
            <v>1</v>
          </cell>
          <cell r="G407">
            <v>29.3689</v>
          </cell>
          <cell r="H407">
            <v>39.959299999999999</v>
          </cell>
          <cell r="I407">
            <v>0</v>
          </cell>
        </row>
        <row r="408">
          <cell r="A408">
            <v>40583</v>
          </cell>
          <cell r="F408">
            <v>1</v>
          </cell>
          <cell r="G408">
            <v>29.254999999999999</v>
          </cell>
          <cell r="H408">
            <v>39.889200000000002</v>
          </cell>
          <cell r="I408">
            <v>0</v>
          </cell>
        </row>
        <row r="409">
          <cell r="A409">
            <v>40584</v>
          </cell>
          <cell r="F409">
            <v>1</v>
          </cell>
          <cell r="G409">
            <v>29.300999999999998</v>
          </cell>
          <cell r="H409">
            <v>39.987099999999998</v>
          </cell>
          <cell r="I409">
            <v>0</v>
          </cell>
        </row>
        <row r="410">
          <cell r="A410">
            <v>40585</v>
          </cell>
          <cell r="F410">
            <v>1</v>
          </cell>
          <cell r="G410">
            <v>29.3535</v>
          </cell>
          <cell r="H410">
            <v>40.134999999999998</v>
          </cell>
          <cell r="I410">
            <v>0</v>
          </cell>
        </row>
        <row r="411">
          <cell r="A411">
            <v>40586</v>
          </cell>
          <cell r="F411">
            <v>1</v>
          </cell>
          <cell r="G411">
            <v>29.32</v>
          </cell>
          <cell r="H411">
            <v>39.7667</v>
          </cell>
          <cell r="I411">
            <v>0</v>
          </cell>
        </row>
        <row r="412">
          <cell r="A412">
            <v>40587</v>
          </cell>
          <cell r="F412">
            <v>1</v>
          </cell>
          <cell r="G412">
            <v>29.32</v>
          </cell>
          <cell r="H412">
            <v>39.7667</v>
          </cell>
          <cell r="I412">
            <v>0</v>
          </cell>
        </row>
        <row r="413">
          <cell r="A413">
            <v>40588</v>
          </cell>
          <cell r="F413">
            <v>1</v>
          </cell>
          <cell r="G413">
            <v>29.32</v>
          </cell>
          <cell r="H413">
            <v>39.7667</v>
          </cell>
          <cell r="I413">
            <v>0</v>
          </cell>
        </row>
        <row r="414">
          <cell r="A414">
            <v>40589</v>
          </cell>
          <cell r="F414">
            <v>1</v>
          </cell>
          <cell r="G414">
            <v>29.258299999999998</v>
          </cell>
          <cell r="H414">
            <v>39.603999999999999</v>
          </cell>
          <cell r="I414">
            <v>0</v>
          </cell>
        </row>
        <row r="415">
          <cell r="A415">
            <v>40590</v>
          </cell>
          <cell r="F415">
            <v>1</v>
          </cell>
          <cell r="G415">
            <v>29.285</v>
          </cell>
          <cell r="H415">
            <v>39.470300000000002</v>
          </cell>
          <cell r="I415">
            <v>0</v>
          </cell>
        </row>
        <row r="416">
          <cell r="A416">
            <v>40591</v>
          </cell>
          <cell r="F416">
            <v>1</v>
          </cell>
          <cell r="G416">
            <v>29.273499999999999</v>
          </cell>
          <cell r="H416">
            <v>39.680199999999999</v>
          </cell>
          <cell r="I416">
            <v>0</v>
          </cell>
        </row>
        <row r="417">
          <cell r="A417">
            <v>40592</v>
          </cell>
          <cell r="F417">
            <v>1</v>
          </cell>
          <cell r="G417">
            <v>29.244700000000002</v>
          </cell>
          <cell r="H417">
            <v>39.682099999999998</v>
          </cell>
          <cell r="I417">
            <v>0</v>
          </cell>
        </row>
        <row r="418">
          <cell r="A418">
            <v>40593</v>
          </cell>
          <cell r="F418">
            <v>1</v>
          </cell>
          <cell r="G418">
            <v>29.258500000000002</v>
          </cell>
          <cell r="H418">
            <v>39.7682</v>
          </cell>
          <cell r="I418">
            <v>0</v>
          </cell>
        </row>
        <row r="419">
          <cell r="A419">
            <v>40594</v>
          </cell>
          <cell r="F419">
            <v>1</v>
          </cell>
          <cell r="G419">
            <v>29.258500000000002</v>
          </cell>
          <cell r="H419">
            <v>39.7682</v>
          </cell>
          <cell r="I419">
            <v>0</v>
          </cell>
        </row>
        <row r="420">
          <cell r="A420">
            <v>40595</v>
          </cell>
          <cell r="F420">
            <v>1</v>
          </cell>
          <cell r="G420">
            <v>29.258500000000002</v>
          </cell>
          <cell r="H420">
            <v>39.7682</v>
          </cell>
          <cell r="I420">
            <v>0</v>
          </cell>
        </row>
        <row r="421">
          <cell r="A421">
            <v>40596</v>
          </cell>
          <cell r="F421">
            <v>1</v>
          </cell>
          <cell r="G421">
            <v>29.154900000000001</v>
          </cell>
          <cell r="H421">
            <v>39.886800000000001</v>
          </cell>
          <cell r="I421">
            <v>0</v>
          </cell>
        </row>
        <row r="422">
          <cell r="A422">
            <v>40597</v>
          </cell>
          <cell r="F422">
            <v>1</v>
          </cell>
          <cell r="G422">
            <v>29.285900000000002</v>
          </cell>
          <cell r="H422">
            <v>39.679499999999997</v>
          </cell>
          <cell r="I422">
            <v>0</v>
          </cell>
        </row>
        <row r="423">
          <cell r="A423">
            <v>40598</v>
          </cell>
          <cell r="F423">
            <v>1</v>
          </cell>
          <cell r="G423">
            <v>29.285900000000002</v>
          </cell>
          <cell r="H423">
            <v>39.679499999999997</v>
          </cell>
          <cell r="I423">
            <v>0</v>
          </cell>
        </row>
        <row r="424">
          <cell r="A424">
            <v>40599</v>
          </cell>
          <cell r="F424">
            <v>1</v>
          </cell>
          <cell r="G424">
            <v>29.161100000000001</v>
          </cell>
          <cell r="H424">
            <v>40.029400000000003</v>
          </cell>
          <cell r="I424">
            <v>0</v>
          </cell>
        </row>
        <row r="425">
          <cell r="A425">
            <v>40600</v>
          </cell>
          <cell r="F425">
            <v>1</v>
          </cell>
          <cell r="G425">
            <v>28.9405</v>
          </cell>
          <cell r="H425">
            <v>40.007300000000001</v>
          </cell>
          <cell r="I425">
            <v>0</v>
          </cell>
        </row>
        <row r="426">
          <cell r="A426">
            <v>40601</v>
          </cell>
          <cell r="F426">
            <v>1</v>
          </cell>
          <cell r="G426">
            <v>28.9405</v>
          </cell>
          <cell r="H426">
            <v>40.007300000000001</v>
          </cell>
          <cell r="I426">
            <v>0</v>
          </cell>
        </row>
        <row r="427">
          <cell r="A427">
            <v>40602</v>
          </cell>
          <cell r="F427">
            <v>1</v>
          </cell>
          <cell r="G427">
            <v>28.9405</v>
          </cell>
          <cell r="H427">
            <v>40.007300000000001</v>
          </cell>
          <cell r="I427">
            <v>0</v>
          </cell>
        </row>
        <row r="428">
          <cell r="A428">
            <v>40603</v>
          </cell>
          <cell r="F428">
            <v>1</v>
          </cell>
          <cell r="G428">
            <v>28.902799999999999</v>
          </cell>
          <cell r="H428">
            <v>39.813600000000001</v>
          </cell>
          <cell r="I428">
            <v>0</v>
          </cell>
        </row>
        <row r="429">
          <cell r="A429">
            <v>40604</v>
          </cell>
          <cell r="F429">
            <v>1</v>
          </cell>
          <cell r="G429">
            <v>28.756900000000002</v>
          </cell>
          <cell r="H429">
            <v>39.721899999999998</v>
          </cell>
          <cell r="I429">
            <v>0</v>
          </cell>
        </row>
        <row r="430">
          <cell r="A430">
            <v>40605</v>
          </cell>
          <cell r="F430">
            <v>1</v>
          </cell>
          <cell r="G430">
            <v>28.627700000000001</v>
          </cell>
          <cell r="H430">
            <v>39.397399999999998</v>
          </cell>
          <cell r="I430">
            <v>0</v>
          </cell>
        </row>
        <row r="431">
          <cell r="A431">
            <v>40606</v>
          </cell>
          <cell r="F431">
            <v>1</v>
          </cell>
          <cell r="G431">
            <v>28.322800000000001</v>
          </cell>
          <cell r="H431">
            <v>39.275199999999998</v>
          </cell>
          <cell r="I431">
            <v>0</v>
          </cell>
        </row>
        <row r="432">
          <cell r="A432">
            <v>40607</v>
          </cell>
          <cell r="F432">
            <v>1</v>
          </cell>
          <cell r="G432">
            <v>28.187999999999999</v>
          </cell>
          <cell r="H432">
            <v>39.3476</v>
          </cell>
          <cell r="I432">
            <v>0</v>
          </cell>
        </row>
        <row r="433">
          <cell r="A433">
            <v>40608</v>
          </cell>
          <cell r="F433">
            <v>1</v>
          </cell>
          <cell r="G433">
            <v>28.171700000000001</v>
          </cell>
          <cell r="H433">
            <v>39.403799999999997</v>
          </cell>
          <cell r="I433">
            <v>0</v>
          </cell>
        </row>
        <row r="434">
          <cell r="A434">
            <v>40609</v>
          </cell>
          <cell r="F434">
            <v>1</v>
          </cell>
          <cell r="G434">
            <v>28.171700000000001</v>
          </cell>
          <cell r="H434">
            <v>39.403799999999997</v>
          </cell>
          <cell r="I434">
            <v>0</v>
          </cell>
        </row>
        <row r="435">
          <cell r="A435">
            <v>40610</v>
          </cell>
          <cell r="F435">
            <v>1</v>
          </cell>
          <cell r="G435">
            <v>28.171700000000001</v>
          </cell>
          <cell r="H435">
            <v>39.403799999999997</v>
          </cell>
          <cell r="I435">
            <v>0</v>
          </cell>
        </row>
        <row r="436">
          <cell r="A436">
            <v>40611</v>
          </cell>
          <cell r="F436">
            <v>1</v>
          </cell>
          <cell r="G436">
            <v>28.171700000000001</v>
          </cell>
          <cell r="H436">
            <v>39.403799999999997</v>
          </cell>
          <cell r="I436">
            <v>0</v>
          </cell>
        </row>
        <row r="437">
          <cell r="A437">
            <v>40612</v>
          </cell>
          <cell r="F437">
            <v>1</v>
          </cell>
          <cell r="G437">
            <v>28.294499999999999</v>
          </cell>
          <cell r="H437">
            <v>39.303899999999999</v>
          </cell>
          <cell r="I437">
            <v>0</v>
          </cell>
        </row>
        <row r="438">
          <cell r="A438">
            <v>40613</v>
          </cell>
          <cell r="F438">
            <v>1</v>
          </cell>
          <cell r="G438">
            <v>28.435600000000001</v>
          </cell>
          <cell r="H438">
            <v>39.315100000000001</v>
          </cell>
          <cell r="I438">
            <v>0</v>
          </cell>
        </row>
        <row r="439">
          <cell r="A439">
            <v>40614</v>
          </cell>
          <cell r="F439">
            <v>1</v>
          </cell>
          <cell r="G439">
            <v>28.631699999999999</v>
          </cell>
          <cell r="H439">
            <v>39.537500000000001</v>
          </cell>
          <cell r="I439">
            <v>0</v>
          </cell>
        </row>
        <row r="440">
          <cell r="A440">
            <v>40615</v>
          </cell>
          <cell r="F440">
            <v>1</v>
          </cell>
          <cell r="G440">
            <v>28.631699999999999</v>
          </cell>
          <cell r="H440">
            <v>39.537500000000001</v>
          </cell>
          <cell r="I440">
            <v>0</v>
          </cell>
        </row>
        <row r="441">
          <cell r="A441">
            <v>40616</v>
          </cell>
          <cell r="F441">
            <v>1</v>
          </cell>
          <cell r="G441">
            <v>28.631699999999999</v>
          </cell>
          <cell r="H441">
            <v>39.537500000000001</v>
          </cell>
          <cell r="I441">
            <v>0</v>
          </cell>
        </row>
        <row r="442">
          <cell r="A442">
            <v>40617</v>
          </cell>
          <cell r="F442">
            <v>1</v>
          </cell>
          <cell r="G442">
            <v>28.664000000000001</v>
          </cell>
          <cell r="H442">
            <v>39.934699999999999</v>
          </cell>
          <cell r="I442">
            <v>0</v>
          </cell>
        </row>
        <row r="443">
          <cell r="A443">
            <v>40618</v>
          </cell>
          <cell r="F443">
            <v>1</v>
          </cell>
          <cell r="G443">
            <v>28.726299999999998</v>
          </cell>
          <cell r="H443">
            <v>39.981299999999997</v>
          </cell>
          <cell r="I443">
            <v>0</v>
          </cell>
        </row>
        <row r="444">
          <cell r="A444">
            <v>40619</v>
          </cell>
          <cell r="F444">
            <v>1</v>
          </cell>
          <cell r="G444">
            <v>28.658200000000001</v>
          </cell>
          <cell r="H444">
            <v>40.072800000000001</v>
          </cell>
          <cell r="I444">
            <v>0</v>
          </cell>
        </row>
        <row r="445">
          <cell r="A445">
            <v>40620</v>
          </cell>
          <cell r="F445">
            <v>1</v>
          </cell>
          <cell r="G445">
            <v>28.7422</v>
          </cell>
          <cell r="H445">
            <v>40.109699999999997</v>
          </cell>
          <cell r="I445">
            <v>0</v>
          </cell>
        </row>
        <row r="446">
          <cell r="A446">
            <v>40621</v>
          </cell>
          <cell r="F446">
            <v>1</v>
          </cell>
          <cell r="G446">
            <v>28.476299999999998</v>
          </cell>
          <cell r="H446">
            <v>40.063299999999998</v>
          </cell>
          <cell r="I446">
            <v>0</v>
          </cell>
        </row>
        <row r="447">
          <cell r="A447">
            <v>40622</v>
          </cell>
          <cell r="F447">
            <v>1</v>
          </cell>
          <cell r="G447">
            <v>28.476299999999998</v>
          </cell>
          <cell r="H447">
            <v>40.063299999999998</v>
          </cell>
          <cell r="I447">
            <v>0</v>
          </cell>
        </row>
        <row r="448">
          <cell r="A448">
            <v>40623</v>
          </cell>
          <cell r="F448">
            <v>1</v>
          </cell>
          <cell r="G448">
            <v>28.476299999999998</v>
          </cell>
          <cell r="H448">
            <v>40.063299999999998</v>
          </cell>
          <cell r="I448">
            <v>0</v>
          </cell>
        </row>
        <row r="449">
          <cell r="A449">
            <v>40624</v>
          </cell>
          <cell r="F449">
            <v>1</v>
          </cell>
          <cell r="G449">
            <v>28.3675</v>
          </cell>
          <cell r="H449">
            <v>40.199599999999997</v>
          </cell>
          <cell r="I449">
            <v>0</v>
          </cell>
        </row>
        <row r="450">
          <cell r="A450">
            <v>40625</v>
          </cell>
          <cell r="F450">
            <v>1</v>
          </cell>
          <cell r="G450">
            <v>28.156099999999999</v>
          </cell>
          <cell r="H450">
            <v>40.085799999999999</v>
          </cell>
          <cell r="I450">
            <v>0</v>
          </cell>
        </row>
        <row r="451">
          <cell r="A451">
            <v>40626</v>
          </cell>
          <cell r="F451">
            <v>1</v>
          </cell>
          <cell r="G451">
            <v>28.27</v>
          </cell>
          <cell r="H451">
            <v>40.0642</v>
          </cell>
          <cell r="I451">
            <v>0</v>
          </cell>
        </row>
        <row r="452">
          <cell r="A452">
            <v>40627</v>
          </cell>
          <cell r="F452">
            <v>1</v>
          </cell>
          <cell r="G452">
            <v>28.401499999999999</v>
          </cell>
          <cell r="H452">
            <v>39.9495</v>
          </cell>
          <cell r="I452">
            <v>0</v>
          </cell>
        </row>
        <row r="453">
          <cell r="A453">
            <v>40628</v>
          </cell>
          <cell r="F453">
            <v>1</v>
          </cell>
          <cell r="G453">
            <v>28.223700000000001</v>
          </cell>
          <cell r="H453">
            <v>40.015599999999999</v>
          </cell>
          <cell r="I453">
            <v>0</v>
          </cell>
        </row>
        <row r="454">
          <cell r="A454">
            <v>40629</v>
          </cell>
          <cell r="F454">
            <v>1</v>
          </cell>
          <cell r="G454">
            <v>28.223700000000001</v>
          </cell>
          <cell r="H454">
            <v>40.015599999999999</v>
          </cell>
          <cell r="I454">
            <v>0</v>
          </cell>
        </row>
        <row r="455">
          <cell r="A455">
            <v>40630</v>
          </cell>
          <cell r="F455">
            <v>1</v>
          </cell>
          <cell r="G455">
            <v>28.223700000000001</v>
          </cell>
          <cell r="H455">
            <v>40.015599999999999</v>
          </cell>
          <cell r="I455">
            <v>0</v>
          </cell>
        </row>
        <row r="456">
          <cell r="A456">
            <v>40631</v>
          </cell>
          <cell r="F456">
            <v>1</v>
          </cell>
          <cell r="G456">
            <v>28.411000000000001</v>
          </cell>
          <cell r="H456">
            <v>39.928800000000003</v>
          </cell>
          <cell r="I456">
            <v>0</v>
          </cell>
        </row>
        <row r="457">
          <cell r="A457">
            <v>40632</v>
          </cell>
          <cell r="F457">
            <v>1</v>
          </cell>
          <cell r="G457">
            <v>28.343599999999999</v>
          </cell>
          <cell r="H457">
            <v>40.032499999999999</v>
          </cell>
          <cell r="I457">
            <v>0</v>
          </cell>
        </row>
        <row r="458">
          <cell r="A458">
            <v>40633</v>
          </cell>
          <cell r="F458">
            <v>1</v>
          </cell>
          <cell r="G458">
            <v>28.428999999999998</v>
          </cell>
          <cell r="H458">
            <v>40.022300000000001</v>
          </cell>
          <cell r="I458">
            <v>0</v>
          </cell>
        </row>
        <row r="459">
          <cell r="A459">
            <v>40634</v>
          </cell>
          <cell r="F459">
            <v>1</v>
          </cell>
          <cell r="G459">
            <v>28.516200000000001</v>
          </cell>
          <cell r="H459">
            <v>40.387500000000003</v>
          </cell>
          <cell r="I459">
            <v>0</v>
          </cell>
        </row>
        <row r="460">
          <cell r="A460">
            <v>40635</v>
          </cell>
          <cell r="F460">
            <v>1</v>
          </cell>
          <cell r="G460">
            <v>28.368400000000001</v>
          </cell>
          <cell r="H460">
            <v>40.198</v>
          </cell>
          <cell r="I460">
            <v>0</v>
          </cell>
        </row>
        <row r="461">
          <cell r="A461">
            <v>40636</v>
          </cell>
          <cell r="F461">
            <v>1</v>
          </cell>
          <cell r="G461">
            <v>28.368400000000001</v>
          </cell>
          <cell r="H461">
            <v>40.198</v>
          </cell>
          <cell r="I461">
            <v>0</v>
          </cell>
        </row>
        <row r="462">
          <cell r="A462">
            <v>40637</v>
          </cell>
          <cell r="F462">
            <v>1</v>
          </cell>
          <cell r="G462">
            <v>28.368400000000001</v>
          </cell>
          <cell r="H462">
            <v>40.198</v>
          </cell>
          <cell r="I462">
            <v>0</v>
          </cell>
        </row>
        <row r="463">
          <cell r="A463">
            <v>40638</v>
          </cell>
          <cell r="F463">
            <v>1</v>
          </cell>
          <cell r="G463">
            <v>28.227699999999999</v>
          </cell>
          <cell r="H463">
            <v>40.162399999999998</v>
          </cell>
          <cell r="I463">
            <v>0</v>
          </cell>
        </row>
        <row r="464">
          <cell r="A464">
            <v>40639</v>
          </cell>
          <cell r="F464">
            <v>1</v>
          </cell>
          <cell r="G464">
            <v>28.311299999999999</v>
          </cell>
          <cell r="H464">
            <v>40.165199999999999</v>
          </cell>
          <cell r="I464">
            <v>0</v>
          </cell>
        </row>
        <row r="465">
          <cell r="A465">
            <v>40640</v>
          </cell>
          <cell r="F465">
            <v>1</v>
          </cell>
          <cell r="G465">
            <v>28.2164</v>
          </cell>
          <cell r="H465">
            <v>40.2789</v>
          </cell>
          <cell r="I465">
            <v>0</v>
          </cell>
        </row>
        <row r="466">
          <cell r="A466">
            <v>40641</v>
          </cell>
          <cell r="F466">
            <v>1</v>
          </cell>
          <cell r="G466">
            <v>28.2286</v>
          </cell>
          <cell r="H466">
            <v>40.352800000000002</v>
          </cell>
          <cell r="I466">
            <v>0</v>
          </cell>
        </row>
        <row r="467">
          <cell r="A467">
            <v>40642</v>
          </cell>
          <cell r="F467">
            <v>1</v>
          </cell>
          <cell r="G467">
            <v>28.121099999999998</v>
          </cell>
          <cell r="H467">
            <v>40.485900000000001</v>
          </cell>
          <cell r="I467">
            <v>0</v>
          </cell>
        </row>
        <row r="468">
          <cell r="A468">
            <v>40643</v>
          </cell>
          <cell r="F468">
            <v>1</v>
          </cell>
          <cell r="G468">
            <v>28.121099999999998</v>
          </cell>
          <cell r="H468">
            <v>40.485900000000001</v>
          </cell>
          <cell r="I468">
            <v>0</v>
          </cell>
        </row>
        <row r="469">
          <cell r="A469">
            <v>40644</v>
          </cell>
          <cell r="F469">
            <v>1</v>
          </cell>
          <cell r="G469">
            <v>28.121099999999998</v>
          </cell>
          <cell r="H469">
            <v>40.485900000000001</v>
          </cell>
          <cell r="I469">
            <v>0</v>
          </cell>
        </row>
        <row r="470">
          <cell r="A470">
            <v>40645</v>
          </cell>
          <cell r="F470">
            <v>1</v>
          </cell>
          <cell r="G470">
            <v>27.9758</v>
          </cell>
          <cell r="H470">
            <v>40.439</v>
          </cell>
          <cell r="I470">
            <v>0</v>
          </cell>
        </row>
        <row r="471">
          <cell r="A471">
            <v>40646</v>
          </cell>
          <cell r="F471">
            <v>1</v>
          </cell>
          <cell r="G471">
            <v>28.145600000000002</v>
          </cell>
          <cell r="H471">
            <v>40.526800000000001</v>
          </cell>
          <cell r="I471">
            <v>0</v>
          </cell>
        </row>
        <row r="472">
          <cell r="A472">
            <v>40647</v>
          </cell>
          <cell r="F472">
            <v>1</v>
          </cell>
          <cell r="G472">
            <v>28.1145</v>
          </cell>
          <cell r="H472">
            <v>40.760399999999997</v>
          </cell>
          <cell r="I472">
            <v>0</v>
          </cell>
        </row>
        <row r="473">
          <cell r="A473">
            <v>40648</v>
          </cell>
          <cell r="F473">
            <v>1</v>
          </cell>
          <cell r="G473">
            <v>28.188600000000001</v>
          </cell>
          <cell r="H473">
            <v>40.879100000000001</v>
          </cell>
          <cell r="I473">
            <v>0</v>
          </cell>
        </row>
        <row r="474">
          <cell r="A474">
            <v>40649</v>
          </cell>
          <cell r="F474">
            <v>1</v>
          </cell>
          <cell r="G474">
            <v>28.2212</v>
          </cell>
          <cell r="H474">
            <v>40.830399999999997</v>
          </cell>
          <cell r="I474">
            <v>0</v>
          </cell>
        </row>
        <row r="475">
          <cell r="A475">
            <v>40650</v>
          </cell>
          <cell r="F475">
            <v>1</v>
          </cell>
          <cell r="G475">
            <v>28.2212</v>
          </cell>
          <cell r="H475">
            <v>40.830399999999997</v>
          </cell>
          <cell r="I475">
            <v>0</v>
          </cell>
        </row>
        <row r="476">
          <cell r="A476">
            <v>40651</v>
          </cell>
          <cell r="F476">
            <v>1</v>
          </cell>
          <cell r="G476">
            <v>28.2212</v>
          </cell>
          <cell r="H476">
            <v>40.830399999999997</v>
          </cell>
          <cell r="I476">
            <v>0</v>
          </cell>
        </row>
        <row r="477">
          <cell r="A477">
            <v>40652</v>
          </cell>
          <cell r="F477">
            <v>1</v>
          </cell>
          <cell r="G477">
            <v>28.163599999999999</v>
          </cell>
          <cell r="H477">
            <v>40.4739</v>
          </cell>
          <cell r="I477">
            <v>0</v>
          </cell>
        </row>
        <row r="478">
          <cell r="A478">
            <v>40653</v>
          </cell>
          <cell r="F478">
            <v>1</v>
          </cell>
          <cell r="G478">
            <v>28.421299999999999</v>
          </cell>
          <cell r="H478">
            <v>40.4407</v>
          </cell>
          <cell r="I478">
            <v>0</v>
          </cell>
        </row>
        <row r="479">
          <cell r="A479">
            <v>40654</v>
          </cell>
          <cell r="F479">
            <v>1</v>
          </cell>
          <cell r="G479">
            <v>28.145700000000001</v>
          </cell>
          <cell r="H479">
            <v>40.552300000000002</v>
          </cell>
          <cell r="I479">
            <v>0</v>
          </cell>
        </row>
        <row r="480">
          <cell r="A480">
            <v>40655</v>
          </cell>
          <cell r="F480">
            <v>1</v>
          </cell>
          <cell r="G480">
            <v>27.939800000000002</v>
          </cell>
          <cell r="H480">
            <v>40.811700000000002</v>
          </cell>
          <cell r="I480">
            <v>0</v>
          </cell>
        </row>
        <row r="481">
          <cell r="A481">
            <v>40656</v>
          </cell>
          <cell r="F481">
            <v>1</v>
          </cell>
          <cell r="G481">
            <v>27.939599999999999</v>
          </cell>
          <cell r="H481">
            <v>40.744300000000003</v>
          </cell>
          <cell r="I481">
            <v>0</v>
          </cell>
        </row>
        <row r="482">
          <cell r="A482">
            <v>40657</v>
          </cell>
          <cell r="F482">
            <v>1</v>
          </cell>
          <cell r="G482">
            <v>27.939599999999999</v>
          </cell>
          <cell r="H482">
            <v>40.744300000000003</v>
          </cell>
          <cell r="I482">
            <v>0</v>
          </cell>
        </row>
        <row r="483">
          <cell r="A483">
            <v>40658</v>
          </cell>
          <cell r="F483">
            <v>1</v>
          </cell>
          <cell r="G483">
            <v>27.939599999999999</v>
          </cell>
          <cell r="H483">
            <v>40.744300000000003</v>
          </cell>
          <cell r="I483">
            <v>0</v>
          </cell>
        </row>
        <row r="484">
          <cell r="A484">
            <v>40659</v>
          </cell>
          <cell r="F484">
            <v>1</v>
          </cell>
          <cell r="G484">
            <v>27.9924</v>
          </cell>
          <cell r="H484">
            <v>40.793300000000002</v>
          </cell>
          <cell r="I484">
            <v>0</v>
          </cell>
        </row>
        <row r="485">
          <cell r="A485">
            <v>40660</v>
          </cell>
          <cell r="F485">
            <v>1</v>
          </cell>
          <cell r="G485">
            <v>27.8964</v>
          </cell>
          <cell r="H485">
            <v>40.5837</v>
          </cell>
          <cell r="I485">
            <v>0</v>
          </cell>
        </row>
        <row r="486">
          <cell r="A486">
            <v>40661</v>
          </cell>
          <cell r="F486">
            <v>1</v>
          </cell>
          <cell r="G486">
            <v>27.714400000000001</v>
          </cell>
          <cell r="H486">
            <v>40.668100000000003</v>
          </cell>
          <cell r="I486">
            <v>0</v>
          </cell>
        </row>
        <row r="487">
          <cell r="A487">
            <v>40662</v>
          </cell>
          <cell r="F487">
            <v>1</v>
          </cell>
          <cell r="G487">
            <v>27.497699999999998</v>
          </cell>
          <cell r="H487">
            <v>40.812100000000001</v>
          </cell>
          <cell r="I487">
            <v>0</v>
          </cell>
        </row>
        <row r="488">
          <cell r="A488">
            <v>40663</v>
          </cell>
          <cell r="F488">
            <v>1</v>
          </cell>
          <cell r="G488">
            <v>27.502199999999998</v>
          </cell>
          <cell r="H488">
            <v>40.8078</v>
          </cell>
          <cell r="I488">
            <v>0</v>
          </cell>
        </row>
        <row r="489">
          <cell r="A489">
            <v>40664</v>
          </cell>
          <cell r="F489">
            <v>1</v>
          </cell>
          <cell r="G489">
            <v>27.502199999999998</v>
          </cell>
          <cell r="H489">
            <v>40.8078</v>
          </cell>
          <cell r="I489">
            <v>0</v>
          </cell>
        </row>
        <row r="490">
          <cell r="A490">
            <v>40665</v>
          </cell>
          <cell r="F490">
            <v>1</v>
          </cell>
          <cell r="G490">
            <v>27.502199999999998</v>
          </cell>
          <cell r="H490">
            <v>40.8078</v>
          </cell>
          <cell r="I490">
            <v>0</v>
          </cell>
        </row>
        <row r="491">
          <cell r="A491">
            <v>40666</v>
          </cell>
          <cell r="F491">
            <v>1</v>
          </cell>
          <cell r="G491">
            <v>27.502199999999998</v>
          </cell>
          <cell r="H491">
            <v>40.8078</v>
          </cell>
          <cell r="I491">
            <v>0</v>
          </cell>
        </row>
        <row r="492">
          <cell r="A492">
            <v>40667</v>
          </cell>
          <cell r="F492">
            <v>1</v>
          </cell>
          <cell r="G492">
            <v>27.334800000000001</v>
          </cell>
          <cell r="H492">
            <v>40.521099999999997</v>
          </cell>
          <cell r="I492">
            <v>0</v>
          </cell>
        </row>
        <row r="493">
          <cell r="A493">
            <v>40668</v>
          </cell>
          <cell r="F493">
            <v>1</v>
          </cell>
          <cell r="G493">
            <v>27.3675</v>
          </cell>
          <cell r="H493">
            <v>40.575099999999999</v>
          </cell>
          <cell r="I493">
            <v>0</v>
          </cell>
        </row>
        <row r="494">
          <cell r="A494">
            <v>40669</v>
          </cell>
          <cell r="F494">
            <v>1</v>
          </cell>
          <cell r="G494">
            <v>27.262499999999999</v>
          </cell>
          <cell r="H494">
            <v>40.542099999999998</v>
          </cell>
          <cell r="I494">
            <v>0</v>
          </cell>
        </row>
        <row r="495">
          <cell r="A495">
            <v>40670</v>
          </cell>
          <cell r="F495">
            <v>1</v>
          </cell>
          <cell r="G495">
            <v>27.663499999999999</v>
          </cell>
          <cell r="H495">
            <v>40.297400000000003</v>
          </cell>
          <cell r="I495">
            <v>0</v>
          </cell>
        </row>
        <row r="496">
          <cell r="A496">
            <v>40671</v>
          </cell>
          <cell r="F496">
            <v>1</v>
          </cell>
          <cell r="G496">
            <v>27.663499999999999</v>
          </cell>
          <cell r="H496">
            <v>40.297400000000003</v>
          </cell>
          <cell r="I496">
            <v>0</v>
          </cell>
        </row>
        <row r="497">
          <cell r="A497">
            <v>40672</v>
          </cell>
          <cell r="F497">
            <v>1</v>
          </cell>
          <cell r="G497">
            <v>27.663499999999999</v>
          </cell>
          <cell r="H497">
            <v>40.297400000000003</v>
          </cell>
          <cell r="I497">
            <v>0</v>
          </cell>
        </row>
        <row r="498">
          <cell r="A498">
            <v>40673</v>
          </cell>
          <cell r="F498">
            <v>1</v>
          </cell>
          <cell r="G498">
            <v>27.663499999999999</v>
          </cell>
          <cell r="H498">
            <v>40.297400000000003</v>
          </cell>
          <cell r="I498">
            <v>0</v>
          </cell>
        </row>
        <row r="499">
          <cell r="A499">
            <v>40674</v>
          </cell>
          <cell r="F499">
            <v>1</v>
          </cell>
          <cell r="G499">
            <v>27.8645</v>
          </cell>
          <cell r="H499">
            <v>39.865699999999997</v>
          </cell>
          <cell r="I499">
            <v>0</v>
          </cell>
        </row>
        <row r="500">
          <cell r="A500">
            <v>40675</v>
          </cell>
          <cell r="F500">
            <v>1</v>
          </cell>
          <cell r="G500">
            <v>27.628799999999998</v>
          </cell>
          <cell r="H500">
            <v>39.782699999999998</v>
          </cell>
          <cell r="I500">
            <v>0</v>
          </cell>
        </row>
        <row r="501">
          <cell r="A501">
            <v>40676</v>
          </cell>
          <cell r="F501">
            <v>1</v>
          </cell>
          <cell r="G501">
            <v>27.947199999999999</v>
          </cell>
          <cell r="H501">
            <v>39.693399999999997</v>
          </cell>
          <cell r="I501">
            <v>0</v>
          </cell>
        </row>
        <row r="502">
          <cell r="A502">
            <v>40677</v>
          </cell>
          <cell r="F502">
            <v>1</v>
          </cell>
          <cell r="G502">
            <v>27.849699999999999</v>
          </cell>
          <cell r="H502">
            <v>39.713700000000003</v>
          </cell>
          <cell r="I502">
            <v>0</v>
          </cell>
        </row>
        <row r="503">
          <cell r="A503">
            <v>40678</v>
          </cell>
          <cell r="F503">
            <v>1</v>
          </cell>
          <cell r="G503">
            <v>27.849699999999999</v>
          </cell>
          <cell r="H503">
            <v>39.713700000000003</v>
          </cell>
          <cell r="I503">
            <v>0</v>
          </cell>
        </row>
        <row r="504">
          <cell r="A504">
            <v>40679</v>
          </cell>
          <cell r="F504">
            <v>1</v>
          </cell>
          <cell r="G504">
            <v>27.849699999999999</v>
          </cell>
          <cell r="H504">
            <v>39.713700000000003</v>
          </cell>
          <cell r="I504">
            <v>0</v>
          </cell>
        </row>
        <row r="505">
          <cell r="A505">
            <v>40680</v>
          </cell>
          <cell r="F505">
            <v>1</v>
          </cell>
          <cell r="G505">
            <v>28.122</v>
          </cell>
          <cell r="H505">
            <v>39.683</v>
          </cell>
          <cell r="I505">
            <v>0</v>
          </cell>
        </row>
        <row r="506">
          <cell r="A506">
            <v>40681</v>
          </cell>
          <cell r="F506">
            <v>1</v>
          </cell>
          <cell r="G506">
            <v>28.117699999999999</v>
          </cell>
          <cell r="H506">
            <v>39.851199999999999</v>
          </cell>
          <cell r="I506">
            <v>0</v>
          </cell>
        </row>
        <row r="507">
          <cell r="A507">
            <v>40682</v>
          </cell>
          <cell r="F507">
            <v>1</v>
          </cell>
          <cell r="G507">
            <v>28.046600000000002</v>
          </cell>
          <cell r="H507">
            <v>40.011299999999999</v>
          </cell>
          <cell r="I507">
            <v>0</v>
          </cell>
        </row>
        <row r="508">
          <cell r="A508">
            <v>40683</v>
          </cell>
          <cell r="F508">
            <v>1</v>
          </cell>
          <cell r="G508">
            <v>27.960799999999999</v>
          </cell>
          <cell r="H508">
            <v>39.8889</v>
          </cell>
          <cell r="I508">
            <v>0</v>
          </cell>
        </row>
        <row r="509">
          <cell r="A509">
            <v>40684</v>
          </cell>
          <cell r="F509">
            <v>1</v>
          </cell>
          <cell r="G509">
            <v>27.9145</v>
          </cell>
          <cell r="H509">
            <v>39.965200000000003</v>
          </cell>
          <cell r="I509">
            <v>0</v>
          </cell>
        </row>
        <row r="510">
          <cell r="A510">
            <v>40685</v>
          </cell>
          <cell r="F510">
            <v>1</v>
          </cell>
          <cell r="G510">
            <v>27.9145</v>
          </cell>
          <cell r="H510">
            <v>39.965200000000003</v>
          </cell>
          <cell r="I510">
            <v>0</v>
          </cell>
        </row>
        <row r="511">
          <cell r="A511">
            <v>40686</v>
          </cell>
          <cell r="F511">
            <v>1</v>
          </cell>
          <cell r="G511">
            <v>27.9145</v>
          </cell>
          <cell r="H511">
            <v>39.965200000000003</v>
          </cell>
          <cell r="I511">
            <v>0</v>
          </cell>
        </row>
        <row r="512">
          <cell r="A512">
            <v>40687</v>
          </cell>
          <cell r="F512">
            <v>1</v>
          </cell>
          <cell r="G512">
            <v>28.341799999999999</v>
          </cell>
          <cell r="H512">
            <v>39.811700000000002</v>
          </cell>
          <cell r="I512">
            <v>0</v>
          </cell>
        </row>
        <row r="513">
          <cell r="A513">
            <v>40688</v>
          </cell>
          <cell r="F513">
            <v>1</v>
          </cell>
          <cell r="G513">
            <v>28.437000000000001</v>
          </cell>
          <cell r="H513">
            <v>39.9938</v>
          </cell>
          <cell r="I513">
            <v>0</v>
          </cell>
        </row>
        <row r="514">
          <cell r="A514">
            <v>40689</v>
          </cell>
          <cell r="F514">
            <v>1</v>
          </cell>
          <cell r="G514">
            <v>28.479399999999998</v>
          </cell>
          <cell r="H514">
            <v>39.956600000000002</v>
          </cell>
          <cell r="I514">
            <v>0</v>
          </cell>
        </row>
        <row r="515">
          <cell r="A515">
            <v>40690</v>
          </cell>
          <cell r="F515">
            <v>1</v>
          </cell>
          <cell r="G515">
            <v>28.228000000000002</v>
          </cell>
          <cell r="H515">
            <v>40.021700000000003</v>
          </cell>
          <cell r="I515">
            <v>0</v>
          </cell>
        </row>
        <row r="516">
          <cell r="A516">
            <v>40691</v>
          </cell>
          <cell r="F516">
            <v>1</v>
          </cell>
          <cell r="G516">
            <v>28.116599999999998</v>
          </cell>
          <cell r="H516">
            <v>40.080199999999998</v>
          </cell>
          <cell r="I516">
            <v>0</v>
          </cell>
        </row>
        <row r="517">
          <cell r="A517">
            <v>40692</v>
          </cell>
          <cell r="F517">
            <v>1</v>
          </cell>
          <cell r="G517">
            <v>28.116599999999998</v>
          </cell>
          <cell r="H517">
            <v>40.080199999999998</v>
          </cell>
          <cell r="I517">
            <v>0</v>
          </cell>
        </row>
        <row r="518">
          <cell r="A518">
            <v>40693</v>
          </cell>
          <cell r="F518">
            <v>1</v>
          </cell>
          <cell r="G518">
            <v>28.116599999999998</v>
          </cell>
          <cell r="H518">
            <v>40.080199999999998</v>
          </cell>
          <cell r="I518">
            <v>0</v>
          </cell>
        </row>
        <row r="519">
          <cell r="A519">
            <v>40694</v>
          </cell>
          <cell r="F519">
            <v>1</v>
          </cell>
          <cell r="G519">
            <v>28.0685</v>
          </cell>
          <cell r="H519">
            <v>40.059399999999997</v>
          </cell>
          <cell r="I519">
            <v>0</v>
          </cell>
        </row>
        <row r="520">
          <cell r="A520">
            <v>40695</v>
          </cell>
          <cell r="F520">
            <v>1</v>
          </cell>
          <cell r="G520">
            <v>27.980499999999999</v>
          </cell>
          <cell r="H520">
            <v>40.244399999999999</v>
          </cell>
          <cell r="I520">
            <v>0</v>
          </cell>
        </row>
        <row r="521">
          <cell r="A521">
            <v>40696</v>
          </cell>
          <cell r="F521">
            <v>1</v>
          </cell>
          <cell r="G521">
            <v>27.9682</v>
          </cell>
          <cell r="H521">
            <v>40.349699999999999</v>
          </cell>
          <cell r="I521">
            <v>0</v>
          </cell>
        </row>
        <row r="522">
          <cell r="A522">
            <v>40697</v>
          </cell>
          <cell r="F522">
            <v>1</v>
          </cell>
          <cell r="G522">
            <v>28.041899999999998</v>
          </cell>
          <cell r="H522">
            <v>40.307400000000001</v>
          </cell>
          <cell r="I522">
            <v>0</v>
          </cell>
        </row>
        <row r="523">
          <cell r="A523">
            <v>40698</v>
          </cell>
          <cell r="F523">
            <v>1</v>
          </cell>
          <cell r="G523">
            <v>27.8751</v>
          </cell>
          <cell r="H523">
            <v>40.343600000000002</v>
          </cell>
          <cell r="I523">
            <v>0</v>
          </cell>
        </row>
        <row r="524">
          <cell r="A524">
            <v>40699</v>
          </cell>
          <cell r="F524">
            <v>1</v>
          </cell>
          <cell r="G524">
            <v>27.8751</v>
          </cell>
          <cell r="H524">
            <v>40.343600000000002</v>
          </cell>
          <cell r="I524">
            <v>0</v>
          </cell>
        </row>
        <row r="525">
          <cell r="A525">
            <v>40700</v>
          </cell>
          <cell r="F525">
            <v>1</v>
          </cell>
          <cell r="G525">
            <v>27.8751</v>
          </cell>
          <cell r="H525">
            <v>40.343600000000002</v>
          </cell>
          <cell r="I525">
            <v>0</v>
          </cell>
        </row>
        <row r="526">
          <cell r="A526">
            <v>40701</v>
          </cell>
          <cell r="F526">
            <v>1</v>
          </cell>
          <cell r="G526">
            <v>27.775200000000002</v>
          </cell>
          <cell r="H526">
            <v>40.687899999999999</v>
          </cell>
          <cell r="I526">
            <v>0</v>
          </cell>
        </row>
        <row r="527">
          <cell r="A527">
            <v>40702</v>
          </cell>
          <cell r="F527">
            <v>1</v>
          </cell>
          <cell r="G527">
            <v>27.781400000000001</v>
          </cell>
          <cell r="H527">
            <v>40.658099999999997</v>
          </cell>
          <cell r="I527">
            <v>0</v>
          </cell>
        </row>
        <row r="528">
          <cell r="A528">
            <v>40703</v>
          </cell>
          <cell r="F528">
            <v>1</v>
          </cell>
          <cell r="G528">
            <v>27.684699999999999</v>
          </cell>
          <cell r="H528">
            <v>40.627299999999998</v>
          </cell>
          <cell r="I528">
            <v>0</v>
          </cell>
        </row>
        <row r="529">
          <cell r="A529">
            <v>40704</v>
          </cell>
          <cell r="F529">
            <v>1</v>
          </cell>
          <cell r="G529">
            <v>27.703299999999999</v>
          </cell>
          <cell r="H529">
            <v>40.5244</v>
          </cell>
          <cell r="I529">
            <v>0</v>
          </cell>
        </row>
        <row r="530">
          <cell r="A530">
            <v>40705</v>
          </cell>
          <cell r="F530">
            <v>1</v>
          </cell>
          <cell r="G530">
            <v>27.790700000000001</v>
          </cell>
          <cell r="H530">
            <v>40.229799999999997</v>
          </cell>
          <cell r="I530">
            <v>0</v>
          </cell>
        </row>
        <row r="531">
          <cell r="A531">
            <v>40706</v>
          </cell>
          <cell r="F531">
            <v>1</v>
          </cell>
          <cell r="G531">
            <v>27.790700000000001</v>
          </cell>
          <cell r="H531">
            <v>40.229799999999997</v>
          </cell>
          <cell r="I531">
            <v>0</v>
          </cell>
        </row>
        <row r="532">
          <cell r="A532">
            <v>40707</v>
          </cell>
          <cell r="F532">
            <v>1</v>
          </cell>
          <cell r="G532">
            <v>27.790700000000001</v>
          </cell>
          <cell r="H532">
            <v>40.229799999999997</v>
          </cell>
          <cell r="I532">
            <v>0</v>
          </cell>
        </row>
        <row r="533">
          <cell r="A533">
            <v>40708</v>
          </cell>
          <cell r="F533">
            <v>1</v>
          </cell>
          <cell r="G533">
            <v>27.790700000000001</v>
          </cell>
          <cell r="H533">
            <v>40.229799999999997</v>
          </cell>
          <cell r="I533">
            <v>0</v>
          </cell>
        </row>
        <row r="534">
          <cell r="A534">
            <v>40709</v>
          </cell>
          <cell r="F534">
            <v>1</v>
          </cell>
          <cell r="G534">
            <v>27.898399999999999</v>
          </cell>
          <cell r="H534">
            <v>40.282499999999999</v>
          </cell>
          <cell r="I534">
            <v>0</v>
          </cell>
        </row>
        <row r="535">
          <cell r="A535">
            <v>40710</v>
          </cell>
          <cell r="F535">
            <v>1</v>
          </cell>
          <cell r="G535">
            <v>27.895700000000001</v>
          </cell>
          <cell r="H535">
            <v>40.128</v>
          </cell>
          <cell r="I535">
            <v>0</v>
          </cell>
        </row>
        <row r="536">
          <cell r="A536">
            <v>40711</v>
          </cell>
          <cell r="F536">
            <v>1</v>
          </cell>
          <cell r="G536">
            <v>28.19</v>
          </cell>
          <cell r="H536">
            <v>39.818399999999997</v>
          </cell>
          <cell r="I536">
            <v>0</v>
          </cell>
        </row>
        <row r="537">
          <cell r="A537">
            <v>40712</v>
          </cell>
          <cell r="F537">
            <v>1</v>
          </cell>
          <cell r="G537">
            <v>28.177800000000001</v>
          </cell>
          <cell r="H537">
            <v>39.891300000000001</v>
          </cell>
          <cell r="I537">
            <v>0</v>
          </cell>
        </row>
        <row r="538">
          <cell r="A538">
            <v>40713</v>
          </cell>
          <cell r="F538">
            <v>1</v>
          </cell>
          <cell r="G538">
            <v>28.177800000000001</v>
          </cell>
          <cell r="H538">
            <v>39.891300000000001</v>
          </cell>
          <cell r="I538">
            <v>0</v>
          </cell>
        </row>
        <row r="539">
          <cell r="A539">
            <v>40714</v>
          </cell>
          <cell r="F539">
            <v>1</v>
          </cell>
          <cell r="G539">
            <v>28.177800000000001</v>
          </cell>
          <cell r="H539">
            <v>39.891300000000001</v>
          </cell>
          <cell r="I539">
            <v>0</v>
          </cell>
        </row>
        <row r="540">
          <cell r="A540">
            <v>40715</v>
          </cell>
          <cell r="F540">
            <v>1</v>
          </cell>
          <cell r="G540">
            <v>28.1783</v>
          </cell>
          <cell r="H540">
            <v>40.046999999999997</v>
          </cell>
          <cell r="I540">
            <v>0</v>
          </cell>
        </row>
        <row r="541">
          <cell r="A541">
            <v>40716</v>
          </cell>
          <cell r="F541">
            <v>1</v>
          </cell>
          <cell r="G541">
            <v>28.011800000000001</v>
          </cell>
          <cell r="H541">
            <v>40.227699999999999</v>
          </cell>
          <cell r="I541">
            <v>0</v>
          </cell>
        </row>
        <row r="542">
          <cell r="A542">
            <v>40717</v>
          </cell>
          <cell r="F542">
            <v>1</v>
          </cell>
          <cell r="G542">
            <v>27.896000000000001</v>
          </cell>
          <cell r="H542">
            <v>40.181399999999996</v>
          </cell>
          <cell r="I542">
            <v>0</v>
          </cell>
        </row>
        <row r="543">
          <cell r="A543">
            <v>40718</v>
          </cell>
          <cell r="F543">
            <v>1</v>
          </cell>
          <cell r="G543">
            <v>28.056799999999999</v>
          </cell>
          <cell r="H543">
            <v>40.079099999999997</v>
          </cell>
          <cell r="I543">
            <v>0</v>
          </cell>
        </row>
        <row r="544">
          <cell r="A544">
            <v>40719</v>
          </cell>
          <cell r="F544">
            <v>1</v>
          </cell>
          <cell r="G544">
            <v>28.165500000000002</v>
          </cell>
          <cell r="H544">
            <v>40.118899999999996</v>
          </cell>
          <cell r="I544">
            <v>0</v>
          </cell>
        </row>
        <row r="545">
          <cell r="A545">
            <v>40720</v>
          </cell>
          <cell r="F545">
            <v>1</v>
          </cell>
          <cell r="G545">
            <v>28.165500000000002</v>
          </cell>
          <cell r="H545">
            <v>40.118899999999996</v>
          </cell>
          <cell r="I545">
            <v>0</v>
          </cell>
        </row>
        <row r="546">
          <cell r="A546">
            <v>40721</v>
          </cell>
          <cell r="F546">
            <v>1</v>
          </cell>
          <cell r="G546">
            <v>28.165500000000002</v>
          </cell>
          <cell r="H546">
            <v>40.118899999999996</v>
          </cell>
          <cell r="I546">
            <v>0</v>
          </cell>
        </row>
        <row r="547">
          <cell r="A547">
            <v>40722</v>
          </cell>
          <cell r="F547">
            <v>1</v>
          </cell>
          <cell r="G547">
            <v>28.347799999999999</v>
          </cell>
          <cell r="H547">
            <v>40.092300000000002</v>
          </cell>
          <cell r="I547">
            <v>0</v>
          </cell>
        </row>
        <row r="548">
          <cell r="A548">
            <v>40723</v>
          </cell>
          <cell r="F548">
            <v>1</v>
          </cell>
          <cell r="G548">
            <v>28.235199999999999</v>
          </cell>
          <cell r="H548">
            <v>40.302900000000001</v>
          </cell>
          <cell r="I548">
            <v>0</v>
          </cell>
        </row>
        <row r="549">
          <cell r="A549">
            <v>40724</v>
          </cell>
          <cell r="F549">
            <v>1</v>
          </cell>
          <cell r="G549">
            <v>28.075800000000001</v>
          </cell>
          <cell r="H549">
            <v>40.387</v>
          </cell>
          <cell r="I549">
            <v>0</v>
          </cell>
        </row>
        <row r="550">
          <cell r="A550">
            <v>40725</v>
          </cell>
          <cell r="F550">
            <v>1</v>
          </cell>
          <cell r="G550">
            <v>27.872599999999998</v>
          </cell>
          <cell r="H550">
            <v>40.415300000000002</v>
          </cell>
          <cell r="I550">
            <v>0</v>
          </cell>
        </row>
        <row r="551">
          <cell r="A551">
            <v>40726</v>
          </cell>
          <cell r="F551">
            <v>1</v>
          </cell>
          <cell r="G551">
            <v>27.8536</v>
          </cell>
          <cell r="H551">
            <v>40.482399999999998</v>
          </cell>
          <cell r="I551">
            <v>0</v>
          </cell>
        </row>
        <row r="552">
          <cell r="A552">
            <v>40727</v>
          </cell>
          <cell r="F552">
            <v>1</v>
          </cell>
          <cell r="G552">
            <v>27.8536</v>
          </cell>
          <cell r="H552">
            <v>40.482399999999998</v>
          </cell>
          <cell r="I552">
            <v>0</v>
          </cell>
        </row>
        <row r="553">
          <cell r="A553">
            <v>40728</v>
          </cell>
          <cell r="F553">
            <v>1</v>
          </cell>
          <cell r="G553">
            <v>27.8536</v>
          </cell>
          <cell r="H553">
            <v>40.482399999999998</v>
          </cell>
          <cell r="I553">
            <v>0</v>
          </cell>
        </row>
        <row r="554">
          <cell r="A554">
            <v>40729</v>
          </cell>
          <cell r="F554">
            <v>1</v>
          </cell>
          <cell r="G554">
            <v>27.803699999999999</v>
          </cell>
          <cell r="H554">
            <v>40.415500000000002</v>
          </cell>
          <cell r="I554">
            <v>0</v>
          </cell>
        </row>
        <row r="555">
          <cell r="A555">
            <v>40730</v>
          </cell>
          <cell r="F555">
            <v>1</v>
          </cell>
          <cell r="G555">
            <v>27.862200000000001</v>
          </cell>
          <cell r="H555">
            <v>40.311</v>
          </cell>
          <cell r="I555">
            <v>0</v>
          </cell>
        </row>
        <row r="556">
          <cell r="A556">
            <v>40731</v>
          </cell>
          <cell r="F556">
            <v>1</v>
          </cell>
          <cell r="G556">
            <v>27.890699999999999</v>
          </cell>
          <cell r="H556">
            <v>40.243499999999997</v>
          </cell>
          <cell r="I556">
            <v>0</v>
          </cell>
        </row>
        <row r="557">
          <cell r="A557">
            <v>40732</v>
          </cell>
          <cell r="F557">
            <v>1</v>
          </cell>
          <cell r="G557">
            <v>27.985299999999999</v>
          </cell>
          <cell r="H557">
            <v>40.091700000000003</v>
          </cell>
          <cell r="I557">
            <v>0</v>
          </cell>
        </row>
        <row r="558">
          <cell r="A558">
            <v>40733</v>
          </cell>
          <cell r="F558">
            <v>1</v>
          </cell>
          <cell r="G558">
            <v>27.888000000000002</v>
          </cell>
          <cell r="H558">
            <v>40.019300000000001</v>
          </cell>
          <cell r="I558">
            <v>0</v>
          </cell>
        </row>
        <row r="559">
          <cell r="A559">
            <v>40734</v>
          </cell>
          <cell r="F559">
            <v>1</v>
          </cell>
          <cell r="G559">
            <v>27.888000000000002</v>
          </cell>
          <cell r="H559">
            <v>40.019300000000001</v>
          </cell>
          <cell r="I559">
            <v>0</v>
          </cell>
        </row>
        <row r="560">
          <cell r="A560">
            <v>40735</v>
          </cell>
          <cell r="F560">
            <v>1</v>
          </cell>
          <cell r="G560">
            <v>27.888000000000002</v>
          </cell>
          <cell r="H560">
            <v>40.019300000000001</v>
          </cell>
          <cell r="I560">
            <v>0</v>
          </cell>
        </row>
        <row r="561">
          <cell r="A561">
            <v>40736</v>
          </cell>
          <cell r="F561">
            <v>1</v>
          </cell>
          <cell r="G561">
            <v>28.0839</v>
          </cell>
          <cell r="H561">
            <v>39.8033</v>
          </cell>
          <cell r="I561">
            <v>0</v>
          </cell>
        </row>
        <row r="562">
          <cell r="A562">
            <v>40737</v>
          </cell>
          <cell r="F562">
            <v>1</v>
          </cell>
          <cell r="G562">
            <v>28.3842</v>
          </cell>
          <cell r="H562">
            <v>39.505099999999999</v>
          </cell>
          <cell r="I562">
            <v>0</v>
          </cell>
        </row>
        <row r="563">
          <cell r="A563">
            <v>40738</v>
          </cell>
          <cell r="F563">
            <v>1</v>
          </cell>
          <cell r="G563">
            <v>28.255700000000001</v>
          </cell>
          <cell r="H563">
            <v>39.591900000000003</v>
          </cell>
          <cell r="I563">
            <v>0</v>
          </cell>
        </row>
        <row r="564">
          <cell r="A564">
            <v>40739</v>
          </cell>
          <cell r="F564">
            <v>1</v>
          </cell>
          <cell r="G564">
            <v>28.061</v>
          </cell>
          <cell r="H564">
            <v>39.821399999999997</v>
          </cell>
          <cell r="I564">
            <v>0</v>
          </cell>
        </row>
        <row r="565">
          <cell r="A565">
            <v>40740</v>
          </cell>
          <cell r="F565">
            <v>1</v>
          </cell>
          <cell r="G565">
            <v>28.127700000000001</v>
          </cell>
          <cell r="H565">
            <v>39.738799999999998</v>
          </cell>
          <cell r="I565">
            <v>0</v>
          </cell>
        </row>
        <row r="566">
          <cell r="A566">
            <v>40741</v>
          </cell>
          <cell r="F566">
            <v>1</v>
          </cell>
          <cell r="G566">
            <v>28.127700000000001</v>
          </cell>
          <cell r="H566">
            <v>39.738799999999998</v>
          </cell>
          <cell r="I566">
            <v>0</v>
          </cell>
        </row>
        <row r="567">
          <cell r="A567">
            <v>40742</v>
          </cell>
          <cell r="F567">
            <v>1</v>
          </cell>
          <cell r="G567">
            <v>28.127700000000001</v>
          </cell>
          <cell r="H567">
            <v>39.738799999999998</v>
          </cell>
          <cell r="I567">
            <v>0</v>
          </cell>
        </row>
        <row r="568">
          <cell r="A568">
            <v>40743</v>
          </cell>
          <cell r="F568">
            <v>1</v>
          </cell>
          <cell r="G568">
            <v>28.177499999999998</v>
          </cell>
          <cell r="H568">
            <v>39.589399999999998</v>
          </cell>
          <cell r="I568">
            <v>0</v>
          </cell>
        </row>
        <row r="569">
          <cell r="A569">
            <v>40744</v>
          </cell>
          <cell r="F569">
            <v>1</v>
          </cell>
          <cell r="G569">
            <v>28.150500000000001</v>
          </cell>
          <cell r="H569">
            <v>39.7316</v>
          </cell>
          <cell r="I569">
            <v>0</v>
          </cell>
        </row>
        <row r="570">
          <cell r="A570">
            <v>40745</v>
          </cell>
          <cell r="F570">
            <v>1</v>
          </cell>
          <cell r="G570">
            <v>28.046600000000002</v>
          </cell>
          <cell r="H570">
            <v>39.728000000000002</v>
          </cell>
          <cell r="I570">
            <v>0</v>
          </cell>
        </row>
        <row r="571">
          <cell r="A571">
            <v>40746</v>
          </cell>
          <cell r="F571">
            <v>1</v>
          </cell>
          <cell r="G571">
            <v>27.908000000000001</v>
          </cell>
          <cell r="H571">
            <v>39.841500000000003</v>
          </cell>
          <cell r="I571">
            <v>0</v>
          </cell>
        </row>
        <row r="572">
          <cell r="A572">
            <v>40747</v>
          </cell>
          <cell r="F572">
            <v>1</v>
          </cell>
          <cell r="G572">
            <v>27.716899999999999</v>
          </cell>
          <cell r="H572">
            <v>39.948399999999999</v>
          </cell>
          <cell r="I572">
            <v>0</v>
          </cell>
        </row>
        <row r="573">
          <cell r="A573">
            <v>40748</v>
          </cell>
          <cell r="F573">
            <v>1</v>
          </cell>
          <cell r="G573">
            <v>27.716899999999999</v>
          </cell>
          <cell r="H573">
            <v>39.948399999999999</v>
          </cell>
          <cell r="I573">
            <v>0</v>
          </cell>
        </row>
        <row r="574">
          <cell r="A574">
            <v>40749</v>
          </cell>
          <cell r="F574">
            <v>1</v>
          </cell>
          <cell r="G574">
            <v>27.716899999999999</v>
          </cell>
          <cell r="H574">
            <v>39.948399999999999</v>
          </cell>
          <cell r="I574">
            <v>0</v>
          </cell>
        </row>
        <row r="575">
          <cell r="A575">
            <v>40750</v>
          </cell>
          <cell r="F575">
            <v>1</v>
          </cell>
          <cell r="G575">
            <v>27.741299999999999</v>
          </cell>
          <cell r="H575">
            <v>39.836500000000001</v>
          </cell>
          <cell r="I575">
            <v>0</v>
          </cell>
        </row>
        <row r="576">
          <cell r="A576">
            <v>40751</v>
          </cell>
          <cell r="F576">
            <v>1</v>
          </cell>
          <cell r="G576">
            <v>27.545999999999999</v>
          </cell>
          <cell r="H576">
            <v>39.938899999999997</v>
          </cell>
          <cell r="I576">
            <v>0</v>
          </cell>
        </row>
        <row r="577">
          <cell r="A577">
            <v>40752</v>
          </cell>
          <cell r="F577">
            <v>1</v>
          </cell>
          <cell r="G577">
            <v>27.443899999999999</v>
          </cell>
          <cell r="H577">
            <v>39.793700000000001</v>
          </cell>
          <cell r="I577">
            <v>0</v>
          </cell>
        </row>
        <row r="578">
          <cell r="A578">
            <v>40753</v>
          </cell>
          <cell r="F578">
            <v>1</v>
          </cell>
          <cell r="G578">
            <v>27.590699999999998</v>
          </cell>
          <cell r="H578">
            <v>39.598199999999999</v>
          </cell>
          <cell r="I578">
            <v>0</v>
          </cell>
        </row>
        <row r="579">
          <cell r="A579">
            <v>40754</v>
          </cell>
          <cell r="F579">
            <v>1</v>
          </cell>
          <cell r="G579">
            <v>27.679600000000001</v>
          </cell>
          <cell r="H579">
            <v>39.5182</v>
          </cell>
          <cell r="I579">
            <v>0</v>
          </cell>
        </row>
        <row r="580">
          <cell r="A580">
            <v>40755</v>
          </cell>
          <cell r="F580">
            <v>1</v>
          </cell>
          <cell r="G580">
            <v>27.679600000000001</v>
          </cell>
          <cell r="H580">
            <v>39.5182</v>
          </cell>
          <cell r="I580">
            <v>0</v>
          </cell>
        </row>
        <row r="581">
          <cell r="A581">
            <v>40756</v>
          </cell>
          <cell r="F581">
            <v>1</v>
          </cell>
          <cell r="G581">
            <v>27.679600000000001</v>
          </cell>
          <cell r="H581">
            <v>39.5182</v>
          </cell>
          <cell r="I581">
            <v>0</v>
          </cell>
        </row>
        <row r="582">
          <cell r="A582">
            <v>40757</v>
          </cell>
          <cell r="F582">
            <v>1</v>
          </cell>
          <cell r="G582">
            <v>27.520399999999999</v>
          </cell>
          <cell r="H582">
            <v>39.643099999999997</v>
          </cell>
          <cell r="I582">
            <v>0</v>
          </cell>
        </row>
        <row r="583">
          <cell r="A583">
            <v>40758</v>
          </cell>
          <cell r="F583">
            <v>1</v>
          </cell>
          <cell r="G583">
            <v>27.8154</v>
          </cell>
          <cell r="H583">
            <v>39.517299999999999</v>
          </cell>
          <cell r="I583">
            <v>0</v>
          </cell>
        </row>
        <row r="584">
          <cell r="A584">
            <v>40759</v>
          </cell>
          <cell r="F584">
            <v>1</v>
          </cell>
          <cell r="G584">
            <v>27.8996</v>
          </cell>
          <cell r="H584">
            <v>39.592300000000002</v>
          </cell>
          <cell r="I584">
            <v>0</v>
          </cell>
        </row>
        <row r="585">
          <cell r="A585">
            <v>40760</v>
          </cell>
          <cell r="F585">
            <v>1</v>
          </cell>
          <cell r="G585">
            <v>27.8432</v>
          </cell>
          <cell r="H585">
            <v>39.815800000000003</v>
          </cell>
          <cell r="I585">
            <v>0</v>
          </cell>
        </row>
        <row r="586">
          <cell r="A586">
            <v>40761</v>
          </cell>
          <cell r="F586">
            <v>1</v>
          </cell>
          <cell r="G586">
            <v>28.338200000000001</v>
          </cell>
          <cell r="H586">
            <v>39.962499999999999</v>
          </cell>
          <cell r="I586">
            <v>0</v>
          </cell>
        </row>
        <row r="587">
          <cell r="A587">
            <v>40762</v>
          </cell>
          <cell r="F587">
            <v>1</v>
          </cell>
          <cell r="G587">
            <v>28.338200000000001</v>
          </cell>
          <cell r="H587">
            <v>39.962499999999999</v>
          </cell>
          <cell r="I587">
            <v>0</v>
          </cell>
        </row>
        <row r="588">
          <cell r="A588">
            <v>40763</v>
          </cell>
          <cell r="F588">
            <v>1</v>
          </cell>
          <cell r="G588">
            <v>28.338200000000001</v>
          </cell>
          <cell r="H588">
            <v>39.962499999999999</v>
          </cell>
          <cell r="I588">
            <v>0</v>
          </cell>
        </row>
        <row r="589">
          <cell r="A589">
            <v>40764</v>
          </cell>
          <cell r="F589">
            <v>1</v>
          </cell>
          <cell r="G589">
            <v>28.521000000000001</v>
          </cell>
          <cell r="H589">
            <v>40.959000000000003</v>
          </cell>
          <cell r="I589">
            <v>0</v>
          </cell>
        </row>
        <row r="590">
          <cell r="A590">
            <v>40765</v>
          </cell>
          <cell r="F590">
            <v>1</v>
          </cell>
          <cell r="G590">
            <v>29.416599999999999</v>
          </cell>
          <cell r="H590">
            <v>41.9039</v>
          </cell>
          <cell r="I590">
            <v>0</v>
          </cell>
        </row>
        <row r="591">
          <cell r="A591">
            <v>40766</v>
          </cell>
          <cell r="F591">
            <v>1</v>
          </cell>
          <cell r="G591">
            <v>29.3065</v>
          </cell>
          <cell r="H591">
            <v>42.028500000000001</v>
          </cell>
          <cell r="I591">
            <v>0</v>
          </cell>
        </row>
        <row r="592">
          <cell r="A592">
            <v>40767</v>
          </cell>
          <cell r="F592">
            <v>1</v>
          </cell>
          <cell r="G592">
            <v>29.417000000000002</v>
          </cell>
          <cell r="H592">
            <v>41.907499999999999</v>
          </cell>
          <cell r="I592">
            <v>0</v>
          </cell>
        </row>
        <row r="593">
          <cell r="A593">
            <v>40768</v>
          </cell>
          <cell r="F593">
            <v>1</v>
          </cell>
          <cell r="G593">
            <v>29.4452</v>
          </cell>
          <cell r="H593">
            <v>41.776800000000001</v>
          </cell>
          <cell r="I593">
            <v>0</v>
          </cell>
        </row>
        <row r="594">
          <cell r="A594">
            <v>40769</v>
          </cell>
          <cell r="F594">
            <v>1</v>
          </cell>
          <cell r="G594">
            <v>29.4452</v>
          </cell>
          <cell r="H594">
            <v>41.776800000000001</v>
          </cell>
          <cell r="I594">
            <v>0</v>
          </cell>
        </row>
        <row r="595">
          <cell r="A595">
            <v>40770</v>
          </cell>
          <cell r="F595">
            <v>1</v>
          </cell>
          <cell r="G595">
            <v>29.4452</v>
          </cell>
          <cell r="H595">
            <v>41.776800000000001</v>
          </cell>
          <cell r="I595">
            <v>0</v>
          </cell>
        </row>
        <row r="596">
          <cell r="A596">
            <v>40771</v>
          </cell>
          <cell r="F596">
            <v>1</v>
          </cell>
          <cell r="G596">
            <v>28.857600000000001</v>
          </cell>
          <cell r="H596">
            <v>41.289499999999997</v>
          </cell>
          <cell r="I596">
            <v>0</v>
          </cell>
        </row>
        <row r="597">
          <cell r="A597">
            <v>40772</v>
          </cell>
          <cell r="F597">
            <v>1</v>
          </cell>
          <cell r="G597">
            <v>28.703199999999999</v>
          </cell>
          <cell r="H597">
            <v>41.292400000000001</v>
          </cell>
          <cell r="I597">
            <v>0</v>
          </cell>
        </row>
        <row r="598">
          <cell r="A598">
            <v>40773</v>
          </cell>
          <cell r="F598">
            <v>1</v>
          </cell>
          <cell r="G598">
            <v>28.720700000000001</v>
          </cell>
          <cell r="H598">
            <v>41.306100000000001</v>
          </cell>
          <cell r="I598">
            <v>0</v>
          </cell>
        </row>
        <row r="599">
          <cell r="A599">
            <v>40774</v>
          </cell>
          <cell r="F599">
            <v>1</v>
          </cell>
          <cell r="G599">
            <v>28.9115</v>
          </cell>
          <cell r="H599">
            <v>41.6355</v>
          </cell>
          <cell r="I599">
            <v>0</v>
          </cell>
        </row>
        <row r="600">
          <cell r="A600">
            <v>40775</v>
          </cell>
          <cell r="F600">
            <v>1</v>
          </cell>
          <cell r="G600">
            <v>29.270900000000001</v>
          </cell>
          <cell r="H600">
            <v>41.874899999999997</v>
          </cell>
          <cell r="I600">
            <v>0</v>
          </cell>
        </row>
        <row r="601">
          <cell r="A601">
            <v>40776</v>
          </cell>
          <cell r="F601">
            <v>1</v>
          </cell>
          <cell r="G601">
            <v>29.270900000000001</v>
          </cell>
          <cell r="H601">
            <v>41.874899999999997</v>
          </cell>
          <cell r="I601">
            <v>0</v>
          </cell>
        </row>
        <row r="602">
          <cell r="A602">
            <v>40777</v>
          </cell>
          <cell r="F602">
            <v>1</v>
          </cell>
          <cell r="G602">
            <v>29.270900000000001</v>
          </cell>
          <cell r="H602">
            <v>41.874899999999997</v>
          </cell>
          <cell r="I602">
            <v>0</v>
          </cell>
        </row>
        <row r="603">
          <cell r="A603">
            <v>40778</v>
          </cell>
          <cell r="F603">
            <v>1</v>
          </cell>
          <cell r="G603">
            <v>29.255500000000001</v>
          </cell>
          <cell r="H603">
            <v>42.022599999999997</v>
          </cell>
          <cell r="I603">
            <v>0</v>
          </cell>
        </row>
        <row r="604">
          <cell r="A604">
            <v>40779</v>
          </cell>
          <cell r="F604">
            <v>1</v>
          </cell>
          <cell r="G604">
            <v>28.954699999999999</v>
          </cell>
          <cell r="H604">
            <v>41.66</v>
          </cell>
          <cell r="I604">
            <v>0</v>
          </cell>
        </row>
        <row r="605">
          <cell r="A605">
            <v>40780</v>
          </cell>
          <cell r="F605">
            <v>1</v>
          </cell>
          <cell r="G605">
            <v>28.903700000000001</v>
          </cell>
          <cell r="H605">
            <v>41.661799999999999</v>
          </cell>
          <cell r="I605">
            <v>0</v>
          </cell>
        </row>
        <row r="606">
          <cell r="A606">
            <v>40781</v>
          </cell>
          <cell r="F606">
            <v>1</v>
          </cell>
          <cell r="G606">
            <v>28.8825</v>
          </cell>
          <cell r="H606">
            <v>41.674599999999998</v>
          </cell>
          <cell r="I606">
            <v>0</v>
          </cell>
        </row>
        <row r="607">
          <cell r="A607">
            <v>40782</v>
          </cell>
          <cell r="F607">
            <v>1</v>
          </cell>
          <cell r="G607">
            <v>28.871700000000001</v>
          </cell>
          <cell r="H607">
            <v>41.670499999999997</v>
          </cell>
          <cell r="I607">
            <v>0</v>
          </cell>
        </row>
        <row r="608">
          <cell r="A608">
            <v>40783</v>
          </cell>
          <cell r="F608">
            <v>1</v>
          </cell>
          <cell r="G608">
            <v>28.871700000000001</v>
          </cell>
          <cell r="H608">
            <v>41.670499999999997</v>
          </cell>
          <cell r="I608">
            <v>0</v>
          </cell>
        </row>
        <row r="609">
          <cell r="A609">
            <v>40784</v>
          </cell>
          <cell r="F609">
            <v>1</v>
          </cell>
          <cell r="G609">
            <v>28.871700000000001</v>
          </cell>
          <cell r="H609">
            <v>41.670499999999997</v>
          </cell>
          <cell r="I609">
            <v>0</v>
          </cell>
        </row>
        <row r="610">
          <cell r="A610">
            <v>40785</v>
          </cell>
          <cell r="F610">
            <v>1</v>
          </cell>
          <cell r="G610">
            <v>28.710799999999999</v>
          </cell>
          <cell r="H610">
            <v>41.7455</v>
          </cell>
          <cell r="I610">
            <v>0</v>
          </cell>
        </row>
        <row r="611">
          <cell r="A611">
            <v>40786</v>
          </cell>
          <cell r="F611">
            <v>1</v>
          </cell>
          <cell r="G611">
            <v>28.8569</v>
          </cell>
          <cell r="H611">
            <v>41.839599999999997</v>
          </cell>
          <cell r="I611">
            <v>0</v>
          </cell>
        </row>
        <row r="612">
          <cell r="A612">
            <v>40787</v>
          </cell>
          <cell r="F612">
            <v>1</v>
          </cell>
          <cell r="G612">
            <v>28.927800000000001</v>
          </cell>
          <cell r="H612">
            <v>41.763100000000001</v>
          </cell>
          <cell r="I612">
            <v>0</v>
          </cell>
        </row>
        <row r="613">
          <cell r="A613">
            <v>40788</v>
          </cell>
          <cell r="F613">
            <v>1</v>
          </cell>
          <cell r="G613">
            <v>28.891100000000002</v>
          </cell>
          <cell r="H613">
            <v>41.473199999999999</v>
          </cell>
          <cell r="I613">
            <v>0</v>
          </cell>
        </row>
        <row r="614">
          <cell r="A614">
            <v>40789</v>
          </cell>
          <cell r="F614">
            <v>1</v>
          </cell>
          <cell r="G614">
            <v>29.060400000000001</v>
          </cell>
          <cell r="H614">
            <v>41.376199999999997</v>
          </cell>
          <cell r="I614">
            <v>0</v>
          </cell>
        </row>
        <row r="615">
          <cell r="A615">
            <v>40790</v>
          </cell>
          <cell r="F615">
            <v>1</v>
          </cell>
          <cell r="G615">
            <v>29.060400000000001</v>
          </cell>
          <cell r="H615">
            <v>41.376199999999997</v>
          </cell>
          <cell r="I615">
            <v>0</v>
          </cell>
        </row>
        <row r="616">
          <cell r="A616">
            <v>40791</v>
          </cell>
          <cell r="F616">
            <v>1</v>
          </cell>
          <cell r="G616">
            <v>29.060400000000001</v>
          </cell>
          <cell r="H616">
            <v>41.376199999999997</v>
          </cell>
          <cell r="I616">
            <v>0</v>
          </cell>
        </row>
        <row r="617">
          <cell r="A617">
            <v>40792</v>
          </cell>
          <cell r="F617">
            <v>1</v>
          </cell>
          <cell r="G617">
            <v>29.343599999999999</v>
          </cell>
          <cell r="H617">
            <v>41.482999999999997</v>
          </cell>
          <cell r="I617">
            <v>0</v>
          </cell>
        </row>
        <row r="618">
          <cell r="A618">
            <v>40793</v>
          </cell>
          <cell r="F618">
            <v>1</v>
          </cell>
          <cell r="G618">
            <v>29.610700000000001</v>
          </cell>
          <cell r="H618">
            <v>41.677100000000003</v>
          </cell>
          <cell r="I618">
            <v>0</v>
          </cell>
        </row>
        <row r="619">
          <cell r="A619">
            <v>40794</v>
          </cell>
          <cell r="F619">
            <v>1</v>
          </cell>
          <cell r="G619">
            <v>29.490500000000001</v>
          </cell>
          <cell r="H619">
            <v>41.490200000000002</v>
          </cell>
          <cell r="I619">
            <v>0</v>
          </cell>
        </row>
        <row r="620">
          <cell r="A620">
            <v>40795</v>
          </cell>
          <cell r="F620">
            <v>1</v>
          </cell>
          <cell r="G620">
            <v>29.5015</v>
          </cell>
          <cell r="H620">
            <v>41.517499999999998</v>
          </cell>
          <cell r="I620">
            <v>0</v>
          </cell>
        </row>
        <row r="621">
          <cell r="A621">
            <v>40796</v>
          </cell>
          <cell r="F621">
            <v>1</v>
          </cell>
          <cell r="G621">
            <v>29.6904</v>
          </cell>
          <cell r="H621">
            <v>41.278599999999997</v>
          </cell>
          <cell r="I621">
            <v>0</v>
          </cell>
        </row>
        <row r="622">
          <cell r="A622">
            <v>40797</v>
          </cell>
          <cell r="F622">
            <v>1</v>
          </cell>
          <cell r="G622">
            <v>29.6904</v>
          </cell>
          <cell r="H622">
            <v>41.278599999999997</v>
          </cell>
          <cell r="I622">
            <v>0</v>
          </cell>
        </row>
        <row r="623">
          <cell r="A623">
            <v>40798</v>
          </cell>
          <cell r="F623">
            <v>1</v>
          </cell>
          <cell r="G623">
            <v>29.6904</v>
          </cell>
          <cell r="H623">
            <v>41.278599999999997</v>
          </cell>
          <cell r="I623">
            <v>0</v>
          </cell>
        </row>
        <row r="624">
          <cell r="A624">
            <v>40799</v>
          </cell>
          <cell r="F624">
            <v>1</v>
          </cell>
          <cell r="G624">
            <v>30.3034</v>
          </cell>
          <cell r="H624">
            <v>41.0914</v>
          </cell>
          <cell r="I624">
            <v>0</v>
          </cell>
        </row>
        <row r="625">
          <cell r="A625">
            <v>40800</v>
          </cell>
          <cell r="F625">
            <v>1</v>
          </cell>
          <cell r="G625">
            <v>30.187200000000001</v>
          </cell>
          <cell r="H625">
            <v>41.226700000000001</v>
          </cell>
          <cell r="I625">
            <v>0</v>
          </cell>
        </row>
        <row r="626">
          <cell r="A626">
            <v>40801</v>
          </cell>
          <cell r="F626">
            <v>1</v>
          </cell>
          <cell r="G626">
            <v>30.3643</v>
          </cell>
          <cell r="H626">
            <v>41.353099999999998</v>
          </cell>
          <cell r="I626">
            <v>0</v>
          </cell>
        </row>
        <row r="627">
          <cell r="A627">
            <v>40802</v>
          </cell>
          <cell r="F627">
            <v>1</v>
          </cell>
          <cell r="G627">
            <v>30.504200000000001</v>
          </cell>
          <cell r="H627">
            <v>41.879199999999997</v>
          </cell>
          <cell r="I627">
            <v>0</v>
          </cell>
        </row>
        <row r="628">
          <cell r="A628">
            <v>40803</v>
          </cell>
          <cell r="F628">
            <v>1</v>
          </cell>
          <cell r="G628">
            <v>30.532800000000002</v>
          </cell>
          <cell r="H628">
            <v>42.248199999999997</v>
          </cell>
          <cell r="I628">
            <v>0</v>
          </cell>
        </row>
        <row r="629">
          <cell r="A629">
            <v>40804</v>
          </cell>
          <cell r="F629">
            <v>1</v>
          </cell>
          <cell r="G629">
            <v>30.532800000000002</v>
          </cell>
          <cell r="H629">
            <v>42.248199999999997</v>
          </cell>
          <cell r="I629">
            <v>0</v>
          </cell>
        </row>
        <row r="630">
          <cell r="A630">
            <v>40805</v>
          </cell>
          <cell r="F630">
            <v>1</v>
          </cell>
          <cell r="G630">
            <v>30.532800000000002</v>
          </cell>
          <cell r="H630">
            <v>42.248199999999997</v>
          </cell>
          <cell r="I630">
            <v>0</v>
          </cell>
        </row>
        <row r="631">
          <cell r="A631">
            <v>40806</v>
          </cell>
          <cell r="F631">
            <v>1</v>
          </cell>
          <cell r="G631">
            <v>30.867999999999999</v>
          </cell>
          <cell r="H631">
            <v>42.205800000000004</v>
          </cell>
          <cell r="I631">
            <v>0</v>
          </cell>
        </row>
        <row r="632">
          <cell r="A632">
            <v>40807</v>
          </cell>
          <cell r="F632">
            <v>1</v>
          </cell>
          <cell r="G632">
            <v>31.495999999999999</v>
          </cell>
          <cell r="H632">
            <v>42.916400000000003</v>
          </cell>
          <cell r="I632">
            <v>0</v>
          </cell>
        </row>
        <row r="633">
          <cell r="A633">
            <v>40808</v>
          </cell>
          <cell r="F633">
            <v>1</v>
          </cell>
          <cell r="G633">
            <v>31.412199999999999</v>
          </cell>
          <cell r="H633">
            <v>43.012700000000002</v>
          </cell>
          <cell r="I633">
            <v>0</v>
          </cell>
        </row>
        <row r="634">
          <cell r="A634">
            <v>40809</v>
          </cell>
          <cell r="F634">
            <v>1</v>
          </cell>
          <cell r="G634">
            <v>31.910599999999999</v>
          </cell>
          <cell r="H634">
            <v>43.242100000000001</v>
          </cell>
          <cell r="I634">
            <v>0</v>
          </cell>
        </row>
        <row r="635">
          <cell r="A635">
            <v>40810</v>
          </cell>
          <cell r="F635">
            <v>1</v>
          </cell>
          <cell r="G635">
            <v>32.1083</v>
          </cell>
          <cell r="H635">
            <v>43.365499999999997</v>
          </cell>
          <cell r="I635">
            <v>0</v>
          </cell>
        </row>
        <row r="636">
          <cell r="A636">
            <v>40811</v>
          </cell>
          <cell r="F636">
            <v>1</v>
          </cell>
          <cell r="G636">
            <v>32.1083</v>
          </cell>
          <cell r="H636">
            <v>43.365499999999997</v>
          </cell>
          <cell r="I636">
            <v>0</v>
          </cell>
        </row>
        <row r="637">
          <cell r="A637">
            <v>40812</v>
          </cell>
          <cell r="F637">
            <v>1</v>
          </cell>
          <cell r="G637">
            <v>32.1083</v>
          </cell>
          <cell r="H637">
            <v>43.365499999999997</v>
          </cell>
          <cell r="I637">
            <v>0</v>
          </cell>
        </row>
        <row r="638">
          <cell r="A638">
            <v>40813</v>
          </cell>
          <cell r="F638">
            <v>1</v>
          </cell>
          <cell r="G638">
            <v>32.4619</v>
          </cell>
          <cell r="H638">
            <v>43.453499999999998</v>
          </cell>
          <cell r="I638">
            <v>0</v>
          </cell>
        </row>
        <row r="639">
          <cell r="A639">
            <v>40814</v>
          </cell>
          <cell r="F639">
            <v>1</v>
          </cell>
          <cell r="G639">
            <v>32.220100000000002</v>
          </cell>
          <cell r="H639">
            <v>43.6357</v>
          </cell>
          <cell r="I639">
            <v>0</v>
          </cell>
        </row>
        <row r="640">
          <cell r="A640">
            <v>40815</v>
          </cell>
          <cell r="F640">
            <v>1</v>
          </cell>
          <cell r="G640">
            <v>31.818000000000001</v>
          </cell>
          <cell r="H640">
            <v>43.221600000000002</v>
          </cell>
          <cell r="I640">
            <v>0</v>
          </cell>
        </row>
        <row r="641">
          <cell r="A641">
            <v>40816</v>
          </cell>
          <cell r="F641">
            <v>1</v>
          </cell>
          <cell r="G641">
            <v>31.8751</v>
          </cell>
          <cell r="H641">
            <v>43.3979</v>
          </cell>
          <cell r="I641">
            <v>0</v>
          </cell>
        </row>
        <row r="642">
          <cell r="A642">
            <v>40817</v>
          </cell>
          <cell r="F642">
            <v>1</v>
          </cell>
          <cell r="G642">
            <v>32.11</v>
          </cell>
          <cell r="H642">
            <v>43.4191</v>
          </cell>
          <cell r="I642">
            <v>0</v>
          </cell>
        </row>
        <row r="643">
          <cell r="A643">
            <v>40818</v>
          </cell>
          <cell r="F643">
            <v>1</v>
          </cell>
          <cell r="G643">
            <v>32.11</v>
          </cell>
          <cell r="H643">
            <v>43.4191</v>
          </cell>
          <cell r="I643">
            <v>0</v>
          </cell>
        </row>
        <row r="644">
          <cell r="A644">
            <v>40819</v>
          </cell>
          <cell r="F644">
            <v>1</v>
          </cell>
          <cell r="G644">
            <v>32.11</v>
          </cell>
          <cell r="H644">
            <v>43.4191</v>
          </cell>
          <cell r="I644">
            <v>0</v>
          </cell>
        </row>
        <row r="645">
          <cell r="A645">
            <v>40820</v>
          </cell>
          <cell r="F645">
            <v>1</v>
          </cell>
          <cell r="G645">
            <v>32.588999999999999</v>
          </cell>
          <cell r="H645">
            <v>43.441099999999999</v>
          </cell>
          <cell r="I645">
            <v>0</v>
          </cell>
        </row>
        <row r="646">
          <cell r="A646">
            <v>40821</v>
          </cell>
          <cell r="F646">
            <v>1</v>
          </cell>
          <cell r="G646">
            <v>32.679900000000004</v>
          </cell>
          <cell r="H646">
            <v>43.1571</v>
          </cell>
          <cell r="I646">
            <v>0</v>
          </cell>
        </row>
        <row r="647">
          <cell r="A647">
            <v>40822</v>
          </cell>
          <cell r="F647">
            <v>1</v>
          </cell>
          <cell r="G647">
            <v>32.6374</v>
          </cell>
          <cell r="H647">
            <v>43.463200000000001</v>
          </cell>
          <cell r="I647">
            <v>0</v>
          </cell>
        </row>
        <row r="648">
          <cell r="A648">
            <v>40823</v>
          </cell>
          <cell r="F648">
            <v>1</v>
          </cell>
          <cell r="G648">
            <v>32.508499999999998</v>
          </cell>
          <cell r="H648">
            <v>43.372799999999998</v>
          </cell>
          <cell r="I648">
            <v>0</v>
          </cell>
        </row>
        <row r="649">
          <cell r="A649">
            <v>40824</v>
          </cell>
          <cell r="F649">
            <v>1</v>
          </cell>
          <cell r="G649">
            <v>32.200499999999998</v>
          </cell>
          <cell r="H649">
            <v>43.261400000000002</v>
          </cell>
          <cell r="I649">
            <v>0</v>
          </cell>
        </row>
        <row r="650">
          <cell r="A650">
            <v>40825</v>
          </cell>
          <cell r="F650">
            <v>1</v>
          </cell>
          <cell r="G650">
            <v>32.200499999999998</v>
          </cell>
          <cell r="H650">
            <v>43.261400000000002</v>
          </cell>
          <cell r="I650">
            <v>0</v>
          </cell>
        </row>
        <row r="651">
          <cell r="A651">
            <v>40826</v>
          </cell>
          <cell r="F651">
            <v>1</v>
          </cell>
          <cell r="G651">
            <v>32.200499999999998</v>
          </cell>
          <cell r="H651">
            <v>43.261400000000002</v>
          </cell>
          <cell r="I651">
            <v>0</v>
          </cell>
        </row>
        <row r="652">
          <cell r="A652">
            <v>40827</v>
          </cell>
          <cell r="F652">
            <v>1</v>
          </cell>
          <cell r="G652">
            <v>32.009599999999999</v>
          </cell>
          <cell r="H652">
            <v>43.142499999999998</v>
          </cell>
          <cell r="I652">
            <v>0</v>
          </cell>
        </row>
        <row r="653">
          <cell r="A653">
            <v>40828</v>
          </cell>
          <cell r="F653">
            <v>1</v>
          </cell>
          <cell r="G653">
            <v>31.427</v>
          </cell>
          <cell r="H653">
            <v>42.860100000000003</v>
          </cell>
          <cell r="I653">
            <v>0</v>
          </cell>
        </row>
        <row r="654">
          <cell r="A654">
            <v>40829</v>
          </cell>
          <cell r="F654">
            <v>1</v>
          </cell>
          <cell r="G654">
            <v>31.415099999999999</v>
          </cell>
          <cell r="H654">
            <v>42.878500000000003</v>
          </cell>
          <cell r="I654">
            <v>0</v>
          </cell>
        </row>
        <row r="655">
          <cell r="A655">
            <v>40830</v>
          </cell>
          <cell r="F655">
            <v>1</v>
          </cell>
          <cell r="G655">
            <v>31.2014</v>
          </cell>
          <cell r="H655">
            <v>43.023600000000002</v>
          </cell>
          <cell r="I655">
            <v>0</v>
          </cell>
        </row>
        <row r="656">
          <cell r="A656">
            <v>40831</v>
          </cell>
          <cell r="F656">
            <v>1</v>
          </cell>
          <cell r="G656">
            <v>30.990500000000001</v>
          </cell>
          <cell r="H656">
            <v>42.732799999999997</v>
          </cell>
          <cell r="I656">
            <v>0</v>
          </cell>
        </row>
        <row r="657">
          <cell r="A657">
            <v>40832</v>
          </cell>
          <cell r="F657">
            <v>1</v>
          </cell>
          <cell r="G657">
            <v>30.990500000000001</v>
          </cell>
          <cell r="H657">
            <v>42.732799999999997</v>
          </cell>
          <cell r="I657">
            <v>0</v>
          </cell>
        </row>
        <row r="658">
          <cell r="A658">
            <v>40833</v>
          </cell>
          <cell r="F658">
            <v>1</v>
          </cell>
          <cell r="G658">
            <v>30.990500000000001</v>
          </cell>
          <cell r="H658">
            <v>42.732799999999997</v>
          </cell>
          <cell r="I658">
            <v>0</v>
          </cell>
        </row>
        <row r="659">
          <cell r="A659">
            <v>40834</v>
          </cell>
          <cell r="F659">
            <v>1</v>
          </cell>
          <cell r="G659">
            <v>30.736999999999998</v>
          </cell>
          <cell r="H659">
            <v>42.616900000000001</v>
          </cell>
          <cell r="I659">
            <v>0</v>
          </cell>
        </row>
        <row r="660">
          <cell r="A660">
            <v>40835</v>
          </cell>
          <cell r="F660">
            <v>1</v>
          </cell>
          <cell r="G660">
            <v>30.9694</v>
          </cell>
          <cell r="H660">
            <v>42.555100000000003</v>
          </cell>
          <cell r="I660">
            <v>0</v>
          </cell>
        </row>
        <row r="661">
          <cell r="A661">
            <v>40836</v>
          </cell>
          <cell r="F661">
            <v>1</v>
          </cell>
          <cell r="G661">
            <v>30.925699999999999</v>
          </cell>
          <cell r="H661">
            <v>42.708399999999997</v>
          </cell>
          <cell r="I661">
            <v>0</v>
          </cell>
        </row>
        <row r="662">
          <cell r="A662">
            <v>40837</v>
          </cell>
          <cell r="F662">
            <v>1</v>
          </cell>
          <cell r="G662">
            <v>31.378799999999998</v>
          </cell>
          <cell r="H662">
            <v>42.985799999999998</v>
          </cell>
          <cell r="I662">
            <v>0</v>
          </cell>
        </row>
        <row r="663">
          <cell r="A663">
            <v>40838</v>
          </cell>
          <cell r="F663">
            <v>1</v>
          </cell>
          <cell r="G663">
            <v>31.336099999999998</v>
          </cell>
          <cell r="H663">
            <v>43.137300000000003</v>
          </cell>
          <cell r="I663">
            <v>0</v>
          </cell>
        </row>
        <row r="664">
          <cell r="A664">
            <v>40839</v>
          </cell>
          <cell r="F664">
            <v>1</v>
          </cell>
          <cell r="G664">
            <v>31.336099999999998</v>
          </cell>
          <cell r="H664">
            <v>43.137300000000003</v>
          </cell>
          <cell r="I664">
            <v>0</v>
          </cell>
        </row>
        <row r="665">
          <cell r="A665">
            <v>40840</v>
          </cell>
          <cell r="F665">
            <v>1</v>
          </cell>
          <cell r="G665">
            <v>31.336099999999998</v>
          </cell>
          <cell r="H665">
            <v>43.137300000000003</v>
          </cell>
          <cell r="I665">
            <v>0</v>
          </cell>
        </row>
        <row r="666">
          <cell r="A666">
            <v>40841</v>
          </cell>
          <cell r="F666">
            <v>1</v>
          </cell>
          <cell r="G666">
            <v>30.825500000000002</v>
          </cell>
          <cell r="H666">
            <v>42.915300000000002</v>
          </cell>
          <cell r="I666">
            <v>0</v>
          </cell>
        </row>
        <row r="667">
          <cell r="A667">
            <v>40842</v>
          </cell>
          <cell r="F667">
            <v>1</v>
          </cell>
          <cell r="G667">
            <v>30.4971</v>
          </cell>
          <cell r="H667">
            <v>42.400100000000002</v>
          </cell>
          <cell r="I667">
            <v>0</v>
          </cell>
        </row>
        <row r="668">
          <cell r="A668">
            <v>40843</v>
          </cell>
          <cell r="F668">
            <v>1</v>
          </cell>
          <cell r="G668">
            <v>30.5732</v>
          </cell>
          <cell r="H668">
            <v>42.545699999999997</v>
          </cell>
          <cell r="I668">
            <v>0</v>
          </cell>
        </row>
        <row r="669">
          <cell r="A669">
            <v>40844</v>
          </cell>
          <cell r="F669">
            <v>1</v>
          </cell>
          <cell r="G669">
            <v>30.242100000000001</v>
          </cell>
          <cell r="H669">
            <v>42.357100000000003</v>
          </cell>
          <cell r="I669">
            <v>0</v>
          </cell>
        </row>
        <row r="670">
          <cell r="A670">
            <v>40845</v>
          </cell>
          <cell r="F670">
            <v>1</v>
          </cell>
          <cell r="G670">
            <v>29.8977</v>
          </cell>
          <cell r="H670">
            <v>42.383000000000003</v>
          </cell>
          <cell r="I670">
            <v>0</v>
          </cell>
        </row>
        <row r="671">
          <cell r="A671">
            <v>40846</v>
          </cell>
          <cell r="F671">
            <v>1</v>
          </cell>
          <cell r="G671">
            <v>29.8977</v>
          </cell>
          <cell r="H671">
            <v>42.383000000000003</v>
          </cell>
          <cell r="I671">
            <v>0</v>
          </cell>
        </row>
        <row r="672">
          <cell r="A672">
            <v>40847</v>
          </cell>
          <cell r="F672">
            <v>1</v>
          </cell>
          <cell r="G672">
            <v>29.8977</v>
          </cell>
          <cell r="H672">
            <v>42.383000000000003</v>
          </cell>
          <cell r="I672">
            <v>0</v>
          </cell>
        </row>
        <row r="673">
          <cell r="A673">
            <v>40848</v>
          </cell>
          <cell r="F673">
            <v>1</v>
          </cell>
          <cell r="G673">
            <v>30.124500000000001</v>
          </cell>
          <cell r="H673">
            <v>42.183300000000003</v>
          </cell>
          <cell r="I673">
            <v>0</v>
          </cell>
        </row>
        <row r="674">
          <cell r="A674">
            <v>40849</v>
          </cell>
          <cell r="F674">
            <v>1</v>
          </cell>
          <cell r="G674">
            <v>30.6448</v>
          </cell>
          <cell r="H674">
            <v>42.246899999999997</v>
          </cell>
          <cell r="I674">
            <v>0</v>
          </cell>
        </row>
        <row r="675">
          <cell r="A675">
            <v>40850</v>
          </cell>
          <cell r="F675">
            <v>1</v>
          </cell>
          <cell r="G675">
            <v>30.683</v>
          </cell>
          <cell r="H675">
            <v>42.143099999999997</v>
          </cell>
          <cell r="I675">
            <v>0</v>
          </cell>
        </row>
        <row r="676">
          <cell r="A676">
            <v>40851</v>
          </cell>
          <cell r="F676">
            <v>1</v>
          </cell>
          <cell r="G676">
            <v>30.843800000000002</v>
          </cell>
          <cell r="H676">
            <v>42.212800000000001</v>
          </cell>
          <cell r="I676">
            <v>0</v>
          </cell>
        </row>
        <row r="677">
          <cell r="A677">
            <v>40852</v>
          </cell>
          <cell r="F677">
            <v>1</v>
          </cell>
          <cell r="G677">
            <v>30.843800000000002</v>
          </cell>
          <cell r="H677">
            <v>42.212800000000001</v>
          </cell>
          <cell r="I677">
            <v>0</v>
          </cell>
        </row>
        <row r="678">
          <cell r="A678">
            <v>40853</v>
          </cell>
          <cell r="F678">
            <v>1</v>
          </cell>
          <cell r="G678">
            <v>30.843800000000002</v>
          </cell>
          <cell r="H678">
            <v>42.212800000000001</v>
          </cell>
          <cell r="I678">
            <v>0</v>
          </cell>
        </row>
        <row r="679">
          <cell r="A679">
            <v>40854</v>
          </cell>
          <cell r="F679">
            <v>1</v>
          </cell>
          <cell r="G679">
            <v>30.843800000000002</v>
          </cell>
          <cell r="H679">
            <v>42.212800000000001</v>
          </cell>
          <cell r="I679">
            <v>0</v>
          </cell>
        </row>
        <row r="680">
          <cell r="A680">
            <v>40855</v>
          </cell>
          <cell r="F680">
            <v>1</v>
          </cell>
          <cell r="G680">
            <v>30.569400000000002</v>
          </cell>
          <cell r="H680">
            <v>42.072699999999998</v>
          </cell>
          <cell r="I680">
            <v>0</v>
          </cell>
        </row>
        <row r="681">
          <cell r="A681">
            <v>40856</v>
          </cell>
          <cell r="F681">
            <v>1</v>
          </cell>
          <cell r="G681">
            <v>30.5014</v>
          </cell>
          <cell r="H681">
            <v>41.939399999999999</v>
          </cell>
          <cell r="I681">
            <v>0</v>
          </cell>
        </row>
        <row r="682">
          <cell r="A682">
            <v>40857</v>
          </cell>
          <cell r="F682">
            <v>1</v>
          </cell>
          <cell r="G682">
            <v>30.103300000000001</v>
          </cell>
          <cell r="H682">
            <v>41.599800000000002</v>
          </cell>
          <cell r="I682">
            <v>0</v>
          </cell>
        </row>
        <row r="683">
          <cell r="A683">
            <v>40858</v>
          </cell>
          <cell r="F683">
            <v>1</v>
          </cell>
          <cell r="G683">
            <v>30.845400000000001</v>
          </cell>
          <cell r="H683">
            <v>41.6937</v>
          </cell>
          <cell r="I683">
            <v>0</v>
          </cell>
        </row>
        <row r="684">
          <cell r="A684">
            <v>40859</v>
          </cell>
          <cell r="F684">
            <v>1</v>
          </cell>
          <cell r="G684">
            <v>30.528199999999998</v>
          </cell>
          <cell r="H684">
            <v>41.5886</v>
          </cell>
          <cell r="I684">
            <v>0</v>
          </cell>
        </row>
        <row r="685">
          <cell r="A685">
            <v>40860</v>
          </cell>
          <cell r="F685">
            <v>1</v>
          </cell>
          <cell r="G685">
            <v>30.528199999999998</v>
          </cell>
          <cell r="H685">
            <v>41.5886</v>
          </cell>
          <cell r="I685">
            <v>0</v>
          </cell>
        </row>
        <row r="686">
          <cell r="A686">
            <v>40861</v>
          </cell>
          <cell r="F686">
            <v>1</v>
          </cell>
          <cell r="G686">
            <v>30.528199999999998</v>
          </cell>
          <cell r="H686">
            <v>41.5886</v>
          </cell>
          <cell r="I686">
            <v>0</v>
          </cell>
        </row>
        <row r="687">
          <cell r="A687">
            <v>40862</v>
          </cell>
          <cell r="F687">
            <v>1</v>
          </cell>
          <cell r="G687">
            <v>30.292100000000001</v>
          </cell>
          <cell r="H687">
            <v>41.663800000000002</v>
          </cell>
          <cell r="I687">
            <v>0</v>
          </cell>
        </row>
        <row r="688">
          <cell r="A688">
            <v>40863</v>
          </cell>
          <cell r="F688">
            <v>1</v>
          </cell>
          <cell r="G688">
            <v>30.66</v>
          </cell>
          <cell r="H688">
            <v>41.688400000000001</v>
          </cell>
          <cell r="I688">
            <v>0</v>
          </cell>
        </row>
        <row r="689">
          <cell r="A689">
            <v>40864</v>
          </cell>
          <cell r="F689">
            <v>1</v>
          </cell>
          <cell r="G689">
            <v>30.841699999999999</v>
          </cell>
          <cell r="H689">
            <v>41.460500000000003</v>
          </cell>
          <cell r="I689">
            <v>0</v>
          </cell>
        </row>
        <row r="690">
          <cell r="A690">
            <v>40865</v>
          </cell>
          <cell r="F690">
            <v>1</v>
          </cell>
          <cell r="G690">
            <v>30.733699999999999</v>
          </cell>
          <cell r="H690">
            <v>41.499699999999997</v>
          </cell>
          <cell r="I690">
            <v>0</v>
          </cell>
        </row>
        <row r="691">
          <cell r="A691">
            <v>40866</v>
          </cell>
          <cell r="F691">
            <v>1</v>
          </cell>
          <cell r="G691">
            <v>30.919</v>
          </cell>
          <cell r="H691">
            <v>41.703499999999998</v>
          </cell>
          <cell r="I691">
            <v>0</v>
          </cell>
        </row>
        <row r="692">
          <cell r="A692">
            <v>40867</v>
          </cell>
          <cell r="F692">
            <v>1</v>
          </cell>
          <cell r="G692">
            <v>30.919</v>
          </cell>
          <cell r="H692">
            <v>41.703499999999998</v>
          </cell>
          <cell r="I692">
            <v>0</v>
          </cell>
        </row>
        <row r="693">
          <cell r="A693">
            <v>40868</v>
          </cell>
          <cell r="F693">
            <v>1</v>
          </cell>
          <cell r="G693">
            <v>30.919</v>
          </cell>
          <cell r="H693">
            <v>41.703499999999998</v>
          </cell>
          <cell r="I693">
            <v>0</v>
          </cell>
        </row>
        <row r="694">
          <cell r="A694">
            <v>40869</v>
          </cell>
          <cell r="F694">
            <v>1</v>
          </cell>
          <cell r="G694">
            <v>30.9693</v>
          </cell>
          <cell r="H694">
            <v>41.861199999999997</v>
          </cell>
          <cell r="I694">
            <v>0</v>
          </cell>
        </row>
        <row r="695">
          <cell r="A695">
            <v>40870</v>
          </cell>
          <cell r="F695">
            <v>1</v>
          </cell>
          <cell r="G695">
            <v>31.061199999999999</v>
          </cell>
          <cell r="H695">
            <v>41.910899999999998</v>
          </cell>
          <cell r="I695">
            <v>0</v>
          </cell>
        </row>
        <row r="696">
          <cell r="A696">
            <v>40871</v>
          </cell>
          <cell r="F696">
            <v>1</v>
          </cell>
          <cell r="G696">
            <v>31.2133</v>
          </cell>
          <cell r="H696">
            <v>42.025599999999997</v>
          </cell>
          <cell r="I696">
            <v>0</v>
          </cell>
        </row>
        <row r="697">
          <cell r="A697">
            <v>40872</v>
          </cell>
          <cell r="F697">
            <v>1</v>
          </cell>
          <cell r="G697">
            <v>31.436499999999999</v>
          </cell>
          <cell r="H697">
            <v>42.033700000000003</v>
          </cell>
          <cell r="I697">
            <v>0</v>
          </cell>
        </row>
        <row r="698">
          <cell r="A698">
            <v>40873</v>
          </cell>
          <cell r="F698">
            <v>1</v>
          </cell>
          <cell r="G698">
            <v>31.578800000000001</v>
          </cell>
          <cell r="H698">
            <v>42.025100000000002</v>
          </cell>
          <cell r="I698">
            <v>0</v>
          </cell>
        </row>
        <row r="699">
          <cell r="A699">
            <v>40874</v>
          </cell>
          <cell r="F699">
            <v>1</v>
          </cell>
          <cell r="G699">
            <v>31.578800000000001</v>
          </cell>
          <cell r="H699">
            <v>42.025100000000002</v>
          </cell>
          <cell r="I699">
            <v>0</v>
          </cell>
        </row>
        <row r="700">
          <cell r="A700">
            <v>40875</v>
          </cell>
          <cell r="F700">
            <v>1</v>
          </cell>
          <cell r="G700">
            <v>31.578800000000001</v>
          </cell>
          <cell r="H700">
            <v>42.025100000000002</v>
          </cell>
          <cell r="I700">
            <v>0</v>
          </cell>
        </row>
        <row r="701">
          <cell r="A701">
            <v>40876</v>
          </cell>
          <cell r="F701">
            <v>1</v>
          </cell>
          <cell r="G701">
            <v>31.4117</v>
          </cell>
          <cell r="H701">
            <v>41.7744</v>
          </cell>
          <cell r="I701">
            <v>0</v>
          </cell>
        </row>
        <row r="702">
          <cell r="A702">
            <v>40877</v>
          </cell>
          <cell r="F702">
            <v>1</v>
          </cell>
          <cell r="G702">
            <v>31.3216</v>
          </cell>
          <cell r="H702">
            <v>41.845700000000001</v>
          </cell>
          <cell r="I702">
            <v>0</v>
          </cell>
        </row>
        <row r="703">
          <cell r="A703">
            <v>40878</v>
          </cell>
          <cell r="F703">
            <v>1</v>
          </cell>
          <cell r="G703">
            <v>31.400099999999998</v>
          </cell>
          <cell r="H703">
            <v>41.755899999999997</v>
          </cell>
          <cell r="I703">
            <v>0</v>
          </cell>
        </row>
        <row r="704">
          <cell r="A704">
            <v>40879</v>
          </cell>
          <cell r="F704">
            <v>1</v>
          </cell>
          <cell r="G704">
            <v>30.848600000000001</v>
          </cell>
          <cell r="H704">
            <v>41.506799999999998</v>
          </cell>
          <cell r="I704">
            <v>0</v>
          </cell>
        </row>
        <row r="705">
          <cell r="A705">
            <v>40880</v>
          </cell>
          <cell r="F705">
            <v>1</v>
          </cell>
          <cell r="G705">
            <v>30.809899999999999</v>
          </cell>
          <cell r="H705">
            <v>41.482399999999998</v>
          </cell>
          <cell r="I705">
            <v>0</v>
          </cell>
        </row>
        <row r="706">
          <cell r="A706">
            <v>40881</v>
          </cell>
          <cell r="F706">
            <v>1</v>
          </cell>
          <cell r="G706">
            <v>30.809899999999999</v>
          </cell>
          <cell r="H706">
            <v>41.482399999999998</v>
          </cell>
          <cell r="I706">
            <v>0</v>
          </cell>
        </row>
        <row r="707">
          <cell r="A707">
            <v>40882</v>
          </cell>
          <cell r="F707">
            <v>1</v>
          </cell>
          <cell r="G707">
            <v>30.809899999999999</v>
          </cell>
          <cell r="H707">
            <v>41.482399999999998</v>
          </cell>
          <cell r="I707">
            <v>0</v>
          </cell>
        </row>
        <row r="708">
          <cell r="A708">
            <v>40883</v>
          </cell>
          <cell r="F708">
            <v>1</v>
          </cell>
          <cell r="G708">
            <v>30.9068</v>
          </cell>
          <cell r="H708">
            <v>41.470700000000001</v>
          </cell>
          <cell r="I708">
            <v>0</v>
          </cell>
        </row>
        <row r="709">
          <cell r="A709">
            <v>40884</v>
          </cell>
          <cell r="F709">
            <v>1</v>
          </cell>
          <cell r="G709">
            <v>31.102599999999999</v>
          </cell>
          <cell r="H709">
            <v>41.584200000000003</v>
          </cell>
          <cell r="I709">
            <v>0</v>
          </cell>
        </row>
        <row r="710">
          <cell r="A710">
            <v>40885</v>
          </cell>
          <cell r="F710">
            <v>1</v>
          </cell>
          <cell r="G710">
            <v>31.152699999999999</v>
          </cell>
          <cell r="H710">
            <v>41.866100000000003</v>
          </cell>
          <cell r="I710">
            <v>0</v>
          </cell>
        </row>
        <row r="711">
          <cell r="A711">
            <v>40886</v>
          </cell>
          <cell r="F711">
            <v>1</v>
          </cell>
          <cell r="G711">
            <v>31.230799999999999</v>
          </cell>
          <cell r="H711">
            <v>41.871099999999998</v>
          </cell>
          <cell r="I711">
            <v>0</v>
          </cell>
        </row>
        <row r="712">
          <cell r="A712">
            <v>40887</v>
          </cell>
          <cell r="F712">
            <v>1</v>
          </cell>
          <cell r="G712">
            <v>31.569099999999999</v>
          </cell>
          <cell r="H712">
            <v>42.015300000000003</v>
          </cell>
          <cell r="I712">
            <v>0</v>
          </cell>
        </row>
        <row r="713">
          <cell r="A713">
            <v>40888</v>
          </cell>
          <cell r="F713">
            <v>1</v>
          </cell>
          <cell r="G713">
            <v>31.569099999999999</v>
          </cell>
          <cell r="H713">
            <v>42.015300000000003</v>
          </cell>
          <cell r="I713">
            <v>0</v>
          </cell>
        </row>
        <row r="714">
          <cell r="A714">
            <v>40889</v>
          </cell>
          <cell r="F714">
            <v>1</v>
          </cell>
          <cell r="G714">
            <v>31.569099999999999</v>
          </cell>
          <cell r="H714">
            <v>42.015300000000003</v>
          </cell>
          <cell r="I714">
            <v>0</v>
          </cell>
        </row>
        <row r="715">
          <cell r="A715">
            <v>40890</v>
          </cell>
          <cell r="F715">
            <v>1</v>
          </cell>
          <cell r="G715">
            <v>31.413399999999999</v>
          </cell>
          <cell r="H715">
            <v>41.902299999999997</v>
          </cell>
          <cell r="I715">
            <v>0</v>
          </cell>
        </row>
        <row r="716">
          <cell r="A716">
            <v>40891</v>
          </cell>
          <cell r="F716">
            <v>1</v>
          </cell>
          <cell r="G716">
            <v>31.670400000000001</v>
          </cell>
          <cell r="H716">
            <v>41.789099999999998</v>
          </cell>
          <cell r="I716">
            <v>0</v>
          </cell>
        </row>
        <row r="717">
          <cell r="A717">
            <v>40892</v>
          </cell>
          <cell r="F717">
            <v>1</v>
          </cell>
          <cell r="G717">
            <v>31.765499999999999</v>
          </cell>
          <cell r="H717">
            <v>41.412700000000001</v>
          </cell>
          <cell r="I717">
            <v>0</v>
          </cell>
        </row>
        <row r="718">
          <cell r="A718">
            <v>40893</v>
          </cell>
          <cell r="F718">
            <v>1</v>
          </cell>
          <cell r="G718">
            <v>31.895700000000001</v>
          </cell>
          <cell r="H718">
            <v>41.438899999999997</v>
          </cell>
          <cell r="I718">
            <v>0</v>
          </cell>
        </row>
        <row r="719">
          <cell r="A719">
            <v>40894</v>
          </cell>
          <cell r="F719">
            <v>1</v>
          </cell>
          <cell r="G719">
            <v>31.770099999999999</v>
          </cell>
          <cell r="H719">
            <v>41.393300000000004</v>
          </cell>
          <cell r="I719">
            <v>0</v>
          </cell>
        </row>
        <row r="720">
          <cell r="A720">
            <v>40895</v>
          </cell>
          <cell r="F720">
            <v>1</v>
          </cell>
          <cell r="G720">
            <v>31.770099999999999</v>
          </cell>
          <cell r="H720">
            <v>41.393300000000004</v>
          </cell>
          <cell r="I720">
            <v>0</v>
          </cell>
        </row>
        <row r="721">
          <cell r="A721">
            <v>40896</v>
          </cell>
          <cell r="F721">
            <v>1</v>
          </cell>
          <cell r="G721">
            <v>31.770099999999999</v>
          </cell>
          <cell r="H721">
            <v>41.393300000000004</v>
          </cell>
          <cell r="I721">
            <v>0</v>
          </cell>
        </row>
        <row r="722">
          <cell r="A722">
            <v>40897</v>
          </cell>
          <cell r="F722">
            <v>1</v>
          </cell>
          <cell r="G722">
            <v>32.032299999999999</v>
          </cell>
          <cell r="H722">
            <v>41.686799999999998</v>
          </cell>
          <cell r="I722">
            <v>0</v>
          </cell>
        </row>
        <row r="723">
          <cell r="A723">
            <v>40898</v>
          </cell>
          <cell r="F723">
            <v>1</v>
          </cell>
          <cell r="G723">
            <v>32.051900000000003</v>
          </cell>
          <cell r="H723">
            <v>41.7059</v>
          </cell>
          <cell r="I723">
            <v>0</v>
          </cell>
        </row>
        <row r="724">
          <cell r="A724">
            <v>40899</v>
          </cell>
          <cell r="F724">
            <v>1</v>
          </cell>
          <cell r="G724">
            <v>31.764500000000002</v>
          </cell>
          <cell r="H724">
            <v>41.671799999999998</v>
          </cell>
          <cell r="I724">
            <v>0</v>
          </cell>
        </row>
        <row r="725">
          <cell r="A725">
            <v>40900</v>
          </cell>
          <cell r="F725">
            <v>1</v>
          </cell>
          <cell r="G725">
            <v>31.563400000000001</v>
          </cell>
          <cell r="H725">
            <v>41.225000000000001</v>
          </cell>
          <cell r="I725">
            <v>0</v>
          </cell>
        </row>
        <row r="726">
          <cell r="A726">
            <v>40901</v>
          </cell>
          <cell r="F726">
            <v>1</v>
          </cell>
          <cell r="G726">
            <v>31.2575</v>
          </cell>
          <cell r="H726">
            <v>40.884799999999998</v>
          </cell>
          <cell r="I726">
            <v>0</v>
          </cell>
        </row>
        <row r="727">
          <cell r="A727">
            <v>40902</v>
          </cell>
          <cell r="F727">
            <v>1</v>
          </cell>
          <cell r="G727">
            <v>31.2575</v>
          </cell>
          <cell r="H727">
            <v>40.884799999999998</v>
          </cell>
          <cell r="I727">
            <v>0</v>
          </cell>
        </row>
        <row r="728">
          <cell r="A728">
            <v>40903</v>
          </cell>
          <cell r="F728">
            <v>1</v>
          </cell>
          <cell r="G728">
            <v>31.2575</v>
          </cell>
          <cell r="H728">
            <v>40.884799999999998</v>
          </cell>
          <cell r="I728">
            <v>0</v>
          </cell>
        </row>
        <row r="729">
          <cell r="A729">
            <v>40904</v>
          </cell>
          <cell r="F729">
            <v>1</v>
          </cell>
          <cell r="G729">
            <v>31.226600000000001</v>
          </cell>
          <cell r="H729">
            <v>40.763199999999998</v>
          </cell>
          <cell r="I729">
            <v>0</v>
          </cell>
        </row>
        <row r="730">
          <cell r="A730">
            <v>40905</v>
          </cell>
          <cell r="F730">
            <v>1</v>
          </cell>
          <cell r="G730">
            <v>31.084700000000002</v>
          </cell>
          <cell r="H730">
            <v>40.633899999999997</v>
          </cell>
          <cell r="I730">
            <v>0</v>
          </cell>
        </row>
        <row r="731">
          <cell r="A731">
            <v>40906</v>
          </cell>
          <cell r="F731">
            <v>1</v>
          </cell>
          <cell r="G731">
            <v>31.563300000000002</v>
          </cell>
          <cell r="H731">
            <v>41.228000000000002</v>
          </cell>
          <cell r="I731">
            <v>0</v>
          </cell>
        </row>
        <row r="732">
          <cell r="A732">
            <v>40907</v>
          </cell>
          <cell r="F732">
            <v>1</v>
          </cell>
          <cell r="G732">
            <v>32.0197</v>
          </cell>
          <cell r="H732">
            <v>41.407899999999998</v>
          </cell>
          <cell r="I732">
            <v>0</v>
          </cell>
        </row>
        <row r="733">
          <cell r="A733">
            <v>40908</v>
          </cell>
          <cell r="F733">
            <v>1</v>
          </cell>
          <cell r="G733">
            <v>32.196100000000001</v>
          </cell>
          <cell r="H733">
            <v>41.671399999999998</v>
          </cell>
          <cell r="I733">
            <v>0</v>
          </cell>
        </row>
        <row r="734">
          <cell r="A734">
            <v>40909</v>
          </cell>
          <cell r="F734">
            <v>1</v>
          </cell>
          <cell r="G734">
            <v>32.196100000000001</v>
          </cell>
          <cell r="H734">
            <v>41.671399999999998</v>
          </cell>
          <cell r="I734">
            <v>0</v>
          </cell>
        </row>
        <row r="735">
          <cell r="A735">
            <v>40910</v>
          </cell>
          <cell r="F735">
            <v>1</v>
          </cell>
          <cell r="G735">
            <v>32.196100000000001</v>
          </cell>
          <cell r="H735">
            <v>41.671399999999998</v>
          </cell>
          <cell r="I735">
            <v>0</v>
          </cell>
        </row>
        <row r="736">
          <cell r="A736">
            <v>40911</v>
          </cell>
          <cell r="F736">
            <v>1</v>
          </cell>
          <cell r="G736">
            <v>32.196100000000001</v>
          </cell>
          <cell r="H736">
            <v>41.671399999999998</v>
          </cell>
          <cell r="I736">
            <v>0</v>
          </cell>
        </row>
        <row r="737">
          <cell r="A737">
            <v>40912</v>
          </cell>
          <cell r="F737">
            <v>1</v>
          </cell>
          <cell r="G737">
            <v>32.196100000000001</v>
          </cell>
          <cell r="H737">
            <v>41.671399999999998</v>
          </cell>
          <cell r="I737">
            <v>0</v>
          </cell>
        </row>
        <row r="738">
          <cell r="A738">
            <v>40913</v>
          </cell>
          <cell r="F738">
            <v>1</v>
          </cell>
          <cell r="G738">
            <v>32.196100000000001</v>
          </cell>
          <cell r="H738">
            <v>41.671399999999998</v>
          </cell>
          <cell r="I738">
            <v>0</v>
          </cell>
        </row>
        <row r="739">
          <cell r="A739">
            <v>40914</v>
          </cell>
          <cell r="F739">
            <v>1</v>
          </cell>
          <cell r="G739">
            <v>32.196100000000001</v>
          </cell>
          <cell r="H739">
            <v>41.671399999999998</v>
          </cell>
          <cell r="I739">
            <v>0</v>
          </cell>
        </row>
        <row r="740">
          <cell r="A740">
            <v>40915</v>
          </cell>
          <cell r="F740">
            <v>1</v>
          </cell>
          <cell r="G740">
            <v>32.196100000000001</v>
          </cell>
          <cell r="H740">
            <v>41.671399999999998</v>
          </cell>
          <cell r="I740">
            <v>0</v>
          </cell>
        </row>
        <row r="741">
          <cell r="A741">
            <v>40916</v>
          </cell>
          <cell r="F741">
            <v>1</v>
          </cell>
          <cell r="G741">
            <v>32.196100000000001</v>
          </cell>
          <cell r="H741">
            <v>41.671399999999998</v>
          </cell>
          <cell r="I741">
            <v>0</v>
          </cell>
        </row>
        <row r="742">
          <cell r="A742">
            <v>40917</v>
          </cell>
          <cell r="F742">
            <v>1</v>
          </cell>
          <cell r="G742">
            <v>32.196100000000001</v>
          </cell>
          <cell r="H742">
            <v>41.671399999999998</v>
          </cell>
          <cell r="I742">
            <v>0</v>
          </cell>
        </row>
        <row r="743">
          <cell r="A743">
            <v>40918</v>
          </cell>
          <cell r="F743">
            <v>1</v>
          </cell>
          <cell r="G743">
            <v>32.196100000000001</v>
          </cell>
          <cell r="H743">
            <v>41.671399999999998</v>
          </cell>
          <cell r="I743">
            <v>0</v>
          </cell>
        </row>
        <row r="744">
          <cell r="A744">
            <v>40919</v>
          </cell>
          <cell r="F744">
            <v>1</v>
          </cell>
          <cell r="G744">
            <v>32.196100000000001</v>
          </cell>
          <cell r="H744">
            <v>41.671399999999998</v>
          </cell>
          <cell r="I744">
            <v>0</v>
          </cell>
        </row>
        <row r="745">
          <cell r="A745">
            <v>40920</v>
          </cell>
          <cell r="F745">
            <v>1</v>
          </cell>
          <cell r="G745">
            <v>32.196100000000001</v>
          </cell>
          <cell r="H745">
            <v>41.671399999999998</v>
          </cell>
          <cell r="I745">
            <v>0</v>
          </cell>
        </row>
        <row r="746">
          <cell r="A746">
            <v>40921</v>
          </cell>
          <cell r="F746">
            <v>1</v>
          </cell>
          <cell r="G746">
            <v>32.196100000000001</v>
          </cell>
          <cell r="H746">
            <v>41.671399999999998</v>
          </cell>
          <cell r="I746">
            <v>0</v>
          </cell>
        </row>
        <row r="747">
          <cell r="A747">
            <v>40922</v>
          </cell>
          <cell r="F747">
            <v>1</v>
          </cell>
          <cell r="G747">
            <v>32.196100000000001</v>
          </cell>
          <cell r="H747">
            <v>41.671399999999998</v>
          </cell>
          <cell r="I747">
            <v>0</v>
          </cell>
        </row>
        <row r="748">
          <cell r="A748">
            <v>40923</v>
          </cell>
          <cell r="F748">
            <v>1</v>
          </cell>
          <cell r="G748">
            <v>32.196100000000001</v>
          </cell>
          <cell r="H748">
            <v>41.671399999999998</v>
          </cell>
          <cell r="I748">
            <v>0</v>
          </cell>
        </row>
        <row r="749">
          <cell r="A749">
            <v>40924</v>
          </cell>
          <cell r="F749">
            <v>1</v>
          </cell>
          <cell r="G749">
            <v>32.196100000000001</v>
          </cell>
          <cell r="H749">
            <v>41.671399999999998</v>
          </cell>
          <cell r="I749">
            <v>0</v>
          </cell>
        </row>
        <row r="750">
          <cell r="A750">
            <v>40925</v>
          </cell>
          <cell r="F750">
            <v>1</v>
          </cell>
          <cell r="G750">
            <v>32.196100000000001</v>
          </cell>
          <cell r="H750">
            <v>41.671399999999998</v>
          </cell>
          <cell r="I750">
            <v>0</v>
          </cell>
        </row>
        <row r="751">
          <cell r="A751">
            <v>40926</v>
          </cell>
          <cell r="F751">
            <v>1</v>
          </cell>
          <cell r="G751">
            <v>32.196100000000001</v>
          </cell>
          <cell r="H751">
            <v>41.671399999999998</v>
          </cell>
          <cell r="I751">
            <v>0</v>
          </cell>
        </row>
        <row r="752">
          <cell r="A752">
            <v>40927</v>
          </cell>
          <cell r="F752">
            <v>1</v>
          </cell>
          <cell r="G752">
            <v>32.196100000000001</v>
          </cell>
          <cell r="H752">
            <v>41.671399999999998</v>
          </cell>
          <cell r="I752">
            <v>0</v>
          </cell>
        </row>
        <row r="753">
          <cell r="A753">
            <v>40928</v>
          </cell>
          <cell r="F753">
            <v>1</v>
          </cell>
          <cell r="G753">
            <v>32.196100000000001</v>
          </cell>
          <cell r="H753">
            <v>41.671399999999998</v>
          </cell>
          <cell r="I753">
            <v>0</v>
          </cell>
        </row>
        <row r="754">
          <cell r="A754">
            <v>40929</v>
          </cell>
          <cell r="F754">
            <v>1</v>
          </cell>
          <cell r="G754">
            <v>32.196100000000001</v>
          </cell>
          <cell r="H754">
            <v>41.671399999999998</v>
          </cell>
          <cell r="I754">
            <v>0</v>
          </cell>
        </row>
        <row r="755">
          <cell r="A755">
            <v>40930</v>
          </cell>
          <cell r="F755">
            <v>1</v>
          </cell>
          <cell r="G755">
            <v>32.196100000000001</v>
          </cell>
          <cell r="H755">
            <v>41.671399999999998</v>
          </cell>
          <cell r="I755">
            <v>0</v>
          </cell>
        </row>
        <row r="756">
          <cell r="A756">
            <v>40931</v>
          </cell>
          <cell r="F756">
            <v>1</v>
          </cell>
          <cell r="G756">
            <v>32.196100000000001</v>
          </cell>
          <cell r="H756">
            <v>41.671399999999998</v>
          </cell>
          <cell r="I756">
            <v>0</v>
          </cell>
        </row>
        <row r="757">
          <cell r="A757">
            <v>40932</v>
          </cell>
          <cell r="F757">
            <v>1</v>
          </cell>
          <cell r="G757">
            <v>32.196100000000001</v>
          </cell>
          <cell r="H757">
            <v>41.671399999999998</v>
          </cell>
          <cell r="I757">
            <v>0</v>
          </cell>
        </row>
        <row r="758">
          <cell r="A758">
            <v>40933</v>
          </cell>
          <cell r="F758">
            <v>1</v>
          </cell>
          <cell r="G758">
            <v>32.196100000000001</v>
          </cell>
          <cell r="H758">
            <v>41.671399999999998</v>
          </cell>
          <cell r="I758">
            <v>0</v>
          </cell>
        </row>
        <row r="759">
          <cell r="A759">
            <v>40934</v>
          </cell>
          <cell r="F759">
            <v>1</v>
          </cell>
          <cell r="G759">
            <v>32.196100000000001</v>
          </cell>
          <cell r="H759">
            <v>41.671399999999998</v>
          </cell>
          <cell r="I759">
            <v>0</v>
          </cell>
        </row>
        <row r="760">
          <cell r="A760">
            <v>40935</v>
          </cell>
          <cell r="F760">
            <v>1</v>
          </cell>
          <cell r="G760">
            <v>32.196100000000001</v>
          </cell>
          <cell r="H760">
            <v>41.671399999999998</v>
          </cell>
          <cell r="I760">
            <v>0</v>
          </cell>
        </row>
        <row r="761">
          <cell r="A761">
            <v>40936</v>
          </cell>
          <cell r="F761">
            <v>1</v>
          </cell>
          <cell r="G761">
            <v>32.196100000000001</v>
          </cell>
          <cell r="H761">
            <v>41.671399999999998</v>
          </cell>
          <cell r="I761">
            <v>0</v>
          </cell>
        </row>
        <row r="762">
          <cell r="A762">
            <v>40937</v>
          </cell>
          <cell r="F762">
            <v>1</v>
          </cell>
          <cell r="G762">
            <v>32.196100000000001</v>
          </cell>
          <cell r="H762">
            <v>41.671399999999998</v>
          </cell>
          <cell r="I762">
            <v>0</v>
          </cell>
        </row>
        <row r="763">
          <cell r="A763">
            <v>40938</v>
          </cell>
          <cell r="F763">
            <v>1</v>
          </cell>
          <cell r="G763">
            <v>32.196100000000001</v>
          </cell>
          <cell r="H763">
            <v>41.671399999999998</v>
          </cell>
          <cell r="I763">
            <v>0</v>
          </cell>
        </row>
        <row r="764">
          <cell r="A764">
            <v>40939</v>
          </cell>
          <cell r="F764">
            <v>1</v>
          </cell>
          <cell r="G764">
            <v>32.196100000000001</v>
          </cell>
          <cell r="H764">
            <v>41.671399999999998</v>
          </cell>
          <cell r="I764">
            <v>0</v>
          </cell>
        </row>
        <row r="765">
          <cell r="A765">
            <v>40940</v>
          </cell>
          <cell r="F765">
            <v>1</v>
          </cell>
          <cell r="G765">
            <v>32.196100000000001</v>
          </cell>
          <cell r="H765">
            <v>41.671399999999998</v>
          </cell>
          <cell r="I765">
            <v>0</v>
          </cell>
        </row>
        <row r="766">
          <cell r="A766">
            <v>40941</v>
          </cell>
          <cell r="F766">
            <v>1</v>
          </cell>
          <cell r="G766">
            <v>32.196100000000001</v>
          </cell>
          <cell r="H766">
            <v>41.671399999999998</v>
          </cell>
          <cell r="I766">
            <v>0</v>
          </cell>
        </row>
        <row r="767">
          <cell r="A767">
            <v>40942</v>
          </cell>
          <cell r="F767">
            <v>1</v>
          </cell>
          <cell r="G767">
            <v>32.196100000000001</v>
          </cell>
          <cell r="H767">
            <v>41.671399999999998</v>
          </cell>
          <cell r="I767">
            <v>0</v>
          </cell>
        </row>
        <row r="768">
          <cell r="A768">
            <v>40943</v>
          </cell>
          <cell r="F768">
            <v>1</v>
          </cell>
          <cell r="G768">
            <v>32.196100000000001</v>
          </cell>
          <cell r="H768">
            <v>41.671399999999998</v>
          </cell>
          <cell r="I768">
            <v>0</v>
          </cell>
        </row>
        <row r="769">
          <cell r="A769">
            <v>40944</v>
          </cell>
          <cell r="F769">
            <v>1</v>
          </cell>
          <cell r="G769">
            <v>32.196100000000001</v>
          </cell>
          <cell r="H769">
            <v>41.671399999999998</v>
          </cell>
          <cell r="I769">
            <v>0</v>
          </cell>
        </row>
        <row r="770">
          <cell r="A770">
            <v>40945</v>
          </cell>
          <cell r="F770">
            <v>1</v>
          </cell>
          <cell r="G770">
            <v>32.196100000000001</v>
          </cell>
          <cell r="H770">
            <v>41.671399999999998</v>
          </cell>
          <cell r="I770">
            <v>0</v>
          </cell>
        </row>
        <row r="771">
          <cell r="A771">
            <v>40946</v>
          </cell>
          <cell r="F771">
            <v>1</v>
          </cell>
          <cell r="G771">
            <v>32.196100000000001</v>
          </cell>
          <cell r="H771">
            <v>41.671399999999998</v>
          </cell>
          <cell r="I771">
            <v>0</v>
          </cell>
        </row>
        <row r="772">
          <cell r="A772">
            <v>40947</v>
          </cell>
          <cell r="F772">
            <v>1</v>
          </cell>
          <cell r="G772">
            <v>32.196100000000001</v>
          </cell>
          <cell r="H772">
            <v>41.671399999999998</v>
          </cell>
          <cell r="I772">
            <v>0</v>
          </cell>
        </row>
        <row r="773">
          <cell r="A773">
            <v>40948</v>
          </cell>
          <cell r="F773">
            <v>1</v>
          </cell>
          <cell r="G773">
            <v>32.196100000000001</v>
          </cell>
          <cell r="H773">
            <v>41.671399999999998</v>
          </cell>
          <cell r="I773">
            <v>0</v>
          </cell>
        </row>
        <row r="774">
          <cell r="A774">
            <v>40949</v>
          </cell>
          <cell r="F774">
            <v>1</v>
          </cell>
          <cell r="G774">
            <v>32.196100000000001</v>
          </cell>
          <cell r="H774">
            <v>41.671399999999998</v>
          </cell>
          <cell r="I774">
            <v>0</v>
          </cell>
        </row>
        <row r="775">
          <cell r="A775">
            <v>40950</v>
          </cell>
          <cell r="F775">
            <v>1</v>
          </cell>
          <cell r="G775">
            <v>32.196100000000001</v>
          </cell>
          <cell r="H775">
            <v>41.671399999999998</v>
          </cell>
          <cell r="I775">
            <v>0</v>
          </cell>
        </row>
        <row r="776">
          <cell r="A776">
            <v>40951</v>
          </cell>
          <cell r="F776">
            <v>1</v>
          </cell>
          <cell r="G776">
            <v>32.196100000000001</v>
          </cell>
          <cell r="H776">
            <v>41.671399999999998</v>
          </cell>
          <cell r="I776">
            <v>0</v>
          </cell>
        </row>
        <row r="777">
          <cell r="A777">
            <v>40952</v>
          </cell>
          <cell r="F777">
            <v>1</v>
          </cell>
          <cell r="G777">
            <v>32.196100000000001</v>
          </cell>
          <cell r="H777">
            <v>41.671399999999998</v>
          </cell>
          <cell r="I777">
            <v>0</v>
          </cell>
        </row>
        <row r="778">
          <cell r="A778">
            <v>40953</v>
          </cell>
          <cell r="F778">
            <v>1</v>
          </cell>
          <cell r="G778">
            <v>32.196100000000001</v>
          </cell>
          <cell r="H778">
            <v>41.671399999999998</v>
          </cell>
          <cell r="I778">
            <v>0</v>
          </cell>
        </row>
        <row r="779">
          <cell r="A779">
            <v>40954</v>
          </cell>
          <cell r="F779">
            <v>1</v>
          </cell>
          <cell r="G779">
            <v>32.196100000000001</v>
          </cell>
          <cell r="H779">
            <v>41.671399999999998</v>
          </cell>
          <cell r="I779">
            <v>0</v>
          </cell>
        </row>
        <row r="780">
          <cell r="A780">
            <v>40955</v>
          </cell>
          <cell r="F780">
            <v>1</v>
          </cell>
          <cell r="G780">
            <v>32.196100000000001</v>
          </cell>
          <cell r="H780">
            <v>41.671399999999998</v>
          </cell>
          <cell r="I780">
            <v>0</v>
          </cell>
        </row>
        <row r="781">
          <cell r="A781">
            <v>40956</v>
          </cell>
          <cell r="F781">
            <v>1</v>
          </cell>
          <cell r="G781">
            <v>32.196100000000001</v>
          </cell>
          <cell r="H781">
            <v>41.671399999999998</v>
          </cell>
          <cell r="I781">
            <v>0</v>
          </cell>
        </row>
        <row r="782">
          <cell r="A782">
            <v>40957</v>
          </cell>
          <cell r="F782">
            <v>1</v>
          </cell>
          <cell r="G782">
            <v>32.196100000000001</v>
          </cell>
          <cell r="H782">
            <v>41.671399999999998</v>
          </cell>
          <cell r="I782">
            <v>0</v>
          </cell>
        </row>
        <row r="783">
          <cell r="A783">
            <v>40958</v>
          </cell>
          <cell r="F783">
            <v>1</v>
          </cell>
          <cell r="G783">
            <v>32.196100000000001</v>
          </cell>
          <cell r="H783">
            <v>41.671399999999998</v>
          </cell>
          <cell r="I783">
            <v>0</v>
          </cell>
        </row>
        <row r="784">
          <cell r="A784">
            <v>40959</v>
          </cell>
          <cell r="F784">
            <v>1</v>
          </cell>
          <cell r="G784">
            <v>32.196100000000001</v>
          </cell>
          <cell r="H784">
            <v>41.671399999999998</v>
          </cell>
          <cell r="I784">
            <v>0</v>
          </cell>
        </row>
        <row r="785">
          <cell r="A785">
            <v>40960</v>
          </cell>
          <cell r="F785">
            <v>1</v>
          </cell>
          <cell r="G785">
            <v>32.196100000000001</v>
          </cell>
          <cell r="H785">
            <v>41.671399999999998</v>
          </cell>
          <cell r="I785">
            <v>0</v>
          </cell>
        </row>
        <row r="786">
          <cell r="A786">
            <v>40961</v>
          </cell>
          <cell r="F786">
            <v>1</v>
          </cell>
          <cell r="G786">
            <v>32.196100000000001</v>
          </cell>
          <cell r="H786">
            <v>41.671399999999998</v>
          </cell>
          <cell r="I786">
            <v>0</v>
          </cell>
        </row>
        <row r="787">
          <cell r="A787">
            <v>40962</v>
          </cell>
          <cell r="F787">
            <v>1</v>
          </cell>
          <cell r="G787">
            <v>32.196100000000001</v>
          </cell>
          <cell r="H787">
            <v>41.671399999999998</v>
          </cell>
          <cell r="I787">
            <v>0</v>
          </cell>
        </row>
        <row r="788">
          <cell r="A788">
            <v>40963</v>
          </cell>
          <cell r="F788">
            <v>1</v>
          </cell>
          <cell r="G788">
            <v>32.196100000000001</v>
          </cell>
          <cell r="H788">
            <v>41.671399999999998</v>
          </cell>
          <cell r="I788">
            <v>0</v>
          </cell>
        </row>
        <row r="789">
          <cell r="A789">
            <v>40964</v>
          </cell>
          <cell r="F789">
            <v>1</v>
          </cell>
          <cell r="G789">
            <v>32.196100000000001</v>
          </cell>
          <cell r="H789">
            <v>41.671399999999998</v>
          </cell>
          <cell r="I789">
            <v>0</v>
          </cell>
        </row>
        <row r="790">
          <cell r="A790">
            <v>40965</v>
          </cell>
          <cell r="F790">
            <v>1</v>
          </cell>
          <cell r="G790">
            <v>32.196100000000001</v>
          </cell>
          <cell r="H790">
            <v>41.671399999999998</v>
          </cell>
          <cell r="I790">
            <v>0</v>
          </cell>
        </row>
        <row r="791">
          <cell r="A791">
            <v>40966</v>
          </cell>
          <cell r="F791">
            <v>1</v>
          </cell>
          <cell r="G791">
            <v>32.196100000000001</v>
          </cell>
          <cell r="H791">
            <v>41.671399999999998</v>
          </cell>
          <cell r="I791">
            <v>0</v>
          </cell>
        </row>
        <row r="792">
          <cell r="A792">
            <v>40967</v>
          </cell>
          <cell r="F792">
            <v>1</v>
          </cell>
          <cell r="G792">
            <v>32.196100000000001</v>
          </cell>
          <cell r="H792">
            <v>41.671399999999998</v>
          </cell>
          <cell r="I792">
            <v>0</v>
          </cell>
        </row>
        <row r="793">
          <cell r="A793">
            <v>40968</v>
          </cell>
          <cell r="F793">
            <v>1</v>
          </cell>
          <cell r="G793">
            <v>32.196100000000001</v>
          </cell>
          <cell r="H793">
            <v>41.671399999999998</v>
          </cell>
          <cell r="I793">
            <v>0</v>
          </cell>
        </row>
        <row r="794">
          <cell r="A794">
            <v>40969</v>
          </cell>
          <cell r="F794">
            <v>1</v>
          </cell>
          <cell r="G794">
            <v>32.196100000000001</v>
          </cell>
          <cell r="H794">
            <v>41.671399999999998</v>
          </cell>
          <cell r="I794">
            <v>0</v>
          </cell>
        </row>
        <row r="795">
          <cell r="A795">
            <v>40970</v>
          </cell>
          <cell r="F795">
            <v>1</v>
          </cell>
          <cell r="G795">
            <v>32.196100000000001</v>
          </cell>
          <cell r="H795">
            <v>41.671399999999998</v>
          </cell>
          <cell r="I795">
            <v>0</v>
          </cell>
        </row>
        <row r="796">
          <cell r="A796">
            <v>40971</v>
          </cell>
          <cell r="F796">
            <v>1</v>
          </cell>
          <cell r="G796">
            <v>32.196100000000001</v>
          </cell>
          <cell r="H796">
            <v>41.671399999999998</v>
          </cell>
          <cell r="I796">
            <v>0</v>
          </cell>
        </row>
        <row r="797">
          <cell r="A797">
            <v>40972</v>
          </cell>
          <cell r="F797">
            <v>1</v>
          </cell>
          <cell r="G797">
            <v>32.196100000000001</v>
          </cell>
          <cell r="H797">
            <v>41.671399999999998</v>
          </cell>
          <cell r="I797">
            <v>0</v>
          </cell>
        </row>
        <row r="798">
          <cell r="A798">
            <v>40973</v>
          </cell>
          <cell r="F798">
            <v>1</v>
          </cell>
          <cell r="G798">
            <v>32.196100000000001</v>
          </cell>
          <cell r="H798">
            <v>41.671399999999998</v>
          </cell>
          <cell r="I798">
            <v>0</v>
          </cell>
        </row>
        <row r="799">
          <cell r="A799">
            <v>40974</v>
          </cell>
          <cell r="F799">
            <v>1</v>
          </cell>
          <cell r="G799">
            <v>32.196100000000001</v>
          </cell>
          <cell r="H799">
            <v>41.671399999999998</v>
          </cell>
          <cell r="I799">
            <v>0</v>
          </cell>
        </row>
        <row r="800">
          <cell r="A800">
            <v>40975</v>
          </cell>
          <cell r="F800">
            <v>1</v>
          </cell>
          <cell r="G800">
            <v>32.196100000000001</v>
          </cell>
          <cell r="H800">
            <v>41.671399999999998</v>
          </cell>
          <cell r="I800">
            <v>0</v>
          </cell>
        </row>
        <row r="801">
          <cell r="A801">
            <v>40976</v>
          </cell>
          <cell r="F801">
            <v>1</v>
          </cell>
          <cell r="G801">
            <v>32.196100000000001</v>
          </cell>
          <cell r="H801">
            <v>41.671399999999998</v>
          </cell>
          <cell r="I801">
            <v>0</v>
          </cell>
        </row>
        <row r="802">
          <cell r="A802">
            <v>40977</v>
          </cell>
          <cell r="F802">
            <v>1</v>
          </cell>
          <cell r="G802">
            <v>32.196100000000001</v>
          </cell>
          <cell r="H802">
            <v>41.671399999999998</v>
          </cell>
          <cell r="I802">
            <v>0</v>
          </cell>
        </row>
        <row r="803">
          <cell r="A803">
            <v>40978</v>
          </cell>
          <cell r="F803">
            <v>1</v>
          </cell>
          <cell r="G803">
            <v>32.196100000000001</v>
          </cell>
          <cell r="H803">
            <v>41.671399999999998</v>
          </cell>
          <cell r="I803">
            <v>0</v>
          </cell>
        </row>
        <row r="804">
          <cell r="A804">
            <v>40979</v>
          </cell>
          <cell r="F804">
            <v>1</v>
          </cell>
          <cell r="G804">
            <v>32.196100000000001</v>
          </cell>
          <cell r="H804">
            <v>41.671399999999998</v>
          </cell>
          <cell r="I804">
            <v>0</v>
          </cell>
        </row>
        <row r="805">
          <cell r="A805">
            <v>40980</v>
          </cell>
          <cell r="F805">
            <v>1</v>
          </cell>
          <cell r="G805">
            <v>32.196100000000001</v>
          </cell>
          <cell r="H805">
            <v>41.671399999999998</v>
          </cell>
          <cell r="I805">
            <v>0</v>
          </cell>
        </row>
        <row r="806">
          <cell r="A806">
            <v>40981</v>
          </cell>
          <cell r="F806">
            <v>1</v>
          </cell>
          <cell r="G806">
            <v>32.196100000000001</v>
          </cell>
          <cell r="H806">
            <v>41.671399999999998</v>
          </cell>
          <cell r="I806">
            <v>0</v>
          </cell>
        </row>
        <row r="807">
          <cell r="A807">
            <v>40982</v>
          </cell>
          <cell r="F807">
            <v>1</v>
          </cell>
          <cell r="G807">
            <v>32.196100000000001</v>
          </cell>
          <cell r="H807">
            <v>41.671399999999998</v>
          </cell>
          <cell r="I807">
            <v>0</v>
          </cell>
        </row>
        <row r="808">
          <cell r="A808">
            <v>40983</v>
          </cell>
          <cell r="F808">
            <v>1</v>
          </cell>
          <cell r="G808">
            <v>32.196100000000001</v>
          </cell>
          <cell r="H808">
            <v>41.671399999999998</v>
          </cell>
          <cell r="I808">
            <v>0</v>
          </cell>
        </row>
        <row r="809">
          <cell r="A809">
            <v>40984</v>
          </cell>
          <cell r="F809">
            <v>1</v>
          </cell>
          <cell r="G809">
            <v>32.196100000000001</v>
          </cell>
          <cell r="H809">
            <v>41.671399999999998</v>
          </cell>
          <cell r="I809">
            <v>0</v>
          </cell>
        </row>
        <row r="810">
          <cell r="A810">
            <v>40985</v>
          </cell>
          <cell r="F810">
            <v>1</v>
          </cell>
          <cell r="G810">
            <v>32.196100000000001</v>
          </cell>
          <cell r="H810">
            <v>41.671399999999998</v>
          </cell>
          <cell r="I810">
            <v>0</v>
          </cell>
        </row>
        <row r="811">
          <cell r="A811">
            <v>40986</v>
          </cell>
          <cell r="F811">
            <v>1</v>
          </cell>
          <cell r="G811">
            <v>32.196100000000001</v>
          </cell>
          <cell r="H811">
            <v>41.671399999999998</v>
          </cell>
          <cell r="I811">
            <v>0</v>
          </cell>
        </row>
        <row r="812">
          <cell r="A812">
            <v>40987</v>
          </cell>
          <cell r="F812">
            <v>1</v>
          </cell>
          <cell r="G812">
            <v>32.196100000000001</v>
          </cell>
          <cell r="H812">
            <v>41.671399999999998</v>
          </cell>
          <cell r="I812">
            <v>0</v>
          </cell>
        </row>
        <row r="813">
          <cell r="A813">
            <v>40988</v>
          </cell>
          <cell r="F813">
            <v>1</v>
          </cell>
          <cell r="G813">
            <v>32.196100000000001</v>
          </cell>
          <cell r="H813">
            <v>41.671399999999998</v>
          </cell>
          <cell r="I813">
            <v>0</v>
          </cell>
        </row>
        <row r="814">
          <cell r="A814">
            <v>40989</v>
          </cell>
          <cell r="F814">
            <v>1</v>
          </cell>
          <cell r="G814">
            <v>32.196100000000001</v>
          </cell>
          <cell r="H814">
            <v>41.671399999999998</v>
          </cell>
          <cell r="I814">
            <v>0</v>
          </cell>
        </row>
        <row r="815">
          <cell r="A815">
            <v>40990</v>
          </cell>
          <cell r="F815">
            <v>1</v>
          </cell>
          <cell r="G815">
            <v>32.196100000000001</v>
          </cell>
          <cell r="H815">
            <v>41.671399999999998</v>
          </cell>
          <cell r="I815">
            <v>0</v>
          </cell>
        </row>
        <row r="816">
          <cell r="A816">
            <v>40991</v>
          </cell>
          <cell r="F816">
            <v>1</v>
          </cell>
          <cell r="G816">
            <v>32.196100000000001</v>
          </cell>
          <cell r="H816">
            <v>41.671399999999998</v>
          </cell>
          <cell r="I816">
            <v>0</v>
          </cell>
        </row>
        <row r="817">
          <cell r="A817">
            <v>40992</v>
          </cell>
          <cell r="F817">
            <v>1</v>
          </cell>
          <cell r="G817">
            <v>32.196100000000001</v>
          </cell>
          <cell r="H817">
            <v>41.671399999999998</v>
          </cell>
          <cell r="I817">
            <v>0</v>
          </cell>
        </row>
        <row r="818">
          <cell r="A818">
            <v>40993</v>
          </cell>
          <cell r="F818">
            <v>1</v>
          </cell>
          <cell r="G818">
            <v>32.196100000000001</v>
          </cell>
          <cell r="H818">
            <v>41.671399999999998</v>
          </cell>
          <cell r="I818">
            <v>0</v>
          </cell>
        </row>
        <row r="819">
          <cell r="A819">
            <v>40994</v>
          </cell>
          <cell r="F819">
            <v>1</v>
          </cell>
          <cell r="G819">
            <v>32.196100000000001</v>
          </cell>
          <cell r="H819">
            <v>41.671399999999998</v>
          </cell>
          <cell r="I819">
            <v>0</v>
          </cell>
        </row>
        <row r="820">
          <cell r="A820">
            <v>40995</v>
          </cell>
          <cell r="F820">
            <v>1</v>
          </cell>
          <cell r="G820">
            <v>32.196100000000001</v>
          </cell>
          <cell r="H820">
            <v>41.671399999999998</v>
          </cell>
          <cell r="I820">
            <v>0</v>
          </cell>
        </row>
        <row r="821">
          <cell r="A821">
            <v>40996</v>
          </cell>
          <cell r="F821">
            <v>1</v>
          </cell>
          <cell r="G821">
            <v>32.196100000000001</v>
          </cell>
          <cell r="H821">
            <v>41.671399999999998</v>
          </cell>
          <cell r="I821">
            <v>0</v>
          </cell>
        </row>
        <row r="822">
          <cell r="A822">
            <v>40997</v>
          </cell>
          <cell r="F822">
            <v>1</v>
          </cell>
          <cell r="G822">
            <v>32.196100000000001</v>
          </cell>
          <cell r="H822">
            <v>41.671399999999998</v>
          </cell>
          <cell r="I822">
            <v>0</v>
          </cell>
        </row>
        <row r="823">
          <cell r="A823">
            <v>40998</v>
          </cell>
          <cell r="F823">
            <v>1</v>
          </cell>
          <cell r="G823">
            <v>32.196100000000001</v>
          </cell>
          <cell r="H823">
            <v>41.671399999999998</v>
          </cell>
          <cell r="I823">
            <v>0</v>
          </cell>
        </row>
        <row r="824">
          <cell r="A824">
            <v>40999</v>
          </cell>
          <cell r="F824">
            <v>1</v>
          </cell>
          <cell r="G824">
            <v>32.196100000000001</v>
          </cell>
          <cell r="H824">
            <v>41.671399999999998</v>
          </cell>
          <cell r="I824">
            <v>0</v>
          </cell>
        </row>
        <row r="825">
          <cell r="A825">
            <v>0</v>
          </cell>
          <cell r="F825">
            <v>0</v>
          </cell>
          <cell r="G825">
            <v>0</v>
          </cell>
          <cell r="H825">
            <v>0</v>
          </cell>
          <cell r="I825">
            <v>0</v>
          </cell>
        </row>
        <row r="826">
          <cell r="A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</row>
        <row r="827">
          <cell r="A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</row>
        <row r="828">
          <cell r="A828">
            <v>0</v>
          </cell>
          <cell r="F828">
            <v>0</v>
          </cell>
          <cell r="G828">
            <v>0</v>
          </cell>
          <cell r="H828">
            <v>0</v>
          </cell>
          <cell r="I828">
            <v>0</v>
          </cell>
        </row>
        <row r="829">
          <cell r="A829">
            <v>0</v>
          </cell>
          <cell r="F829">
            <v>0</v>
          </cell>
          <cell r="G829">
            <v>0</v>
          </cell>
          <cell r="H829">
            <v>0</v>
          </cell>
          <cell r="I829">
            <v>0</v>
          </cell>
        </row>
        <row r="830">
          <cell r="A830">
            <v>0</v>
          </cell>
          <cell r="F830">
            <v>0</v>
          </cell>
          <cell r="G830">
            <v>0</v>
          </cell>
          <cell r="H830">
            <v>0</v>
          </cell>
          <cell r="I830">
            <v>0</v>
          </cell>
        </row>
        <row r="831">
          <cell r="A831">
            <v>0</v>
          </cell>
          <cell r="F831">
            <v>0</v>
          </cell>
          <cell r="G831">
            <v>0</v>
          </cell>
          <cell r="H831">
            <v>0</v>
          </cell>
          <cell r="I831">
            <v>0</v>
          </cell>
        </row>
        <row r="832">
          <cell r="A832">
            <v>0</v>
          </cell>
          <cell r="F832">
            <v>0</v>
          </cell>
          <cell r="G832">
            <v>0</v>
          </cell>
          <cell r="H832">
            <v>0</v>
          </cell>
          <cell r="I832">
            <v>0</v>
          </cell>
        </row>
        <row r="833">
          <cell r="A833">
            <v>0</v>
          </cell>
          <cell r="F833">
            <v>0</v>
          </cell>
          <cell r="G833">
            <v>0</v>
          </cell>
          <cell r="H833">
            <v>0</v>
          </cell>
          <cell r="I833">
            <v>0</v>
          </cell>
        </row>
        <row r="834">
          <cell r="A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</row>
      </sheetData>
      <sheetData sheetId="1"/>
      <sheetData sheetId="2">
        <row r="2">
          <cell r="CI2">
            <v>31</v>
          </cell>
        </row>
      </sheetData>
      <sheetData sheetId="3">
        <row r="1">
          <cell r="B1">
            <v>28</v>
          </cell>
        </row>
        <row r="2">
          <cell r="B2">
            <v>40179</v>
          </cell>
          <cell r="C2">
            <v>0</v>
          </cell>
          <cell r="E2" t="str">
            <v>+</v>
          </cell>
          <cell r="F2" t="str">
            <v>УМИТ</v>
          </cell>
          <cell r="G2" t="str">
            <v>RUR</v>
          </cell>
        </row>
        <row r="3">
          <cell r="C3">
            <v>31</v>
          </cell>
          <cell r="E3" t="str">
            <v>-</v>
          </cell>
          <cell r="F3" t="str">
            <v>&lt;&lt;&gt;&gt;</v>
          </cell>
          <cell r="G3" t="str">
            <v>USD</v>
          </cell>
        </row>
        <row r="4">
          <cell r="C4">
            <v>59</v>
          </cell>
          <cell r="F4" t="str">
            <v>&lt;&lt;&gt;&gt;</v>
          </cell>
          <cell r="G4" t="str">
            <v>EUR</v>
          </cell>
        </row>
        <row r="5">
          <cell r="C5">
            <v>90</v>
          </cell>
        </row>
        <row r="6">
          <cell r="C6">
            <v>120</v>
          </cell>
        </row>
        <row r="7">
          <cell r="C7">
            <v>151</v>
          </cell>
        </row>
        <row r="8">
          <cell r="C8">
            <v>181</v>
          </cell>
        </row>
        <row r="9">
          <cell r="C9">
            <v>212</v>
          </cell>
        </row>
        <row r="10">
          <cell r="C10">
            <v>243</v>
          </cell>
        </row>
        <row r="11">
          <cell r="C11">
            <v>273</v>
          </cell>
        </row>
        <row r="12">
          <cell r="C12">
            <v>304</v>
          </cell>
        </row>
        <row r="13">
          <cell r="C13">
            <v>334</v>
          </cell>
        </row>
        <row r="14">
          <cell r="C14">
            <v>365</v>
          </cell>
        </row>
        <row r="15">
          <cell r="C15">
            <v>396</v>
          </cell>
        </row>
        <row r="16">
          <cell r="C16">
            <v>424</v>
          </cell>
        </row>
        <row r="17">
          <cell r="C17">
            <v>455</v>
          </cell>
        </row>
        <row r="18">
          <cell r="C18">
            <v>485</v>
          </cell>
        </row>
        <row r="19">
          <cell r="C19">
            <v>516</v>
          </cell>
        </row>
        <row r="20">
          <cell r="C20">
            <v>546</v>
          </cell>
        </row>
        <row r="21">
          <cell r="C21">
            <v>577</v>
          </cell>
        </row>
        <row r="22">
          <cell r="C22">
            <v>608</v>
          </cell>
        </row>
        <row r="23">
          <cell r="C23">
            <v>638</v>
          </cell>
        </row>
        <row r="24">
          <cell r="C24">
            <v>669</v>
          </cell>
        </row>
        <row r="25">
          <cell r="C25">
            <v>699</v>
          </cell>
        </row>
        <row r="26">
          <cell r="C26">
            <v>730</v>
          </cell>
        </row>
        <row r="27">
          <cell r="C27">
            <v>761</v>
          </cell>
        </row>
        <row r="28">
          <cell r="C28">
            <v>790</v>
          </cell>
        </row>
        <row r="29">
          <cell r="C29">
            <v>821</v>
          </cell>
        </row>
        <row r="30">
          <cell r="C30">
            <v>851</v>
          </cell>
        </row>
        <row r="31">
          <cell r="C31">
            <v>882</v>
          </cell>
        </row>
        <row r="32">
          <cell r="C32">
            <v>912</v>
          </cell>
        </row>
        <row r="33">
          <cell r="C33">
            <v>943</v>
          </cell>
        </row>
        <row r="34">
          <cell r="C34">
            <v>974</v>
          </cell>
        </row>
        <row r="35">
          <cell r="C35">
            <v>1004</v>
          </cell>
        </row>
        <row r="36">
          <cell r="C36">
            <v>1035</v>
          </cell>
        </row>
        <row r="37">
          <cell r="C37">
            <v>1065</v>
          </cell>
        </row>
        <row r="38">
          <cell r="C38">
            <v>1096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опо"/>
      <sheetName val="геология"/>
      <sheetName val="топография"/>
      <sheetName val="Шкаф"/>
      <sheetName val="Коэфф1."/>
      <sheetName val="Прайс лист"/>
      <sheetName val="total"/>
      <sheetName val="Комплектация"/>
      <sheetName val="трубы"/>
      <sheetName val="СМР"/>
      <sheetName val="дороги"/>
      <sheetName val="свод 2"/>
      <sheetName val="13.1"/>
      <sheetName val="Пример расчета"/>
      <sheetName val="Амур ДОН"/>
      <sheetName val="Смета"/>
      <sheetName val="СметаСводная Рыб"/>
      <sheetName val="НМ расчеты"/>
      <sheetName val="Names"/>
      <sheetName val="свод 3"/>
      <sheetName val="исходные данные"/>
      <sheetName val="расчетные таблицы"/>
      <sheetName val="Calc"/>
      <sheetName val="ИД"/>
      <sheetName val="ц_1991"/>
      <sheetName val="УП _2004"/>
      <sheetName val="sapactivexlhiddensheet"/>
      <sheetName val="Данные для расчёта сметы"/>
      <sheetName val="ЭХЗ"/>
      <sheetName val="ПДР"/>
      <sheetName val="вариант"/>
      <sheetName val="Табл38-7"/>
      <sheetName val="№5 СУБ Инж защ"/>
      <sheetName val="Summary"/>
      <sheetName val="к.84-к.83"/>
      <sheetName val="HP и оргтехника"/>
      <sheetName val="Трасса_Ванкор_ смета"/>
      <sheetName val="Зап-3- СЦБ"/>
      <sheetName val="Лист опроса"/>
      <sheetName val="5ОборРабМест(HP)"/>
      <sheetName val="Destination"/>
      <sheetName val="пятилетка"/>
      <sheetName val="мониторинг"/>
      <sheetName val="в работу"/>
      <sheetName val="Б.Сатка"/>
      <sheetName val="Исполнение по оборуд_"/>
      <sheetName val="1ПС"/>
      <sheetName val="СМЕТА проект"/>
      <sheetName val="Лист2"/>
      <sheetName val="трансформация1"/>
      <sheetName val="Прибыль опл"/>
      <sheetName val="1"/>
      <sheetName val="График"/>
      <sheetName val="см8"/>
      <sheetName val="Исполнение _освоение по закупк_"/>
      <sheetName val="Исполнение для Ускова"/>
      <sheetName val="Выборка по отсыпкам"/>
      <sheetName val="ИП _отсыпки_"/>
      <sheetName val="ИП _отсыпки_ФОТ_диз_т_"/>
      <sheetName val="ИП _отсыпки_ _выборка_"/>
      <sheetName val="Исполнение по оборуд_ _2_"/>
      <sheetName val="Исполнение сжато"/>
      <sheetName val="Форма для бурения"/>
      <sheetName val="Форма для КС"/>
      <sheetName val="Форма для ГР"/>
      <sheetName val="Корректировка"/>
      <sheetName val="Суточная"/>
      <sheetName val="Дополнительные параметры"/>
      <sheetName val="Product"/>
      <sheetName val="Цена"/>
      <sheetName val="Обновление"/>
      <sheetName val="GD"/>
      <sheetName val="СметаСводная снег"/>
      <sheetName val="1155"/>
      <sheetName val="Общ"/>
      <sheetName val="информация"/>
      <sheetName val="ЛС_РЕС"/>
      <sheetName val="Лист1"/>
      <sheetName val="Сводная смета"/>
      <sheetName val="list"/>
      <sheetName val="база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ц_1991"/>
      <sheetName val="ц_2000"/>
      <sheetName val="ц_2000 изм"/>
      <sheetName val="СНГ"/>
      <sheetName val="ЮНГ"/>
      <sheetName val="ТН"/>
      <sheetName val="ц_2000 + Север"/>
      <sheetName val="Сравнение сб 12"/>
      <sheetName val="Упр"/>
      <sheetName val="Лист2"/>
      <sheetName val="Материалы"/>
    </sheetNames>
    <sheetDataSet>
      <sheetData sheetId="0" refreshError="1">
        <row r="6">
          <cell r="A6">
            <v>30.89</v>
          </cell>
        </row>
      </sheetData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92D050"/>
  </sheetPr>
  <dimension ref="A1:IW51"/>
  <sheetViews>
    <sheetView view="pageBreakPreview" topLeftCell="A33" zoomScaleNormal="100" zoomScaleSheetLayoutView="100" workbookViewId="0">
      <selection activeCell="A11" sqref="A11:F18"/>
    </sheetView>
  </sheetViews>
  <sheetFormatPr defaultColWidth="9.140625" defaultRowHeight="15.75" x14ac:dyDescent="0.25"/>
  <cols>
    <col min="1" max="1" width="7" style="11" customWidth="1"/>
    <col min="2" max="2" width="42.7109375" style="11" customWidth="1"/>
    <col min="3" max="3" width="15.28515625" style="11" customWidth="1"/>
    <col min="4" max="4" width="19" style="11" customWidth="1"/>
    <col min="5" max="5" width="30" style="11" customWidth="1"/>
    <col min="6" max="6" width="24" style="11" customWidth="1"/>
    <col min="7" max="7" width="18.28515625" style="62" customWidth="1"/>
    <col min="8" max="8" width="15.85546875" style="15" customWidth="1"/>
    <col min="9" max="9" width="17.140625" style="15" customWidth="1"/>
    <col min="10" max="12" width="18.28515625" style="15" customWidth="1"/>
    <col min="13" max="13" width="15.85546875" style="3" customWidth="1"/>
    <col min="14" max="14" width="20.7109375" style="3" customWidth="1"/>
    <col min="15" max="15" width="11.7109375" style="3" customWidth="1"/>
    <col min="16" max="16384" width="9.140625" style="3"/>
  </cols>
  <sheetData>
    <row r="1" spans="1:257" x14ac:dyDescent="0.25">
      <c r="A1" s="1"/>
      <c r="B1" s="1"/>
      <c r="C1" s="1"/>
      <c r="D1" s="308" t="s">
        <v>10</v>
      </c>
      <c r="E1" s="308"/>
      <c r="F1" s="308"/>
      <c r="G1" s="2"/>
      <c r="H1" s="2"/>
      <c r="I1" s="2"/>
      <c r="J1" s="2"/>
      <c r="K1" s="2"/>
      <c r="L1" s="2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  <c r="DC1" s="1"/>
      <c r="DD1" s="1"/>
      <c r="DE1" s="1"/>
      <c r="DF1" s="1"/>
      <c r="DG1" s="1"/>
      <c r="DH1" s="1"/>
      <c r="DI1" s="1"/>
      <c r="DJ1" s="1"/>
      <c r="DK1" s="1"/>
      <c r="DL1" s="1"/>
      <c r="DM1" s="1"/>
      <c r="DN1" s="1"/>
      <c r="DO1" s="1"/>
      <c r="DP1" s="1"/>
      <c r="DQ1" s="1"/>
      <c r="DR1" s="1"/>
      <c r="DS1" s="1"/>
      <c r="DT1" s="1"/>
      <c r="DU1" s="1"/>
      <c r="DV1" s="1"/>
      <c r="DW1" s="1"/>
      <c r="DX1" s="1"/>
      <c r="DY1" s="1"/>
      <c r="DZ1" s="1"/>
      <c r="EA1" s="1"/>
      <c r="EB1" s="1"/>
      <c r="EC1" s="1"/>
      <c r="ED1" s="1"/>
      <c r="EE1" s="1"/>
      <c r="EF1" s="1"/>
      <c r="EG1" s="1"/>
      <c r="EH1" s="1"/>
      <c r="EI1" s="1"/>
      <c r="EJ1" s="1"/>
      <c r="EK1" s="1"/>
      <c r="EL1" s="1"/>
      <c r="EM1" s="1"/>
      <c r="EN1" s="1"/>
      <c r="EO1" s="1"/>
      <c r="EP1" s="1"/>
      <c r="EQ1" s="1"/>
      <c r="ER1" s="1"/>
      <c r="ES1" s="1"/>
      <c r="ET1" s="1"/>
      <c r="EU1" s="1"/>
      <c r="EV1" s="1"/>
      <c r="EW1" s="1"/>
      <c r="EX1" s="1"/>
      <c r="EY1" s="1"/>
      <c r="EZ1" s="1"/>
      <c r="FA1" s="1"/>
      <c r="FB1" s="1"/>
      <c r="FC1" s="1"/>
      <c r="FD1" s="1"/>
      <c r="FE1" s="1"/>
      <c r="FF1" s="1"/>
      <c r="FG1" s="1"/>
      <c r="FH1" s="1"/>
      <c r="FI1" s="1"/>
      <c r="FJ1" s="1"/>
      <c r="FK1" s="1"/>
      <c r="FL1" s="1"/>
      <c r="FM1" s="1"/>
      <c r="FN1" s="1"/>
      <c r="FO1" s="1"/>
      <c r="FP1" s="1"/>
      <c r="FQ1" s="1"/>
      <c r="FR1" s="1"/>
      <c r="FS1" s="1"/>
      <c r="FT1" s="1"/>
      <c r="FU1" s="1"/>
      <c r="FV1" s="1"/>
      <c r="FW1" s="1"/>
      <c r="FX1" s="1"/>
      <c r="FY1" s="1"/>
      <c r="FZ1" s="1"/>
      <c r="GA1" s="1"/>
      <c r="GB1" s="1"/>
      <c r="GC1" s="1"/>
      <c r="GD1" s="1"/>
      <c r="GE1" s="1"/>
      <c r="GF1" s="1"/>
      <c r="GG1" s="1"/>
      <c r="GH1" s="1"/>
      <c r="GI1" s="1"/>
      <c r="GJ1" s="1"/>
      <c r="GK1" s="1"/>
      <c r="GL1" s="1"/>
      <c r="GM1" s="1"/>
      <c r="GN1" s="1"/>
      <c r="GO1" s="1"/>
      <c r="GP1" s="1"/>
      <c r="GQ1" s="1"/>
      <c r="GR1" s="1"/>
      <c r="GS1" s="1"/>
      <c r="GT1" s="1"/>
      <c r="GU1" s="1"/>
      <c r="GV1" s="1"/>
      <c r="GW1" s="1"/>
      <c r="GX1" s="1"/>
      <c r="GY1" s="1"/>
      <c r="GZ1" s="1"/>
      <c r="HA1" s="1"/>
      <c r="HB1" s="1"/>
      <c r="HC1" s="1"/>
      <c r="HD1" s="1"/>
      <c r="HE1" s="1"/>
      <c r="HF1" s="1"/>
      <c r="HG1" s="1"/>
      <c r="HH1" s="1"/>
      <c r="HI1" s="1"/>
      <c r="HJ1" s="1"/>
      <c r="HK1" s="1"/>
      <c r="HL1" s="1"/>
      <c r="HM1" s="1"/>
      <c r="HN1" s="1"/>
      <c r="HO1" s="1"/>
      <c r="HP1" s="1"/>
      <c r="HQ1" s="1"/>
      <c r="HR1" s="1"/>
      <c r="HS1" s="1"/>
      <c r="HT1" s="1"/>
      <c r="HU1" s="1"/>
      <c r="HV1" s="1"/>
      <c r="HW1" s="1"/>
      <c r="HX1" s="1"/>
      <c r="HY1" s="1"/>
      <c r="HZ1" s="1"/>
      <c r="IA1" s="1"/>
      <c r="IB1" s="1"/>
      <c r="IC1" s="1"/>
      <c r="ID1" s="1"/>
      <c r="IE1" s="1"/>
      <c r="IF1" s="1"/>
      <c r="IG1" s="1"/>
      <c r="IH1" s="1"/>
      <c r="II1" s="1"/>
      <c r="IJ1" s="1"/>
      <c r="IK1" s="1"/>
      <c r="IL1" s="1"/>
      <c r="IM1" s="1"/>
      <c r="IN1" s="1"/>
      <c r="IO1" s="1"/>
      <c r="IP1" s="1"/>
      <c r="IQ1" s="1"/>
      <c r="IR1" s="1"/>
      <c r="IS1" s="1"/>
      <c r="IT1" s="1"/>
      <c r="IU1" s="1"/>
      <c r="IV1" s="1"/>
      <c r="IW1" s="1"/>
    </row>
    <row r="2" spans="1:257" x14ac:dyDescent="0.25">
      <c r="A2" s="1"/>
      <c r="B2" s="1"/>
      <c r="C2" s="1"/>
      <c r="D2" s="308" t="s">
        <v>11</v>
      </c>
      <c r="E2" s="308"/>
      <c r="F2" s="308"/>
      <c r="G2" s="2"/>
      <c r="H2" s="2"/>
      <c r="I2" s="2"/>
      <c r="J2" s="2"/>
      <c r="K2" s="2"/>
      <c r="L2" s="2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  <c r="DC2" s="1"/>
      <c r="DD2" s="1"/>
      <c r="DE2" s="1"/>
      <c r="DF2" s="1"/>
      <c r="DG2" s="1"/>
      <c r="DH2" s="1"/>
      <c r="DI2" s="1"/>
      <c r="DJ2" s="1"/>
      <c r="DK2" s="1"/>
      <c r="DL2" s="1"/>
      <c r="DM2" s="1"/>
      <c r="DN2" s="1"/>
      <c r="DO2" s="1"/>
      <c r="DP2" s="1"/>
      <c r="DQ2" s="1"/>
      <c r="DR2" s="1"/>
      <c r="DS2" s="1"/>
      <c r="DT2" s="1"/>
      <c r="DU2" s="1"/>
      <c r="DV2" s="1"/>
      <c r="DW2" s="1"/>
      <c r="DX2" s="1"/>
      <c r="DY2" s="1"/>
      <c r="DZ2" s="1"/>
      <c r="EA2" s="1"/>
      <c r="EB2" s="1"/>
      <c r="EC2" s="1"/>
      <c r="ED2" s="1"/>
      <c r="EE2" s="1"/>
      <c r="EF2" s="1"/>
      <c r="EG2" s="1"/>
      <c r="EH2" s="1"/>
      <c r="EI2" s="1"/>
      <c r="EJ2" s="1"/>
      <c r="EK2" s="1"/>
      <c r="EL2" s="1"/>
      <c r="EM2" s="1"/>
      <c r="EN2" s="1"/>
      <c r="EO2" s="1"/>
      <c r="EP2" s="1"/>
      <c r="EQ2" s="1"/>
      <c r="ER2" s="1"/>
      <c r="ES2" s="1"/>
      <c r="ET2" s="1"/>
      <c r="EU2" s="1"/>
      <c r="EV2" s="1"/>
      <c r="EW2" s="1"/>
      <c r="EX2" s="1"/>
      <c r="EY2" s="1"/>
      <c r="EZ2" s="1"/>
      <c r="FA2" s="1"/>
      <c r="FB2" s="1"/>
      <c r="FC2" s="1"/>
      <c r="FD2" s="1"/>
      <c r="FE2" s="1"/>
      <c r="FF2" s="1"/>
      <c r="FG2" s="1"/>
      <c r="FH2" s="1"/>
      <c r="FI2" s="1"/>
      <c r="FJ2" s="1"/>
      <c r="FK2" s="1"/>
      <c r="FL2" s="1"/>
      <c r="FM2" s="1"/>
      <c r="FN2" s="1"/>
      <c r="FO2" s="1"/>
      <c r="FP2" s="1"/>
      <c r="FQ2" s="1"/>
      <c r="FR2" s="1"/>
      <c r="FS2" s="1"/>
      <c r="FT2" s="1"/>
      <c r="FU2" s="1"/>
      <c r="FV2" s="1"/>
      <c r="FW2" s="1"/>
      <c r="FX2" s="1"/>
      <c r="FY2" s="1"/>
      <c r="FZ2" s="1"/>
      <c r="GA2" s="1"/>
      <c r="GB2" s="1"/>
      <c r="GC2" s="1"/>
      <c r="GD2" s="1"/>
      <c r="GE2" s="1"/>
      <c r="GF2" s="1"/>
      <c r="GG2" s="1"/>
      <c r="GH2" s="1"/>
      <c r="GI2" s="1"/>
      <c r="GJ2" s="1"/>
      <c r="GK2" s="1"/>
      <c r="GL2" s="1"/>
      <c r="GM2" s="1"/>
      <c r="GN2" s="1"/>
      <c r="GO2" s="1"/>
      <c r="GP2" s="1"/>
      <c r="GQ2" s="1"/>
      <c r="GR2" s="1"/>
      <c r="GS2" s="1"/>
      <c r="GT2" s="1"/>
      <c r="GU2" s="1"/>
      <c r="GV2" s="1"/>
      <c r="GW2" s="1"/>
      <c r="GX2" s="1"/>
      <c r="GY2" s="1"/>
      <c r="GZ2" s="1"/>
      <c r="HA2" s="1"/>
      <c r="HB2" s="1"/>
      <c r="HC2" s="1"/>
      <c r="HD2" s="1"/>
      <c r="HE2" s="1"/>
      <c r="HF2" s="1"/>
      <c r="HG2" s="1"/>
      <c r="HH2" s="1"/>
      <c r="HI2" s="1"/>
      <c r="HJ2" s="1"/>
      <c r="HK2" s="1"/>
      <c r="HL2" s="1"/>
      <c r="HM2" s="1"/>
      <c r="HN2" s="1"/>
      <c r="HO2" s="1"/>
      <c r="HP2" s="1"/>
      <c r="HQ2" s="1"/>
      <c r="HR2" s="1"/>
      <c r="HS2" s="1"/>
      <c r="HT2" s="1"/>
      <c r="HU2" s="1"/>
      <c r="HV2" s="1"/>
      <c r="HW2" s="1"/>
      <c r="HX2" s="1"/>
      <c r="HY2" s="1"/>
      <c r="HZ2" s="1"/>
      <c r="IA2" s="1"/>
      <c r="IB2" s="1"/>
      <c r="IC2" s="1"/>
      <c r="ID2" s="1"/>
      <c r="IE2" s="1"/>
      <c r="IF2" s="1"/>
      <c r="IG2" s="1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  <c r="IW2" s="1"/>
    </row>
    <row r="3" spans="1:257" x14ac:dyDescent="0.25">
      <c r="A3" s="1"/>
      <c r="B3" s="1"/>
      <c r="C3" s="1"/>
      <c r="D3" s="308" t="s">
        <v>12</v>
      </c>
      <c r="E3" s="308"/>
      <c r="F3" s="308"/>
      <c r="G3" s="2"/>
      <c r="H3" s="2"/>
      <c r="I3" s="2"/>
      <c r="J3" s="2"/>
      <c r="K3" s="2"/>
      <c r="L3" s="2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  <c r="IW3" s="1"/>
    </row>
    <row r="5" spans="1:257" x14ac:dyDescent="0.25">
      <c r="A5" s="1"/>
      <c r="B5" s="1"/>
      <c r="C5" s="1"/>
      <c r="D5" s="1"/>
      <c r="E5" s="4" t="s">
        <v>1</v>
      </c>
      <c r="F5" s="5">
        <v>322001</v>
      </c>
      <c r="G5" s="2"/>
      <c r="H5" s="2"/>
      <c r="I5" s="2"/>
      <c r="J5" s="2"/>
      <c r="K5" s="2"/>
      <c r="L5" s="2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  <c r="DC5" s="1"/>
      <c r="DD5" s="1"/>
      <c r="DE5" s="1"/>
      <c r="DF5" s="1"/>
      <c r="DG5" s="1"/>
      <c r="DH5" s="1"/>
      <c r="DI5" s="1"/>
      <c r="DJ5" s="1"/>
      <c r="DK5" s="1"/>
      <c r="DL5" s="1"/>
      <c r="DM5" s="1"/>
      <c r="DN5" s="1"/>
      <c r="DO5" s="1"/>
      <c r="DP5" s="1"/>
      <c r="DQ5" s="1"/>
      <c r="DR5" s="1"/>
      <c r="DS5" s="1"/>
      <c r="DT5" s="1"/>
      <c r="DU5" s="1"/>
      <c r="DV5" s="1"/>
      <c r="DW5" s="1"/>
      <c r="DX5" s="1"/>
      <c r="DY5" s="1"/>
      <c r="DZ5" s="1"/>
      <c r="EA5" s="1"/>
      <c r="EB5" s="1"/>
      <c r="EC5" s="1"/>
      <c r="ED5" s="1"/>
      <c r="EE5" s="1"/>
      <c r="EF5" s="1"/>
      <c r="EG5" s="1"/>
      <c r="EH5" s="1"/>
      <c r="EI5" s="1"/>
      <c r="EJ5" s="1"/>
      <c r="EK5" s="1"/>
      <c r="EL5" s="1"/>
      <c r="EM5" s="1"/>
      <c r="EN5" s="1"/>
      <c r="EO5" s="1"/>
      <c r="EP5" s="1"/>
      <c r="EQ5" s="1"/>
      <c r="ER5" s="1"/>
      <c r="ES5" s="1"/>
      <c r="ET5" s="1"/>
      <c r="EU5" s="1"/>
      <c r="EV5" s="1"/>
      <c r="EW5" s="1"/>
      <c r="EX5" s="1"/>
      <c r="EY5" s="1"/>
      <c r="EZ5" s="1"/>
      <c r="FA5" s="1"/>
      <c r="FB5" s="1"/>
      <c r="FC5" s="1"/>
      <c r="FD5" s="1"/>
      <c r="FE5" s="1"/>
      <c r="FF5" s="1"/>
      <c r="FG5" s="1"/>
      <c r="FH5" s="1"/>
      <c r="FI5" s="1"/>
      <c r="FJ5" s="1"/>
      <c r="FK5" s="1"/>
      <c r="FL5" s="1"/>
      <c r="FM5" s="1"/>
      <c r="FN5" s="1"/>
      <c r="FO5" s="1"/>
      <c r="FP5" s="1"/>
      <c r="FQ5" s="1"/>
      <c r="FR5" s="1"/>
      <c r="FS5" s="1"/>
      <c r="FT5" s="1"/>
      <c r="FU5" s="1"/>
      <c r="FV5" s="1"/>
      <c r="FW5" s="1"/>
      <c r="FX5" s="1"/>
      <c r="FY5" s="1"/>
      <c r="FZ5" s="1"/>
      <c r="GA5" s="1"/>
      <c r="GB5" s="1"/>
      <c r="GC5" s="1"/>
      <c r="GD5" s="1"/>
      <c r="GE5" s="1"/>
      <c r="GF5" s="1"/>
      <c r="GG5" s="1"/>
      <c r="GH5" s="1"/>
      <c r="GI5" s="1"/>
      <c r="GJ5" s="1"/>
      <c r="GK5" s="1"/>
      <c r="GL5" s="1"/>
      <c r="GM5" s="1"/>
      <c r="GN5" s="1"/>
      <c r="GO5" s="1"/>
      <c r="GP5" s="1"/>
      <c r="GQ5" s="1"/>
      <c r="GR5" s="1"/>
      <c r="GS5" s="1"/>
      <c r="GT5" s="1"/>
      <c r="GU5" s="1"/>
      <c r="GV5" s="1"/>
      <c r="GW5" s="1"/>
      <c r="GX5" s="1"/>
      <c r="GY5" s="1"/>
      <c r="GZ5" s="1"/>
      <c r="HA5" s="1"/>
      <c r="HB5" s="1"/>
      <c r="HC5" s="1"/>
      <c r="HD5" s="1"/>
      <c r="HE5" s="1"/>
      <c r="HF5" s="1"/>
      <c r="HG5" s="1"/>
      <c r="HH5" s="1"/>
      <c r="HI5" s="1"/>
      <c r="HJ5" s="1"/>
      <c r="HK5" s="1"/>
      <c r="HL5" s="1"/>
      <c r="HM5" s="1"/>
      <c r="HN5" s="1"/>
      <c r="HO5" s="1"/>
      <c r="HP5" s="1"/>
      <c r="HQ5" s="1"/>
      <c r="HR5" s="1"/>
      <c r="HS5" s="1"/>
      <c r="HT5" s="1"/>
      <c r="HU5" s="1"/>
      <c r="HV5" s="1"/>
      <c r="HW5" s="1"/>
      <c r="HX5" s="1"/>
      <c r="HY5" s="1"/>
      <c r="HZ5" s="1"/>
      <c r="IA5" s="1"/>
      <c r="IB5" s="1"/>
      <c r="IC5" s="1"/>
      <c r="ID5" s="1"/>
      <c r="IE5" s="1"/>
      <c r="IF5" s="1"/>
      <c r="IG5" s="1"/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  <c r="IW5" s="1"/>
    </row>
    <row r="6" spans="1:257" ht="37.5" customHeight="1" x14ac:dyDescent="0.25">
      <c r="A6" s="309" t="s">
        <v>13</v>
      </c>
      <c r="B6" s="309"/>
      <c r="C6" s="309"/>
      <c r="D6" s="309"/>
      <c r="E6" s="4" t="s">
        <v>2</v>
      </c>
      <c r="F6" s="79">
        <v>46246315</v>
      </c>
      <c r="G6" s="2"/>
      <c r="H6" s="2"/>
      <c r="I6" s="2"/>
      <c r="J6" s="2"/>
      <c r="K6" s="2"/>
      <c r="L6" s="2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  <c r="DC6" s="1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"/>
      <c r="GB6" s="1"/>
      <c r="GC6" s="1"/>
      <c r="GD6" s="1"/>
      <c r="GE6" s="1"/>
      <c r="GF6" s="1"/>
      <c r="GG6" s="1"/>
      <c r="GH6" s="1"/>
      <c r="GI6" s="1"/>
      <c r="GJ6" s="1"/>
      <c r="GK6" s="1"/>
      <c r="GL6" s="1"/>
      <c r="GM6" s="1"/>
      <c r="GN6" s="1"/>
      <c r="GO6" s="1"/>
      <c r="GP6" s="1"/>
      <c r="GQ6" s="1"/>
      <c r="GR6" s="1"/>
      <c r="GS6" s="1"/>
      <c r="GT6" s="1"/>
      <c r="GU6" s="1"/>
      <c r="GV6" s="1"/>
      <c r="GW6" s="1"/>
      <c r="GX6" s="1"/>
      <c r="GY6" s="1"/>
      <c r="GZ6" s="1"/>
      <c r="HA6" s="1"/>
      <c r="HB6" s="1"/>
      <c r="HC6" s="1"/>
      <c r="HD6" s="1"/>
      <c r="HE6" s="1"/>
      <c r="HF6" s="1"/>
      <c r="HG6" s="1"/>
      <c r="HH6" s="1"/>
      <c r="HI6" s="1"/>
      <c r="HJ6" s="1"/>
      <c r="HK6" s="1"/>
      <c r="HL6" s="1"/>
      <c r="HM6" s="1"/>
      <c r="HN6" s="1"/>
      <c r="HO6" s="1"/>
      <c r="HP6" s="1"/>
      <c r="HQ6" s="1"/>
      <c r="HR6" s="1"/>
      <c r="HS6" s="1"/>
      <c r="HT6" s="1"/>
      <c r="HU6" s="1"/>
      <c r="HV6" s="1"/>
      <c r="HW6" s="1"/>
      <c r="HX6" s="1"/>
      <c r="HY6" s="1"/>
      <c r="HZ6" s="1"/>
      <c r="IA6" s="1"/>
      <c r="IB6" s="1"/>
      <c r="IC6" s="1"/>
      <c r="ID6" s="1"/>
      <c r="IE6" s="1"/>
      <c r="IF6" s="1"/>
      <c r="IG6" s="1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  <c r="IW6" s="1"/>
    </row>
    <row r="7" spans="1:257" x14ac:dyDescent="0.25">
      <c r="A7" s="309"/>
      <c r="B7" s="309"/>
      <c r="C7" s="309"/>
      <c r="D7" s="309"/>
      <c r="E7" s="4"/>
      <c r="F7" s="7"/>
      <c r="G7" s="2"/>
      <c r="H7" s="2"/>
      <c r="I7" s="2"/>
      <c r="J7" s="2"/>
      <c r="K7" s="2"/>
      <c r="L7" s="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  <c r="DC7" s="1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"/>
      <c r="GB7" s="1"/>
      <c r="GC7" s="1"/>
      <c r="GD7" s="1"/>
      <c r="GE7" s="1"/>
      <c r="GF7" s="1"/>
      <c r="GG7" s="1"/>
      <c r="GH7" s="1"/>
      <c r="GI7" s="1"/>
      <c r="GJ7" s="1"/>
      <c r="GK7" s="1"/>
      <c r="GL7" s="1"/>
      <c r="GM7" s="1"/>
      <c r="GN7" s="1"/>
      <c r="GO7" s="1"/>
      <c r="GP7" s="1"/>
      <c r="GQ7" s="1"/>
      <c r="GR7" s="1"/>
      <c r="GS7" s="1"/>
      <c r="GT7" s="1"/>
      <c r="GU7" s="1"/>
      <c r="GV7" s="1"/>
      <c r="GW7" s="1"/>
      <c r="GX7" s="1"/>
      <c r="GY7" s="1"/>
      <c r="GZ7" s="1"/>
      <c r="HA7" s="1"/>
      <c r="HB7" s="1"/>
      <c r="HC7" s="1"/>
      <c r="HD7" s="1"/>
      <c r="HE7" s="1"/>
      <c r="HF7" s="1"/>
      <c r="HG7" s="1"/>
      <c r="HH7" s="1"/>
      <c r="HI7" s="1"/>
      <c r="HJ7" s="1"/>
      <c r="HK7" s="1"/>
      <c r="HL7" s="1"/>
      <c r="HM7" s="1"/>
      <c r="HN7" s="1"/>
      <c r="HO7" s="1"/>
      <c r="HP7" s="1"/>
      <c r="HQ7" s="1"/>
      <c r="HR7" s="1"/>
      <c r="HS7" s="1"/>
      <c r="HT7" s="1"/>
      <c r="HU7" s="1"/>
      <c r="HV7" s="1"/>
      <c r="HW7" s="1"/>
      <c r="HX7" s="1"/>
      <c r="HY7" s="1"/>
      <c r="HZ7" s="1"/>
      <c r="IA7" s="1"/>
      <c r="IB7" s="1"/>
      <c r="IC7" s="1"/>
      <c r="ID7" s="1"/>
      <c r="IE7" s="1"/>
      <c r="IF7" s="1"/>
      <c r="IG7" s="1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  <c r="IW7" s="1"/>
    </row>
    <row r="8" spans="1:257" x14ac:dyDescent="0.25">
      <c r="A8" s="309" t="s">
        <v>44</v>
      </c>
      <c r="B8" s="309"/>
      <c r="C8" s="309"/>
      <c r="D8" s="309"/>
      <c r="E8" s="8" t="s">
        <v>2</v>
      </c>
      <c r="F8" s="6">
        <v>16673706</v>
      </c>
      <c r="G8" s="2"/>
      <c r="H8" s="2"/>
      <c r="I8" s="2"/>
      <c r="J8" s="2"/>
      <c r="K8" s="2"/>
      <c r="L8" s="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  <c r="DC8" s="1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"/>
      <c r="GB8" s="1"/>
      <c r="GC8" s="1"/>
      <c r="GD8" s="1"/>
      <c r="GE8" s="1"/>
      <c r="GF8" s="1"/>
      <c r="GG8" s="1"/>
      <c r="GH8" s="1"/>
      <c r="GI8" s="1"/>
      <c r="GJ8" s="1"/>
      <c r="GK8" s="1"/>
      <c r="GL8" s="1"/>
      <c r="GM8" s="1"/>
      <c r="GN8" s="1"/>
      <c r="GO8" s="1"/>
      <c r="GP8" s="1"/>
      <c r="GQ8" s="1"/>
      <c r="GR8" s="1"/>
      <c r="GS8" s="1"/>
      <c r="GT8" s="1"/>
      <c r="GU8" s="1"/>
      <c r="GV8" s="1"/>
      <c r="GW8" s="1"/>
      <c r="GX8" s="1"/>
      <c r="GY8" s="1"/>
      <c r="GZ8" s="1"/>
      <c r="HA8" s="1"/>
      <c r="HB8" s="1"/>
      <c r="HC8" s="1"/>
      <c r="HD8" s="1"/>
      <c r="HE8" s="1"/>
      <c r="HF8" s="1"/>
      <c r="HG8" s="1"/>
      <c r="HH8" s="1"/>
      <c r="HI8" s="1"/>
      <c r="HJ8" s="1"/>
      <c r="HK8" s="1"/>
      <c r="HL8" s="1"/>
      <c r="HM8" s="1"/>
      <c r="HN8" s="1"/>
      <c r="HO8" s="1"/>
      <c r="HP8" s="1"/>
      <c r="HQ8" s="1"/>
      <c r="HR8" s="1"/>
      <c r="HS8" s="1"/>
      <c r="HT8" s="1"/>
      <c r="HU8" s="1"/>
      <c r="HV8" s="1"/>
      <c r="HW8" s="1"/>
      <c r="HX8" s="1"/>
      <c r="HY8" s="1"/>
      <c r="HZ8" s="1"/>
      <c r="IA8" s="1"/>
      <c r="IB8" s="1"/>
      <c r="IC8" s="1"/>
      <c r="ID8" s="1"/>
      <c r="IE8" s="1"/>
      <c r="IF8" s="1"/>
      <c r="IG8" s="1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  <c r="IW8" s="1"/>
    </row>
    <row r="9" spans="1:257" ht="31.5" customHeight="1" x14ac:dyDescent="0.25">
      <c r="A9" s="309"/>
      <c r="B9" s="309"/>
      <c r="C9" s="309"/>
      <c r="D9" s="309"/>
      <c r="E9" s="9" t="s">
        <v>14</v>
      </c>
      <c r="F9" s="7"/>
      <c r="G9" s="2"/>
      <c r="H9" s="2"/>
      <c r="I9" s="2"/>
      <c r="J9" s="2"/>
      <c r="K9" s="2"/>
      <c r="L9" s="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  <c r="DC9" s="1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"/>
      <c r="GB9" s="1"/>
      <c r="GC9" s="1"/>
      <c r="GD9" s="1"/>
      <c r="GE9" s="1"/>
      <c r="GF9" s="1"/>
      <c r="GG9" s="1"/>
      <c r="GH9" s="1"/>
      <c r="GI9" s="1"/>
      <c r="GJ9" s="1"/>
      <c r="GK9" s="1"/>
      <c r="GL9" s="1"/>
      <c r="GM9" s="1"/>
      <c r="GN9" s="1"/>
      <c r="GO9" s="1"/>
      <c r="GP9" s="1"/>
      <c r="GQ9" s="1"/>
      <c r="GR9" s="1"/>
      <c r="GS9" s="1"/>
      <c r="GT9" s="1"/>
      <c r="GU9" s="1"/>
      <c r="GV9" s="1"/>
      <c r="GW9" s="1"/>
      <c r="GX9" s="1"/>
      <c r="GY9" s="1"/>
      <c r="GZ9" s="1"/>
      <c r="HA9" s="1"/>
      <c r="HB9" s="1"/>
      <c r="HC9" s="1"/>
      <c r="HD9" s="1"/>
      <c r="HE9" s="1"/>
      <c r="HF9" s="1"/>
      <c r="HG9" s="1"/>
      <c r="HH9" s="1"/>
      <c r="HI9" s="1"/>
      <c r="HJ9" s="1"/>
      <c r="HK9" s="1"/>
      <c r="HL9" s="1"/>
      <c r="HM9" s="1"/>
      <c r="HN9" s="1"/>
      <c r="HO9" s="1"/>
      <c r="HP9" s="1"/>
      <c r="HQ9" s="1"/>
      <c r="HR9" s="1"/>
      <c r="HS9" s="1"/>
      <c r="HT9" s="1"/>
      <c r="HU9" s="1"/>
      <c r="HV9" s="1"/>
      <c r="HW9" s="1"/>
      <c r="HX9" s="1"/>
      <c r="HY9" s="1"/>
      <c r="HZ9" s="1"/>
      <c r="IA9" s="1"/>
      <c r="IB9" s="1"/>
      <c r="IC9" s="1"/>
      <c r="ID9" s="1"/>
      <c r="IE9" s="1"/>
      <c r="IF9" s="1"/>
      <c r="IG9" s="1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  <c r="IW9" s="1"/>
    </row>
    <row r="10" spans="1:257" x14ac:dyDescent="0.25">
      <c r="A10" s="10"/>
      <c r="B10" s="10"/>
      <c r="C10" s="10"/>
      <c r="D10" s="10"/>
      <c r="F10" s="7"/>
      <c r="G10" s="2"/>
      <c r="H10" s="2"/>
      <c r="I10" s="2"/>
      <c r="J10" s="2"/>
      <c r="K10" s="2"/>
      <c r="L10" s="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  <c r="DC10" s="1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"/>
      <c r="GB10" s="1"/>
      <c r="GC10" s="1"/>
      <c r="GD10" s="1"/>
      <c r="GE10" s="1"/>
      <c r="GF10" s="1"/>
      <c r="GG10" s="1"/>
      <c r="GH10" s="1"/>
      <c r="GI10" s="1"/>
      <c r="GJ10" s="1"/>
      <c r="GK10" s="1"/>
      <c r="GL10" s="1"/>
      <c r="GM10" s="1"/>
      <c r="GN10" s="1"/>
      <c r="GO10" s="1"/>
      <c r="GP10" s="1"/>
      <c r="GQ10" s="1"/>
      <c r="GR10" s="1"/>
      <c r="GS10" s="1"/>
      <c r="GT10" s="1"/>
      <c r="GU10" s="1"/>
      <c r="GV10" s="1"/>
      <c r="GW10" s="1"/>
      <c r="GX10" s="1"/>
      <c r="GY10" s="1"/>
      <c r="GZ10" s="1"/>
      <c r="HA10" s="1"/>
      <c r="HB10" s="1"/>
      <c r="HC10" s="1"/>
      <c r="HD10" s="1"/>
      <c r="HE10" s="1"/>
      <c r="HF10" s="1"/>
      <c r="HG10" s="1"/>
      <c r="HH10" s="1"/>
      <c r="HI10" s="1"/>
      <c r="HJ10" s="1"/>
      <c r="HK10" s="1"/>
      <c r="HL10" s="1"/>
      <c r="HM10" s="1"/>
      <c r="HN10" s="1"/>
      <c r="HO10" s="1"/>
      <c r="HP10" s="1"/>
      <c r="HQ10" s="1"/>
      <c r="HR10" s="1"/>
      <c r="HS10" s="1"/>
      <c r="HT10" s="1"/>
      <c r="HU10" s="1"/>
      <c r="HV10" s="1"/>
      <c r="HW10" s="1"/>
      <c r="HX10" s="1"/>
      <c r="HY10" s="1"/>
      <c r="HZ10" s="1"/>
      <c r="IA10" s="1"/>
      <c r="IB10" s="1"/>
      <c r="IC10" s="1"/>
      <c r="ID10" s="1"/>
      <c r="IE10" s="1"/>
      <c r="IF10" s="1"/>
      <c r="IG10" s="1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  <c r="IW10" s="1"/>
    </row>
    <row r="11" spans="1:257" ht="33" customHeight="1" x14ac:dyDescent="0.25">
      <c r="A11" s="434" t="s">
        <v>330</v>
      </c>
      <c r="B11" s="434"/>
      <c r="C11" s="434"/>
      <c r="D11" s="434"/>
      <c r="E11" s="435" t="s">
        <v>15</v>
      </c>
      <c r="F11" s="436" t="s">
        <v>45</v>
      </c>
      <c r="G11" s="2"/>
      <c r="H11" s="2"/>
      <c r="I11" s="2"/>
      <c r="J11" s="2"/>
      <c r="K11" s="2"/>
      <c r="L11" s="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</row>
    <row r="12" spans="1:257" x14ac:dyDescent="0.25">
      <c r="A12" s="437"/>
      <c r="B12" s="437"/>
      <c r="C12" s="437"/>
      <c r="D12" s="437"/>
      <c r="E12" s="438" t="s">
        <v>3</v>
      </c>
      <c r="F12" s="436">
        <v>45799</v>
      </c>
      <c r="G12" s="2"/>
      <c r="H12" s="2"/>
      <c r="I12" s="2"/>
      <c r="J12" s="2"/>
      <c r="K12" s="2"/>
      <c r="L12" s="2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</row>
    <row r="13" spans="1:257" ht="20.25" customHeight="1" x14ac:dyDescent="0.25">
      <c r="A13" s="437"/>
      <c r="B13" s="437"/>
      <c r="C13" s="437"/>
      <c r="D13" s="437"/>
      <c r="E13" s="435" t="s">
        <v>43</v>
      </c>
      <c r="F13" s="439">
        <v>1</v>
      </c>
      <c r="G13" s="2"/>
      <c r="H13" s="2"/>
      <c r="I13" s="2"/>
      <c r="J13" s="2"/>
      <c r="K13" s="2"/>
      <c r="L13" s="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  <c r="DC13" s="1"/>
      <c r="DD13" s="1"/>
      <c r="DE13" s="1"/>
      <c r="DF13" s="1"/>
      <c r="DG13" s="1"/>
      <c r="DH13" s="1"/>
      <c r="DI13" s="1"/>
      <c r="DJ13" s="1"/>
      <c r="DK13" s="1"/>
      <c r="DL13" s="1"/>
      <c r="DM13" s="1"/>
      <c r="DN13" s="1"/>
      <c r="DO13" s="1"/>
      <c r="DP13" s="1"/>
      <c r="DQ13" s="1"/>
      <c r="DR13" s="1"/>
      <c r="DS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E13" s="1"/>
      <c r="EF13" s="1"/>
      <c r="EG13" s="1"/>
      <c r="EH13" s="1"/>
      <c r="EI13" s="1"/>
      <c r="EJ13" s="1"/>
      <c r="EK13" s="1"/>
      <c r="EL13" s="1"/>
      <c r="EM13" s="1"/>
      <c r="EN13" s="1"/>
      <c r="EO13" s="1"/>
      <c r="EP13" s="1"/>
      <c r="EQ13" s="1"/>
      <c r="ER13" s="1"/>
      <c r="ES13" s="1"/>
      <c r="ET13" s="1"/>
      <c r="EU13" s="1"/>
      <c r="EV13" s="1"/>
      <c r="EW13" s="1"/>
      <c r="EX13" s="1"/>
      <c r="EY13" s="1"/>
      <c r="EZ13" s="1"/>
      <c r="FA13" s="1"/>
      <c r="FB13" s="1"/>
      <c r="FC13" s="1"/>
      <c r="FD13" s="1"/>
      <c r="FE13" s="1"/>
      <c r="FF13" s="1"/>
      <c r="FG13" s="1"/>
      <c r="FH13" s="1"/>
      <c r="FI13" s="1"/>
      <c r="FJ13" s="1"/>
      <c r="FK13" s="1"/>
      <c r="FL13" s="1"/>
      <c r="FM13" s="1"/>
      <c r="FN13" s="1"/>
      <c r="FO13" s="1"/>
      <c r="FP13" s="1"/>
      <c r="FQ13" s="1"/>
      <c r="FR13" s="1"/>
      <c r="FS13" s="1"/>
      <c r="FT13" s="1"/>
      <c r="FU13" s="1"/>
      <c r="FV13" s="1"/>
      <c r="FW13" s="1"/>
      <c r="FX13" s="1"/>
      <c r="FY13" s="1"/>
      <c r="FZ13" s="1"/>
      <c r="GA13" s="1"/>
      <c r="GB13" s="1"/>
      <c r="GC13" s="1"/>
      <c r="GD13" s="1"/>
      <c r="GE13" s="1"/>
      <c r="GF13" s="1"/>
      <c r="GG13" s="1"/>
      <c r="GH13" s="1"/>
      <c r="GI13" s="1"/>
      <c r="GJ13" s="1"/>
      <c r="GK13" s="1"/>
      <c r="GL13" s="1"/>
      <c r="GM13" s="1"/>
      <c r="GN13" s="1"/>
      <c r="GO13" s="1"/>
      <c r="GP13" s="1"/>
      <c r="GQ13" s="1"/>
      <c r="GR13" s="1"/>
      <c r="GS13" s="1"/>
      <c r="GT13" s="1"/>
      <c r="GU13" s="1"/>
      <c r="GV13" s="1"/>
      <c r="GW13" s="1"/>
      <c r="GX13" s="1"/>
      <c r="GY13" s="1"/>
      <c r="GZ13" s="1"/>
      <c r="HA13" s="1"/>
      <c r="HB13" s="1"/>
      <c r="HC13" s="1"/>
      <c r="HD13" s="1"/>
      <c r="HE13" s="1"/>
      <c r="HF13" s="1"/>
      <c r="HG13" s="1"/>
      <c r="HH13" s="1"/>
      <c r="HI13" s="1"/>
      <c r="HJ13" s="1"/>
      <c r="HK13" s="1"/>
      <c r="HL13" s="1"/>
      <c r="HM13" s="1"/>
      <c r="HN13" s="1"/>
      <c r="HO13" s="1"/>
      <c r="HP13" s="1"/>
      <c r="HQ13" s="1"/>
      <c r="HR13" s="1"/>
      <c r="HS13" s="1"/>
      <c r="HT13" s="1"/>
      <c r="HU13" s="1"/>
      <c r="HV13" s="1"/>
      <c r="HW13" s="1"/>
      <c r="HX13" s="1"/>
      <c r="HY13" s="1"/>
      <c r="HZ13" s="1"/>
      <c r="IA13" s="1"/>
      <c r="IB13" s="1"/>
      <c r="IC13" s="1"/>
      <c r="ID13" s="1"/>
      <c r="IE13" s="1"/>
      <c r="IF13" s="1"/>
      <c r="IG13" s="1"/>
      <c r="IH13" s="1"/>
      <c r="II13" s="1"/>
      <c r="IJ13" s="1"/>
      <c r="IK13" s="1"/>
      <c r="IL13" s="1"/>
      <c r="IM13" s="1"/>
      <c r="IN13" s="1"/>
      <c r="IO13" s="1"/>
      <c r="IP13" s="1"/>
      <c r="IQ13" s="1"/>
      <c r="IR13" s="1"/>
      <c r="IS13" s="1"/>
      <c r="IT13" s="1"/>
      <c r="IU13" s="1"/>
      <c r="IV13" s="1"/>
      <c r="IW13" s="1"/>
    </row>
    <row r="14" spans="1:257" ht="24" customHeight="1" x14ac:dyDescent="0.25">
      <c r="A14" s="437"/>
      <c r="B14" s="437"/>
      <c r="C14" s="437"/>
      <c r="D14" s="437"/>
      <c r="E14" s="438" t="s">
        <v>3</v>
      </c>
      <c r="F14" s="440">
        <v>46009</v>
      </c>
      <c r="G14" s="2"/>
      <c r="H14" s="2"/>
      <c r="I14" s="2"/>
      <c r="J14" s="2"/>
      <c r="K14" s="2"/>
      <c r="L14" s="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  <c r="DC14" s="1"/>
      <c r="DD14" s="1"/>
      <c r="DE14" s="1"/>
      <c r="DF14" s="1"/>
      <c r="DG14" s="1"/>
      <c r="DH14" s="1"/>
      <c r="DI14" s="1"/>
      <c r="DJ14" s="1"/>
      <c r="DK14" s="1"/>
      <c r="DL14" s="1"/>
      <c r="DM14" s="1"/>
      <c r="DN14" s="1"/>
      <c r="DO14" s="1"/>
      <c r="DP14" s="1"/>
      <c r="DQ14" s="1"/>
      <c r="DR14" s="1"/>
      <c r="DS14" s="1"/>
      <c r="DT14" s="1"/>
      <c r="DU14" s="1"/>
      <c r="DV14" s="1"/>
      <c r="DW14" s="1"/>
      <c r="DX14" s="1"/>
      <c r="DY14" s="1"/>
      <c r="DZ14" s="1"/>
      <c r="EA14" s="1"/>
      <c r="EB14" s="1"/>
      <c r="EC14" s="1"/>
      <c r="ED14" s="1"/>
      <c r="EE14" s="1"/>
      <c r="EF14" s="1"/>
      <c r="EG14" s="1"/>
      <c r="EH14" s="1"/>
      <c r="EI14" s="1"/>
      <c r="EJ14" s="1"/>
      <c r="EK14" s="1"/>
      <c r="EL14" s="1"/>
      <c r="EM14" s="1"/>
      <c r="EN14" s="1"/>
      <c r="EO14" s="1"/>
      <c r="EP14" s="1"/>
      <c r="EQ14" s="1"/>
      <c r="ER14" s="1"/>
      <c r="ES14" s="1"/>
      <c r="ET14" s="1"/>
      <c r="EU14" s="1"/>
      <c r="EV14" s="1"/>
      <c r="EW14" s="1"/>
      <c r="EX14" s="1"/>
      <c r="EY14" s="1"/>
      <c r="EZ14" s="1"/>
      <c r="FA14" s="1"/>
      <c r="FB14" s="1"/>
      <c r="FC14" s="1"/>
      <c r="FD14" s="1"/>
      <c r="FE14" s="1"/>
      <c r="FF14" s="1"/>
      <c r="FG14" s="1"/>
      <c r="FH14" s="1"/>
      <c r="FI14" s="1"/>
      <c r="FJ14" s="1"/>
      <c r="FK14" s="1"/>
      <c r="FL14" s="1"/>
      <c r="FM14" s="1"/>
      <c r="FN14" s="1"/>
      <c r="FO14" s="1"/>
      <c r="FP14" s="1"/>
      <c r="FQ14" s="1"/>
      <c r="FR14" s="1"/>
      <c r="FS14" s="1"/>
      <c r="FT14" s="1"/>
      <c r="FU14" s="1"/>
      <c r="FV14" s="1"/>
      <c r="FW14" s="1"/>
      <c r="FX14" s="1"/>
      <c r="FY14" s="1"/>
      <c r="FZ14" s="1"/>
      <c r="GA14" s="1"/>
      <c r="GB14" s="1"/>
      <c r="GC14" s="1"/>
      <c r="GD14" s="1"/>
      <c r="GE14" s="1"/>
      <c r="GF14" s="1"/>
      <c r="GG14" s="1"/>
      <c r="GH14" s="1"/>
      <c r="GI14" s="1"/>
      <c r="GJ14" s="1"/>
      <c r="GK14" s="1"/>
      <c r="GL14" s="1"/>
      <c r="GM14" s="1"/>
      <c r="GN14" s="1"/>
      <c r="GO14" s="1"/>
      <c r="GP14" s="1"/>
      <c r="GQ14" s="1"/>
      <c r="GR14" s="1"/>
      <c r="GS14" s="1"/>
      <c r="GT14" s="1"/>
      <c r="GU14" s="1"/>
      <c r="GV14" s="1"/>
      <c r="GW14" s="1"/>
      <c r="GX14" s="1"/>
      <c r="GY14" s="1"/>
      <c r="GZ14" s="1"/>
      <c r="HA14" s="1"/>
      <c r="HB14" s="1"/>
      <c r="HC14" s="1"/>
      <c r="HD14" s="1"/>
      <c r="HE14" s="1"/>
      <c r="HF14" s="1"/>
      <c r="HG14" s="1"/>
      <c r="HH14" s="1"/>
      <c r="HI14" s="1"/>
      <c r="HJ14" s="1"/>
      <c r="HK14" s="1"/>
      <c r="HL14" s="1"/>
      <c r="HM14" s="1"/>
      <c r="HN14" s="1"/>
      <c r="HO14" s="1"/>
      <c r="HP14" s="1"/>
      <c r="HQ14" s="1"/>
      <c r="HR14" s="1"/>
      <c r="HS14" s="1"/>
      <c r="HT14" s="1"/>
      <c r="HU14" s="1"/>
      <c r="HV14" s="1"/>
      <c r="HW14" s="1"/>
      <c r="HX14" s="1"/>
      <c r="HY14" s="1"/>
      <c r="HZ14" s="1"/>
      <c r="IA14" s="1"/>
      <c r="IB14" s="1"/>
      <c r="IC14" s="1"/>
      <c r="ID14" s="1"/>
      <c r="IE14" s="1"/>
      <c r="IF14" s="1"/>
      <c r="IG14" s="1"/>
      <c r="IH14" s="1"/>
      <c r="II14" s="1"/>
      <c r="IJ14" s="1"/>
      <c r="IK14" s="1"/>
      <c r="IL14" s="1"/>
      <c r="IM14" s="1"/>
      <c r="IN14" s="1"/>
      <c r="IO14" s="1"/>
      <c r="IP14" s="1"/>
      <c r="IQ14" s="1"/>
      <c r="IR14" s="1"/>
      <c r="IS14" s="1"/>
      <c r="IT14" s="1"/>
      <c r="IU14" s="1"/>
      <c r="IV14" s="1"/>
      <c r="IW14" s="1"/>
    </row>
    <row r="15" spans="1:257" ht="30" customHeight="1" x14ac:dyDescent="0.25">
      <c r="A15" s="441" t="s">
        <v>331</v>
      </c>
      <c r="B15" s="441"/>
      <c r="C15" s="441"/>
      <c r="D15" s="441"/>
      <c r="E15" s="442" t="s">
        <v>4</v>
      </c>
      <c r="F15" s="443"/>
      <c r="G15" s="2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  <c r="IK15" s="1"/>
      <c r="IL15" s="1"/>
      <c r="IM15" s="1"/>
      <c r="IN15" s="1"/>
      <c r="IO15" s="1"/>
      <c r="IP15" s="1"/>
      <c r="IQ15" s="1"/>
      <c r="IR15" s="1"/>
      <c r="IS15" s="1"/>
    </row>
    <row r="16" spans="1:257" x14ac:dyDescent="0.25">
      <c r="A16" s="444"/>
      <c r="B16" s="444"/>
      <c r="C16" s="444"/>
      <c r="D16" s="444"/>
      <c r="E16" s="444"/>
      <c r="F16" s="444"/>
      <c r="G16" s="14"/>
    </row>
    <row r="17" spans="1:257" x14ac:dyDescent="0.25">
      <c r="A17" s="445"/>
      <c r="B17" s="445"/>
      <c r="C17" s="446" t="s">
        <v>5</v>
      </c>
      <c r="D17" s="446" t="s">
        <v>6</v>
      </c>
      <c r="E17" s="446" t="s">
        <v>7</v>
      </c>
      <c r="F17" s="446"/>
      <c r="G17" s="2"/>
      <c r="H17" s="2"/>
      <c r="I17" s="2"/>
      <c r="J17" s="2"/>
      <c r="K17" s="2"/>
      <c r="L17" s="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</row>
    <row r="18" spans="1:257" x14ac:dyDescent="0.25">
      <c r="A18" s="445"/>
      <c r="B18" s="445"/>
      <c r="C18" s="446"/>
      <c r="D18" s="446"/>
      <c r="E18" s="447" t="s">
        <v>8</v>
      </c>
      <c r="F18" s="447" t="s">
        <v>9</v>
      </c>
      <c r="G18" s="2"/>
      <c r="H18" s="2"/>
      <c r="I18" s="2"/>
      <c r="J18" s="2"/>
      <c r="K18" s="2"/>
      <c r="L18" s="2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  <c r="IK18" s="1"/>
      <c r="IL18" s="1"/>
      <c r="IM18" s="1"/>
      <c r="IN18" s="1"/>
      <c r="IO18" s="1"/>
      <c r="IP18" s="1"/>
      <c r="IQ18" s="1"/>
      <c r="IR18" s="1"/>
      <c r="IS18" s="1"/>
      <c r="IT18" s="1"/>
      <c r="IU18" s="1"/>
      <c r="IV18" s="1"/>
      <c r="IW18" s="1"/>
    </row>
    <row r="19" spans="1:257" ht="18.75" customHeight="1" x14ac:dyDescent="0.25">
      <c r="A19" s="1"/>
      <c r="C19" s="5">
        <v>1</v>
      </c>
      <c r="D19" s="16" t="str">
        <f>F19</f>
        <v>19.12.2025</v>
      </c>
      <c r="E19" s="13">
        <v>45799</v>
      </c>
      <c r="F19" s="85" t="s">
        <v>49</v>
      </c>
      <c r="G19" s="2"/>
      <c r="H19" s="2"/>
      <c r="I19" s="2"/>
      <c r="J19" s="2"/>
      <c r="K19" s="2"/>
      <c r="L19" s="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  <c r="IK19" s="1"/>
      <c r="IL19" s="1"/>
      <c r="IM19" s="1"/>
      <c r="IN19" s="1"/>
      <c r="IO19" s="1"/>
      <c r="IP19" s="1"/>
      <c r="IQ19" s="1"/>
      <c r="IR19" s="1"/>
      <c r="IS19" s="1"/>
      <c r="IT19" s="1"/>
      <c r="IU19" s="1"/>
      <c r="IV19" s="1"/>
      <c r="IW19" s="1"/>
    </row>
    <row r="20" spans="1:257" ht="23.25" customHeight="1" x14ac:dyDescent="0.25">
      <c r="A20" s="310" t="s">
        <v>16</v>
      </c>
      <c r="B20" s="310"/>
      <c r="C20" s="310"/>
      <c r="D20" s="310"/>
      <c r="E20" s="310"/>
      <c r="F20" s="310"/>
      <c r="G20" s="2"/>
      <c r="H20" s="2"/>
      <c r="I20" s="2"/>
      <c r="J20" s="2"/>
      <c r="K20" s="2"/>
      <c r="L20" s="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  <c r="IK20" s="1"/>
      <c r="IL20" s="1"/>
      <c r="IM20" s="1"/>
      <c r="IN20" s="1"/>
      <c r="IO20" s="1"/>
      <c r="IP20" s="1"/>
      <c r="IQ20" s="1"/>
      <c r="IR20" s="1"/>
      <c r="IS20" s="1"/>
      <c r="IT20" s="1"/>
      <c r="IU20" s="1"/>
      <c r="IV20" s="1"/>
      <c r="IW20" s="1"/>
    </row>
    <row r="21" spans="1:257" ht="18.75" x14ac:dyDescent="0.25">
      <c r="A21" s="304" t="s">
        <v>17</v>
      </c>
      <c r="B21" s="304"/>
      <c r="C21" s="304"/>
      <c r="D21" s="304"/>
      <c r="E21" s="304"/>
      <c r="F21" s="304"/>
      <c r="G21" s="2"/>
      <c r="H21" s="2"/>
      <c r="I21" s="2"/>
      <c r="J21" s="2"/>
      <c r="K21" s="2"/>
      <c r="L21" s="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  <c r="IK21" s="1"/>
      <c r="IL21" s="1"/>
      <c r="IM21" s="1"/>
      <c r="IN21" s="1"/>
      <c r="IO21" s="1"/>
      <c r="IP21" s="1"/>
      <c r="IQ21" s="1"/>
      <c r="IR21" s="1"/>
      <c r="IS21" s="1"/>
      <c r="IT21" s="1"/>
      <c r="IU21" s="1"/>
      <c r="IV21" s="1"/>
      <c r="IW21" s="1"/>
    </row>
    <row r="22" spans="1:257" x14ac:dyDescent="0.25">
      <c r="A22" s="1"/>
      <c r="C22" s="1"/>
      <c r="D22" s="1"/>
      <c r="E22" s="1"/>
      <c r="F22" s="1"/>
      <c r="G22" s="2"/>
      <c r="H22" s="2"/>
      <c r="I22" s="2"/>
      <c r="J22" s="2"/>
      <c r="K22" s="2"/>
      <c r="L22" s="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  <c r="IK22" s="1"/>
      <c r="IL22" s="1"/>
      <c r="IM22" s="1"/>
      <c r="IN22" s="1"/>
      <c r="IO22" s="1"/>
      <c r="IP22" s="1"/>
      <c r="IQ22" s="1"/>
      <c r="IR22" s="1"/>
      <c r="IS22" s="1"/>
      <c r="IT22" s="1"/>
      <c r="IU22" s="1"/>
      <c r="IV22" s="1"/>
      <c r="IW22" s="1"/>
    </row>
    <row r="23" spans="1:257" ht="15.75" customHeight="1" x14ac:dyDescent="0.25">
      <c r="A23" s="312" t="s">
        <v>18</v>
      </c>
      <c r="B23" s="312" t="s">
        <v>19</v>
      </c>
      <c r="C23" s="305" t="s">
        <v>20</v>
      </c>
      <c r="D23" s="306"/>
      <c r="E23" s="306"/>
      <c r="F23" s="307"/>
      <c r="G23" s="2"/>
      <c r="H23" s="313">
        <v>2025</v>
      </c>
      <c r="I23" s="314"/>
      <c r="J23" s="314"/>
      <c r="K23" s="314"/>
      <c r="L23" s="314"/>
      <c r="M23" s="314"/>
      <c r="N23" s="314"/>
      <c r="O23" s="315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  <c r="IK23" s="1"/>
      <c r="IL23" s="1"/>
      <c r="IM23" s="1"/>
      <c r="IN23" s="1"/>
      <c r="IO23" s="1"/>
      <c r="IP23" s="1"/>
      <c r="IQ23" s="1"/>
      <c r="IR23" s="1"/>
      <c r="IS23" s="1"/>
      <c r="IT23" s="1"/>
      <c r="IU23" s="1"/>
      <c r="IV23" s="1"/>
      <c r="IW23" s="1"/>
    </row>
    <row r="24" spans="1:257" ht="49.5" customHeight="1" x14ac:dyDescent="0.25">
      <c r="A24" s="312"/>
      <c r="B24" s="312"/>
      <c r="C24" s="17" t="s">
        <v>0</v>
      </c>
      <c r="D24" s="63" t="s">
        <v>21</v>
      </c>
      <c r="E24" s="18" t="s">
        <v>22</v>
      </c>
      <c r="F24" s="18" t="s">
        <v>23</v>
      </c>
      <c r="G24" s="19"/>
      <c r="H24" s="20" t="s">
        <v>179</v>
      </c>
      <c r="I24" s="20"/>
      <c r="J24" s="20"/>
      <c r="K24" s="20"/>
      <c r="L24" s="20" t="s">
        <v>42</v>
      </c>
      <c r="M24" s="20"/>
      <c r="N24" s="20"/>
      <c r="O24" s="20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  <c r="IK24" s="1"/>
      <c r="IL24" s="1"/>
      <c r="IM24" s="1"/>
      <c r="IN24" s="1"/>
      <c r="IO24" s="1"/>
      <c r="IP24" s="1"/>
      <c r="IQ24" s="1"/>
      <c r="IR24" s="1"/>
      <c r="IS24" s="1"/>
      <c r="IT24" s="1"/>
      <c r="IU24" s="1"/>
      <c r="IV24" s="1"/>
      <c r="IW24" s="1"/>
    </row>
    <row r="25" spans="1:257" x14ac:dyDescent="0.25">
      <c r="A25" s="12">
        <v>1</v>
      </c>
      <c r="B25" s="12">
        <v>2</v>
      </c>
      <c r="C25" s="64">
        <v>3</v>
      </c>
      <c r="D25" s="12">
        <v>4</v>
      </c>
      <c r="E25" s="12">
        <v>5</v>
      </c>
      <c r="F25" s="12">
        <v>6</v>
      </c>
      <c r="G25" s="2"/>
      <c r="H25" s="21"/>
      <c r="I25" s="21"/>
      <c r="J25" s="21"/>
      <c r="K25" s="21"/>
      <c r="L25" s="21"/>
      <c r="M25" s="21"/>
      <c r="N25" s="21"/>
      <c r="O25" s="2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  <c r="IK25" s="1"/>
      <c r="IL25" s="1"/>
      <c r="IM25" s="1"/>
      <c r="IN25" s="1"/>
      <c r="IO25" s="1"/>
      <c r="IP25" s="1"/>
      <c r="IQ25" s="1"/>
      <c r="IR25" s="1"/>
      <c r="IS25" s="1"/>
      <c r="IT25" s="1"/>
      <c r="IU25" s="1"/>
      <c r="IV25" s="1"/>
      <c r="IW25" s="1"/>
    </row>
    <row r="26" spans="1:257" ht="31.5" x14ac:dyDescent="0.25">
      <c r="A26" s="12"/>
      <c r="B26" s="22" t="s">
        <v>24</v>
      </c>
      <c r="C26" s="65"/>
      <c r="D26" s="67">
        <f>D28</f>
        <v>4223260.2300000004</v>
      </c>
      <c r="E26" s="23">
        <f>E28</f>
        <v>4223260.2300000004</v>
      </c>
      <c r="F26" s="24">
        <f>F28</f>
        <v>4223260.2300000004</v>
      </c>
      <c r="G26" s="25"/>
      <c r="H26" s="26"/>
      <c r="I26" s="26"/>
      <c r="J26" s="26"/>
      <c r="K26" s="26"/>
      <c r="L26" s="26"/>
      <c r="M26" s="26"/>
      <c r="N26" s="26"/>
      <c r="O26" s="26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  <c r="IK26" s="1"/>
      <c r="IL26" s="1"/>
      <c r="IM26" s="1"/>
      <c r="IN26" s="1"/>
      <c r="IO26" s="1"/>
      <c r="IP26" s="1"/>
      <c r="IQ26" s="1"/>
      <c r="IR26" s="1"/>
      <c r="IS26" s="1"/>
      <c r="IT26" s="1"/>
      <c r="IU26" s="1"/>
      <c r="IV26" s="1"/>
      <c r="IW26" s="1"/>
    </row>
    <row r="27" spans="1:257" ht="25.5" customHeight="1" x14ac:dyDescent="0.25">
      <c r="A27" s="12"/>
      <c r="B27" s="27" t="s">
        <v>25</v>
      </c>
      <c r="C27" s="66"/>
      <c r="D27" s="68"/>
      <c r="E27" s="28"/>
      <c r="F27" s="29"/>
      <c r="G27" s="25"/>
      <c r="H27" s="26"/>
      <c r="I27" s="26"/>
      <c r="J27" s="26"/>
      <c r="K27" s="26"/>
      <c r="L27" s="26"/>
      <c r="M27" s="26"/>
      <c r="N27" s="26"/>
      <c r="O27" s="26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  <c r="IK27" s="1"/>
      <c r="IL27" s="1"/>
      <c r="IM27" s="1"/>
      <c r="IN27" s="1"/>
      <c r="IO27" s="1"/>
      <c r="IP27" s="1"/>
      <c r="IQ27" s="1"/>
      <c r="IR27" s="1"/>
      <c r="IS27" s="1"/>
      <c r="IT27" s="1"/>
      <c r="IU27" s="1"/>
      <c r="IV27" s="1"/>
      <c r="IW27" s="1"/>
    </row>
    <row r="28" spans="1:257" ht="48" customHeight="1" x14ac:dyDescent="0.25">
      <c r="A28" s="421">
        <v>1</v>
      </c>
      <c r="B28" s="69" t="s">
        <v>329</v>
      </c>
      <c r="C28" s="422"/>
      <c r="D28" s="423">
        <f>D30+D31+D32</f>
        <v>4223260.2300000004</v>
      </c>
      <c r="E28" s="424">
        <f>E30+E31+E32</f>
        <v>4223260.2300000004</v>
      </c>
      <c r="F28" s="76">
        <f>F30+F31+F32</f>
        <v>4223260.2300000004</v>
      </c>
      <c r="G28" s="25"/>
      <c r="H28" s="30">
        <f>H30+H31+H32</f>
        <v>4223260.2300000004</v>
      </c>
      <c r="I28" s="30"/>
      <c r="J28" s="30"/>
      <c r="K28" s="30"/>
      <c r="L28" s="30">
        <f>L30+L31+L32</f>
        <v>4223260.2300000004</v>
      </c>
      <c r="M28" s="26"/>
      <c r="N28" s="26"/>
      <c r="O28" s="26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  <c r="CA28" s="1"/>
      <c r="CB28" s="1"/>
      <c r="CC28" s="1"/>
      <c r="CD28" s="1"/>
      <c r="CE28" s="1"/>
      <c r="CF28" s="1"/>
      <c r="CG28" s="1"/>
      <c r="CH28" s="1"/>
      <c r="CI28" s="1"/>
      <c r="CJ28" s="1"/>
      <c r="CK28" s="1"/>
      <c r="CL28" s="1"/>
      <c r="CM28" s="1"/>
      <c r="CN28" s="1"/>
      <c r="CO28" s="1"/>
      <c r="CP28" s="1"/>
      <c r="CQ28" s="1"/>
      <c r="CR28" s="1"/>
      <c r="CS28" s="1"/>
      <c r="CT28" s="1"/>
      <c r="CU28" s="1"/>
      <c r="CV28" s="1"/>
      <c r="CW28" s="1"/>
      <c r="CX28" s="1"/>
      <c r="CY28" s="1"/>
      <c r="CZ28" s="1"/>
      <c r="DA28" s="1"/>
      <c r="DB28" s="1"/>
      <c r="DC28" s="1"/>
      <c r="DD28" s="1"/>
      <c r="DE28" s="1"/>
      <c r="DF28" s="1"/>
      <c r="DG28" s="1"/>
      <c r="DH28" s="1"/>
      <c r="DI28" s="1"/>
      <c r="DJ28" s="1"/>
      <c r="DK28" s="1"/>
      <c r="DL28" s="1"/>
      <c r="DM28" s="1"/>
      <c r="DN28" s="1"/>
      <c r="DO28" s="1"/>
      <c r="DP28" s="1"/>
      <c r="DQ28" s="1"/>
      <c r="DR28" s="1"/>
      <c r="DS28" s="1"/>
      <c r="DT28" s="1"/>
      <c r="DU28" s="1"/>
      <c r="DV28" s="1"/>
      <c r="DW28" s="1"/>
      <c r="DX28" s="1"/>
      <c r="DY28" s="1"/>
      <c r="DZ28" s="1"/>
      <c r="EA28" s="1"/>
      <c r="EB28" s="1"/>
      <c r="EC28" s="1"/>
      <c r="ED28" s="1"/>
      <c r="EE28" s="1"/>
      <c r="EF28" s="1"/>
      <c r="EG28" s="1"/>
      <c r="EH28" s="1"/>
      <c r="EI28" s="1"/>
      <c r="EJ28" s="1"/>
      <c r="EK28" s="1"/>
      <c r="EL28" s="1"/>
      <c r="EM28" s="1"/>
      <c r="EN28" s="1"/>
      <c r="EO28" s="1"/>
      <c r="EP28" s="1"/>
      <c r="EQ28" s="1"/>
      <c r="ER28" s="1"/>
      <c r="ES28" s="1"/>
      <c r="ET28" s="1"/>
      <c r="EU28" s="1"/>
      <c r="EV28" s="1"/>
      <c r="EW28" s="1"/>
      <c r="EX28" s="1"/>
      <c r="EY28" s="1"/>
      <c r="EZ28" s="1"/>
      <c r="FA28" s="1"/>
      <c r="FB28" s="1"/>
      <c r="FC28" s="1"/>
      <c r="FD28" s="1"/>
      <c r="FE28" s="1"/>
      <c r="FF28" s="1"/>
      <c r="FG28" s="1"/>
      <c r="FH28" s="1"/>
      <c r="FI28" s="1"/>
      <c r="FJ28" s="1"/>
      <c r="FK28" s="1"/>
      <c r="FL28" s="1"/>
      <c r="FM28" s="1"/>
      <c r="FN28" s="1"/>
      <c r="FO28" s="1"/>
      <c r="FP28" s="1"/>
      <c r="FQ28" s="1"/>
      <c r="FR28" s="1"/>
      <c r="FS28" s="1"/>
      <c r="FT28" s="1"/>
      <c r="FU28" s="1"/>
      <c r="FV28" s="1"/>
      <c r="FW28" s="1"/>
      <c r="FX28" s="1"/>
      <c r="FY28" s="1"/>
      <c r="FZ28" s="1"/>
      <c r="GA28" s="1"/>
      <c r="GB28" s="1"/>
      <c r="GC28" s="1"/>
      <c r="GD28" s="1"/>
      <c r="GE28" s="1"/>
      <c r="GF28" s="1"/>
      <c r="GG28" s="1"/>
      <c r="GH28" s="1"/>
      <c r="GI28" s="1"/>
      <c r="GJ28" s="1"/>
      <c r="GK28" s="1"/>
      <c r="GL28" s="1"/>
      <c r="GM28" s="1"/>
      <c r="GN28" s="1"/>
      <c r="GO28" s="1"/>
      <c r="GP28" s="1"/>
      <c r="GQ28" s="1"/>
      <c r="GR28" s="1"/>
      <c r="GS28" s="1"/>
      <c r="GT28" s="1"/>
      <c r="GU28" s="1"/>
      <c r="GV28" s="1"/>
      <c r="GW28" s="1"/>
      <c r="GX28" s="1"/>
      <c r="GY28" s="1"/>
      <c r="GZ28" s="1"/>
      <c r="HA28" s="1"/>
      <c r="HB28" s="1"/>
      <c r="HC28" s="1"/>
      <c r="HD28" s="1"/>
      <c r="HE28" s="1"/>
      <c r="HF28" s="1"/>
      <c r="HG28" s="1"/>
      <c r="HH28" s="1"/>
      <c r="HI28" s="1"/>
      <c r="HJ28" s="1"/>
      <c r="HK28" s="1"/>
      <c r="HL28" s="1"/>
      <c r="HM28" s="1"/>
      <c r="HN28" s="1"/>
      <c r="HO28" s="1"/>
      <c r="HP28" s="1"/>
      <c r="HQ28" s="1"/>
      <c r="HR28" s="1"/>
      <c r="HS28" s="1"/>
      <c r="HT28" s="1"/>
      <c r="HU28" s="1"/>
      <c r="HV28" s="1"/>
      <c r="HW28" s="1"/>
      <c r="HX28" s="1"/>
      <c r="HY28" s="1"/>
      <c r="HZ28" s="1"/>
      <c r="IA28" s="1"/>
      <c r="IB28" s="1"/>
      <c r="IC28" s="1"/>
      <c r="ID28" s="1"/>
      <c r="IE28" s="1"/>
      <c r="IF28" s="1"/>
      <c r="IG28" s="1"/>
      <c r="IH28" s="1"/>
      <c r="II28" s="1"/>
      <c r="IJ28" s="1"/>
      <c r="IK28" s="1"/>
      <c r="IL28" s="1"/>
      <c r="IM28" s="1"/>
      <c r="IN28" s="1"/>
      <c r="IO28" s="1"/>
      <c r="IP28" s="1"/>
      <c r="IQ28" s="1"/>
      <c r="IR28" s="1"/>
      <c r="IS28" s="1"/>
      <c r="IT28" s="1"/>
      <c r="IU28" s="1"/>
      <c r="IV28" s="1"/>
      <c r="IW28" s="1"/>
    </row>
    <row r="29" spans="1:257" ht="22.5" customHeight="1" x14ac:dyDescent="0.25">
      <c r="A29" s="421"/>
      <c r="B29" s="70" t="s">
        <v>26</v>
      </c>
      <c r="C29" s="425"/>
      <c r="D29" s="426"/>
      <c r="E29" s="424"/>
      <c r="F29" s="76"/>
      <c r="G29" s="25"/>
      <c r="H29" s="30"/>
      <c r="I29" s="30"/>
      <c r="J29" s="30"/>
      <c r="K29" s="30"/>
      <c r="L29" s="30"/>
      <c r="M29" s="26"/>
      <c r="N29" s="26"/>
      <c r="O29" s="26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/>
      <c r="BS29" s="1"/>
      <c r="BT29" s="1"/>
      <c r="BU29" s="1"/>
      <c r="BV29" s="1"/>
      <c r="BW29" s="1"/>
      <c r="BX29" s="1"/>
      <c r="BY29" s="1"/>
      <c r="BZ29" s="1"/>
      <c r="CA29" s="1"/>
      <c r="CB29" s="1"/>
      <c r="CC29" s="1"/>
      <c r="CD29" s="1"/>
      <c r="CE29" s="1"/>
      <c r="CF29" s="1"/>
      <c r="CG29" s="1"/>
      <c r="CH29" s="1"/>
      <c r="CI29" s="1"/>
      <c r="CJ29" s="1"/>
      <c r="CK29" s="1"/>
      <c r="CL29" s="1"/>
      <c r="CM29" s="1"/>
      <c r="CN29" s="1"/>
      <c r="CO29" s="1"/>
      <c r="CP29" s="1"/>
      <c r="CQ29" s="1"/>
      <c r="CR29" s="1"/>
      <c r="CS29" s="1"/>
      <c r="CT29" s="1"/>
      <c r="CU29" s="1"/>
      <c r="CV29" s="1"/>
      <c r="CW29" s="1"/>
      <c r="CX29" s="1"/>
      <c r="CY29" s="1"/>
      <c r="CZ29" s="1"/>
      <c r="DA29" s="1"/>
      <c r="DB29" s="1"/>
      <c r="DC29" s="1"/>
      <c r="DD29" s="1"/>
      <c r="DE29" s="1"/>
      <c r="DF29" s="1"/>
      <c r="DG29" s="1"/>
      <c r="DH29" s="1"/>
      <c r="DI29" s="1"/>
      <c r="DJ29" s="1"/>
      <c r="DK29" s="1"/>
      <c r="DL29" s="1"/>
      <c r="DM29" s="1"/>
      <c r="DN29" s="1"/>
      <c r="DO29" s="1"/>
      <c r="DP29" s="1"/>
      <c r="DQ29" s="1"/>
      <c r="DR29" s="1"/>
      <c r="DS29" s="1"/>
      <c r="DT29" s="1"/>
      <c r="DU29" s="1"/>
      <c r="DV29" s="1"/>
      <c r="DW29" s="1"/>
      <c r="DX29" s="1"/>
      <c r="DY29" s="1"/>
      <c r="DZ29" s="1"/>
      <c r="EA29" s="1"/>
      <c r="EB29" s="1"/>
      <c r="EC29" s="1"/>
      <c r="ED29" s="1"/>
      <c r="EE29" s="1"/>
      <c r="EF29" s="1"/>
      <c r="EG29" s="1"/>
      <c r="EH29" s="1"/>
      <c r="EI29" s="1"/>
      <c r="EJ29" s="1"/>
      <c r="EK29" s="1"/>
      <c r="EL29" s="1"/>
      <c r="EM29" s="1"/>
      <c r="EN29" s="1"/>
      <c r="EO29" s="1"/>
      <c r="EP29" s="1"/>
      <c r="EQ29" s="1"/>
      <c r="ER29" s="1"/>
      <c r="ES29" s="1"/>
      <c r="ET29" s="1"/>
      <c r="EU29" s="1"/>
      <c r="EV29" s="1"/>
      <c r="EW29" s="1"/>
      <c r="EX29" s="1"/>
      <c r="EY29" s="1"/>
      <c r="EZ29" s="1"/>
      <c r="FA29" s="1"/>
      <c r="FB29" s="1"/>
      <c r="FC29" s="1"/>
      <c r="FD29" s="1"/>
      <c r="FE29" s="1"/>
      <c r="FF29" s="1"/>
      <c r="FG29" s="1"/>
      <c r="FH29" s="1"/>
      <c r="FI29" s="1"/>
      <c r="FJ29" s="1"/>
      <c r="FK29" s="1"/>
      <c r="FL29" s="1"/>
      <c r="FM29" s="1"/>
      <c r="FN29" s="1"/>
      <c r="FO29" s="1"/>
      <c r="FP29" s="1"/>
      <c r="FQ29" s="1"/>
      <c r="FR29" s="1"/>
      <c r="FS29" s="1"/>
      <c r="FT29" s="1"/>
      <c r="FU29" s="1"/>
      <c r="FV29" s="1"/>
      <c r="FW29" s="1"/>
      <c r="FX29" s="1"/>
      <c r="FY29" s="1"/>
      <c r="FZ29" s="1"/>
      <c r="GA29" s="1"/>
      <c r="GB29" s="1"/>
      <c r="GC29" s="1"/>
      <c r="GD29" s="1"/>
      <c r="GE29" s="1"/>
      <c r="GF29" s="1"/>
      <c r="GG29" s="1"/>
      <c r="GH29" s="1"/>
      <c r="GI29" s="1"/>
      <c r="GJ29" s="1"/>
      <c r="GK29" s="1"/>
      <c r="GL29" s="1"/>
      <c r="GM29" s="1"/>
      <c r="GN29" s="1"/>
      <c r="GO29" s="1"/>
      <c r="GP29" s="1"/>
      <c r="GQ29" s="1"/>
      <c r="GR29" s="1"/>
      <c r="GS29" s="1"/>
      <c r="GT29" s="1"/>
      <c r="GU29" s="1"/>
      <c r="GV29" s="1"/>
      <c r="GW29" s="1"/>
      <c r="GX29" s="1"/>
      <c r="GY29" s="1"/>
      <c r="GZ29" s="1"/>
      <c r="HA29" s="1"/>
      <c r="HB29" s="1"/>
      <c r="HC29" s="1"/>
      <c r="HD29" s="1"/>
      <c r="HE29" s="1"/>
      <c r="HF29" s="1"/>
      <c r="HG29" s="1"/>
      <c r="HH29" s="1"/>
      <c r="HI29" s="1"/>
      <c r="HJ29" s="1"/>
      <c r="HK29" s="1"/>
      <c r="HL29" s="1"/>
      <c r="HM29" s="1"/>
      <c r="HN29" s="1"/>
      <c r="HO29" s="1"/>
      <c r="HP29" s="1"/>
      <c r="HQ29" s="1"/>
      <c r="HR29" s="1"/>
      <c r="HS29" s="1"/>
      <c r="HT29" s="1"/>
      <c r="HU29" s="1"/>
      <c r="HV29" s="1"/>
      <c r="HW29" s="1"/>
      <c r="HX29" s="1"/>
      <c r="HY29" s="1"/>
      <c r="HZ29" s="1"/>
      <c r="IA29" s="1"/>
      <c r="IB29" s="1"/>
      <c r="IC29" s="1"/>
      <c r="ID29" s="1"/>
      <c r="IE29" s="1"/>
      <c r="IF29" s="1"/>
      <c r="IG29" s="1"/>
      <c r="IH29" s="1"/>
      <c r="II29" s="1"/>
      <c r="IJ29" s="1"/>
      <c r="IK29" s="1"/>
      <c r="IL29" s="1"/>
      <c r="IM29" s="1"/>
      <c r="IN29" s="1"/>
      <c r="IO29" s="1"/>
      <c r="IP29" s="1"/>
      <c r="IQ29" s="1"/>
      <c r="IR29" s="1"/>
      <c r="IS29" s="1"/>
      <c r="IT29" s="1"/>
      <c r="IU29" s="1"/>
      <c r="IV29" s="1"/>
      <c r="IW29" s="1"/>
    </row>
    <row r="30" spans="1:257" ht="28.5" customHeight="1" x14ac:dyDescent="0.25">
      <c r="A30" s="421"/>
      <c r="B30" s="172" t="s">
        <v>27</v>
      </c>
      <c r="C30" s="427"/>
      <c r="D30" s="428">
        <f>E30</f>
        <v>3714702.25</v>
      </c>
      <c r="E30" s="429">
        <f>L30</f>
        <v>3714702.25</v>
      </c>
      <c r="F30" s="72">
        <f>E30</f>
        <v>3714702.25</v>
      </c>
      <c r="G30" s="25"/>
      <c r="H30" s="83">
        <f>4223260.23-H31-H32</f>
        <v>3714702.25</v>
      </c>
      <c r="I30" s="30"/>
      <c r="J30" s="30"/>
      <c r="K30" s="30"/>
      <c r="L30" s="30">
        <f>SUM(H30:K30)</f>
        <v>3714702.25</v>
      </c>
      <c r="M30" s="26"/>
      <c r="N30" s="26"/>
      <c r="O30" s="26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  <c r="DC30" s="1"/>
      <c r="DD30" s="1"/>
      <c r="DE30" s="1"/>
      <c r="DF30" s="1"/>
      <c r="DG30" s="1"/>
      <c r="DH30" s="1"/>
      <c r="DI30" s="1"/>
      <c r="DJ30" s="1"/>
      <c r="DK30" s="1"/>
      <c r="DL30" s="1"/>
      <c r="DM30" s="1"/>
      <c r="DN30" s="1"/>
      <c r="DO30" s="1"/>
      <c r="DP30" s="1"/>
      <c r="DQ30" s="1"/>
      <c r="DR30" s="1"/>
      <c r="DS30" s="1"/>
      <c r="DT30" s="1"/>
      <c r="DU30" s="1"/>
      <c r="DV30" s="1"/>
      <c r="DW30" s="1"/>
      <c r="DX30" s="1"/>
      <c r="DY30" s="1"/>
      <c r="DZ30" s="1"/>
      <c r="EA30" s="1"/>
      <c r="EB30" s="1"/>
      <c r="EC30" s="1"/>
      <c r="ED30" s="1"/>
      <c r="EE30" s="1"/>
      <c r="EF30" s="1"/>
      <c r="EG30" s="1"/>
      <c r="EH30" s="1"/>
      <c r="EI30" s="1"/>
      <c r="EJ30" s="1"/>
      <c r="EK30" s="1"/>
      <c r="EL30" s="1"/>
      <c r="EM30" s="1"/>
      <c r="EN30" s="1"/>
      <c r="EO30" s="1"/>
      <c r="EP30" s="1"/>
      <c r="EQ30" s="1"/>
      <c r="ER30" s="1"/>
      <c r="ES30" s="1"/>
      <c r="ET30" s="1"/>
      <c r="EU30" s="1"/>
      <c r="EV30" s="1"/>
      <c r="EW30" s="1"/>
      <c r="EX30" s="1"/>
      <c r="EY30" s="1"/>
      <c r="EZ30" s="1"/>
      <c r="FA30" s="1"/>
      <c r="FB30" s="1"/>
      <c r="FC30" s="1"/>
      <c r="FD30" s="1"/>
      <c r="FE30" s="1"/>
      <c r="FF30" s="1"/>
      <c r="FG30" s="1"/>
      <c r="FH30" s="1"/>
      <c r="FI30" s="1"/>
      <c r="FJ30" s="1"/>
      <c r="FK30" s="1"/>
      <c r="FL30" s="1"/>
      <c r="FM30" s="1"/>
      <c r="FN30" s="1"/>
      <c r="FO30" s="1"/>
      <c r="FP30" s="1"/>
      <c r="FQ30" s="1"/>
      <c r="FR30" s="1"/>
      <c r="FS30" s="1"/>
      <c r="FT30" s="1"/>
      <c r="FU30" s="1"/>
      <c r="FV30" s="1"/>
      <c r="FW30" s="1"/>
      <c r="FX30" s="1"/>
      <c r="FY30" s="1"/>
      <c r="FZ30" s="1"/>
      <c r="GA30" s="1"/>
      <c r="GB30" s="1"/>
      <c r="GC30" s="1"/>
      <c r="GD30" s="1"/>
      <c r="GE30" s="1"/>
      <c r="GF30" s="1"/>
      <c r="GG30" s="1"/>
      <c r="GH30" s="1"/>
      <c r="GI30" s="1"/>
      <c r="GJ30" s="1"/>
      <c r="GK30" s="1"/>
      <c r="GL30" s="1"/>
      <c r="GM30" s="1"/>
      <c r="GN30" s="1"/>
      <c r="GO30" s="1"/>
      <c r="GP30" s="1"/>
      <c r="GQ30" s="1"/>
      <c r="GR30" s="1"/>
      <c r="GS30" s="1"/>
      <c r="GT30" s="1"/>
      <c r="GU30" s="1"/>
      <c r="GV30" s="1"/>
      <c r="GW30" s="1"/>
      <c r="GX30" s="1"/>
      <c r="GY30" s="1"/>
      <c r="GZ30" s="1"/>
      <c r="HA30" s="1"/>
      <c r="HB30" s="1"/>
      <c r="HC30" s="1"/>
      <c r="HD30" s="1"/>
      <c r="HE30" s="1"/>
      <c r="HF30" s="1"/>
      <c r="HG30" s="1"/>
      <c r="HH30" s="1"/>
      <c r="HI30" s="1"/>
      <c r="HJ30" s="1"/>
      <c r="HK30" s="1"/>
      <c r="HL30" s="1"/>
      <c r="HM30" s="1"/>
      <c r="HN30" s="1"/>
      <c r="HO30" s="1"/>
      <c r="HP30" s="1"/>
      <c r="HQ30" s="1"/>
      <c r="HR30" s="1"/>
      <c r="HS30" s="1"/>
      <c r="HT30" s="1"/>
      <c r="HU30" s="1"/>
      <c r="HV30" s="1"/>
      <c r="HW30" s="1"/>
      <c r="HX30" s="1"/>
      <c r="HY30" s="1"/>
      <c r="HZ30" s="1"/>
      <c r="IA30" s="1"/>
      <c r="IB30" s="1"/>
      <c r="IC30" s="1"/>
      <c r="ID30" s="1"/>
      <c r="IE30" s="1"/>
      <c r="IF30" s="1"/>
      <c r="IG30" s="1"/>
      <c r="IH30" s="1"/>
      <c r="II30" s="1"/>
      <c r="IJ30" s="1"/>
      <c r="IK30" s="1"/>
      <c r="IL30" s="1"/>
      <c r="IM30" s="1"/>
      <c r="IN30" s="1"/>
      <c r="IO30" s="1"/>
      <c r="IP30" s="1"/>
      <c r="IQ30" s="1"/>
      <c r="IR30" s="1"/>
      <c r="IS30" s="1"/>
      <c r="IT30" s="1"/>
      <c r="IU30" s="1"/>
      <c r="IV30" s="1"/>
      <c r="IW30" s="1"/>
    </row>
    <row r="31" spans="1:257" ht="28.5" customHeight="1" x14ac:dyDescent="0.25">
      <c r="A31" s="421"/>
      <c r="B31" s="70" t="s">
        <v>39</v>
      </c>
      <c r="C31" s="427"/>
      <c r="D31" s="428">
        <f>E31</f>
        <v>94903.21</v>
      </c>
      <c r="E31" s="429">
        <f>L31</f>
        <v>94903.21</v>
      </c>
      <c r="F31" s="72">
        <f>E31</f>
        <v>94903.21</v>
      </c>
      <c r="G31" s="25"/>
      <c r="H31" s="82">
        <f>(12794119-12702247.55)*1.033</f>
        <v>94903.21</v>
      </c>
      <c r="I31" s="30"/>
      <c r="J31" s="30"/>
      <c r="K31" s="30"/>
      <c r="L31" s="30">
        <f t="shared" ref="L31:L33" si="0">SUM(H31:K31)</f>
        <v>94903.21</v>
      </c>
      <c r="M31" s="26"/>
      <c r="N31" s="26"/>
      <c r="O31" s="26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  <c r="IK31" s="1"/>
      <c r="IL31" s="1"/>
      <c r="IM31" s="1"/>
      <c r="IN31" s="1"/>
      <c r="IO31" s="1"/>
      <c r="IP31" s="1"/>
      <c r="IQ31" s="1"/>
      <c r="IR31" s="1"/>
      <c r="IS31" s="1"/>
      <c r="IT31" s="1"/>
      <c r="IU31" s="1"/>
      <c r="IV31" s="1"/>
      <c r="IW31" s="1"/>
    </row>
    <row r="32" spans="1:257" ht="28.5" customHeight="1" x14ac:dyDescent="0.25">
      <c r="A32" s="421"/>
      <c r="B32" s="70" t="s">
        <v>40</v>
      </c>
      <c r="C32" s="427"/>
      <c r="D32" s="428">
        <f>E32</f>
        <v>413654.77</v>
      </c>
      <c r="E32" s="429">
        <f>L32</f>
        <v>413654.77</v>
      </c>
      <c r="F32" s="72">
        <f>E32</f>
        <v>413654.77</v>
      </c>
      <c r="G32" s="25"/>
      <c r="H32" s="80">
        <f>332564.21*1.033*1.20409902725</f>
        <v>413654.77</v>
      </c>
      <c r="I32" s="30"/>
      <c r="J32" s="30"/>
      <c r="K32" s="30"/>
      <c r="L32" s="30">
        <f t="shared" si="0"/>
        <v>413654.77</v>
      </c>
      <c r="M32" s="26"/>
      <c r="N32" s="26"/>
      <c r="O32" s="26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  <c r="IK32" s="1"/>
      <c r="IL32" s="1"/>
      <c r="IM32" s="1"/>
      <c r="IN32" s="1"/>
      <c r="IO32" s="1"/>
      <c r="IP32" s="1"/>
      <c r="IQ32" s="1"/>
      <c r="IR32" s="1"/>
      <c r="IS32" s="1"/>
      <c r="IT32" s="1"/>
      <c r="IU32" s="1"/>
      <c r="IV32" s="1"/>
      <c r="IW32" s="1"/>
    </row>
    <row r="33" spans="1:257" ht="34.5" customHeight="1" x14ac:dyDescent="0.25">
      <c r="A33" s="421"/>
      <c r="B33" s="70" t="s">
        <v>41</v>
      </c>
      <c r="C33" s="430"/>
      <c r="D33" s="431">
        <f>E33</f>
        <v>12702247.550000001</v>
      </c>
      <c r="E33" s="432">
        <f>F33</f>
        <v>12702247.550000001</v>
      </c>
      <c r="F33" s="433">
        <f>H33</f>
        <v>12702247.550000001</v>
      </c>
      <c r="G33" s="25"/>
      <c r="H33" s="81">
        <v>12702247.550000001</v>
      </c>
      <c r="I33" s="78"/>
      <c r="J33" s="78"/>
      <c r="K33" s="78"/>
      <c r="L33" s="78">
        <f t="shared" si="0"/>
        <v>12702247.550000001</v>
      </c>
      <c r="M33" s="26"/>
      <c r="N33" s="26"/>
      <c r="O33" s="26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  <c r="IK33" s="1"/>
      <c r="IL33" s="1"/>
      <c r="IM33" s="1"/>
      <c r="IN33" s="1"/>
      <c r="IO33" s="1"/>
      <c r="IP33" s="1"/>
      <c r="IQ33" s="1"/>
      <c r="IR33" s="1"/>
      <c r="IS33" s="1"/>
      <c r="IT33" s="1"/>
      <c r="IU33" s="1"/>
      <c r="IV33" s="1"/>
      <c r="IW33" s="1"/>
    </row>
    <row r="34" spans="1:257" ht="24.75" customHeight="1" x14ac:dyDescent="0.25">
      <c r="A34" s="31"/>
      <c r="B34" s="32"/>
      <c r="C34" s="33"/>
      <c r="D34" s="34"/>
      <c r="E34" s="35" t="s">
        <v>28</v>
      </c>
      <c r="F34" s="24">
        <f>F28</f>
        <v>4223260.2300000004</v>
      </c>
      <c r="G34" s="25"/>
      <c r="H34" s="25"/>
      <c r="I34" s="25"/>
      <c r="J34" s="25"/>
      <c r="K34" s="25"/>
      <c r="L34" s="25"/>
      <c r="M34" s="36"/>
      <c r="N34" s="36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  <c r="IK34" s="1"/>
      <c r="IL34" s="1"/>
      <c r="IM34" s="1"/>
      <c r="IN34" s="1"/>
      <c r="IO34" s="1"/>
      <c r="IP34" s="1"/>
      <c r="IQ34" s="1"/>
      <c r="IR34" s="1"/>
      <c r="IS34" s="1"/>
      <c r="IT34" s="1"/>
      <c r="IU34" s="1"/>
      <c r="IV34" s="1"/>
      <c r="IW34" s="1"/>
    </row>
    <row r="35" spans="1:257" ht="24" customHeight="1" x14ac:dyDescent="0.25">
      <c r="A35" s="31"/>
      <c r="B35" s="37"/>
      <c r="C35" s="33"/>
      <c r="D35" s="34"/>
      <c r="E35" s="4" t="s">
        <v>29</v>
      </c>
      <c r="F35" s="38">
        <f>F34*0.2</f>
        <v>844652.05</v>
      </c>
      <c r="G35" s="25"/>
      <c r="H35" s="25">
        <f>'кс-2_КМ_1632-2021-2.1.3'!K78</f>
        <v>844652.05</v>
      </c>
      <c r="I35" s="25">
        <f>F35-H35</f>
        <v>0</v>
      </c>
      <c r="J35" s="25"/>
      <c r="K35" s="25"/>
      <c r="L35" s="25"/>
      <c r="M35" s="36"/>
      <c r="N35" s="36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  <c r="IK35" s="1"/>
      <c r="IL35" s="1"/>
      <c r="IM35" s="1"/>
      <c r="IN35" s="1"/>
      <c r="IO35" s="1"/>
      <c r="IP35" s="1"/>
      <c r="IQ35" s="1"/>
      <c r="IR35" s="1"/>
      <c r="IS35" s="1"/>
      <c r="IT35" s="1"/>
      <c r="IU35" s="1"/>
      <c r="IV35" s="1"/>
      <c r="IW35" s="1"/>
    </row>
    <row r="36" spans="1:257" ht="23.25" customHeight="1" x14ac:dyDescent="0.25">
      <c r="E36" s="35" t="s">
        <v>30</v>
      </c>
      <c r="F36" s="24">
        <f>F34+F35</f>
        <v>5067912.28</v>
      </c>
      <c r="G36" s="39"/>
      <c r="H36" s="75">
        <f>'кс-2_КМ_1632-2021-2.1.3'!K79</f>
        <v>5067912.28</v>
      </c>
      <c r="I36" s="25">
        <f>F36-H36</f>
        <v>0</v>
      </c>
      <c r="J36" s="75"/>
      <c r="K36" s="75"/>
      <c r="L36" s="2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  <c r="IK36" s="1"/>
      <c r="IL36" s="1"/>
      <c r="IM36" s="1"/>
      <c r="IN36" s="1"/>
      <c r="IO36" s="1"/>
      <c r="IP36" s="1"/>
      <c r="IQ36" s="1"/>
      <c r="IR36" s="1"/>
      <c r="IS36" s="1"/>
      <c r="IT36" s="1"/>
      <c r="IU36" s="1"/>
      <c r="IV36" s="1"/>
      <c r="IW36" s="1"/>
    </row>
    <row r="37" spans="1:257" ht="23.25" customHeight="1" x14ac:dyDescent="0.25">
      <c r="E37" s="74" t="s">
        <v>47</v>
      </c>
      <c r="F37" s="38">
        <f>F36*30%</f>
        <v>1520373.68</v>
      </c>
      <c r="G37" s="77"/>
      <c r="H37" s="40"/>
      <c r="I37" s="40"/>
      <c r="J37" s="75"/>
      <c r="K37" s="75"/>
      <c r="L37" s="2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/>
      <c r="BS37" s="1"/>
      <c r="BT37" s="1"/>
      <c r="BU37" s="1"/>
      <c r="BV37" s="1"/>
      <c r="BW37" s="1"/>
      <c r="BX37" s="1"/>
      <c r="BY37" s="1"/>
      <c r="BZ37" s="1"/>
      <c r="CA37" s="1"/>
      <c r="CB37" s="1"/>
      <c r="CC37" s="1"/>
      <c r="CD37" s="1"/>
      <c r="CE37" s="1"/>
      <c r="CF37" s="1"/>
      <c r="CG37" s="1"/>
      <c r="CH37" s="1"/>
      <c r="CI37" s="1"/>
      <c r="CJ37" s="1"/>
      <c r="CK37" s="1"/>
      <c r="CL37" s="1"/>
      <c r="CM37" s="1"/>
      <c r="CN37" s="1"/>
      <c r="CO37" s="1"/>
      <c r="CP37" s="1"/>
      <c r="CQ37" s="1"/>
      <c r="CR37" s="1"/>
      <c r="CS37" s="1"/>
      <c r="CT37" s="1"/>
      <c r="CU37" s="1"/>
      <c r="CV37" s="1"/>
      <c r="CW37" s="1"/>
      <c r="CX37" s="1"/>
      <c r="CY37" s="1"/>
      <c r="CZ37" s="1"/>
      <c r="DA37" s="1"/>
      <c r="DB37" s="1"/>
      <c r="DC37" s="1"/>
      <c r="DD37" s="1"/>
      <c r="DE37" s="1"/>
      <c r="DF37" s="1"/>
      <c r="DG37" s="1"/>
      <c r="DH37" s="1"/>
      <c r="DI37" s="1"/>
      <c r="DJ37" s="1"/>
      <c r="DK37" s="1"/>
      <c r="DL37" s="1"/>
      <c r="DM37" s="1"/>
      <c r="DN37" s="1"/>
      <c r="DO37" s="1"/>
      <c r="DP37" s="1"/>
      <c r="DQ37" s="1"/>
      <c r="DR37" s="1"/>
      <c r="DS37" s="1"/>
      <c r="DT37" s="1"/>
      <c r="DU37" s="1"/>
      <c r="DV37" s="1"/>
      <c r="DW37" s="1"/>
      <c r="DX37" s="1"/>
      <c r="DY37" s="1"/>
      <c r="DZ37" s="1"/>
      <c r="EA37" s="1"/>
      <c r="EB37" s="1"/>
      <c r="EC37" s="1"/>
      <c r="ED37" s="1"/>
      <c r="EE37" s="1"/>
      <c r="EF37" s="1"/>
      <c r="EG37" s="1"/>
      <c r="EH37" s="1"/>
      <c r="EI37" s="1"/>
      <c r="EJ37" s="1"/>
      <c r="EK37" s="1"/>
      <c r="EL37" s="1"/>
      <c r="EM37" s="1"/>
      <c r="EN37" s="1"/>
      <c r="EO37" s="1"/>
      <c r="EP37" s="1"/>
      <c r="EQ37" s="1"/>
      <c r="ER37" s="1"/>
      <c r="ES37" s="1"/>
      <c r="ET37" s="1"/>
      <c r="EU37" s="1"/>
      <c r="EV37" s="1"/>
      <c r="EW37" s="1"/>
      <c r="EX37" s="1"/>
      <c r="EY37" s="1"/>
      <c r="EZ37" s="1"/>
      <c r="FA37" s="1"/>
      <c r="FB37" s="1"/>
      <c r="FC37" s="1"/>
      <c r="FD37" s="1"/>
      <c r="FE37" s="1"/>
      <c r="FF37" s="1"/>
      <c r="FG37" s="1"/>
      <c r="FH37" s="1"/>
      <c r="FI37" s="1"/>
      <c r="FJ37" s="1"/>
      <c r="FK37" s="1"/>
      <c r="FL37" s="1"/>
      <c r="FM37" s="1"/>
      <c r="FN37" s="1"/>
      <c r="FO37" s="1"/>
      <c r="FP37" s="1"/>
      <c r="FQ37" s="1"/>
      <c r="FR37" s="1"/>
      <c r="FS37" s="1"/>
      <c r="FT37" s="1"/>
      <c r="FU37" s="1"/>
      <c r="FV37" s="1"/>
      <c r="FW37" s="1"/>
      <c r="FX37" s="1"/>
      <c r="FY37" s="1"/>
      <c r="FZ37" s="1"/>
      <c r="GA37" s="1"/>
      <c r="GB37" s="1"/>
      <c r="GC37" s="1"/>
      <c r="GD37" s="1"/>
      <c r="GE37" s="1"/>
      <c r="GF37" s="1"/>
      <c r="GG37" s="1"/>
      <c r="GH37" s="1"/>
      <c r="GI37" s="1"/>
      <c r="GJ37" s="1"/>
      <c r="GK37" s="1"/>
      <c r="GL37" s="1"/>
      <c r="GM37" s="1"/>
      <c r="GN37" s="1"/>
      <c r="GO37" s="1"/>
      <c r="GP37" s="1"/>
      <c r="GQ37" s="1"/>
      <c r="GR37" s="1"/>
      <c r="GS37" s="1"/>
      <c r="GT37" s="1"/>
      <c r="GU37" s="1"/>
      <c r="GV37" s="1"/>
      <c r="GW37" s="1"/>
      <c r="GX37" s="1"/>
      <c r="GY37" s="1"/>
      <c r="GZ37" s="1"/>
      <c r="HA37" s="1"/>
      <c r="HB37" s="1"/>
      <c r="HC37" s="1"/>
      <c r="HD37" s="1"/>
      <c r="HE37" s="1"/>
      <c r="HF37" s="1"/>
      <c r="HG37" s="1"/>
      <c r="HH37" s="1"/>
      <c r="HI37" s="1"/>
      <c r="HJ37" s="1"/>
      <c r="HK37" s="1"/>
      <c r="HL37" s="1"/>
      <c r="HM37" s="1"/>
      <c r="HN37" s="1"/>
      <c r="HO37" s="1"/>
      <c r="HP37" s="1"/>
      <c r="HQ37" s="1"/>
      <c r="HR37" s="1"/>
      <c r="HS37" s="1"/>
      <c r="HT37" s="1"/>
      <c r="HU37" s="1"/>
      <c r="HV37" s="1"/>
      <c r="HW37" s="1"/>
      <c r="HX37" s="1"/>
      <c r="HY37" s="1"/>
      <c r="HZ37" s="1"/>
      <c r="IA37" s="1"/>
      <c r="IB37" s="1"/>
      <c r="IC37" s="1"/>
      <c r="ID37" s="1"/>
      <c r="IE37" s="1"/>
      <c r="IF37" s="1"/>
      <c r="IG37" s="1"/>
      <c r="IH37" s="1"/>
      <c r="II37" s="1"/>
      <c r="IJ37" s="1"/>
      <c r="IK37" s="1"/>
      <c r="IL37" s="1"/>
      <c r="IM37" s="1"/>
      <c r="IN37" s="1"/>
      <c r="IO37" s="1"/>
      <c r="IP37" s="1"/>
      <c r="IQ37" s="1"/>
      <c r="IR37" s="1"/>
      <c r="IS37" s="1"/>
      <c r="IT37" s="1"/>
      <c r="IU37" s="1"/>
      <c r="IV37" s="1"/>
      <c r="IW37" s="1"/>
    </row>
    <row r="38" spans="1:257" ht="24" customHeight="1" x14ac:dyDescent="0.25">
      <c r="A38" s="31"/>
      <c r="B38" s="37"/>
      <c r="C38" s="33"/>
      <c r="D38" s="34"/>
      <c r="E38" s="71" t="s">
        <v>48</v>
      </c>
      <c r="F38" s="72">
        <f>F36*10%</f>
        <v>506791.23</v>
      </c>
      <c r="G38" s="25"/>
      <c r="H38" s="25"/>
      <c r="I38" s="25"/>
      <c r="J38" s="25"/>
      <c r="K38" s="25"/>
      <c r="L38" s="25"/>
      <c r="M38" s="36"/>
      <c r="N38" s="36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  <c r="IK38" s="1"/>
      <c r="IL38" s="1"/>
      <c r="IM38" s="1"/>
      <c r="IN38" s="1"/>
      <c r="IO38" s="1"/>
      <c r="IP38" s="1"/>
      <c r="IQ38" s="1"/>
      <c r="IR38" s="1"/>
      <c r="IS38" s="1"/>
      <c r="IT38" s="1"/>
      <c r="IU38" s="1"/>
      <c r="IV38" s="1"/>
      <c r="IW38" s="1"/>
    </row>
    <row r="39" spans="1:257" ht="23.25" customHeight="1" x14ac:dyDescent="0.25">
      <c r="E39" s="73" t="s">
        <v>30</v>
      </c>
      <c r="F39" s="76">
        <f>F36-F37-F38</f>
        <v>3040747.37</v>
      </c>
      <c r="G39" s="39"/>
      <c r="H39" s="40"/>
      <c r="I39" s="40"/>
      <c r="J39" s="40"/>
      <c r="K39" s="40"/>
      <c r="L39" s="2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  <c r="IK39" s="1"/>
      <c r="IL39" s="1"/>
      <c r="IM39" s="1"/>
      <c r="IN39" s="1"/>
      <c r="IO39" s="1"/>
      <c r="IP39" s="1"/>
      <c r="IQ39" s="1"/>
      <c r="IR39" s="1"/>
      <c r="IS39" s="1"/>
      <c r="IT39" s="1"/>
      <c r="IU39" s="1"/>
      <c r="IV39" s="1"/>
      <c r="IW39" s="1"/>
    </row>
    <row r="40" spans="1:257" ht="22.5" customHeight="1" x14ac:dyDescent="0.25">
      <c r="F40" s="41"/>
      <c r="G40" s="2"/>
      <c r="J40" s="2"/>
      <c r="K40" s="2"/>
      <c r="L40" s="2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  <c r="IK40" s="1"/>
      <c r="IL40" s="1"/>
      <c r="IM40" s="1"/>
      <c r="IN40" s="1"/>
      <c r="IO40" s="1"/>
      <c r="IP40" s="1"/>
      <c r="IQ40" s="1"/>
      <c r="IR40" s="1"/>
      <c r="IS40" s="1"/>
      <c r="IT40" s="1"/>
      <c r="IU40" s="1"/>
      <c r="IV40" s="1"/>
      <c r="IW40" s="1"/>
    </row>
    <row r="41" spans="1:257" ht="13.5" customHeight="1" x14ac:dyDescent="0.25">
      <c r="F41" s="41"/>
      <c r="G41" s="2"/>
      <c r="I41" s="42"/>
      <c r="J41" s="2"/>
      <c r="K41" s="2"/>
      <c r="L41" s="2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  <c r="IK41" s="1"/>
      <c r="IL41" s="1"/>
      <c r="IM41" s="1"/>
      <c r="IN41" s="1"/>
      <c r="IO41" s="1"/>
      <c r="IP41" s="1"/>
      <c r="IQ41" s="1"/>
      <c r="IR41" s="1"/>
      <c r="IS41" s="1"/>
      <c r="IT41" s="1"/>
      <c r="IU41" s="1"/>
      <c r="IV41" s="1"/>
      <c r="IW41" s="1"/>
    </row>
    <row r="42" spans="1:257" s="46" customFormat="1" x14ac:dyDescent="0.25">
      <c r="A42" s="33" t="s">
        <v>31</v>
      </c>
      <c r="B42" s="11"/>
      <c r="C42" s="11"/>
      <c r="D42" s="11"/>
      <c r="E42" s="11"/>
      <c r="F42" s="41"/>
      <c r="G42" s="43"/>
      <c r="H42" s="44"/>
      <c r="I42" s="42"/>
      <c r="J42" s="45"/>
      <c r="K42" s="45"/>
      <c r="L42" s="43"/>
    </row>
    <row r="43" spans="1:257" s="11" customFormat="1" ht="31.5" x14ac:dyDescent="0.25">
      <c r="A43" s="47"/>
      <c r="B43" s="48" t="s">
        <v>296</v>
      </c>
      <c r="C43" s="47"/>
      <c r="D43" s="47"/>
      <c r="E43" s="49" t="s">
        <v>32</v>
      </c>
      <c r="G43" s="50"/>
      <c r="H43" s="44"/>
      <c r="I43" s="51"/>
      <c r="J43" s="45"/>
      <c r="K43" s="45"/>
      <c r="L43" s="52"/>
      <c r="M43" s="53"/>
      <c r="N43" s="54"/>
      <c r="O43" s="55"/>
      <c r="P43" s="55"/>
      <c r="Q43" s="55"/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G43" s="55"/>
      <c r="AH43" s="55"/>
      <c r="AI43" s="55"/>
      <c r="AJ43" s="55"/>
      <c r="AK43" s="55"/>
      <c r="AL43" s="55"/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  <c r="BI43" s="55"/>
      <c r="BJ43" s="55"/>
      <c r="BK43" s="55"/>
      <c r="BL43" s="55"/>
      <c r="BM43" s="55"/>
      <c r="BN43" s="55"/>
      <c r="BO43" s="55"/>
      <c r="BP43" s="55"/>
      <c r="BQ43" s="55"/>
      <c r="BR43" s="55"/>
      <c r="BS43" s="55"/>
      <c r="BT43" s="55"/>
      <c r="BU43" s="55"/>
      <c r="BV43" s="55"/>
      <c r="BW43" s="55"/>
      <c r="BX43" s="55"/>
      <c r="BY43" s="55"/>
      <c r="BZ43" s="55"/>
      <c r="CA43" s="55"/>
      <c r="CB43" s="55"/>
      <c r="CC43" s="55"/>
      <c r="CD43" s="55"/>
      <c r="CE43" s="55"/>
      <c r="CF43" s="55"/>
      <c r="CG43" s="55"/>
      <c r="CH43" s="55"/>
      <c r="CI43" s="55"/>
      <c r="CJ43" s="55"/>
      <c r="CK43" s="55"/>
      <c r="CL43" s="55"/>
      <c r="CM43" s="55"/>
      <c r="CN43" s="55"/>
      <c r="CO43" s="55"/>
      <c r="CP43" s="55"/>
      <c r="CQ43" s="55"/>
      <c r="CR43" s="55"/>
      <c r="CS43" s="55"/>
      <c r="CT43" s="55"/>
      <c r="CU43" s="55"/>
      <c r="CV43" s="55"/>
      <c r="CW43" s="55"/>
      <c r="CX43" s="55"/>
      <c r="CY43" s="55"/>
      <c r="CZ43" s="55"/>
      <c r="DA43" s="55"/>
      <c r="DB43" s="55"/>
      <c r="DC43" s="55"/>
      <c r="DD43" s="55"/>
      <c r="DE43" s="55"/>
      <c r="DF43" s="55"/>
      <c r="DG43" s="55"/>
      <c r="DH43" s="55"/>
      <c r="DI43" s="55"/>
      <c r="DJ43" s="55"/>
      <c r="DK43" s="55"/>
      <c r="DL43" s="55"/>
      <c r="DM43" s="55"/>
      <c r="DN43" s="55"/>
      <c r="DO43" s="55"/>
      <c r="DP43" s="55"/>
      <c r="DQ43" s="55"/>
      <c r="DR43" s="55"/>
      <c r="DS43" s="55"/>
      <c r="DT43" s="55"/>
      <c r="DU43" s="55"/>
      <c r="DV43" s="55"/>
      <c r="DW43" s="55"/>
      <c r="DX43" s="55"/>
      <c r="DY43" s="55"/>
      <c r="DZ43" s="55"/>
      <c r="EA43" s="55"/>
      <c r="EB43" s="55"/>
      <c r="EC43" s="55"/>
      <c r="ED43" s="55"/>
      <c r="EE43" s="55"/>
      <c r="EF43" s="55"/>
      <c r="EG43" s="55"/>
      <c r="EH43" s="55"/>
      <c r="EI43" s="55"/>
      <c r="EJ43" s="55"/>
      <c r="EK43" s="55"/>
      <c r="EL43" s="55"/>
      <c r="EM43" s="55"/>
      <c r="EN43" s="55"/>
      <c r="EO43" s="55"/>
      <c r="EP43" s="55"/>
      <c r="EQ43" s="55"/>
      <c r="ER43" s="55"/>
      <c r="ES43" s="55"/>
      <c r="ET43" s="55"/>
      <c r="EU43" s="55"/>
      <c r="EV43" s="55"/>
      <c r="EW43" s="55"/>
      <c r="EX43" s="55"/>
      <c r="EY43" s="55"/>
      <c r="EZ43" s="55"/>
      <c r="FA43" s="55"/>
      <c r="FB43" s="55"/>
      <c r="FC43" s="55"/>
      <c r="FD43" s="55"/>
      <c r="FE43" s="55"/>
      <c r="FF43" s="55"/>
      <c r="FG43" s="55"/>
      <c r="FH43" s="55"/>
      <c r="FI43" s="55"/>
      <c r="FJ43" s="55"/>
      <c r="FK43" s="55"/>
      <c r="FL43" s="55"/>
      <c r="FM43" s="55"/>
      <c r="FN43" s="55"/>
      <c r="FO43" s="55"/>
      <c r="FP43" s="55"/>
      <c r="FQ43" s="55"/>
      <c r="FR43" s="55"/>
      <c r="FS43" s="55"/>
      <c r="FT43" s="55"/>
      <c r="FU43" s="55"/>
      <c r="FV43" s="55"/>
      <c r="FW43" s="55"/>
      <c r="FX43" s="55"/>
      <c r="FY43" s="55"/>
      <c r="FZ43" s="55"/>
      <c r="GA43" s="55"/>
      <c r="GB43" s="55"/>
      <c r="GC43" s="55"/>
      <c r="GD43" s="55"/>
      <c r="GE43" s="55"/>
      <c r="GF43" s="55"/>
      <c r="GG43" s="55"/>
      <c r="GH43" s="55"/>
      <c r="GI43" s="55"/>
      <c r="GJ43" s="55"/>
      <c r="GK43" s="55"/>
      <c r="GL43" s="55"/>
      <c r="GM43" s="55"/>
      <c r="GN43" s="55"/>
      <c r="GO43" s="55"/>
      <c r="GP43" s="55"/>
      <c r="GQ43" s="55"/>
      <c r="GR43" s="55"/>
      <c r="GS43" s="55"/>
      <c r="GT43" s="55"/>
      <c r="GU43" s="55"/>
      <c r="GV43" s="55"/>
      <c r="GW43" s="55"/>
      <c r="GX43" s="55"/>
      <c r="GY43" s="55"/>
      <c r="GZ43" s="55"/>
      <c r="HA43" s="55"/>
      <c r="HB43" s="55"/>
      <c r="HC43" s="55"/>
      <c r="HD43" s="55"/>
      <c r="HE43" s="55"/>
      <c r="HF43" s="55"/>
      <c r="HG43" s="55"/>
      <c r="HH43" s="55"/>
      <c r="HI43" s="55"/>
      <c r="HJ43" s="55"/>
      <c r="HK43" s="55"/>
      <c r="HL43" s="55"/>
      <c r="HM43" s="55"/>
      <c r="HN43" s="55"/>
      <c r="HO43" s="55"/>
      <c r="HP43" s="55"/>
      <c r="HQ43" s="55"/>
      <c r="HR43" s="55"/>
      <c r="HS43" s="55"/>
      <c r="HT43" s="55"/>
      <c r="HU43" s="55"/>
      <c r="HV43" s="55"/>
      <c r="HW43" s="55"/>
      <c r="HX43" s="55"/>
      <c r="HY43" s="55"/>
      <c r="HZ43" s="55"/>
      <c r="IA43" s="55"/>
      <c r="IB43" s="55"/>
      <c r="IC43" s="55"/>
      <c r="ID43" s="55"/>
      <c r="IE43" s="55"/>
      <c r="IF43" s="55"/>
      <c r="IG43" s="55"/>
      <c r="IH43" s="55"/>
      <c r="II43" s="55"/>
      <c r="IJ43" s="55"/>
      <c r="IK43" s="55"/>
      <c r="IL43" s="55"/>
      <c r="IM43" s="55"/>
      <c r="IN43" s="55"/>
      <c r="IO43" s="55"/>
      <c r="IP43" s="55"/>
      <c r="IQ43" s="55"/>
      <c r="IR43" s="55"/>
      <c r="IS43" s="55"/>
      <c r="IT43" s="55"/>
      <c r="IU43" s="55"/>
      <c r="IV43" s="55"/>
      <c r="IW43" s="55"/>
    </row>
    <row r="44" spans="1:257" s="56" customFormat="1" ht="12.75" x14ac:dyDescent="0.2">
      <c r="A44" s="56" t="s">
        <v>33</v>
      </c>
      <c r="B44" s="57" t="s">
        <v>34</v>
      </c>
      <c r="C44" s="311" t="s">
        <v>35</v>
      </c>
      <c r="D44" s="311"/>
      <c r="E44" s="57" t="s">
        <v>36</v>
      </c>
      <c r="G44" s="2"/>
      <c r="H44" s="58"/>
      <c r="I44" s="59"/>
      <c r="J44" s="59"/>
      <c r="K44" s="59"/>
      <c r="L44" s="2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/>
      <c r="BS44" s="1"/>
      <c r="BT44" s="1"/>
      <c r="BU44" s="1"/>
      <c r="BV44" s="1"/>
      <c r="BW44" s="1"/>
      <c r="BX44" s="1"/>
      <c r="BY44" s="1"/>
      <c r="BZ44" s="1"/>
      <c r="CA44" s="1"/>
      <c r="CB44" s="1"/>
      <c r="CC44" s="1"/>
      <c r="CD44" s="1"/>
      <c r="CE44" s="1"/>
      <c r="CF44" s="1"/>
      <c r="CG44" s="1"/>
      <c r="CH44" s="1"/>
      <c r="CI44" s="1"/>
      <c r="CJ44" s="1"/>
      <c r="CK44" s="1"/>
      <c r="CL44" s="1"/>
      <c r="CM44" s="1"/>
      <c r="CN44" s="1"/>
      <c r="CO44" s="1"/>
      <c r="CP44" s="1"/>
      <c r="CQ44" s="1"/>
      <c r="CR44" s="1"/>
      <c r="CS44" s="1"/>
      <c r="CT44" s="1"/>
      <c r="CU44" s="1"/>
      <c r="CV44" s="1"/>
      <c r="CW44" s="1"/>
      <c r="CX44" s="1"/>
      <c r="CY44" s="1"/>
      <c r="CZ44" s="1"/>
      <c r="DA44" s="1"/>
      <c r="DB44" s="1"/>
      <c r="DC44" s="1"/>
      <c r="DD44" s="1"/>
      <c r="DE44" s="1"/>
      <c r="DF44" s="1"/>
      <c r="DG44" s="1"/>
      <c r="DH44" s="1"/>
      <c r="DI44" s="1"/>
      <c r="DJ44" s="1"/>
      <c r="DK44" s="1"/>
      <c r="DL44" s="1"/>
      <c r="DM44" s="1"/>
      <c r="DN44" s="1"/>
      <c r="DO44" s="1"/>
      <c r="DP44" s="1"/>
      <c r="DQ44" s="1"/>
      <c r="DR44" s="1"/>
      <c r="DS44" s="1"/>
      <c r="DT44" s="1"/>
      <c r="DU44" s="1"/>
      <c r="DV44" s="1"/>
      <c r="DW44" s="1"/>
      <c r="DX44" s="1"/>
      <c r="DY44" s="1"/>
      <c r="DZ44" s="1"/>
      <c r="EA44" s="1"/>
      <c r="EB44" s="1"/>
      <c r="EC44" s="1"/>
      <c r="ED44" s="1"/>
      <c r="EE44" s="1"/>
      <c r="EF44" s="1"/>
      <c r="EG44" s="1"/>
      <c r="EH44" s="1"/>
      <c r="EI44" s="1"/>
      <c r="EJ44" s="1"/>
      <c r="EK44" s="1"/>
      <c r="EL44" s="1"/>
      <c r="EM44" s="1"/>
      <c r="EN44" s="1"/>
      <c r="EO44" s="1"/>
      <c r="EP44" s="1"/>
      <c r="EQ44" s="1"/>
      <c r="ER44" s="1"/>
      <c r="ES44" s="1"/>
      <c r="ET44" s="1"/>
      <c r="EU44" s="1"/>
      <c r="EV44" s="1"/>
      <c r="EW44" s="1"/>
      <c r="EX44" s="1"/>
      <c r="EY44" s="1"/>
      <c r="EZ44" s="1"/>
      <c r="FA44" s="1"/>
      <c r="FB44" s="1"/>
      <c r="FC44" s="1"/>
      <c r="FD44" s="1"/>
      <c r="FE44" s="1"/>
      <c r="FF44" s="1"/>
      <c r="FG44" s="1"/>
      <c r="FH44" s="1"/>
      <c r="FI44" s="1"/>
      <c r="FJ44" s="1"/>
      <c r="FK44" s="1"/>
      <c r="FL44" s="1"/>
      <c r="FM44" s="1"/>
      <c r="FN44" s="1"/>
      <c r="FO44" s="1"/>
      <c r="FP44" s="1"/>
      <c r="FQ44" s="1"/>
      <c r="FR44" s="1"/>
      <c r="FS44" s="1"/>
      <c r="FT44" s="1"/>
      <c r="FU44" s="1"/>
      <c r="FV44" s="1"/>
      <c r="FW44" s="1"/>
      <c r="FX44" s="1"/>
      <c r="FY44" s="1"/>
      <c r="FZ44" s="1"/>
      <c r="GA44" s="1"/>
      <c r="GB44" s="1"/>
      <c r="GC44" s="1"/>
      <c r="GD44" s="1"/>
      <c r="GE44" s="1"/>
      <c r="GF44" s="1"/>
      <c r="GG44" s="1"/>
      <c r="GH44" s="1"/>
      <c r="GI44" s="1"/>
      <c r="GJ44" s="1"/>
      <c r="GK44" s="1"/>
      <c r="GL44" s="1"/>
      <c r="GM44" s="1"/>
      <c r="GN44" s="1"/>
      <c r="GO44" s="1"/>
      <c r="GP44" s="1"/>
      <c r="GQ44" s="1"/>
      <c r="GR44" s="1"/>
      <c r="GS44" s="1"/>
      <c r="GT44" s="1"/>
      <c r="GU44" s="1"/>
      <c r="GV44" s="1"/>
      <c r="GW44" s="1"/>
      <c r="GX44" s="1"/>
      <c r="GY44" s="1"/>
      <c r="GZ44" s="1"/>
      <c r="HA44" s="1"/>
      <c r="HB44" s="1"/>
      <c r="HC44" s="1"/>
      <c r="HD44" s="1"/>
      <c r="HE44" s="1"/>
      <c r="HF44" s="1"/>
      <c r="HG44" s="1"/>
      <c r="HH44" s="1"/>
      <c r="HI44" s="1"/>
      <c r="HJ44" s="1"/>
      <c r="HK44" s="1"/>
      <c r="HL44" s="1"/>
      <c r="HM44" s="1"/>
      <c r="HN44" s="1"/>
      <c r="HO44" s="1"/>
      <c r="HP44" s="1"/>
      <c r="HQ44" s="1"/>
      <c r="HR44" s="1"/>
      <c r="HS44" s="1"/>
      <c r="HT44" s="1"/>
      <c r="HU44" s="1"/>
      <c r="HV44" s="1"/>
      <c r="HW44" s="1"/>
      <c r="HX44" s="1"/>
      <c r="HY44" s="1"/>
      <c r="HZ44" s="1"/>
      <c r="IA44" s="1"/>
      <c r="IB44" s="1"/>
      <c r="IC44" s="1"/>
      <c r="ID44" s="1"/>
      <c r="IE44" s="1"/>
      <c r="IF44" s="1"/>
      <c r="IG44" s="1"/>
      <c r="IH44" s="1"/>
      <c r="II44" s="1"/>
      <c r="IJ44" s="1"/>
      <c r="IK44" s="1"/>
      <c r="IL44" s="1"/>
      <c r="IM44" s="1"/>
      <c r="IN44" s="1"/>
      <c r="IO44" s="1"/>
      <c r="IP44" s="1"/>
      <c r="IQ44" s="1"/>
      <c r="IR44" s="1"/>
      <c r="IS44" s="1"/>
      <c r="IT44" s="1"/>
      <c r="IU44" s="1"/>
      <c r="IV44" s="1"/>
      <c r="IW44" s="1"/>
    </row>
    <row r="45" spans="1:257" s="11" customFormat="1" x14ac:dyDescent="0.25">
      <c r="A45" s="11" t="s">
        <v>37</v>
      </c>
      <c r="G45" s="50"/>
      <c r="H45" s="44"/>
      <c r="I45" s="51"/>
      <c r="J45" s="45"/>
      <c r="K45" s="45"/>
      <c r="L45" s="50"/>
      <c r="M45" s="55"/>
      <c r="N45" s="55"/>
      <c r="O45" s="55"/>
      <c r="P45" s="55"/>
      <c r="Q45" s="55"/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G45" s="55"/>
      <c r="AH45" s="55"/>
      <c r="AI45" s="55"/>
      <c r="AJ45" s="55"/>
      <c r="AK45" s="55"/>
      <c r="AL45" s="55"/>
      <c r="AM45" s="55"/>
      <c r="AN45" s="55"/>
      <c r="AO45" s="55"/>
      <c r="AP45" s="55"/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  <c r="BI45" s="55"/>
      <c r="BJ45" s="55"/>
      <c r="BK45" s="55"/>
      <c r="BL45" s="55"/>
      <c r="BM45" s="55"/>
      <c r="BN45" s="55"/>
      <c r="BO45" s="55"/>
      <c r="BP45" s="55"/>
      <c r="BQ45" s="55"/>
      <c r="BR45" s="55"/>
      <c r="BS45" s="55"/>
      <c r="BT45" s="55"/>
      <c r="BU45" s="55"/>
      <c r="BV45" s="55"/>
      <c r="BW45" s="55"/>
      <c r="BX45" s="55"/>
      <c r="BY45" s="55"/>
      <c r="BZ45" s="55"/>
      <c r="CA45" s="55"/>
      <c r="CB45" s="55"/>
      <c r="CC45" s="55"/>
      <c r="CD45" s="55"/>
      <c r="CE45" s="55"/>
      <c r="CF45" s="55"/>
      <c r="CG45" s="55"/>
      <c r="CH45" s="55"/>
      <c r="CI45" s="55"/>
      <c r="CJ45" s="55"/>
      <c r="CK45" s="55"/>
      <c r="CL45" s="55"/>
      <c r="CM45" s="55"/>
      <c r="CN45" s="55"/>
      <c r="CO45" s="55"/>
      <c r="CP45" s="55"/>
      <c r="CQ45" s="55"/>
      <c r="CR45" s="55"/>
      <c r="CS45" s="55"/>
      <c r="CT45" s="55"/>
      <c r="CU45" s="55"/>
      <c r="CV45" s="55"/>
      <c r="CW45" s="55"/>
      <c r="CX45" s="55"/>
      <c r="CY45" s="55"/>
      <c r="CZ45" s="55"/>
      <c r="DA45" s="55"/>
      <c r="DB45" s="55"/>
      <c r="DC45" s="55"/>
      <c r="DD45" s="55"/>
      <c r="DE45" s="55"/>
      <c r="DF45" s="55"/>
      <c r="DG45" s="55"/>
      <c r="DH45" s="55"/>
      <c r="DI45" s="55"/>
      <c r="DJ45" s="55"/>
      <c r="DK45" s="55"/>
      <c r="DL45" s="55"/>
      <c r="DM45" s="55"/>
      <c r="DN45" s="55"/>
      <c r="DO45" s="55"/>
      <c r="DP45" s="55"/>
      <c r="DQ45" s="55"/>
      <c r="DR45" s="55"/>
      <c r="DS45" s="55"/>
      <c r="DT45" s="55"/>
      <c r="DU45" s="55"/>
      <c r="DV45" s="55"/>
      <c r="DW45" s="55"/>
      <c r="DX45" s="55"/>
      <c r="DY45" s="55"/>
      <c r="DZ45" s="55"/>
      <c r="EA45" s="55"/>
      <c r="EB45" s="55"/>
      <c r="EC45" s="55"/>
      <c r="ED45" s="55"/>
      <c r="EE45" s="55"/>
      <c r="EF45" s="55"/>
      <c r="EG45" s="55"/>
      <c r="EH45" s="55"/>
      <c r="EI45" s="55"/>
      <c r="EJ45" s="55"/>
      <c r="EK45" s="55"/>
      <c r="EL45" s="55"/>
      <c r="EM45" s="55"/>
      <c r="EN45" s="55"/>
      <c r="EO45" s="55"/>
      <c r="EP45" s="55"/>
      <c r="EQ45" s="55"/>
      <c r="ER45" s="55"/>
      <c r="ES45" s="55"/>
      <c r="ET45" s="55"/>
      <c r="EU45" s="55"/>
      <c r="EV45" s="55"/>
      <c r="EW45" s="55"/>
      <c r="EX45" s="55"/>
      <c r="EY45" s="55"/>
      <c r="EZ45" s="55"/>
      <c r="FA45" s="55"/>
      <c r="FB45" s="55"/>
      <c r="FC45" s="55"/>
      <c r="FD45" s="55"/>
      <c r="FE45" s="55"/>
      <c r="FF45" s="55"/>
      <c r="FG45" s="55"/>
      <c r="FH45" s="55"/>
      <c r="FI45" s="55"/>
      <c r="FJ45" s="55"/>
      <c r="FK45" s="55"/>
      <c r="FL45" s="55"/>
      <c r="FM45" s="55"/>
      <c r="FN45" s="55"/>
      <c r="FO45" s="55"/>
      <c r="FP45" s="55"/>
      <c r="FQ45" s="55"/>
      <c r="FR45" s="55"/>
      <c r="FS45" s="55"/>
      <c r="FT45" s="55"/>
      <c r="FU45" s="55"/>
      <c r="FV45" s="55"/>
      <c r="FW45" s="55"/>
      <c r="FX45" s="55"/>
      <c r="FY45" s="55"/>
      <c r="FZ45" s="55"/>
      <c r="GA45" s="55"/>
      <c r="GB45" s="55"/>
      <c r="GC45" s="55"/>
      <c r="GD45" s="55"/>
      <c r="GE45" s="55"/>
      <c r="GF45" s="55"/>
      <c r="GG45" s="55"/>
      <c r="GH45" s="55"/>
      <c r="GI45" s="55"/>
      <c r="GJ45" s="55"/>
      <c r="GK45" s="55"/>
      <c r="GL45" s="55"/>
      <c r="GM45" s="55"/>
      <c r="GN45" s="55"/>
      <c r="GO45" s="55"/>
      <c r="GP45" s="55"/>
      <c r="GQ45" s="55"/>
      <c r="GR45" s="55"/>
      <c r="GS45" s="55"/>
      <c r="GT45" s="55"/>
      <c r="GU45" s="55"/>
      <c r="GV45" s="55"/>
      <c r="GW45" s="55"/>
      <c r="GX45" s="55"/>
      <c r="GY45" s="55"/>
      <c r="GZ45" s="55"/>
      <c r="HA45" s="55"/>
      <c r="HB45" s="55"/>
      <c r="HC45" s="55"/>
      <c r="HD45" s="55"/>
      <c r="HE45" s="55"/>
      <c r="HF45" s="55"/>
      <c r="HG45" s="55"/>
      <c r="HH45" s="55"/>
      <c r="HI45" s="55"/>
      <c r="HJ45" s="55"/>
      <c r="HK45" s="55"/>
      <c r="HL45" s="55"/>
      <c r="HM45" s="55"/>
      <c r="HN45" s="55"/>
      <c r="HO45" s="55"/>
      <c r="HP45" s="55"/>
      <c r="HQ45" s="55"/>
      <c r="HR45" s="55"/>
      <c r="HS45" s="55"/>
      <c r="HT45" s="55"/>
      <c r="HU45" s="55"/>
      <c r="HV45" s="55"/>
      <c r="HW45" s="55"/>
      <c r="HX45" s="55"/>
      <c r="HY45" s="55"/>
      <c r="HZ45" s="55"/>
      <c r="IA45" s="55"/>
      <c r="IB45" s="55"/>
      <c r="IC45" s="55"/>
      <c r="ID45" s="55"/>
      <c r="IE45" s="55"/>
      <c r="IF45" s="55"/>
      <c r="IG45" s="55"/>
      <c r="IH45" s="55"/>
      <c r="II45" s="55"/>
      <c r="IJ45" s="55"/>
      <c r="IK45" s="55"/>
      <c r="IL45" s="55"/>
      <c r="IM45" s="55"/>
      <c r="IN45" s="55"/>
      <c r="IO45" s="55"/>
      <c r="IP45" s="55"/>
      <c r="IQ45" s="55"/>
      <c r="IR45" s="55"/>
      <c r="IS45" s="55"/>
      <c r="IT45" s="55"/>
      <c r="IU45" s="55"/>
      <c r="IV45" s="55"/>
      <c r="IW45" s="55"/>
    </row>
    <row r="46" spans="1:257" s="11" customFormat="1" ht="7.5" customHeight="1" x14ac:dyDescent="0.25">
      <c r="A46" s="55"/>
      <c r="B46" s="55"/>
      <c r="C46" s="55"/>
      <c r="D46" s="55"/>
      <c r="E46" s="55"/>
      <c r="F46" s="55"/>
      <c r="G46" s="50"/>
      <c r="H46" s="50"/>
      <c r="I46" s="50"/>
      <c r="J46" s="50"/>
      <c r="K46" s="50"/>
      <c r="L46" s="50"/>
      <c r="M46" s="55"/>
      <c r="N46" s="55"/>
      <c r="O46" s="55"/>
      <c r="P46" s="55"/>
      <c r="Q46" s="55"/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G46" s="55"/>
      <c r="AH46" s="55"/>
      <c r="AI46" s="55"/>
      <c r="AJ46" s="55"/>
      <c r="AK46" s="55"/>
      <c r="AL46" s="55"/>
      <c r="AM46" s="55"/>
      <c r="AN46" s="55"/>
      <c r="AO46" s="55"/>
      <c r="AP46" s="55"/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  <c r="BI46" s="55"/>
      <c r="BJ46" s="55"/>
      <c r="BK46" s="55"/>
      <c r="BL46" s="55"/>
      <c r="BM46" s="55"/>
      <c r="BN46" s="55"/>
      <c r="BO46" s="55"/>
      <c r="BP46" s="55"/>
      <c r="BQ46" s="55"/>
      <c r="BR46" s="55"/>
      <c r="BS46" s="55"/>
      <c r="BT46" s="55"/>
      <c r="BU46" s="55"/>
      <c r="BV46" s="55"/>
      <c r="BW46" s="55"/>
      <c r="BX46" s="55"/>
      <c r="BY46" s="55"/>
      <c r="BZ46" s="55"/>
      <c r="CA46" s="55"/>
      <c r="CB46" s="55"/>
      <c r="CC46" s="55"/>
      <c r="CD46" s="55"/>
      <c r="CE46" s="55"/>
      <c r="CF46" s="55"/>
      <c r="CG46" s="55"/>
      <c r="CH46" s="55"/>
      <c r="CI46" s="55"/>
      <c r="CJ46" s="55"/>
      <c r="CK46" s="55"/>
      <c r="CL46" s="55"/>
      <c r="CM46" s="55"/>
      <c r="CN46" s="55"/>
      <c r="CO46" s="55"/>
      <c r="CP46" s="55"/>
      <c r="CQ46" s="55"/>
      <c r="CR46" s="55"/>
      <c r="CS46" s="55"/>
      <c r="CT46" s="55"/>
      <c r="CU46" s="55"/>
      <c r="CV46" s="55"/>
      <c r="CW46" s="55"/>
      <c r="CX46" s="55"/>
      <c r="CY46" s="55"/>
      <c r="CZ46" s="55"/>
      <c r="DA46" s="55"/>
      <c r="DB46" s="55"/>
      <c r="DC46" s="55"/>
      <c r="DD46" s="55"/>
      <c r="DE46" s="55"/>
      <c r="DF46" s="55"/>
      <c r="DG46" s="55"/>
      <c r="DH46" s="55"/>
      <c r="DI46" s="55"/>
      <c r="DJ46" s="55"/>
      <c r="DK46" s="55"/>
      <c r="DL46" s="55"/>
      <c r="DM46" s="55"/>
      <c r="DN46" s="55"/>
      <c r="DO46" s="55"/>
      <c r="DP46" s="55"/>
      <c r="DQ46" s="55"/>
      <c r="DR46" s="55"/>
      <c r="DS46" s="55"/>
      <c r="DT46" s="55"/>
      <c r="DU46" s="55"/>
      <c r="DV46" s="55"/>
      <c r="DW46" s="55"/>
      <c r="DX46" s="55"/>
      <c r="DY46" s="55"/>
      <c r="DZ46" s="55"/>
      <c r="EA46" s="55"/>
      <c r="EB46" s="55"/>
      <c r="EC46" s="55"/>
      <c r="ED46" s="55"/>
      <c r="EE46" s="55"/>
      <c r="EF46" s="55"/>
      <c r="EG46" s="55"/>
      <c r="EH46" s="55"/>
      <c r="EI46" s="55"/>
      <c r="EJ46" s="55"/>
      <c r="EK46" s="55"/>
      <c r="EL46" s="55"/>
      <c r="EM46" s="55"/>
      <c r="EN46" s="55"/>
      <c r="EO46" s="55"/>
      <c r="EP46" s="55"/>
      <c r="EQ46" s="55"/>
      <c r="ER46" s="55"/>
      <c r="ES46" s="55"/>
      <c r="ET46" s="55"/>
      <c r="EU46" s="55"/>
      <c r="EV46" s="55"/>
      <c r="EW46" s="55"/>
      <c r="EX46" s="55"/>
      <c r="EY46" s="55"/>
      <c r="EZ46" s="55"/>
      <c r="FA46" s="55"/>
      <c r="FB46" s="55"/>
      <c r="FC46" s="55"/>
      <c r="FD46" s="55"/>
      <c r="FE46" s="55"/>
      <c r="FF46" s="55"/>
      <c r="FG46" s="55"/>
      <c r="FH46" s="55"/>
      <c r="FI46" s="55"/>
      <c r="FJ46" s="55"/>
      <c r="FK46" s="55"/>
      <c r="FL46" s="55"/>
      <c r="FM46" s="55"/>
      <c r="FN46" s="55"/>
      <c r="FO46" s="55"/>
      <c r="FP46" s="55"/>
      <c r="FQ46" s="55"/>
      <c r="FR46" s="55"/>
      <c r="FS46" s="55"/>
      <c r="FT46" s="55"/>
      <c r="FU46" s="55"/>
      <c r="FV46" s="55"/>
      <c r="FW46" s="55"/>
      <c r="FX46" s="55"/>
      <c r="FY46" s="55"/>
      <c r="FZ46" s="55"/>
      <c r="GA46" s="55"/>
      <c r="GB46" s="55"/>
      <c r="GC46" s="55"/>
      <c r="GD46" s="55"/>
      <c r="GE46" s="55"/>
      <c r="GF46" s="55"/>
      <c r="GG46" s="55"/>
      <c r="GH46" s="55"/>
      <c r="GI46" s="55"/>
      <c r="GJ46" s="55"/>
      <c r="GK46" s="55"/>
      <c r="GL46" s="55"/>
      <c r="GM46" s="55"/>
      <c r="GN46" s="55"/>
      <c r="GO46" s="55"/>
      <c r="GP46" s="55"/>
      <c r="GQ46" s="55"/>
      <c r="GR46" s="55"/>
      <c r="GS46" s="55"/>
      <c r="GT46" s="55"/>
      <c r="GU46" s="55"/>
      <c r="GV46" s="55"/>
      <c r="GW46" s="55"/>
      <c r="GX46" s="55"/>
      <c r="GY46" s="55"/>
      <c r="GZ46" s="55"/>
      <c r="HA46" s="55"/>
      <c r="HB46" s="55"/>
      <c r="HC46" s="55"/>
      <c r="HD46" s="55"/>
      <c r="HE46" s="55"/>
      <c r="HF46" s="55"/>
      <c r="HG46" s="55"/>
      <c r="HH46" s="55"/>
      <c r="HI46" s="55"/>
      <c r="HJ46" s="55"/>
      <c r="HK46" s="55"/>
      <c r="HL46" s="55"/>
      <c r="HM46" s="55"/>
      <c r="HN46" s="55"/>
      <c r="HO46" s="55"/>
      <c r="HP46" s="55"/>
      <c r="HQ46" s="55"/>
      <c r="HR46" s="55"/>
      <c r="HS46" s="55"/>
      <c r="HT46" s="55"/>
      <c r="HU46" s="55"/>
      <c r="HV46" s="55"/>
      <c r="HW46" s="55"/>
      <c r="HX46" s="55"/>
      <c r="HY46" s="55"/>
      <c r="HZ46" s="55"/>
      <c r="IA46" s="55"/>
      <c r="IB46" s="55"/>
      <c r="IC46" s="55"/>
      <c r="ID46" s="55"/>
      <c r="IE46" s="55"/>
      <c r="IF46" s="55"/>
      <c r="IG46" s="55"/>
      <c r="IH46" s="55"/>
      <c r="II46" s="55"/>
      <c r="IJ46" s="55"/>
      <c r="IK46" s="55"/>
      <c r="IL46" s="55"/>
      <c r="IM46" s="55"/>
      <c r="IN46" s="55"/>
      <c r="IO46" s="55"/>
      <c r="IP46" s="55"/>
      <c r="IQ46" s="55"/>
      <c r="IR46" s="55"/>
      <c r="IS46" s="55"/>
      <c r="IT46" s="55"/>
      <c r="IU46" s="55"/>
      <c r="IV46" s="55"/>
      <c r="IW46" s="55"/>
    </row>
    <row r="47" spans="1:257" s="11" customFormat="1" ht="5.25" customHeight="1" x14ac:dyDescent="0.25">
      <c r="A47" s="55"/>
      <c r="B47" s="55"/>
      <c r="C47" s="55"/>
      <c r="D47" s="55"/>
      <c r="E47" s="55"/>
      <c r="F47" s="55"/>
      <c r="G47" s="50"/>
      <c r="H47" s="50"/>
      <c r="I47" s="50"/>
      <c r="J47" s="50"/>
      <c r="K47" s="50"/>
      <c r="L47" s="50"/>
      <c r="M47" s="55"/>
      <c r="N47" s="55"/>
      <c r="O47" s="55"/>
      <c r="P47" s="55"/>
      <c r="Q47" s="55"/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G47" s="55"/>
      <c r="AH47" s="55"/>
      <c r="AI47" s="55"/>
      <c r="AJ47" s="55"/>
      <c r="AK47" s="55"/>
      <c r="AL47" s="55"/>
      <c r="AM47" s="55"/>
      <c r="AN47" s="55"/>
      <c r="AO47" s="55"/>
      <c r="AP47" s="55"/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  <c r="BI47" s="55"/>
      <c r="BJ47" s="55"/>
      <c r="BK47" s="55"/>
      <c r="BL47" s="55"/>
      <c r="BM47" s="55"/>
      <c r="BN47" s="55"/>
      <c r="BO47" s="55"/>
      <c r="BP47" s="55"/>
      <c r="BQ47" s="55"/>
      <c r="BR47" s="55"/>
      <c r="BS47" s="55"/>
      <c r="BT47" s="55"/>
      <c r="BU47" s="55"/>
      <c r="BV47" s="55"/>
      <c r="BW47" s="55"/>
      <c r="BX47" s="55"/>
      <c r="BY47" s="55"/>
      <c r="BZ47" s="55"/>
      <c r="CA47" s="55"/>
      <c r="CB47" s="55"/>
      <c r="CC47" s="55"/>
      <c r="CD47" s="55"/>
      <c r="CE47" s="55"/>
      <c r="CF47" s="55"/>
      <c r="CG47" s="55"/>
      <c r="CH47" s="55"/>
      <c r="CI47" s="55"/>
      <c r="CJ47" s="55"/>
      <c r="CK47" s="55"/>
      <c r="CL47" s="55"/>
      <c r="CM47" s="55"/>
      <c r="CN47" s="55"/>
      <c r="CO47" s="55"/>
      <c r="CP47" s="55"/>
      <c r="CQ47" s="55"/>
      <c r="CR47" s="55"/>
      <c r="CS47" s="55"/>
      <c r="CT47" s="55"/>
      <c r="CU47" s="55"/>
      <c r="CV47" s="55"/>
      <c r="CW47" s="55"/>
      <c r="CX47" s="55"/>
      <c r="CY47" s="55"/>
      <c r="CZ47" s="55"/>
      <c r="DA47" s="55"/>
      <c r="DB47" s="55"/>
      <c r="DC47" s="55"/>
      <c r="DD47" s="55"/>
      <c r="DE47" s="55"/>
      <c r="DF47" s="55"/>
      <c r="DG47" s="55"/>
      <c r="DH47" s="55"/>
      <c r="DI47" s="55"/>
      <c r="DJ47" s="55"/>
      <c r="DK47" s="55"/>
      <c r="DL47" s="55"/>
      <c r="DM47" s="55"/>
      <c r="DN47" s="55"/>
      <c r="DO47" s="55"/>
      <c r="DP47" s="55"/>
      <c r="DQ47" s="55"/>
      <c r="DR47" s="55"/>
      <c r="DS47" s="55"/>
      <c r="DT47" s="55"/>
      <c r="DU47" s="55"/>
      <c r="DV47" s="55"/>
      <c r="DW47" s="55"/>
      <c r="DX47" s="55"/>
      <c r="DY47" s="55"/>
      <c r="DZ47" s="55"/>
      <c r="EA47" s="55"/>
      <c r="EB47" s="55"/>
      <c r="EC47" s="55"/>
      <c r="ED47" s="55"/>
      <c r="EE47" s="55"/>
      <c r="EF47" s="55"/>
      <c r="EG47" s="55"/>
      <c r="EH47" s="55"/>
      <c r="EI47" s="55"/>
      <c r="EJ47" s="55"/>
      <c r="EK47" s="55"/>
      <c r="EL47" s="55"/>
      <c r="EM47" s="55"/>
      <c r="EN47" s="55"/>
      <c r="EO47" s="55"/>
      <c r="EP47" s="55"/>
      <c r="EQ47" s="55"/>
      <c r="ER47" s="55"/>
      <c r="ES47" s="55"/>
      <c r="ET47" s="55"/>
      <c r="EU47" s="55"/>
      <c r="EV47" s="55"/>
      <c r="EW47" s="55"/>
      <c r="EX47" s="55"/>
      <c r="EY47" s="55"/>
      <c r="EZ47" s="55"/>
      <c r="FA47" s="55"/>
      <c r="FB47" s="55"/>
      <c r="FC47" s="55"/>
      <c r="FD47" s="55"/>
      <c r="FE47" s="55"/>
      <c r="FF47" s="55"/>
      <c r="FG47" s="55"/>
      <c r="FH47" s="55"/>
      <c r="FI47" s="55"/>
      <c r="FJ47" s="55"/>
      <c r="FK47" s="55"/>
      <c r="FL47" s="55"/>
      <c r="FM47" s="55"/>
      <c r="FN47" s="55"/>
      <c r="FO47" s="55"/>
      <c r="FP47" s="55"/>
      <c r="FQ47" s="55"/>
      <c r="FR47" s="55"/>
      <c r="FS47" s="55"/>
      <c r="FT47" s="55"/>
      <c r="FU47" s="55"/>
      <c r="FV47" s="55"/>
      <c r="FW47" s="55"/>
      <c r="FX47" s="55"/>
      <c r="FY47" s="55"/>
      <c r="FZ47" s="55"/>
      <c r="GA47" s="55"/>
      <c r="GB47" s="55"/>
      <c r="GC47" s="55"/>
      <c r="GD47" s="55"/>
      <c r="GE47" s="55"/>
      <c r="GF47" s="55"/>
      <c r="GG47" s="55"/>
      <c r="GH47" s="55"/>
      <c r="GI47" s="55"/>
      <c r="GJ47" s="55"/>
      <c r="GK47" s="55"/>
      <c r="GL47" s="55"/>
      <c r="GM47" s="55"/>
      <c r="GN47" s="55"/>
      <c r="GO47" s="55"/>
      <c r="GP47" s="55"/>
      <c r="GQ47" s="55"/>
      <c r="GR47" s="55"/>
      <c r="GS47" s="55"/>
      <c r="GT47" s="55"/>
      <c r="GU47" s="55"/>
      <c r="GV47" s="55"/>
      <c r="GW47" s="55"/>
      <c r="GX47" s="55"/>
      <c r="GY47" s="55"/>
      <c r="GZ47" s="55"/>
      <c r="HA47" s="55"/>
      <c r="HB47" s="55"/>
      <c r="HC47" s="55"/>
      <c r="HD47" s="55"/>
      <c r="HE47" s="55"/>
      <c r="HF47" s="55"/>
      <c r="HG47" s="55"/>
      <c r="HH47" s="55"/>
      <c r="HI47" s="55"/>
      <c r="HJ47" s="55"/>
      <c r="HK47" s="55"/>
      <c r="HL47" s="55"/>
      <c r="HM47" s="55"/>
      <c r="HN47" s="55"/>
      <c r="HO47" s="55"/>
      <c r="HP47" s="55"/>
      <c r="HQ47" s="55"/>
      <c r="HR47" s="55"/>
      <c r="HS47" s="55"/>
      <c r="HT47" s="55"/>
      <c r="HU47" s="55"/>
      <c r="HV47" s="55"/>
      <c r="HW47" s="55"/>
      <c r="HX47" s="55"/>
      <c r="HY47" s="55"/>
      <c r="HZ47" s="55"/>
      <c r="IA47" s="55"/>
      <c r="IB47" s="55"/>
      <c r="IC47" s="55"/>
      <c r="ID47" s="55"/>
      <c r="IE47" s="55"/>
      <c r="IF47" s="55"/>
      <c r="IG47" s="55"/>
      <c r="IH47" s="55"/>
      <c r="II47" s="55"/>
      <c r="IJ47" s="55"/>
      <c r="IK47" s="55"/>
      <c r="IL47" s="55"/>
      <c r="IM47" s="55"/>
      <c r="IN47" s="55"/>
      <c r="IO47" s="55"/>
      <c r="IP47" s="55"/>
      <c r="IQ47" s="55"/>
      <c r="IR47" s="55"/>
      <c r="IS47" s="55"/>
      <c r="IT47" s="55"/>
      <c r="IU47" s="55"/>
      <c r="IV47" s="55"/>
      <c r="IW47" s="55"/>
    </row>
    <row r="48" spans="1:257" s="46" customFormat="1" x14ac:dyDescent="0.25">
      <c r="A48" s="33" t="s">
        <v>38</v>
      </c>
      <c r="B48" s="11"/>
      <c r="C48" s="11"/>
      <c r="D48" s="11"/>
      <c r="E48" s="11"/>
      <c r="F48" s="11"/>
      <c r="G48" s="43"/>
      <c r="H48" s="44"/>
      <c r="I48" s="44"/>
      <c r="J48" s="43"/>
      <c r="K48" s="43"/>
      <c r="L48" s="43"/>
    </row>
    <row r="49" spans="1:12" s="11" customFormat="1" ht="56.25" customHeight="1" x14ac:dyDescent="0.25">
      <c r="A49" s="47"/>
      <c r="B49" s="84" t="s">
        <v>297</v>
      </c>
      <c r="C49" s="47"/>
      <c r="D49" s="47"/>
      <c r="E49" s="60" t="s">
        <v>298</v>
      </c>
      <c r="G49" s="43"/>
      <c r="H49" s="44"/>
      <c r="I49" s="44"/>
      <c r="J49" s="44"/>
      <c r="K49" s="44"/>
      <c r="L49" s="44"/>
    </row>
    <row r="50" spans="1:12" s="56" customFormat="1" ht="12.75" x14ac:dyDescent="0.2">
      <c r="A50" s="56" t="s">
        <v>33</v>
      </c>
      <c r="B50" s="57" t="s">
        <v>34</v>
      </c>
      <c r="C50" s="311" t="s">
        <v>35</v>
      </c>
      <c r="D50" s="311"/>
      <c r="E50" s="57" t="s">
        <v>36</v>
      </c>
      <c r="G50" s="61"/>
      <c r="H50" s="58"/>
      <c r="I50" s="58"/>
      <c r="J50" s="58"/>
      <c r="K50" s="58"/>
      <c r="L50" s="58"/>
    </row>
    <row r="51" spans="1:12" s="11" customFormat="1" x14ac:dyDescent="0.25">
      <c r="A51" s="11" t="s">
        <v>37</v>
      </c>
      <c r="G51" s="43"/>
      <c r="H51" s="44"/>
      <c r="I51" s="44"/>
      <c r="J51" s="44"/>
      <c r="K51" s="44"/>
      <c r="L51" s="44"/>
    </row>
  </sheetData>
  <mergeCells count="18">
    <mergeCell ref="C50:D50"/>
    <mergeCell ref="A23:A24"/>
    <mergeCell ref="B23:B24"/>
    <mergeCell ref="H23:O23"/>
    <mergeCell ref="C44:D44"/>
    <mergeCell ref="A21:F21"/>
    <mergeCell ref="A11:D11"/>
    <mergeCell ref="C23:F23"/>
    <mergeCell ref="D1:F1"/>
    <mergeCell ref="D2:F2"/>
    <mergeCell ref="D3:F3"/>
    <mergeCell ref="A6:D7"/>
    <mergeCell ref="A8:D9"/>
    <mergeCell ref="A15:D15"/>
    <mergeCell ref="C17:C18"/>
    <mergeCell ref="D17:D18"/>
    <mergeCell ref="E17:F17"/>
    <mergeCell ref="A20:F20"/>
  </mergeCells>
  <pageMargins left="0.51181102362204722" right="0.51181102362204722" top="0.74803149606299213" bottom="0.74803149606299213" header="0.31496062992125984" footer="0.31496062992125984"/>
  <pageSetup paperSize="9" scale="65" orientation="portrait" horizont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DM115"/>
  <sheetViews>
    <sheetView view="pageBreakPreview" zoomScaleNormal="100" zoomScaleSheetLayoutView="100" workbookViewId="0">
      <selection sqref="A1:XFD23"/>
    </sheetView>
  </sheetViews>
  <sheetFormatPr defaultColWidth="9.140625" defaultRowHeight="11.25" customHeight="1" x14ac:dyDescent="0.2"/>
  <cols>
    <col min="1" max="1" width="11.140625" style="163" customWidth="1"/>
    <col min="2" max="2" width="12.85546875" style="163" customWidth="1"/>
    <col min="3" max="3" width="14.7109375" style="163" customWidth="1"/>
    <col min="4" max="4" width="45.7109375" style="163" customWidth="1"/>
    <col min="5" max="5" width="9.5703125" style="163" customWidth="1"/>
    <col min="6" max="6" width="10.140625" style="163" customWidth="1"/>
    <col min="7" max="7" width="8.7109375" style="163" customWidth="1"/>
    <col min="8" max="8" width="8.140625" style="163" customWidth="1"/>
    <col min="9" max="9" width="8.5703125" style="163" customWidth="1"/>
    <col min="10" max="10" width="11.85546875" style="163" customWidth="1"/>
    <col min="11" max="11" width="12.5703125" style="163" customWidth="1"/>
    <col min="12" max="12" width="11.85546875" style="163" customWidth="1"/>
    <col min="13" max="13" width="11.42578125" style="163" customWidth="1"/>
    <col min="14" max="14" width="11.85546875" style="163" customWidth="1"/>
    <col min="15" max="15" width="10" style="163" customWidth="1"/>
    <col min="16" max="16" width="12.5703125" style="163" customWidth="1"/>
    <col min="17" max="17" width="8.7109375" style="163" customWidth="1"/>
    <col min="18" max="18" width="9.140625" style="163"/>
    <col min="19" max="19" width="14.5703125" style="163" bestFit="1" customWidth="1"/>
    <col min="20" max="29" width="121.42578125" style="168" hidden="1" customWidth="1"/>
    <col min="30" max="32" width="28.42578125" style="169" hidden="1" customWidth="1"/>
    <col min="33" max="42" width="121.42578125" style="168" hidden="1" customWidth="1"/>
    <col min="43" max="45" width="28.42578125" style="169" hidden="1" customWidth="1"/>
    <col min="46" max="55" width="121.42578125" style="168" hidden="1" customWidth="1"/>
    <col min="56" max="58" width="28.42578125" style="169" hidden="1" customWidth="1"/>
    <col min="59" max="66" width="102.5703125" style="168" hidden="1" customWidth="1"/>
    <col min="67" max="69" width="28.42578125" style="169" hidden="1" customWidth="1"/>
    <col min="70" max="77" width="102.5703125" style="168" hidden="1" customWidth="1"/>
    <col min="78" max="80" width="28.42578125" style="169" hidden="1" customWidth="1"/>
    <col min="81" max="96" width="179.42578125" style="168" hidden="1" customWidth="1"/>
    <col min="97" max="111" width="169.85546875" style="168" hidden="1" customWidth="1"/>
    <col min="112" max="112" width="179.42578125" style="168" hidden="1" customWidth="1"/>
    <col min="113" max="117" width="123" style="123" hidden="1" customWidth="1"/>
    <col min="118" max="16384" width="9.140625" style="163"/>
  </cols>
  <sheetData>
    <row r="1" spans="1:80" customFormat="1" ht="15" x14ac:dyDescent="0.25">
      <c r="A1" s="89"/>
      <c r="B1" s="89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403" t="s">
        <v>0</v>
      </c>
      <c r="O1" s="404"/>
      <c r="P1" s="405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</row>
    <row r="2" spans="1:80" customFormat="1" ht="15" x14ac:dyDescent="0.25">
      <c r="A2" s="89"/>
      <c r="B2" s="89"/>
      <c r="C2" s="90"/>
      <c r="D2" s="90"/>
      <c r="E2" s="90"/>
      <c r="F2" s="90"/>
      <c r="G2" s="90"/>
      <c r="H2" s="90"/>
      <c r="I2" s="90"/>
      <c r="J2" s="90"/>
      <c r="K2" s="90"/>
      <c r="L2" s="90"/>
      <c r="M2" s="91" t="s">
        <v>1</v>
      </c>
      <c r="N2" s="403" t="s">
        <v>50</v>
      </c>
      <c r="O2" s="404"/>
      <c r="P2" s="405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</row>
    <row r="3" spans="1:80" customFormat="1" ht="15" x14ac:dyDescent="0.25">
      <c r="A3" s="89"/>
      <c r="B3" s="89"/>
      <c r="C3" s="90"/>
      <c r="D3" s="90"/>
      <c r="E3" s="90"/>
      <c r="F3" s="90"/>
      <c r="G3" s="90"/>
      <c r="H3" s="90"/>
      <c r="I3" s="90"/>
      <c r="J3" s="90"/>
      <c r="K3" s="90"/>
      <c r="L3" s="90"/>
      <c r="M3" s="91"/>
      <c r="N3" s="406"/>
      <c r="O3" s="407"/>
      <c r="P3" s="408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</row>
    <row r="4" spans="1:80" customFormat="1" ht="15" x14ac:dyDescent="0.25">
      <c r="A4" s="89" t="s">
        <v>51</v>
      </c>
      <c r="B4" s="8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91" t="s">
        <v>2</v>
      </c>
      <c r="N4" s="410"/>
      <c r="O4" s="411"/>
      <c r="P4" s="412"/>
      <c r="Q4" s="86"/>
      <c r="R4" s="86"/>
      <c r="S4" s="86"/>
      <c r="T4" s="87" t="s">
        <v>52</v>
      </c>
      <c r="U4" s="87" t="s">
        <v>52</v>
      </c>
      <c r="V4" s="87" t="s">
        <v>52</v>
      </c>
      <c r="W4" s="87" t="s">
        <v>52</v>
      </c>
      <c r="X4" s="87" t="s">
        <v>52</v>
      </c>
      <c r="Y4" s="87" t="s">
        <v>52</v>
      </c>
      <c r="Z4" s="87" t="s">
        <v>52</v>
      </c>
      <c r="AA4" s="87" t="s">
        <v>52</v>
      </c>
      <c r="AB4" s="87" t="s">
        <v>52</v>
      </c>
      <c r="AC4" s="87" t="s">
        <v>52</v>
      </c>
      <c r="AD4" s="88" t="s">
        <v>52</v>
      </c>
      <c r="AE4" s="88" t="s">
        <v>52</v>
      </c>
      <c r="AF4" s="88" t="s">
        <v>52</v>
      </c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</row>
    <row r="5" spans="1:80" customFormat="1" ht="15" customHeight="1" x14ac:dyDescent="0.25">
      <c r="A5" s="89"/>
      <c r="B5" s="89"/>
      <c r="C5" s="413" t="s">
        <v>53</v>
      </c>
      <c r="D5" s="413"/>
      <c r="E5" s="413"/>
      <c r="F5" s="413"/>
      <c r="G5" s="413"/>
      <c r="H5" s="413"/>
      <c r="I5" s="413"/>
      <c r="J5" s="413"/>
      <c r="K5" s="413"/>
      <c r="L5" s="413"/>
      <c r="M5" s="91"/>
      <c r="N5" s="406"/>
      <c r="O5" s="407"/>
      <c r="P5" s="408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</row>
    <row r="6" spans="1:80" customFormat="1" ht="15" customHeight="1" x14ac:dyDescent="0.25">
      <c r="A6" s="89" t="s">
        <v>54</v>
      </c>
      <c r="B6" s="89"/>
      <c r="C6" s="409" t="s">
        <v>55</v>
      </c>
      <c r="D6" s="409"/>
      <c r="E6" s="409"/>
      <c r="F6" s="409"/>
      <c r="G6" s="409"/>
      <c r="H6" s="409"/>
      <c r="I6" s="409"/>
      <c r="J6" s="409"/>
      <c r="K6" s="409"/>
      <c r="L6" s="409"/>
      <c r="M6" s="91" t="s">
        <v>2</v>
      </c>
      <c r="N6" s="410" t="s">
        <v>56</v>
      </c>
      <c r="O6" s="411"/>
      <c r="P6" s="412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7" t="s">
        <v>57</v>
      </c>
      <c r="AH6" s="87" t="s">
        <v>52</v>
      </c>
      <c r="AI6" s="87" t="s">
        <v>52</v>
      </c>
      <c r="AJ6" s="87" t="s">
        <v>52</v>
      </c>
      <c r="AK6" s="87" t="s">
        <v>52</v>
      </c>
      <c r="AL6" s="87" t="s">
        <v>52</v>
      </c>
      <c r="AM6" s="87" t="s">
        <v>52</v>
      </c>
      <c r="AN6" s="87" t="s">
        <v>52</v>
      </c>
      <c r="AO6" s="87" t="s">
        <v>52</v>
      </c>
      <c r="AP6" s="87" t="s">
        <v>52</v>
      </c>
      <c r="AQ6" s="88" t="s">
        <v>52</v>
      </c>
      <c r="AR6" s="88" t="s">
        <v>52</v>
      </c>
      <c r="AS6" s="88" t="s">
        <v>52</v>
      </c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</row>
    <row r="7" spans="1:80" customFormat="1" ht="15" x14ac:dyDescent="0.25">
      <c r="A7" s="89"/>
      <c r="B7" s="89"/>
      <c r="C7" s="413" t="s">
        <v>53</v>
      </c>
      <c r="D7" s="413"/>
      <c r="E7" s="413"/>
      <c r="F7" s="413"/>
      <c r="G7" s="413"/>
      <c r="H7" s="413"/>
      <c r="I7" s="413"/>
      <c r="J7" s="413"/>
      <c r="K7" s="413"/>
      <c r="L7" s="413"/>
      <c r="M7" s="91"/>
      <c r="N7" s="406"/>
      <c r="O7" s="407"/>
      <c r="P7" s="408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</row>
    <row r="8" spans="1:80" customFormat="1" ht="15" x14ac:dyDescent="0.25">
      <c r="A8" s="89" t="s">
        <v>58</v>
      </c>
      <c r="B8" s="89"/>
      <c r="C8" s="409" t="s">
        <v>59</v>
      </c>
      <c r="D8" s="409"/>
      <c r="E8" s="409"/>
      <c r="F8" s="409"/>
      <c r="G8" s="409"/>
      <c r="H8" s="409"/>
      <c r="I8" s="409"/>
      <c r="J8" s="409"/>
      <c r="K8" s="409"/>
      <c r="L8" s="409"/>
      <c r="M8" s="91" t="s">
        <v>2</v>
      </c>
      <c r="N8" s="410" t="s">
        <v>60</v>
      </c>
      <c r="O8" s="411"/>
      <c r="P8" s="412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7" t="s">
        <v>52</v>
      </c>
      <c r="AU8" s="87" t="s">
        <v>52</v>
      </c>
      <c r="AV8" s="87" t="s">
        <v>52</v>
      </c>
      <c r="AW8" s="87" t="s">
        <v>52</v>
      </c>
      <c r="AX8" s="87" t="s">
        <v>52</v>
      </c>
      <c r="AY8" s="87" t="s">
        <v>52</v>
      </c>
      <c r="AZ8" s="87" t="s">
        <v>52</v>
      </c>
      <c r="BA8" s="87" t="s">
        <v>52</v>
      </c>
      <c r="BB8" s="87" t="s">
        <v>52</v>
      </c>
      <c r="BC8" s="87" t="s">
        <v>52</v>
      </c>
      <c r="BD8" s="88" t="s">
        <v>52</v>
      </c>
      <c r="BE8" s="88" t="s">
        <v>52</v>
      </c>
      <c r="BF8" s="88" t="s">
        <v>52</v>
      </c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</row>
    <row r="9" spans="1:80" customFormat="1" ht="15" x14ac:dyDescent="0.25">
      <c r="A9" s="89"/>
      <c r="B9" s="89"/>
      <c r="C9" s="413" t="s">
        <v>53</v>
      </c>
      <c r="D9" s="413"/>
      <c r="E9" s="413"/>
      <c r="F9" s="413"/>
      <c r="G9" s="413"/>
      <c r="H9" s="413"/>
      <c r="I9" s="413"/>
      <c r="J9" s="413"/>
      <c r="K9" s="413"/>
      <c r="L9" s="413"/>
      <c r="M9" s="90"/>
      <c r="N9" s="406"/>
      <c r="O9" s="407"/>
      <c r="P9" s="408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</row>
    <row r="10" spans="1:80" customFormat="1" ht="19.5" customHeight="1" x14ac:dyDescent="0.25">
      <c r="A10" s="89" t="s">
        <v>61</v>
      </c>
      <c r="B10" s="89"/>
      <c r="C10" s="409" t="s">
        <v>324</v>
      </c>
      <c r="D10" s="409"/>
      <c r="E10" s="409"/>
      <c r="F10" s="409"/>
      <c r="G10" s="409"/>
      <c r="H10" s="409"/>
      <c r="I10" s="409"/>
      <c r="J10" s="409"/>
      <c r="K10" s="414"/>
      <c r="L10" s="414"/>
      <c r="M10" s="90"/>
      <c r="N10" s="410"/>
      <c r="O10" s="411"/>
      <c r="P10" s="412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7" t="s">
        <v>62</v>
      </c>
      <c r="BH10" s="87" t="s">
        <v>52</v>
      </c>
      <c r="BI10" s="87" t="s">
        <v>52</v>
      </c>
      <c r="BJ10" s="87" t="s">
        <v>52</v>
      </c>
      <c r="BK10" s="87" t="s">
        <v>52</v>
      </c>
      <c r="BL10" s="87" t="s">
        <v>52</v>
      </c>
      <c r="BM10" s="87" t="s">
        <v>52</v>
      </c>
      <c r="BN10" s="87" t="s">
        <v>52</v>
      </c>
      <c r="BO10" s="88" t="s">
        <v>52</v>
      </c>
      <c r="BP10" s="88" t="s">
        <v>52</v>
      </c>
      <c r="BQ10" s="88" t="s">
        <v>52</v>
      </c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</row>
    <row r="11" spans="1:80" customFormat="1" ht="12" customHeight="1" x14ac:dyDescent="0.25">
      <c r="A11" s="89"/>
      <c r="B11" s="89"/>
      <c r="C11" s="413" t="s">
        <v>63</v>
      </c>
      <c r="D11" s="413"/>
      <c r="E11" s="413"/>
      <c r="F11" s="413"/>
      <c r="G11" s="413"/>
      <c r="H11" s="413"/>
      <c r="I11" s="413"/>
      <c r="J11" s="413"/>
      <c r="K11" s="90"/>
      <c r="L11" s="90"/>
      <c r="M11" s="90"/>
      <c r="N11" s="406"/>
      <c r="O11" s="407"/>
      <c r="P11" s="408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</row>
    <row r="12" spans="1:80" customFormat="1" ht="21.75" customHeight="1" x14ac:dyDescent="0.25">
      <c r="A12" s="89" t="s">
        <v>64</v>
      </c>
      <c r="B12" s="89"/>
      <c r="C12" s="409" t="s">
        <v>325</v>
      </c>
      <c r="D12" s="409"/>
      <c r="E12" s="409"/>
      <c r="F12" s="409"/>
      <c r="G12" s="409"/>
      <c r="H12" s="409"/>
      <c r="I12" s="409"/>
      <c r="J12" s="409"/>
      <c r="K12" s="414"/>
      <c r="L12" s="414"/>
      <c r="M12" s="90"/>
      <c r="N12" s="410"/>
      <c r="O12" s="411"/>
      <c r="P12" s="412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7" t="s">
        <v>65</v>
      </c>
      <c r="BS12" s="87" t="s">
        <v>52</v>
      </c>
      <c r="BT12" s="87" t="s">
        <v>52</v>
      </c>
      <c r="BU12" s="87" t="s">
        <v>52</v>
      </c>
      <c r="BV12" s="87" t="s">
        <v>52</v>
      </c>
      <c r="BW12" s="87" t="s">
        <v>52</v>
      </c>
      <c r="BX12" s="87" t="s">
        <v>52</v>
      </c>
      <c r="BY12" s="87" t="s">
        <v>52</v>
      </c>
      <c r="BZ12" s="88" t="s">
        <v>52</v>
      </c>
      <c r="CA12" s="88" t="s">
        <v>52</v>
      </c>
      <c r="CB12" s="88" t="s">
        <v>52</v>
      </c>
    </row>
    <row r="13" spans="1:80" customFormat="1" ht="15" customHeight="1" x14ac:dyDescent="0.25">
      <c r="A13" s="89"/>
      <c r="B13" s="89"/>
      <c r="C13" s="415" t="s">
        <v>66</v>
      </c>
      <c r="D13" s="415"/>
      <c r="E13" s="415"/>
      <c r="F13" s="415"/>
      <c r="G13" s="415"/>
      <c r="H13" s="415"/>
      <c r="I13" s="415"/>
      <c r="J13" s="415"/>
      <c r="K13" s="90"/>
      <c r="L13" s="90"/>
      <c r="M13" s="91" t="s">
        <v>67</v>
      </c>
      <c r="N13" s="403"/>
      <c r="O13" s="404"/>
      <c r="P13" s="405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</row>
    <row r="14" spans="1:80" customFormat="1" ht="15" x14ac:dyDescent="0.25">
      <c r="A14" s="89"/>
      <c r="B14" s="89"/>
      <c r="C14" s="90"/>
      <c r="D14" s="90"/>
      <c r="E14" s="90"/>
      <c r="F14" s="90"/>
      <c r="G14" s="90"/>
      <c r="H14" s="90"/>
      <c r="I14" s="90"/>
      <c r="J14" s="91"/>
      <c r="K14" s="90"/>
      <c r="L14" s="91" t="s">
        <v>68</v>
      </c>
      <c r="M14" s="416" t="s">
        <v>69</v>
      </c>
      <c r="N14" s="403" t="s">
        <v>70</v>
      </c>
      <c r="O14" s="404"/>
      <c r="P14" s="405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</row>
    <row r="15" spans="1:80" customFormat="1" ht="15" x14ac:dyDescent="0.25">
      <c r="A15" s="89"/>
      <c r="B15" s="89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416" t="s">
        <v>3</v>
      </c>
      <c r="N15" s="403" t="s">
        <v>46</v>
      </c>
      <c r="O15" s="404"/>
      <c r="P15" s="405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</row>
    <row r="16" spans="1:80" customFormat="1" ht="15" x14ac:dyDescent="0.25">
      <c r="A16" s="89"/>
      <c r="B16" s="89"/>
      <c r="C16" s="90"/>
      <c r="D16" s="90"/>
      <c r="E16" s="90"/>
      <c r="F16" s="90"/>
      <c r="G16" s="90"/>
      <c r="H16" s="90"/>
      <c r="I16" s="90"/>
      <c r="J16" s="91"/>
      <c r="K16" s="90"/>
      <c r="L16" s="91" t="s">
        <v>43</v>
      </c>
      <c r="M16" s="416" t="s">
        <v>69</v>
      </c>
      <c r="N16" s="403" t="s">
        <v>72</v>
      </c>
      <c r="O16" s="404"/>
      <c r="P16" s="405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</row>
    <row r="17" spans="1:117" customFormat="1" ht="15" x14ac:dyDescent="0.25">
      <c r="A17" s="89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416" t="s">
        <v>3</v>
      </c>
      <c r="N17" s="403" t="s">
        <v>326</v>
      </c>
      <c r="O17" s="404"/>
      <c r="P17" s="405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</row>
    <row r="18" spans="1:117" customFormat="1" ht="15" x14ac:dyDescent="0.25">
      <c r="A18" s="89"/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1" t="s">
        <v>4</v>
      </c>
      <c r="N18" s="403"/>
      <c r="O18" s="404"/>
      <c r="P18" s="405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</row>
    <row r="19" spans="1:117" customFormat="1" ht="15" x14ac:dyDescent="0.25">
      <c r="A19" s="89"/>
      <c r="B19" s="89"/>
      <c r="C19" s="90"/>
      <c r="D19" s="90"/>
      <c r="E19" s="90"/>
      <c r="F19" s="90"/>
      <c r="G19" s="90"/>
      <c r="H19" s="90"/>
      <c r="I19" s="91"/>
      <c r="J19" s="91"/>
      <c r="K19" s="91"/>
      <c r="L19" s="91"/>
      <c r="M19" s="417"/>
      <c r="N19" s="417"/>
      <c r="O19" s="417"/>
      <c r="P19" s="90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</row>
    <row r="20" spans="1:117" customFormat="1" ht="15" customHeight="1" x14ac:dyDescent="0.25">
      <c r="A20" s="89"/>
      <c r="B20" s="89"/>
      <c r="C20" s="90"/>
      <c r="D20" s="90"/>
      <c r="E20" s="90"/>
      <c r="F20" s="90"/>
      <c r="G20" s="90"/>
      <c r="H20" s="90"/>
      <c r="I20" s="91"/>
      <c r="J20" s="91"/>
      <c r="K20" s="91"/>
      <c r="L20" s="91"/>
      <c r="M20" s="418" t="s">
        <v>5</v>
      </c>
      <c r="N20" s="418" t="s">
        <v>6</v>
      </c>
      <c r="O20" s="419" t="s">
        <v>7</v>
      </c>
      <c r="P20" s="419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</row>
    <row r="21" spans="1:117" customFormat="1" ht="15" x14ac:dyDescent="0.25">
      <c r="A21" s="89"/>
      <c r="B21" s="89"/>
      <c r="C21" s="90"/>
      <c r="D21" s="90"/>
      <c r="E21" s="90"/>
      <c r="F21" s="90"/>
      <c r="G21" s="90"/>
      <c r="H21" s="90"/>
      <c r="I21" s="91"/>
      <c r="J21" s="91"/>
      <c r="K21" s="91"/>
      <c r="L21" s="91"/>
      <c r="M21" s="418"/>
      <c r="N21" s="418"/>
      <c r="O21" s="416" t="s">
        <v>8</v>
      </c>
      <c r="P21" s="416" t="s">
        <v>9</v>
      </c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</row>
    <row r="22" spans="1:117" customFormat="1" ht="15" x14ac:dyDescent="0.25">
      <c r="A22" s="89"/>
      <c r="B22" s="89"/>
      <c r="C22" s="90"/>
      <c r="D22" s="90"/>
      <c r="E22" s="92" t="s">
        <v>71</v>
      </c>
      <c r="F22" s="420"/>
      <c r="G22" s="90"/>
      <c r="H22" s="90"/>
      <c r="I22" s="91"/>
      <c r="J22" s="91"/>
      <c r="K22" s="91"/>
      <c r="L22" s="91"/>
      <c r="M22" s="416" t="s">
        <v>72</v>
      </c>
      <c r="N22" s="416" t="s">
        <v>49</v>
      </c>
      <c r="O22" s="416" t="s">
        <v>178</v>
      </c>
      <c r="P22" s="416" t="s">
        <v>49</v>
      </c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</row>
    <row r="23" spans="1:117" customFormat="1" ht="15" x14ac:dyDescent="0.25">
      <c r="A23" s="93"/>
      <c r="B23" s="93"/>
      <c r="C23" s="94"/>
      <c r="D23" s="94"/>
      <c r="E23" s="95" t="s">
        <v>73</v>
      </c>
      <c r="F23" s="96"/>
      <c r="G23" s="94"/>
      <c r="H23" s="94"/>
      <c r="I23" s="97"/>
      <c r="J23" s="98"/>
      <c r="K23" s="98"/>
      <c r="L23" s="98"/>
      <c r="M23" s="99"/>
      <c r="N23" s="99"/>
      <c r="O23" s="99"/>
      <c r="P23" s="99"/>
    </row>
    <row r="24" spans="1:117" customFormat="1" ht="13.5" customHeight="1" x14ac:dyDescent="0.25"/>
    <row r="25" spans="1:117" customFormat="1" ht="20.25" customHeight="1" x14ac:dyDescent="0.25">
      <c r="A25" s="335" t="s">
        <v>74</v>
      </c>
      <c r="B25" s="336"/>
      <c r="C25" s="337" t="s">
        <v>75</v>
      </c>
      <c r="D25" s="337" t="s">
        <v>76</v>
      </c>
      <c r="E25" s="337" t="s">
        <v>77</v>
      </c>
      <c r="F25" s="337" t="s">
        <v>78</v>
      </c>
      <c r="G25" s="337" t="s">
        <v>79</v>
      </c>
      <c r="H25" s="337"/>
      <c r="I25" s="337"/>
      <c r="J25" s="337"/>
      <c r="K25" s="337" t="s">
        <v>80</v>
      </c>
      <c r="L25" s="337"/>
      <c r="M25" s="337"/>
      <c r="N25" s="337"/>
      <c r="O25" s="338" t="s">
        <v>81</v>
      </c>
      <c r="P25" s="338" t="s">
        <v>82</v>
      </c>
    </row>
    <row r="26" spans="1:117" customFormat="1" ht="23.25" customHeight="1" x14ac:dyDescent="0.25">
      <c r="A26" s="338" t="s">
        <v>83</v>
      </c>
      <c r="B26" s="338" t="s">
        <v>84</v>
      </c>
      <c r="C26" s="337"/>
      <c r="D26" s="337"/>
      <c r="E26" s="337"/>
      <c r="F26" s="337"/>
      <c r="G26" s="337" t="s">
        <v>85</v>
      </c>
      <c r="H26" s="337" t="s">
        <v>86</v>
      </c>
      <c r="I26" s="337"/>
      <c r="J26" s="337"/>
      <c r="K26" s="337" t="s">
        <v>85</v>
      </c>
      <c r="L26" s="341" t="s">
        <v>86</v>
      </c>
      <c r="M26" s="341"/>
      <c r="N26" s="341"/>
      <c r="O26" s="339"/>
      <c r="P26" s="339"/>
    </row>
    <row r="27" spans="1:117" customFormat="1" ht="15" x14ac:dyDescent="0.25">
      <c r="A27" s="340"/>
      <c r="B27" s="340"/>
      <c r="C27" s="337"/>
      <c r="D27" s="337"/>
      <c r="E27" s="337"/>
      <c r="F27" s="337"/>
      <c r="G27" s="337"/>
      <c r="H27" s="100" t="s">
        <v>87</v>
      </c>
      <c r="I27" s="100" t="s">
        <v>88</v>
      </c>
      <c r="J27" s="100" t="s">
        <v>89</v>
      </c>
      <c r="K27" s="337"/>
      <c r="L27" s="100" t="s">
        <v>87</v>
      </c>
      <c r="M27" s="100" t="s">
        <v>88</v>
      </c>
      <c r="N27" s="100" t="s">
        <v>89</v>
      </c>
      <c r="O27" s="340"/>
      <c r="P27" s="340"/>
    </row>
    <row r="28" spans="1:117" customFormat="1" ht="15" x14ac:dyDescent="0.25">
      <c r="A28" s="101">
        <v>1</v>
      </c>
      <c r="B28" s="101">
        <v>2</v>
      </c>
      <c r="C28" s="101">
        <v>3</v>
      </c>
      <c r="D28" s="101">
        <v>4</v>
      </c>
      <c r="E28" s="101">
        <v>5</v>
      </c>
      <c r="F28" s="101">
        <v>6</v>
      </c>
      <c r="G28" s="101">
        <v>7</v>
      </c>
      <c r="H28" s="101">
        <v>8</v>
      </c>
      <c r="I28" s="101">
        <v>9</v>
      </c>
      <c r="J28" s="101">
        <v>10</v>
      </c>
      <c r="K28" s="101">
        <v>11</v>
      </c>
      <c r="L28" s="101">
        <v>12</v>
      </c>
      <c r="M28" s="101">
        <v>13</v>
      </c>
      <c r="N28" s="101">
        <v>14</v>
      </c>
      <c r="O28" s="101">
        <v>15</v>
      </c>
      <c r="P28" s="101">
        <v>16</v>
      </c>
    </row>
    <row r="29" spans="1:117" customFormat="1" ht="15" x14ac:dyDescent="0.25">
      <c r="A29" s="332" t="s">
        <v>90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4"/>
      <c r="DH29" s="102" t="s">
        <v>90</v>
      </c>
    </row>
    <row r="30" spans="1:117" customFormat="1" ht="33.75" x14ac:dyDescent="0.25">
      <c r="A30" s="103" t="s">
        <v>72</v>
      </c>
      <c r="B30" s="103" t="s">
        <v>72</v>
      </c>
      <c r="C30" s="104" t="s">
        <v>91</v>
      </c>
      <c r="D30" s="104" t="s">
        <v>92</v>
      </c>
      <c r="E30" s="103" t="s">
        <v>93</v>
      </c>
      <c r="F30" s="105">
        <v>17.760999999999999</v>
      </c>
      <c r="G30" s="106">
        <v>664.69</v>
      </c>
      <c r="H30" s="106">
        <v>228.64</v>
      </c>
      <c r="I30" s="106">
        <v>369.83</v>
      </c>
      <c r="J30" s="106">
        <v>59.72</v>
      </c>
      <c r="K30" s="106">
        <v>204224.78</v>
      </c>
      <c r="L30" s="106">
        <v>118173.01</v>
      </c>
      <c r="M30" s="106">
        <v>75866.45</v>
      </c>
      <c r="N30" s="106">
        <v>30865.73</v>
      </c>
      <c r="O30" s="107" t="s">
        <v>94</v>
      </c>
      <c r="P30" s="107" t="s">
        <v>95</v>
      </c>
      <c r="DH30" s="102"/>
    </row>
    <row r="31" spans="1:117" customFormat="1" ht="15" x14ac:dyDescent="0.25">
      <c r="A31" s="108"/>
      <c r="B31" s="108"/>
      <c r="C31" s="109"/>
      <c r="D31" s="109" t="s">
        <v>96</v>
      </c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DH31" s="102"/>
    </row>
    <row r="32" spans="1:117" customFormat="1" ht="131.25" hidden="1" customHeight="1" x14ac:dyDescent="0.25">
      <c r="A32" s="112"/>
      <c r="B32" s="112"/>
      <c r="C32" s="113"/>
      <c r="D32" s="114" t="s">
        <v>97</v>
      </c>
      <c r="E32" s="115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DH32" s="102"/>
    </row>
    <row r="33" spans="1:112" customFormat="1" ht="40.5" customHeight="1" x14ac:dyDescent="0.25">
      <c r="A33" s="108"/>
      <c r="B33" s="108"/>
      <c r="C33" s="117"/>
      <c r="D33" s="118" t="s">
        <v>98</v>
      </c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DH33" s="102"/>
    </row>
    <row r="34" spans="1:112" customFormat="1" ht="22.5" customHeight="1" x14ac:dyDescent="0.25">
      <c r="A34" s="103" t="s">
        <v>99</v>
      </c>
      <c r="B34" s="103" t="s">
        <v>100</v>
      </c>
      <c r="C34" s="104" t="s">
        <v>101</v>
      </c>
      <c r="D34" s="104" t="s">
        <v>102</v>
      </c>
      <c r="E34" s="103" t="s">
        <v>103</v>
      </c>
      <c r="F34" s="105">
        <v>17.760999999999999</v>
      </c>
      <c r="G34" s="106">
        <v>17898.38</v>
      </c>
      <c r="H34" s="106"/>
      <c r="I34" s="106"/>
      <c r="J34" s="106"/>
      <c r="K34" s="106">
        <v>2752954.48</v>
      </c>
      <c r="L34" s="106"/>
      <c r="M34" s="106"/>
      <c r="N34" s="106"/>
      <c r="O34" s="107" t="s">
        <v>104</v>
      </c>
      <c r="P34" s="107" t="s">
        <v>104</v>
      </c>
      <c r="DH34" s="102"/>
    </row>
    <row r="35" spans="1:112" customFormat="1" ht="33.75" x14ac:dyDescent="0.25">
      <c r="A35" s="108"/>
      <c r="B35" s="108"/>
      <c r="C35" s="117"/>
      <c r="D35" s="118" t="s">
        <v>98</v>
      </c>
      <c r="E35" s="110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DH35" s="102"/>
    </row>
    <row r="36" spans="1:112" customFormat="1" ht="15" x14ac:dyDescent="0.25">
      <c r="A36" s="332" t="s">
        <v>105</v>
      </c>
      <c r="B36" s="333"/>
      <c r="C36" s="333"/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4"/>
      <c r="DH36" s="102" t="s">
        <v>105</v>
      </c>
    </row>
    <row r="37" spans="1:112" customFormat="1" ht="33.75" x14ac:dyDescent="0.25">
      <c r="A37" s="103" t="s">
        <v>106</v>
      </c>
      <c r="B37" s="103" t="s">
        <v>107</v>
      </c>
      <c r="C37" s="104" t="s">
        <v>108</v>
      </c>
      <c r="D37" s="104" t="s">
        <v>109</v>
      </c>
      <c r="E37" s="103" t="s">
        <v>93</v>
      </c>
      <c r="F37" s="105">
        <v>35.142000000000003</v>
      </c>
      <c r="G37" s="106">
        <v>1154.8599999999999</v>
      </c>
      <c r="H37" s="106">
        <v>406.11</v>
      </c>
      <c r="I37" s="106">
        <v>601.79999999999995</v>
      </c>
      <c r="J37" s="106">
        <v>81.75</v>
      </c>
      <c r="K37" s="106">
        <v>704286.07</v>
      </c>
      <c r="L37" s="106">
        <v>415302.19</v>
      </c>
      <c r="M37" s="106">
        <v>244262.63</v>
      </c>
      <c r="N37" s="106">
        <v>83603.759999999995</v>
      </c>
      <c r="O37" s="107" t="s">
        <v>110</v>
      </c>
      <c r="P37" s="107" t="s">
        <v>111</v>
      </c>
      <c r="DH37" s="102"/>
    </row>
    <row r="38" spans="1:112" customFormat="1" ht="15" x14ac:dyDescent="0.25">
      <c r="A38" s="108"/>
      <c r="B38" s="108"/>
      <c r="C38" s="109"/>
      <c r="D38" s="109" t="s">
        <v>112</v>
      </c>
      <c r="E38" s="110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DH38" s="102"/>
    </row>
    <row r="39" spans="1:112" customFormat="1" ht="123.75" hidden="1" x14ac:dyDescent="0.25">
      <c r="A39" s="112"/>
      <c r="B39" s="112"/>
      <c r="C39" s="113"/>
      <c r="D39" s="114" t="s">
        <v>97</v>
      </c>
      <c r="E39" s="115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DH39" s="102"/>
    </row>
    <row r="40" spans="1:112" customFormat="1" ht="33.75" x14ac:dyDescent="0.25">
      <c r="A40" s="108"/>
      <c r="B40" s="108"/>
      <c r="C40" s="117"/>
      <c r="D40" s="118" t="s">
        <v>98</v>
      </c>
      <c r="E40" s="110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DH40" s="102"/>
    </row>
    <row r="41" spans="1:112" customFormat="1" ht="22.5" x14ac:dyDescent="0.25">
      <c r="A41" s="103" t="s">
        <v>107</v>
      </c>
      <c r="B41" s="103" t="s">
        <v>113</v>
      </c>
      <c r="C41" s="104" t="s">
        <v>101</v>
      </c>
      <c r="D41" s="104" t="s">
        <v>102</v>
      </c>
      <c r="E41" s="103" t="s">
        <v>103</v>
      </c>
      <c r="F41" s="105">
        <v>35.142000000000003</v>
      </c>
      <c r="G41" s="106">
        <v>17898.38</v>
      </c>
      <c r="H41" s="106"/>
      <c r="I41" s="106"/>
      <c r="J41" s="106"/>
      <c r="K41" s="106">
        <v>5447008.9699999997</v>
      </c>
      <c r="L41" s="106"/>
      <c r="M41" s="106"/>
      <c r="N41" s="106"/>
      <c r="O41" s="107" t="s">
        <v>104</v>
      </c>
      <c r="P41" s="107" t="s">
        <v>104</v>
      </c>
      <c r="DH41" s="102"/>
    </row>
    <row r="42" spans="1:112" customFormat="1" ht="33.75" x14ac:dyDescent="0.25">
      <c r="A42" s="108"/>
      <c r="B42" s="108"/>
      <c r="C42" s="117"/>
      <c r="D42" s="118" t="s">
        <v>98</v>
      </c>
      <c r="E42" s="110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DH42" s="102"/>
    </row>
    <row r="43" spans="1:112" customFormat="1" ht="15" x14ac:dyDescent="0.25">
      <c r="A43" s="332" t="s">
        <v>114</v>
      </c>
      <c r="B43" s="333"/>
      <c r="C43" s="333"/>
      <c r="D43" s="333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3"/>
      <c r="P43" s="334"/>
      <c r="DH43" s="102" t="s">
        <v>114</v>
      </c>
    </row>
    <row r="44" spans="1:112" customFormat="1" ht="33.75" x14ac:dyDescent="0.25">
      <c r="A44" s="103" t="s">
        <v>115</v>
      </c>
      <c r="B44" s="103" t="s">
        <v>116</v>
      </c>
      <c r="C44" s="104" t="s">
        <v>108</v>
      </c>
      <c r="D44" s="104" t="s">
        <v>109</v>
      </c>
      <c r="E44" s="103" t="s">
        <v>93</v>
      </c>
      <c r="F44" s="105">
        <v>29.047000000000001</v>
      </c>
      <c r="G44" s="106">
        <v>1154.8599999999999</v>
      </c>
      <c r="H44" s="106">
        <v>406.11</v>
      </c>
      <c r="I44" s="106">
        <v>601.79999999999995</v>
      </c>
      <c r="J44" s="106">
        <v>81.75</v>
      </c>
      <c r="K44" s="106">
        <v>582135.26</v>
      </c>
      <c r="L44" s="106">
        <v>343272.51</v>
      </c>
      <c r="M44" s="106">
        <v>201897.92</v>
      </c>
      <c r="N44" s="106">
        <v>69103.59</v>
      </c>
      <c r="O44" s="107" t="s">
        <v>117</v>
      </c>
      <c r="P44" s="107" t="s">
        <v>118</v>
      </c>
      <c r="DH44" s="102"/>
    </row>
    <row r="45" spans="1:112" customFormat="1" ht="123.75" hidden="1" x14ac:dyDescent="0.25">
      <c r="A45" s="112"/>
      <c r="B45" s="112"/>
      <c r="C45" s="113"/>
      <c r="D45" s="114" t="s">
        <v>97</v>
      </c>
      <c r="E45" s="115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DH45" s="102"/>
    </row>
    <row r="46" spans="1:112" customFormat="1" ht="33.75" x14ac:dyDescent="0.25">
      <c r="A46" s="108"/>
      <c r="B46" s="108"/>
      <c r="C46" s="117"/>
      <c r="D46" s="118" t="s">
        <v>98</v>
      </c>
      <c r="E46" s="110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DH46" s="102"/>
    </row>
    <row r="47" spans="1:112" customFormat="1" ht="22.5" x14ac:dyDescent="0.25">
      <c r="A47" s="103" t="s">
        <v>116</v>
      </c>
      <c r="B47" s="103" t="s">
        <v>119</v>
      </c>
      <c r="C47" s="104" t="s">
        <v>101</v>
      </c>
      <c r="D47" s="104" t="s">
        <v>102</v>
      </c>
      <c r="E47" s="103" t="s">
        <v>103</v>
      </c>
      <c r="F47" s="105">
        <v>29.047000000000001</v>
      </c>
      <c r="G47" s="106">
        <v>17898.38</v>
      </c>
      <c r="H47" s="106"/>
      <c r="I47" s="106"/>
      <c r="J47" s="106"/>
      <c r="K47" s="106">
        <v>4502284.1500000004</v>
      </c>
      <c r="L47" s="106"/>
      <c r="M47" s="106"/>
      <c r="N47" s="106"/>
      <c r="O47" s="107" t="s">
        <v>104</v>
      </c>
      <c r="P47" s="107" t="s">
        <v>104</v>
      </c>
      <c r="DH47" s="102"/>
    </row>
    <row r="48" spans="1:112" customFormat="1" ht="33.75" x14ac:dyDescent="0.25">
      <c r="A48" s="108"/>
      <c r="B48" s="108"/>
      <c r="C48" s="117"/>
      <c r="D48" s="118" t="s">
        <v>98</v>
      </c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DH48" s="102"/>
    </row>
    <row r="49" spans="1:114" customFormat="1" ht="15" x14ac:dyDescent="0.25">
      <c r="A49" s="329" t="s">
        <v>120</v>
      </c>
      <c r="B49" s="330"/>
      <c r="C49" s="330"/>
      <c r="D49" s="330"/>
      <c r="E49" s="330"/>
      <c r="F49" s="330"/>
      <c r="G49" s="330"/>
      <c r="H49" s="330"/>
      <c r="I49" s="330"/>
      <c r="J49" s="331"/>
      <c r="K49" s="106">
        <v>14192893.710000001</v>
      </c>
      <c r="L49" s="106">
        <v>876747.71</v>
      </c>
      <c r="M49" s="106">
        <v>522027</v>
      </c>
      <c r="N49" s="106">
        <v>183573.08</v>
      </c>
      <c r="O49" s="119">
        <v>1580.42</v>
      </c>
      <c r="P49" s="119">
        <v>232.81</v>
      </c>
      <c r="DI49" s="120" t="s">
        <v>120</v>
      </c>
    </row>
    <row r="50" spans="1:114" customFormat="1" ht="15" hidden="1" x14ac:dyDescent="0.25">
      <c r="A50" s="329" t="s">
        <v>121</v>
      </c>
      <c r="B50" s="330"/>
      <c r="C50" s="330"/>
      <c r="D50" s="330"/>
      <c r="E50" s="330"/>
      <c r="F50" s="330"/>
      <c r="G50" s="330"/>
      <c r="H50" s="330"/>
      <c r="I50" s="330"/>
      <c r="J50" s="331"/>
      <c r="K50" s="106">
        <v>986098.33</v>
      </c>
      <c r="L50" s="106"/>
      <c r="M50" s="106"/>
      <c r="N50" s="106"/>
      <c r="O50" s="107"/>
      <c r="P50" s="107"/>
      <c r="DI50" s="120" t="s">
        <v>121</v>
      </c>
    </row>
    <row r="51" spans="1:114" customFormat="1" ht="15" hidden="1" x14ac:dyDescent="0.25">
      <c r="A51" s="326" t="s">
        <v>122</v>
      </c>
      <c r="B51" s="327"/>
      <c r="C51" s="327"/>
      <c r="D51" s="327"/>
      <c r="E51" s="327"/>
      <c r="F51" s="327"/>
      <c r="G51" s="327"/>
      <c r="H51" s="327"/>
      <c r="I51" s="327"/>
      <c r="J51" s="328"/>
      <c r="K51" s="121"/>
      <c r="L51" s="121"/>
      <c r="M51" s="121"/>
      <c r="N51" s="121"/>
      <c r="O51" s="122"/>
      <c r="P51" s="122"/>
      <c r="DI51" s="120"/>
      <c r="DJ51" s="123" t="s">
        <v>122</v>
      </c>
    </row>
    <row r="52" spans="1:114" customFormat="1" ht="15" hidden="1" x14ac:dyDescent="0.25">
      <c r="A52" s="326" t="s">
        <v>123</v>
      </c>
      <c r="B52" s="327"/>
      <c r="C52" s="327"/>
      <c r="D52" s="327"/>
      <c r="E52" s="327"/>
      <c r="F52" s="327"/>
      <c r="G52" s="327"/>
      <c r="H52" s="327"/>
      <c r="I52" s="327"/>
      <c r="J52" s="328"/>
      <c r="K52" s="121">
        <v>986098.33</v>
      </c>
      <c r="L52" s="121"/>
      <c r="M52" s="121"/>
      <c r="N52" s="121"/>
      <c r="O52" s="122"/>
      <c r="P52" s="122"/>
      <c r="DI52" s="120"/>
      <c r="DJ52" s="123" t="s">
        <v>123</v>
      </c>
    </row>
    <row r="53" spans="1:114" customFormat="1" ht="15" hidden="1" x14ac:dyDescent="0.25">
      <c r="A53" s="329" t="s">
        <v>124</v>
      </c>
      <c r="B53" s="330"/>
      <c r="C53" s="330"/>
      <c r="D53" s="330"/>
      <c r="E53" s="330"/>
      <c r="F53" s="330"/>
      <c r="G53" s="330"/>
      <c r="H53" s="330"/>
      <c r="I53" s="330"/>
      <c r="J53" s="331"/>
      <c r="K53" s="106">
        <v>657398.89</v>
      </c>
      <c r="L53" s="106"/>
      <c r="M53" s="106"/>
      <c r="N53" s="106"/>
      <c r="O53" s="107"/>
      <c r="P53" s="107"/>
      <c r="DI53" s="120" t="s">
        <v>124</v>
      </c>
    </row>
    <row r="54" spans="1:114" customFormat="1" ht="15" hidden="1" x14ac:dyDescent="0.25">
      <c r="A54" s="326" t="s">
        <v>122</v>
      </c>
      <c r="B54" s="327"/>
      <c r="C54" s="327"/>
      <c r="D54" s="327"/>
      <c r="E54" s="327"/>
      <c r="F54" s="327"/>
      <c r="G54" s="327"/>
      <c r="H54" s="327"/>
      <c r="I54" s="327"/>
      <c r="J54" s="328"/>
      <c r="K54" s="121"/>
      <c r="L54" s="121"/>
      <c r="M54" s="121"/>
      <c r="N54" s="121"/>
      <c r="O54" s="122"/>
      <c r="P54" s="122"/>
      <c r="DI54" s="120"/>
      <c r="DJ54" s="123" t="s">
        <v>122</v>
      </c>
    </row>
    <row r="55" spans="1:114" customFormat="1" ht="15" hidden="1" x14ac:dyDescent="0.25">
      <c r="A55" s="326" t="s">
        <v>125</v>
      </c>
      <c r="B55" s="327"/>
      <c r="C55" s="327"/>
      <c r="D55" s="327"/>
      <c r="E55" s="327"/>
      <c r="F55" s="327"/>
      <c r="G55" s="327"/>
      <c r="H55" s="327"/>
      <c r="I55" s="327"/>
      <c r="J55" s="328"/>
      <c r="K55" s="121">
        <v>657398.89</v>
      </c>
      <c r="L55" s="121"/>
      <c r="M55" s="121"/>
      <c r="N55" s="121"/>
      <c r="O55" s="122"/>
      <c r="P55" s="122"/>
      <c r="DI55" s="120"/>
      <c r="DJ55" s="123" t="s">
        <v>125</v>
      </c>
    </row>
    <row r="56" spans="1:114" customFormat="1" ht="15" x14ac:dyDescent="0.25">
      <c r="A56" s="329" t="s">
        <v>126</v>
      </c>
      <c r="B56" s="330"/>
      <c r="C56" s="330"/>
      <c r="D56" s="330"/>
      <c r="E56" s="330"/>
      <c r="F56" s="330"/>
      <c r="G56" s="330"/>
      <c r="H56" s="330"/>
      <c r="I56" s="330"/>
      <c r="J56" s="331"/>
      <c r="K56" s="106"/>
      <c r="L56" s="106"/>
      <c r="M56" s="106"/>
      <c r="N56" s="106"/>
      <c r="O56" s="107"/>
      <c r="P56" s="107"/>
      <c r="DI56" s="120" t="s">
        <v>126</v>
      </c>
    </row>
    <row r="57" spans="1:114" customFormat="1" ht="15" hidden="1" x14ac:dyDescent="0.25">
      <c r="A57" s="326" t="s">
        <v>127</v>
      </c>
      <c r="B57" s="327"/>
      <c r="C57" s="327"/>
      <c r="D57" s="327"/>
      <c r="E57" s="327"/>
      <c r="F57" s="327"/>
      <c r="G57" s="327"/>
      <c r="H57" s="327"/>
      <c r="I57" s="327"/>
      <c r="J57" s="328"/>
      <c r="K57" s="121"/>
      <c r="L57" s="121"/>
      <c r="M57" s="121"/>
      <c r="N57" s="121"/>
      <c r="O57" s="122"/>
      <c r="P57" s="122"/>
      <c r="DI57" s="120"/>
      <c r="DJ57" s="123" t="s">
        <v>127</v>
      </c>
    </row>
    <row r="58" spans="1:114" customFormat="1" ht="15" hidden="1" x14ac:dyDescent="0.25">
      <c r="A58" s="326" t="s">
        <v>128</v>
      </c>
      <c r="B58" s="327"/>
      <c r="C58" s="327"/>
      <c r="D58" s="327"/>
      <c r="E58" s="327"/>
      <c r="F58" s="327"/>
      <c r="G58" s="327"/>
      <c r="H58" s="327"/>
      <c r="I58" s="327"/>
      <c r="J58" s="328"/>
      <c r="K58" s="121">
        <v>1490646.11</v>
      </c>
      <c r="L58" s="121">
        <v>876747.71</v>
      </c>
      <c r="M58" s="121">
        <v>522027</v>
      </c>
      <c r="N58" s="121">
        <v>183573.08</v>
      </c>
      <c r="O58" s="124">
        <v>1580.42</v>
      </c>
      <c r="P58" s="124">
        <v>232.81</v>
      </c>
      <c r="DI58" s="120"/>
      <c r="DJ58" s="123" t="s">
        <v>128</v>
      </c>
    </row>
    <row r="59" spans="1:114" customFormat="1" ht="15" hidden="1" x14ac:dyDescent="0.25">
      <c r="A59" s="326" t="s">
        <v>129</v>
      </c>
      <c r="B59" s="327"/>
      <c r="C59" s="327"/>
      <c r="D59" s="327"/>
      <c r="E59" s="327"/>
      <c r="F59" s="327"/>
      <c r="G59" s="327"/>
      <c r="H59" s="327"/>
      <c r="I59" s="327"/>
      <c r="J59" s="328"/>
      <c r="K59" s="121">
        <v>986098.33</v>
      </c>
      <c r="L59" s="121"/>
      <c r="M59" s="121"/>
      <c r="N59" s="121"/>
      <c r="O59" s="122"/>
      <c r="P59" s="122"/>
      <c r="DI59" s="120"/>
      <c r="DJ59" s="123" t="s">
        <v>129</v>
      </c>
    </row>
    <row r="60" spans="1:114" customFormat="1" ht="15" hidden="1" x14ac:dyDescent="0.25">
      <c r="A60" s="326" t="s">
        <v>130</v>
      </c>
      <c r="B60" s="327"/>
      <c r="C60" s="327"/>
      <c r="D60" s="327"/>
      <c r="E60" s="327"/>
      <c r="F60" s="327"/>
      <c r="G60" s="327"/>
      <c r="H60" s="327"/>
      <c r="I60" s="327"/>
      <c r="J60" s="328"/>
      <c r="K60" s="121">
        <v>657398.89</v>
      </c>
      <c r="L60" s="121"/>
      <c r="M60" s="121"/>
      <c r="N60" s="121"/>
      <c r="O60" s="122"/>
      <c r="P60" s="122"/>
      <c r="DI60" s="120"/>
      <c r="DJ60" s="123" t="s">
        <v>130</v>
      </c>
    </row>
    <row r="61" spans="1:114" customFormat="1" ht="15" hidden="1" x14ac:dyDescent="0.25">
      <c r="A61" s="326" t="s">
        <v>131</v>
      </c>
      <c r="B61" s="327"/>
      <c r="C61" s="327"/>
      <c r="D61" s="327"/>
      <c r="E61" s="327"/>
      <c r="F61" s="327"/>
      <c r="G61" s="327"/>
      <c r="H61" s="327"/>
      <c r="I61" s="327"/>
      <c r="J61" s="328"/>
      <c r="K61" s="121">
        <v>3134143.33</v>
      </c>
      <c r="L61" s="121"/>
      <c r="M61" s="121"/>
      <c r="N61" s="121"/>
      <c r="O61" s="124">
        <v>1580.42</v>
      </c>
      <c r="P61" s="124">
        <v>232.81</v>
      </c>
      <c r="DI61" s="120"/>
      <c r="DJ61" s="123" t="s">
        <v>131</v>
      </c>
    </row>
    <row r="62" spans="1:114" customFormat="1" ht="15" hidden="1" x14ac:dyDescent="0.25">
      <c r="A62" s="326" t="s">
        <v>132</v>
      </c>
      <c r="B62" s="327"/>
      <c r="C62" s="327"/>
      <c r="D62" s="327"/>
      <c r="E62" s="327"/>
      <c r="F62" s="327"/>
      <c r="G62" s="327"/>
      <c r="H62" s="327"/>
      <c r="I62" s="327"/>
      <c r="J62" s="328"/>
      <c r="K62" s="121"/>
      <c r="L62" s="121"/>
      <c r="M62" s="121"/>
      <c r="N62" s="121"/>
      <c r="O62" s="122"/>
      <c r="P62" s="122"/>
      <c r="DI62" s="120"/>
      <c r="DJ62" s="123" t="s">
        <v>132</v>
      </c>
    </row>
    <row r="63" spans="1:114" customFormat="1" ht="15" hidden="1" x14ac:dyDescent="0.25">
      <c r="A63" s="326" t="s">
        <v>133</v>
      </c>
      <c r="B63" s="327"/>
      <c r="C63" s="327"/>
      <c r="D63" s="327"/>
      <c r="E63" s="327"/>
      <c r="F63" s="327"/>
      <c r="G63" s="327"/>
      <c r="H63" s="327"/>
      <c r="I63" s="327"/>
      <c r="J63" s="328"/>
      <c r="K63" s="121">
        <v>12702247.6</v>
      </c>
      <c r="L63" s="121"/>
      <c r="M63" s="121"/>
      <c r="N63" s="121"/>
      <c r="O63" s="122"/>
      <c r="P63" s="122"/>
      <c r="DI63" s="120"/>
      <c r="DJ63" s="123" t="s">
        <v>133</v>
      </c>
    </row>
    <row r="64" spans="1:114" customFormat="1" ht="15" x14ac:dyDescent="0.25">
      <c r="A64" s="326" t="s">
        <v>134</v>
      </c>
      <c r="B64" s="327"/>
      <c r="C64" s="327"/>
      <c r="D64" s="327"/>
      <c r="E64" s="327"/>
      <c r="F64" s="327"/>
      <c r="G64" s="327"/>
      <c r="H64" s="327"/>
      <c r="I64" s="327"/>
      <c r="J64" s="328"/>
      <c r="K64" s="121">
        <v>15836390.93</v>
      </c>
      <c r="L64" s="121"/>
      <c r="M64" s="121"/>
      <c r="N64" s="121"/>
      <c r="O64" s="124">
        <v>1580.42</v>
      </c>
      <c r="P64" s="124">
        <v>232.81</v>
      </c>
      <c r="DI64" s="120"/>
      <c r="DJ64" s="123" t="s">
        <v>134</v>
      </c>
    </row>
    <row r="65" spans="1:117" customFormat="1" ht="15" x14ac:dyDescent="0.25">
      <c r="A65" s="326" t="s">
        <v>135</v>
      </c>
      <c r="B65" s="327"/>
      <c r="C65" s="327"/>
      <c r="D65" s="327"/>
      <c r="E65" s="327"/>
      <c r="F65" s="327"/>
      <c r="G65" s="327"/>
      <c r="H65" s="327"/>
      <c r="I65" s="327"/>
      <c r="J65" s="328"/>
      <c r="K65" s="121"/>
      <c r="L65" s="121"/>
      <c r="M65" s="121"/>
      <c r="N65" s="121"/>
      <c r="O65" s="122"/>
      <c r="P65" s="122"/>
      <c r="DI65" s="120"/>
      <c r="DJ65" s="123" t="s">
        <v>135</v>
      </c>
    </row>
    <row r="66" spans="1:117" customFormat="1" ht="15" x14ac:dyDescent="0.25">
      <c r="A66" s="326" t="s">
        <v>136</v>
      </c>
      <c r="B66" s="327"/>
      <c r="C66" s="327"/>
      <c r="D66" s="327"/>
      <c r="E66" s="327"/>
      <c r="F66" s="327"/>
      <c r="G66" s="327"/>
      <c r="H66" s="327"/>
      <c r="I66" s="327"/>
      <c r="J66" s="328"/>
      <c r="K66" s="173">
        <v>876747.71</v>
      </c>
      <c r="L66" s="121"/>
      <c r="M66" s="121"/>
      <c r="N66" s="121"/>
      <c r="O66" s="122"/>
      <c r="P66" s="122"/>
      <c r="Q66" t="s">
        <v>27</v>
      </c>
      <c r="DI66" s="120"/>
      <c r="DJ66" s="123" t="s">
        <v>136</v>
      </c>
    </row>
    <row r="67" spans="1:117" customFormat="1" ht="15" x14ac:dyDescent="0.25">
      <c r="A67" s="326" t="s">
        <v>137</v>
      </c>
      <c r="B67" s="327"/>
      <c r="C67" s="327"/>
      <c r="D67" s="327"/>
      <c r="E67" s="327"/>
      <c r="F67" s="327"/>
      <c r="G67" s="327"/>
      <c r="H67" s="327"/>
      <c r="I67" s="327"/>
      <c r="J67" s="328"/>
      <c r="K67" s="173">
        <v>12794119</v>
      </c>
      <c r="L67" s="121"/>
      <c r="M67" s="121"/>
      <c r="N67" s="121"/>
      <c r="O67" s="122"/>
      <c r="P67" s="122"/>
      <c r="Q67" t="s">
        <v>138</v>
      </c>
      <c r="DI67" s="120"/>
      <c r="DJ67" s="123" t="s">
        <v>137</v>
      </c>
    </row>
    <row r="68" spans="1:117" customFormat="1" ht="15" x14ac:dyDescent="0.25">
      <c r="A68" s="326" t="s">
        <v>139</v>
      </c>
      <c r="B68" s="327"/>
      <c r="C68" s="327"/>
      <c r="D68" s="327"/>
      <c r="E68" s="327"/>
      <c r="F68" s="327"/>
      <c r="G68" s="327"/>
      <c r="H68" s="327"/>
      <c r="I68" s="327"/>
      <c r="J68" s="328"/>
      <c r="K68" s="173">
        <v>522027</v>
      </c>
      <c r="L68" s="121"/>
      <c r="M68" s="121"/>
      <c r="N68" s="121"/>
      <c r="O68" s="122"/>
      <c r="P68" s="122"/>
      <c r="Q68" t="s">
        <v>27</v>
      </c>
      <c r="DI68" s="120"/>
      <c r="DJ68" s="123" t="s">
        <v>139</v>
      </c>
    </row>
    <row r="69" spans="1:117" customFormat="1" ht="15" x14ac:dyDescent="0.25">
      <c r="A69" s="326" t="s">
        <v>140</v>
      </c>
      <c r="B69" s="327"/>
      <c r="C69" s="327"/>
      <c r="D69" s="327"/>
      <c r="E69" s="327"/>
      <c r="F69" s="327"/>
      <c r="G69" s="327"/>
      <c r="H69" s="327"/>
      <c r="I69" s="327"/>
      <c r="J69" s="328"/>
      <c r="K69" s="173">
        <v>183573.08</v>
      </c>
      <c r="L69" s="121"/>
      <c r="M69" s="121"/>
      <c r="N69" s="121"/>
      <c r="O69" s="122"/>
      <c r="P69" s="122"/>
      <c r="S69" s="293">
        <f>K66+K68+K70+K71</f>
        <v>3042271.93</v>
      </c>
      <c r="DI69" s="120"/>
      <c r="DJ69" s="123" t="s">
        <v>140</v>
      </c>
    </row>
    <row r="70" spans="1:117" customFormat="1" ht="15" x14ac:dyDescent="0.25">
      <c r="A70" s="326" t="s">
        <v>141</v>
      </c>
      <c r="B70" s="327"/>
      <c r="C70" s="327"/>
      <c r="D70" s="327"/>
      <c r="E70" s="327"/>
      <c r="F70" s="327"/>
      <c r="G70" s="327"/>
      <c r="H70" s="327"/>
      <c r="I70" s="327"/>
      <c r="J70" s="328"/>
      <c r="K70" s="173">
        <v>986098.33</v>
      </c>
      <c r="L70" s="121"/>
      <c r="M70" s="121"/>
      <c r="N70" s="121"/>
      <c r="O70" s="122"/>
      <c r="P70" s="122"/>
      <c r="Q70" t="s">
        <v>27</v>
      </c>
      <c r="S70">
        <v>1.0329999999999999</v>
      </c>
      <c r="DI70" s="120"/>
      <c r="DJ70" s="123" t="s">
        <v>141</v>
      </c>
    </row>
    <row r="71" spans="1:117" customFormat="1" ht="15" x14ac:dyDescent="0.25">
      <c r="A71" s="326" t="s">
        <v>142</v>
      </c>
      <c r="B71" s="327"/>
      <c r="C71" s="327"/>
      <c r="D71" s="327"/>
      <c r="E71" s="327"/>
      <c r="F71" s="327"/>
      <c r="G71" s="327"/>
      <c r="H71" s="327"/>
      <c r="I71" s="327"/>
      <c r="J71" s="328"/>
      <c r="K71" s="173">
        <v>657398.89</v>
      </c>
      <c r="L71" s="121"/>
      <c r="M71" s="121"/>
      <c r="N71" s="121"/>
      <c r="O71" s="122"/>
      <c r="P71" s="122"/>
      <c r="Q71" t="s">
        <v>27</v>
      </c>
      <c r="S71" s="297">
        <v>1.2040990272500001</v>
      </c>
      <c r="DI71" s="120"/>
      <c r="DJ71" s="123" t="s">
        <v>142</v>
      </c>
    </row>
    <row r="72" spans="1:117" customFormat="1" ht="15" x14ac:dyDescent="0.25">
      <c r="A72" s="326" t="s">
        <v>143</v>
      </c>
      <c r="B72" s="327"/>
      <c r="C72" s="327"/>
      <c r="D72" s="327"/>
      <c r="E72" s="327"/>
      <c r="F72" s="327"/>
      <c r="G72" s="327"/>
      <c r="H72" s="327"/>
      <c r="I72" s="327"/>
      <c r="J72" s="328"/>
      <c r="K72" s="121">
        <v>-12702247.550000001</v>
      </c>
      <c r="L72" s="121"/>
      <c r="M72" s="121"/>
      <c r="N72" s="121"/>
      <c r="O72" s="122"/>
      <c r="P72" s="122"/>
      <c r="S72" s="294">
        <f>S69*S70*S71</f>
        <v>3784082.16</v>
      </c>
      <c r="DI72" s="120"/>
      <c r="DJ72" s="123" t="s">
        <v>143</v>
      </c>
    </row>
    <row r="73" spans="1:117" customFormat="1" ht="15" x14ac:dyDescent="0.25">
      <c r="A73" s="326" t="s">
        <v>144</v>
      </c>
      <c r="B73" s="327"/>
      <c r="C73" s="327"/>
      <c r="D73" s="327"/>
      <c r="E73" s="327"/>
      <c r="F73" s="327"/>
      <c r="G73" s="327"/>
      <c r="H73" s="327"/>
      <c r="I73" s="327"/>
      <c r="J73" s="328"/>
      <c r="K73" s="121">
        <v>332564.21000000002</v>
      </c>
      <c r="L73" s="121"/>
      <c r="M73" s="121"/>
      <c r="N73" s="121"/>
      <c r="O73" s="122"/>
      <c r="P73" s="122"/>
      <c r="Q73" t="s">
        <v>40</v>
      </c>
      <c r="DI73" s="120"/>
      <c r="DJ73" s="123" t="s">
        <v>144</v>
      </c>
    </row>
    <row r="74" spans="1:117" customFormat="1" ht="15" x14ac:dyDescent="0.25">
      <c r="A74" s="329" t="s">
        <v>134</v>
      </c>
      <c r="B74" s="330"/>
      <c r="C74" s="330"/>
      <c r="D74" s="330"/>
      <c r="E74" s="330"/>
      <c r="F74" s="330"/>
      <c r="G74" s="330"/>
      <c r="H74" s="330"/>
      <c r="I74" s="330"/>
      <c r="J74" s="331"/>
      <c r="K74" s="106">
        <v>3466707.59</v>
      </c>
      <c r="L74" s="106"/>
      <c r="M74" s="106"/>
      <c r="N74" s="106"/>
      <c r="O74" s="107"/>
      <c r="P74" s="107"/>
      <c r="S74" s="293">
        <f>K73</f>
        <v>332564.21000000002</v>
      </c>
      <c r="DI74" s="120"/>
      <c r="DK74" s="120" t="s">
        <v>134</v>
      </c>
    </row>
    <row r="75" spans="1:117" customFormat="1" ht="15" x14ac:dyDescent="0.25">
      <c r="A75" s="326" t="s">
        <v>145</v>
      </c>
      <c r="B75" s="327"/>
      <c r="C75" s="327"/>
      <c r="D75" s="327"/>
      <c r="E75" s="327"/>
      <c r="F75" s="327"/>
      <c r="G75" s="327"/>
      <c r="H75" s="327"/>
      <c r="I75" s="327"/>
      <c r="J75" s="328"/>
      <c r="K75" s="121">
        <v>3581108.94</v>
      </c>
      <c r="L75" s="121"/>
      <c r="M75" s="121"/>
      <c r="N75" s="121"/>
      <c r="O75" s="122"/>
      <c r="P75" s="122"/>
      <c r="Q75" t="s">
        <v>40</v>
      </c>
      <c r="S75" s="294">
        <f>S74*S70*S71</f>
        <v>413654.77</v>
      </c>
      <c r="DI75" s="120"/>
      <c r="DJ75" s="123" t="s">
        <v>145</v>
      </c>
      <c r="DK75" s="120"/>
      <c r="DL75" s="125"/>
    </row>
    <row r="76" spans="1:117" customFormat="1" ht="15" x14ac:dyDescent="0.25">
      <c r="A76" s="326" t="s">
        <v>146</v>
      </c>
      <c r="B76" s="327"/>
      <c r="C76" s="327"/>
      <c r="D76" s="327"/>
      <c r="E76" s="327"/>
      <c r="F76" s="327"/>
      <c r="G76" s="327"/>
      <c r="H76" s="327"/>
      <c r="I76" s="327"/>
      <c r="J76" s="328"/>
      <c r="K76" s="121">
        <v>642151.29</v>
      </c>
      <c r="L76" s="121"/>
      <c r="M76" s="121"/>
      <c r="N76" s="121"/>
      <c r="O76" s="122"/>
      <c r="P76" s="122"/>
      <c r="Q76" t="s">
        <v>40</v>
      </c>
      <c r="S76" s="295">
        <f>K67-K93</f>
        <v>91871.45</v>
      </c>
      <c r="DI76" s="120"/>
      <c r="DJ76" s="123" t="s">
        <v>146</v>
      </c>
      <c r="DK76" s="120"/>
      <c r="DL76" s="125"/>
    </row>
    <row r="77" spans="1:117" customFormat="1" ht="15" x14ac:dyDescent="0.25">
      <c r="A77" s="329" t="s">
        <v>147</v>
      </c>
      <c r="B77" s="330"/>
      <c r="C77" s="330"/>
      <c r="D77" s="330"/>
      <c r="E77" s="330"/>
      <c r="F77" s="330"/>
      <c r="G77" s="330"/>
      <c r="H77" s="330"/>
      <c r="I77" s="330"/>
      <c r="J77" s="331"/>
      <c r="K77" s="106">
        <v>4223260.2300000004</v>
      </c>
      <c r="L77" s="106"/>
      <c r="M77" s="106"/>
      <c r="N77" s="106"/>
      <c r="O77" s="107"/>
      <c r="P77" s="107"/>
      <c r="S77" s="294">
        <f>S76*S70</f>
        <v>94903.21</v>
      </c>
      <c r="DI77" s="120"/>
      <c r="DK77" s="120" t="s">
        <v>147</v>
      </c>
      <c r="DL77" s="125"/>
    </row>
    <row r="78" spans="1:117" customFormat="1" ht="15" x14ac:dyDescent="0.25">
      <c r="A78" s="326" t="s">
        <v>148</v>
      </c>
      <c r="B78" s="327"/>
      <c r="C78" s="327"/>
      <c r="D78" s="327"/>
      <c r="E78" s="327"/>
      <c r="F78" s="327"/>
      <c r="G78" s="327"/>
      <c r="H78" s="327"/>
      <c r="I78" s="327"/>
      <c r="J78" s="328"/>
      <c r="K78" s="121">
        <v>844652.05</v>
      </c>
      <c r="L78" s="121"/>
      <c r="M78" s="121"/>
      <c r="N78" s="121"/>
      <c r="O78" s="122"/>
      <c r="P78" s="122"/>
      <c r="S78" s="296">
        <f>S72+S75+S77</f>
        <v>4292640.1399999997</v>
      </c>
      <c r="DI78" s="120"/>
      <c r="DJ78" s="123" t="s">
        <v>148</v>
      </c>
      <c r="DK78" s="120"/>
      <c r="DL78" s="125"/>
    </row>
    <row r="79" spans="1:117" customFormat="1" ht="15" x14ac:dyDescent="0.25">
      <c r="A79" s="329" t="s">
        <v>149</v>
      </c>
      <c r="B79" s="330"/>
      <c r="C79" s="330"/>
      <c r="D79" s="330"/>
      <c r="E79" s="330"/>
      <c r="F79" s="330"/>
      <c r="G79" s="330"/>
      <c r="H79" s="330"/>
      <c r="I79" s="330"/>
      <c r="J79" s="331"/>
      <c r="K79" s="106">
        <v>5067912.28</v>
      </c>
      <c r="L79" s="106"/>
      <c r="M79" s="106"/>
      <c r="N79" s="106"/>
      <c r="O79" s="119">
        <v>1580.42</v>
      </c>
      <c r="P79" s="119">
        <v>232.81</v>
      </c>
      <c r="DI79" s="120"/>
      <c r="DK79" s="120"/>
      <c r="DL79" s="125"/>
      <c r="DM79" s="120" t="s">
        <v>149</v>
      </c>
    </row>
    <row r="80" spans="1:117" customFormat="1" ht="15" x14ac:dyDescent="0.25">
      <c r="A80" s="329" t="s">
        <v>150</v>
      </c>
      <c r="B80" s="330"/>
      <c r="C80" s="330"/>
      <c r="D80" s="330"/>
      <c r="E80" s="330"/>
      <c r="F80" s="330"/>
      <c r="G80" s="330"/>
      <c r="H80" s="330"/>
      <c r="I80" s="330"/>
      <c r="J80" s="331"/>
      <c r="K80" s="106"/>
      <c r="L80" s="106"/>
      <c r="M80" s="106"/>
      <c r="N80" s="106"/>
      <c r="O80" s="107"/>
      <c r="P80" s="107"/>
      <c r="DI80" s="120" t="s">
        <v>150</v>
      </c>
      <c r="DK80" s="120"/>
      <c r="DL80" s="125"/>
      <c r="DM80" s="120"/>
    </row>
    <row r="81" spans="1:117" customFormat="1" ht="15" hidden="1" x14ac:dyDescent="0.25">
      <c r="A81" s="326" t="s">
        <v>151</v>
      </c>
      <c r="B81" s="327"/>
      <c r="C81" s="327"/>
      <c r="D81" s="327"/>
      <c r="E81" s="327"/>
      <c r="F81" s="327"/>
      <c r="G81" s="327"/>
      <c r="H81" s="327"/>
      <c r="I81" s="327"/>
      <c r="J81" s="328"/>
      <c r="K81" s="121"/>
      <c r="L81" s="121"/>
      <c r="M81" s="121"/>
      <c r="N81" s="121"/>
      <c r="O81" s="122"/>
      <c r="P81" s="122"/>
      <c r="DI81" s="120"/>
      <c r="DJ81" s="123" t="s">
        <v>151</v>
      </c>
      <c r="DK81" s="120"/>
      <c r="DL81" s="125"/>
      <c r="DM81" s="120"/>
    </row>
    <row r="82" spans="1:117" customFormat="1" ht="15" hidden="1" x14ac:dyDescent="0.25">
      <c r="A82" s="326" t="s">
        <v>152</v>
      </c>
      <c r="B82" s="327"/>
      <c r="C82" s="327"/>
      <c r="D82" s="327"/>
      <c r="E82" s="327"/>
      <c r="F82" s="327"/>
      <c r="G82" s="327"/>
      <c r="H82" s="327"/>
      <c r="I82" s="327"/>
      <c r="J82" s="328"/>
      <c r="K82" s="121">
        <v>17898.38</v>
      </c>
      <c r="L82" s="121"/>
      <c r="M82" s="121"/>
      <c r="N82" s="121"/>
      <c r="O82" s="122"/>
      <c r="P82" s="122"/>
      <c r="DI82" s="120"/>
      <c r="DJ82" s="123" t="s">
        <v>152</v>
      </c>
      <c r="DK82" s="120"/>
      <c r="DL82" s="125"/>
      <c r="DM82" s="120"/>
    </row>
    <row r="83" spans="1:117" customFormat="1" ht="15" hidden="1" x14ac:dyDescent="0.25">
      <c r="A83" s="326" t="s">
        <v>153</v>
      </c>
      <c r="B83" s="327"/>
      <c r="C83" s="327"/>
      <c r="D83" s="327"/>
      <c r="E83" s="327"/>
      <c r="F83" s="327"/>
      <c r="G83" s="327"/>
      <c r="H83" s="327"/>
      <c r="I83" s="327"/>
      <c r="J83" s="328"/>
      <c r="K83" s="121">
        <v>154999.97</v>
      </c>
      <c r="L83" s="121"/>
      <c r="M83" s="121"/>
      <c r="N83" s="121"/>
      <c r="O83" s="122"/>
      <c r="P83" s="122"/>
      <c r="DI83" s="120"/>
      <c r="DJ83" s="123" t="s">
        <v>153</v>
      </c>
      <c r="DK83" s="120"/>
      <c r="DL83" s="125"/>
      <c r="DM83" s="120"/>
    </row>
    <row r="84" spans="1:117" customFormat="1" ht="15" hidden="1" x14ac:dyDescent="0.25">
      <c r="A84" s="326" t="s">
        <v>154</v>
      </c>
      <c r="B84" s="327"/>
      <c r="C84" s="327"/>
      <c r="D84" s="327"/>
      <c r="E84" s="327"/>
      <c r="F84" s="327"/>
      <c r="G84" s="327"/>
      <c r="H84" s="327"/>
      <c r="I84" s="327"/>
      <c r="J84" s="328"/>
      <c r="K84" s="121">
        <v>4502284.13</v>
      </c>
      <c r="L84" s="121"/>
      <c r="M84" s="121"/>
      <c r="N84" s="121"/>
      <c r="O84" s="122"/>
      <c r="P84" s="122"/>
      <c r="DI84" s="120"/>
      <c r="DJ84" s="123" t="s">
        <v>154</v>
      </c>
      <c r="DK84" s="120"/>
      <c r="DL84" s="125"/>
      <c r="DM84" s="120"/>
    </row>
    <row r="85" spans="1:117" customFormat="1" ht="15" hidden="1" x14ac:dyDescent="0.25">
      <c r="A85" s="326" t="s">
        <v>155</v>
      </c>
      <c r="B85" s="327"/>
      <c r="C85" s="327"/>
      <c r="D85" s="327"/>
      <c r="E85" s="327"/>
      <c r="F85" s="327"/>
      <c r="G85" s="327"/>
      <c r="H85" s="327"/>
      <c r="I85" s="327"/>
      <c r="J85" s="328"/>
      <c r="K85" s="121"/>
      <c r="L85" s="121"/>
      <c r="M85" s="121"/>
      <c r="N85" s="121"/>
      <c r="O85" s="122"/>
      <c r="P85" s="122"/>
      <c r="DI85" s="120"/>
      <c r="DJ85" s="123" t="s">
        <v>155</v>
      </c>
      <c r="DK85" s="120"/>
      <c r="DL85" s="125"/>
      <c r="DM85" s="120"/>
    </row>
    <row r="86" spans="1:117" customFormat="1" ht="15" hidden="1" x14ac:dyDescent="0.25">
      <c r="A86" s="326" t="s">
        <v>152</v>
      </c>
      <c r="B86" s="327"/>
      <c r="C86" s="327"/>
      <c r="D86" s="327"/>
      <c r="E86" s="327"/>
      <c r="F86" s="327"/>
      <c r="G86" s="327"/>
      <c r="H86" s="327"/>
      <c r="I86" s="327"/>
      <c r="J86" s="328"/>
      <c r="K86" s="121">
        <v>17898.38</v>
      </c>
      <c r="L86" s="121"/>
      <c r="M86" s="121"/>
      <c r="N86" s="121"/>
      <c r="O86" s="122"/>
      <c r="P86" s="122"/>
      <c r="DI86" s="120"/>
      <c r="DJ86" s="123" t="s">
        <v>152</v>
      </c>
      <c r="DK86" s="120"/>
      <c r="DL86" s="125"/>
      <c r="DM86" s="120"/>
    </row>
    <row r="87" spans="1:117" customFormat="1" ht="15" hidden="1" x14ac:dyDescent="0.25">
      <c r="A87" s="326" t="s">
        <v>153</v>
      </c>
      <c r="B87" s="327"/>
      <c r="C87" s="327"/>
      <c r="D87" s="327"/>
      <c r="E87" s="327"/>
      <c r="F87" s="327"/>
      <c r="G87" s="327"/>
      <c r="H87" s="327"/>
      <c r="I87" s="327"/>
      <c r="J87" s="328"/>
      <c r="K87" s="121">
        <v>154999.97</v>
      </c>
      <c r="L87" s="121"/>
      <c r="M87" s="121"/>
      <c r="N87" s="121"/>
      <c r="O87" s="122"/>
      <c r="P87" s="122"/>
      <c r="DI87" s="120"/>
      <c r="DJ87" s="123" t="s">
        <v>153</v>
      </c>
      <c r="DK87" s="120"/>
      <c r="DL87" s="125"/>
      <c r="DM87" s="120"/>
    </row>
    <row r="88" spans="1:117" customFormat="1" ht="15" hidden="1" x14ac:dyDescent="0.25">
      <c r="A88" s="326" t="s">
        <v>156</v>
      </c>
      <c r="B88" s="327"/>
      <c r="C88" s="327"/>
      <c r="D88" s="327"/>
      <c r="E88" s="327"/>
      <c r="F88" s="327"/>
      <c r="G88" s="327"/>
      <c r="H88" s="327"/>
      <c r="I88" s="327"/>
      <c r="J88" s="328"/>
      <c r="K88" s="121">
        <v>5447008.9500000002</v>
      </c>
      <c r="L88" s="121"/>
      <c r="M88" s="121"/>
      <c r="N88" s="121"/>
      <c r="O88" s="122"/>
      <c r="P88" s="122"/>
      <c r="DI88" s="120"/>
      <c r="DJ88" s="123" t="s">
        <v>156</v>
      </c>
      <c r="DK88" s="120"/>
      <c r="DL88" s="125"/>
      <c r="DM88" s="120"/>
    </row>
    <row r="89" spans="1:117" customFormat="1" ht="15" hidden="1" x14ac:dyDescent="0.25">
      <c r="A89" s="326" t="s">
        <v>157</v>
      </c>
      <c r="B89" s="327"/>
      <c r="C89" s="327"/>
      <c r="D89" s="327"/>
      <c r="E89" s="327"/>
      <c r="F89" s="327"/>
      <c r="G89" s="327"/>
      <c r="H89" s="327"/>
      <c r="I89" s="327"/>
      <c r="J89" s="328"/>
      <c r="K89" s="121"/>
      <c r="L89" s="121"/>
      <c r="M89" s="121"/>
      <c r="N89" s="121"/>
      <c r="O89" s="122"/>
      <c r="P89" s="122"/>
      <c r="DI89" s="120"/>
      <c r="DJ89" s="123" t="s">
        <v>157</v>
      </c>
      <c r="DK89" s="120"/>
      <c r="DL89" s="125"/>
      <c r="DM89" s="120"/>
    </row>
    <row r="90" spans="1:117" customFormat="1" ht="15" hidden="1" x14ac:dyDescent="0.25">
      <c r="A90" s="326" t="s">
        <v>152</v>
      </c>
      <c r="B90" s="327"/>
      <c r="C90" s="327"/>
      <c r="D90" s="327"/>
      <c r="E90" s="327"/>
      <c r="F90" s="327"/>
      <c r="G90" s="327"/>
      <c r="H90" s="327"/>
      <c r="I90" s="327"/>
      <c r="J90" s="328"/>
      <c r="K90" s="121">
        <v>17898.38</v>
      </c>
      <c r="L90" s="121"/>
      <c r="M90" s="121"/>
      <c r="N90" s="121"/>
      <c r="O90" s="122"/>
      <c r="P90" s="122"/>
      <c r="DI90" s="120"/>
      <c r="DJ90" s="123" t="s">
        <v>152</v>
      </c>
      <c r="DK90" s="120"/>
      <c r="DL90" s="125"/>
      <c r="DM90" s="120"/>
    </row>
    <row r="91" spans="1:117" customFormat="1" ht="15" hidden="1" x14ac:dyDescent="0.25">
      <c r="A91" s="326" t="s">
        <v>153</v>
      </c>
      <c r="B91" s="327"/>
      <c r="C91" s="327"/>
      <c r="D91" s="327"/>
      <c r="E91" s="327"/>
      <c r="F91" s="327"/>
      <c r="G91" s="327"/>
      <c r="H91" s="327"/>
      <c r="I91" s="327"/>
      <c r="J91" s="328"/>
      <c r="K91" s="121">
        <v>154999.97</v>
      </c>
      <c r="L91" s="121"/>
      <c r="M91" s="121"/>
      <c r="N91" s="121"/>
      <c r="O91" s="122"/>
      <c r="P91" s="122"/>
      <c r="DI91" s="120"/>
      <c r="DJ91" s="123" t="s">
        <v>153</v>
      </c>
      <c r="DK91" s="120"/>
      <c r="DL91" s="125"/>
      <c r="DM91" s="120"/>
    </row>
    <row r="92" spans="1:117" customFormat="1" ht="15" hidden="1" x14ac:dyDescent="0.25">
      <c r="A92" s="326" t="s">
        <v>158</v>
      </c>
      <c r="B92" s="327"/>
      <c r="C92" s="327"/>
      <c r="D92" s="327"/>
      <c r="E92" s="327"/>
      <c r="F92" s="327"/>
      <c r="G92" s="327"/>
      <c r="H92" s="327"/>
      <c r="I92" s="327"/>
      <c r="J92" s="328"/>
      <c r="K92" s="121">
        <v>2752954.47</v>
      </c>
      <c r="L92" s="121"/>
      <c r="M92" s="121"/>
      <c r="N92" s="121"/>
      <c r="O92" s="122"/>
      <c r="P92" s="122"/>
      <c r="DI92" s="120"/>
      <c r="DJ92" s="123" t="s">
        <v>158</v>
      </c>
      <c r="DK92" s="120"/>
      <c r="DL92" s="125"/>
      <c r="DM92" s="120"/>
    </row>
    <row r="93" spans="1:117" customFormat="1" ht="15" x14ac:dyDescent="0.25">
      <c r="A93" s="326" t="s">
        <v>134</v>
      </c>
      <c r="B93" s="327"/>
      <c r="C93" s="327"/>
      <c r="D93" s="327"/>
      <c r="E93" s="327"/>
      <c r="F93" s="327"/>
      <c r="G93" s="327"/>
      <c r="H93" s="327"/>
      <c r="I93" s="327"/>
      <c r="J93" s="328"/>
      <c r="K93" s="121">
        <v>12702247.550000001</v>
      </c>
      <c r="L93" s="121"/>
      <c r="M93" s="121"/>
      <c r="N93" s="121"/>
      <c r="O93" s="122"/>
      <c r="P93" s="122"/>
      <c r="DI93" s="120"/>
      <c r="DJ93" s="123" t="s">
        <v>134</v>
      </c>
      <c r="DK93" s="120"/>
      <c r="DL93" s="125"/>
      <c r="DM93" s="120"/>
    </row>
    <row r="94" spans="1:117" customFormat="1" ht="3" customHeight="1" x14ac:dyDescent="0.25">
      <c r="A94" s="126"/>
      <c r="B94" s="126"/>
      <c r="C94" s="126"/>
      <c r="D94" s="126"/>
      <c r="E94" s="126"/>
      <c r="F94" s="126"/>
      <c r="G94" s="126"/>
      <c r="H94" s="126"/>
      <c r="I94" s="126"/>
      <c r="J94" s="127"/>
      <c r="K94" s="127"/>
      <c r="L94" s="127"/>
      <c r="M94" s="128"/>
      <c r="N94" s="128"/>
      <c r="O94" s="129"/>
    </row>
    <row r="95" spans="1:117" customFormat="1" ht="15.75" customHeight="1" x14ac:dyDescent="0.25">
      <c r="A95" s="130"/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</row>
    <row r="96" spans="1:117" s="133" customFormat="1" ht="34.5" customHeight="1" x14ac:dyDescent="0.2">
      <c r="A96" s="321" t="s">
        <v>159</v>
      </c>
      <c r="B96" s="321"/>
      <c r="C96" s="321"/>
      <c r="D96" s="322" t="s">
        <v>300</v>
      </c>
      <c r="E96" s="322"/>
      <c r="F96" s="322"/>
      <c r="G96" s="322"/>
      <c r="H96" s="322"/>
      <c r="I96" s="323"/>
      <c r="J96" s="323"/>
      <c r="K96" s="323"/>
      <c r="L96" s="323"/>
      <c r="M96" s="323"/>
      <c r="N96" s="174" t="s">
        <v>299</v>
      </c>
      <c r="O96" s="174"/>
      <c r="P96" s="174"/>
      <c r="Q96" s="175"/>
      <c r="R96" s="131"/>
      <c r="S96" s="131"/>
      <c r="T96" s="131"/>
      <c r="U96" s="131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1"/>
      <c r="CC96" s="131"/>
      <c r="CD96" s="131"/>
      <c r="CE96" s="131"/>
      <c r="CF96" s="131"/>
      <c r="CG96" s="131"/>
      <c r="CH96" s="131"/>
      <c r="CI96" s="131"/>
      <c r="CJ96" s="131"/>
      <c r="CK96" s="131"/>
      <c r="CL96" s="131"/>
      <c r="CM96" s="131"/>
      <c r="CN96" s="131"/>
      <c r="CO96" s="131"/>
      <c r="CP96" s="131"/>
      <c r="CQ96" s="131"/>
      <c r="CR96" s="131"/>
      <c r="CS96" s="131"/>
      <c r="CT96" s="131"/>
      <c r="CU96" s="131"/>
      <c r="CV96" s="131"/>
      <c r="CW96" s="131"/>
      <c r="CX96" s="131"/>
      <c r="CY96" s="131"/>
      <c r="CZ96" s="131"/>
      <c r="DA96" s="131"/>
      <c r="DB96" s="131"/>
      <c r="DC96" s="131"/>
      <c r="DD96" s="131"/>
      <c r="DE96" s="131"/>
      <c r="DF96" s="131"/>
      <c r="DG96" s="131"/>
      <c r="DH96" s="131"/>
      <c r="DI96" s="131"/>
      <c r="DJ96" s="131"/>
      <c r="DK96" s="131"/>
      <c r="DL96" s="131"/>
      <c r="DM96" s="131"/>
    </row>
    <row r="97" spans="1:117" s="133" customFormat="1" ht="13.5" customHeight="1" x14ac:dyDescent="0.2">
      <c r="A97" s="134"/>
      <c r="B97" s="134"/>
      <c r="C97" s="135" t="s">
        <v>160</v>
      </c>
      <c r="D97" s="176"/>
      <c r="E97" s="176"/>
      <c r="F97" s="176"/>
      <c r="G97" s="176"/>
      <c r="H97" s="176"/>
      <c r="I97" s="176"/>
      <c r="J97" s="176"/>
      <c r="K97" s="177" t="s">
        <v>161</v>
      </c>
      <c r="L97" s="320"/>
      <c r="M97" s="320"/>
      <c r="N97" s="320"/>
      <c r="O97" s="320"/>
      <c r="P97" s="320"/>
      <c r="Q97" s="320"/>
      <c r="R97" s="131"/>
      <c r="S97" s="131"/>
      <c r="T97" s="131"/>
      <c r="U97" s="131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/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  <c r="CN97" s="131"/>
      <c r="CO97" s="131"/>
      <c r="CP97" s="131"/>
      <c r="CQ97" s="131"/>
      <c r="CR97" s="131"/>
      <c r="CS97" s="131"/>
      <c r="CT97" s="131"/>
      <c r="CU97" s="131"/>
      <c r="CV97" s="131"/>
      <c r="CW97" s="131"/>
      <c r="CX97" s="131"/>
      <c r="CY97" s="131"/>
      <c r="CZ97" s="131"/>
      <c r="DA97" s="131"/>
      <c r="DB97" s="131"/>
      <c r="DC97" s="131"/>
      <c r="DD97" s="131"/>
      <c r="DE97" s="131"/>
      <c r="DF97" s="131"/>
      <c r="DG97" s="131"/>
      <c r="DH97" s="131"/>
      <c r="DI97" s="131"/>
      <c r="DJ97" s="131"/>
      <c r="DK97" s="131"/>
      <c r="DL97" s="131"/>
      <c r="DM97" s="131"/>
    </row>
    <row r="98" spans="1:117" s="133" customFormat="1" ht="12.75" customHeight="1" x14ac:dyDescent="0.2">
      <c r="A98" s="137"/>
      <c r="B98" s="137"/>
      <c r="C98" s="13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80"/>
      <c r="Q98" s="181"/>
      <c r="R98" s="131"/>
      <c r="S98" s="131"/>
      <c r="T98" s="131"/>
      <c r="U98" s="131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  <c r="CE98" s="131"/>
      <c r="CF98" s="131"/>
      <c r="CG98" s="131"/>
      <c r="CH98" s="131"/>
      <c r="CI98" s="131"/>
      <c r="CJ98" s="131"/>
      <c r="CK98" s="131"/>
      <c r="CL98" s="131"/>
      <c r="CM98" s="131"/>
      <c r="CN98" s="131"/>
      <c r="CO98" s="131"/>
      <c r="CP98" s="131"/>
      <c r="CQ98" s="131"/>
      <c r="CR98" s="131"/>
      <c r="CS98" s="131"/>
      <c r="CT98" s="131"/>
      <c r="CU98" s="131"/>
      <c r="CV98" s="131"/>
      <c r="CW98" s="131"/>
      <c r="CX98" s="131"/>
      <c r="CY98" s="131"/>
      <c r="CZ98" s="131"/>
      <c r="DA98" s="131"/>
      <c r="DB98" s="131"/>
      <c r="DC98" s="131"/>
      <c r="DD98" s="131"/>
      <c r="DE98" s="131"/>
      <c r="DF98" s="131"/>
      <c r="DG98" s="131"/>
      <c r="DH98" s="131"/>
      <c r="DI98" s="131"/>
      <c r="DJ98" s="131"/>
      <c r="DK98" s="131"/>
      <c r="DL98" s="131"/>
      <c r="DM98" s="131"/>
    </row>
    <row r="99" spans="1:117" s="133" customFormat="1" ht="12.75" customHeight="1" x14ac:dyDescent="0.2">
      <c r="A99" s="137"/>
      <c r="B99" s="137"/>
      <c r="C99" s="138"/>
      <c r="D99" s="139"/>
      <c r="E99" s="139"/>
      <c r="F99" s="139"/>
      <c r="G99" s="139"/>
      <c r="H99" s="139"/>
      <c r="I99" s="139"/>
      <c r="J99" s="139"/>
      <c r="K99" s="140"/>
      <c r="L99" s="139"/>
      <c r="M99" s="139"/>
      <c r="N99" s="139"/>
      <c r="O99" s="139"/>
      <c r="P99" s="141"/>
      <c r="Q99" s="142"/>
      <c r="R99" s="131"/>
      <c r="S99" s="131"/>
      <c r="T99" s="131"/>
      <c r="U99" s="131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31"/>
      <c r="BG99" s="131"/>
      <c r="BH99" s="131"/>
      <c r="BI99" s="131"/>
      <c r="BJ99" s="131"/>
      <c r="BK99" s="131"/>
      <c r="BL99" s="131"/>
      <c r="BM99" s="131"/>
      <c r="BN99" s="131"/>
      <c r="BO99" s="131"/>
      <c r="BP99" s="131"/>
      <c r="BQ99" s="131"/>
      <c r="BR99" s="131"/>
      <c r="BS99" s="131"/>
      <c r="BT99" s="131"/>
      <c r="BU99" s="131"/>
      <c r="BV99" s="131"/>
      <c r="BW99" s="131"/>
      <c r="BX99" s="131"/>
      <c r="BY99" s="131"/>
      <c r="BZ99" s="131"/>
      <c r="CA99" s="131"/>
      <c r="CB99" s="131"/>
      <c r="CC99" s="131"/>
      <c r="CD99" s="131"/>
      <c r="CE99" s="131"/>
      <c r="CF99" s="131"/>
      <c r="CG99" s="131"/>
      <c r="CH99" s="131"/>
      <c r="CI99" s="131"/>
      <c r="CJ99" s="131"/>
      <c r="CK99" s="131"/>
      <c r="CL99" s="131"/>
      <c r="CM99" s="131"/>
      <c r="CN99" s="131"/>
      <c r="CO99" s="131"/>
      <c r="CP99" s="131"/>
      <c r="CQ99" s="131"/>
      <c r="CR99" s="131"/>
      <c r="CS99" s="131"/>
      <c r="CT99" s="131"/>
      <c r="CU99" s="131"/>
      <c r="CV99" s="131"/>
      <c r="CW99" s="131"/>
      <c r="CX99" s="131"/>
      <c r="CY99" s="131"/>
      <c r="CZ99" s="131"/>
      <c r="DA99" s="131"/>
      <c r="DB99" s="131"/>
      <c r="DC99" s="131"/>
      <c r="DD99" s="131"/>
      <c r="DE99" s="131"/>
      <c r="DF99" s="131"/>
      <c r="DG99" s="131"/>
      <c r="DH99" s="131"/>
      <c r="DI99" s="131"/>
      <c r="DJ99" s="131"/>
      <c r="DK99" s="131"/>
      <c r="DL99" s="131"/>
      <c r="DM99" s="131"/>
    </row>
    <row r="100" spans="1:117" s="133" customFormat="1" ht="34.5" customHeight="1" x14ac:dyDescent="0.2">
      <c r="A100" s="321" t="s">
        <v>162</v>
      </c>
      <c r="B100" s="321"/>
      <c r="C100" s="321"/>
      <c r="D100" s="324" t="s">
        <v>163</v>
      </c>
      <c r="E100" s="324"/>
      <c r="F100" s="324"/>
      <c r="G100" s="324"/>
      <c r="H100" s="324"/>
      <c r="I100" s="323"/>
      <c r="J100" s="323"/>
      <c r="K100" s="323"/>
      <c r="L100" s="323"/>
      <c r="M100" s="323"/>
      <c r="N100" s="325" t="s">
        <v>164</v>
      </c>
      <c r="O100" s="325"/>
      <c r="P100" s="174"/>
      <c r="Q100" s="175"/>
      <c r="R100" s="131"/>
      <c r="S100" s="131"/>
      <c r="T100" s="131"/>
      <c r="U100" s="131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  <c r="BA100" s="131"/>
      <c r="BB100" s="131"/>
      <c r="BC100" s="131"/>
      <c r="BD100" s="131"/>
      <c r="BE100" s="131"/>
      <c r="BF100" s="131"/>
      <c r="BG100" s="131"/>
      <c r="BH100" s="131"/>
      <c r="BI100" s="131"/>
      <c r="BJ100" s="131"/>
      <c r="BK100" s="131"/>
      <c r="BL100" s="131"/>
      <c r="BM100" s="131"/>
      <c r="BN100" s="131"/>
      <c r="BO100" s="131"/>
      <c r="BP100" s="131"/>
      <c r="BQ100" s="131"/>
      <c r="BR100" s="131"/>
      <c r="BS100" s="131"/>
      <c r="BT100" s="131"/>
      <c r="BU100" s="131"/>
      <c r="BV100" s="131"/>
      <c r="BW100" s="131"/>
      <c r="BX100" s="131"/>
      <c r="BY100" s="131"/>
      <c r="BZ100" s="131"/>
      <c r="CA100" s="131"/>
      <c r="CB100" s="131"/>
      <c r="CC100" s="131"/>
      <c r="CD100" s="131"/>
      <c r="CE100" s="131"/>
      <c r="CF100" s="131"/>
      <c r="CG100" s="131"/>
      <c r="CH100" s="131"/>
      <c r="CI100" s="131"/>
      <c r="CJ100" s="131"/>
      <c r="CK100" s="131"/>
      <c r="CL100" s="131"/>
      <c r="CM100" s="131"/>
      <c r="CN100" s="131"/>
      <c r="CO100" s="131"/>
      <c r="CP100" s="131"/>
      <c r="CQ100" s="131"/>
      <c r="CR100" s="131"/>
      <c r="CS100" s="131"/>
      <c r="CT100" s="131"/>
      <c r="CU100" s="131"/>
      <c r="CV100" s="131"/>
      <c r="CW100" s="131"/>
      <c r="CX100" s="131"/>
      <c r="CY100" s="131"/>
      <c r="CZ100" s="131"/>
      <c r="DA100" s="131"/>
      <c r="DB100" s="131"/>
      <c r="DC100" s="131"/>
      <c r="DD100" s="131"/>
      <c r="DE100" s="131"/>
      <c r="DF100" s="131"/>
      <c r="DG100" s="131"/>
      <c r="DH100" s="131"/>
      <c r="DI100" s="131"/>
      <c r="DJ100" s="131"/>
      <c r="DK100" s="131"/>
      <c r="DL100" s="131"/>
      <c r="DM100" s="131"/>
    </row>
    <row r="101" spans="1:117" s="133" customFormat="1" ht="13.5" customHeight="1" x14ac:dyDescent="0.2">
      <c r="A101" s="143"/>
      <c r="B101" s="143"/>
      <c r="C101" s="143" t="s">
        <v>160</v>
      </c>
      <c r="D101" s="143"/>
      <c r="E101" s="143"/>
      <c r="F101" s="143"/>
      <c r="G101" s="143"/>
      <c r="H101" s="143"/>
      <c r="I101" s="182"/>
      <c r="J101" s="182"/>
      <c r="K101" s="183" t="s">
        <v>161</v>
      </c>
      <c r="L101" s="320"/>
      <c r="M101" s="320"/>
      <c r="N101" s="320"/>
      <c r="O101" s="320"/>
      <c r="P101" s="320"/>
      <c r="Q101" s="320"/>
      <c r="R101" s="131"/>
      <c r="S101" s="131"/>
      <c r="T101" s="131"/>
      <c r="U101" s="131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/>
      <c r="BN101" s="131"/>
      <c r="BO101" s="131"/>
      <c r="BP101" s="131"/>
      <c r="BQ101" s="131"/>
      <c r="BR101" s="131"/>
      <c r="BS101" s="131"/>
      <c r="BT101" s="131"/>
      <c r="BU101" s="131"/>
      <c r="BV101" s="131"/>
      <c r="BW101" s="131"/>
      <c r="BX101" s="131"/>
      <c r="BY101" s="131"/>
      <c r="BZ101" s="131"/>
      <c r="CA101" s="131"/>
      <c r="CB101" s="131"/>
      <c r="CC101" s="131"/>
      <c r="CD101" s="131"/>
      <c r="CE101" s="131"/>
      <c r="CF101" s="131"/>
      <c r="CG101" s="131"/>
      <c r="CH101" s="131"/>
      <c r="CI101" s="131"/>
      <c r="CJ101" s="131"/>
      <c r="CK101" s="131"/>
      <c r="CL101" s="131"/>
      <c r="CM101" s="131"/>
      <c r="CN101" s="131"/>
      <c r="CO101" s="131"/>
      <c r="CP101" s="131"/>
      <c r="CQ101" s="131"/>
      <c r="CR101" s="131"/>
      <c r="CS101" s="131"/>
      <c r="CT101" s="131"/>
      <c r="CU101" s="131"/>
      <c r="CV101" s="131"/>
      <c r="CW101" s="131"/>
      <c r="CX101" s="131"/>
      <c r="CY101" s="131"/>
      <c r="CZ101" s="131"/>
      <c r="DA101" s="131"/>
      <c r="DB101" s="131"/>
      <c r="DC101" s="131"/>
      <c r="DD101" s="131"/>
      <c r="DE101" s="131"/>
      <c r="DF101" s="131"/>
      <c r="DG101" s="131"/>
      <c r="DH101" s="131"/>
      <c r="DI101" s="131"/>
      <c r="DJ101" s="131"/>
      <c r="DK101" s="131"/>
      <c r="DL101" s="131"/>
      <c r="DM101" s="131"/>
    </row>
    <row r="102" spans="1:117" s="133" customFormat="1" ht="12.75" customHeight="1" x14ac:dyDescent="0.2">
      <c r="A102" s="143"/>
      <c r="B102" s="143"/>
      <c r="C102" s="143"/>
      <c r="D102" s="143"/>
      <c r="E102" s="143"/>
      <c r="F102" s="143"/>
      <c r="G102" s="143"/>
      <c r="H102" s="143"/>
      <c r="I102" s="144"/>
      <c r="J102" s="144"/>
      <c r="K102" s="145"/>
      <c r="L102" s="146"/>
      <c r="M102" s="146"/>
      <c r="N102" s="146"/>
      <c r="O102" s="146"/>
      <c r="P102" s="146"/>
      <c r="Q102" s="147"/>
      <c r="R102" s="131"/>
      <c r="S102" s="131"/>
      <c r="T102" s="131"/>
      <c r="U102" s="131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1"/>
      <c r="CC102" s="131"/>
      <c r="CD102" s="131"/>
      <c r="CE102" s="131"/>
      <c r="CF102" s="131"/>
      <c r="CG102" s="131"/>
      <c r="CH102" s="131"/>
      <c r="CI102" s="131"/>
      <c r="CJ102" s="131"/>
      <c r="CK102" s="131"/>
      <c r="CL102" s="131"/>
      <c r="CM102" s="131"/>
      <c r="CN102" s="131"/>
      <c r="CO102" s="131"/>
      <c r="CP102" s="131"/>
      <c r="CQ102" s="131"/>
      <c r="CR102" s="131"/>
      <c r="CS102" s="131"/>
      <c r="CT102" s="131"/>
      <c r="CU102" s="131"/>
      <c r="CV102" s="131"/>
      <c r="CW102" s="131"/>
      <c r="CX102" s="131"/>
      <c r="CY102" s="131"/>
      <c r="CZ102" s="131"/>
      <c r="DA102" s="131"/>
      <c r="DB102" s="131"/>
      <c r="DC102" s="131"/>
      <c r="DD102" s="131"/>
      <c r="DE102" s="131"/>
      <c r="DF102" s="131"/>
      <c r="DG102" s="131"/>
      <c r="DH102" s="131"/>
      <c r="DI102" s="131"/>
      <c r="DJ102" s="131"/>
      <c r="DK102" s="131"/>
      <c r="DL102" s="131"/>
      <c r="DM102" s="131"/>
    </row>
    <row r="103" spans="1:117" s="133" customFormat="1" ht="45" hidden="1" customHeight="1" x14ac:dyDescent="0.2">
      <c r="A103" s="148"/>
      <c r="B103" s="316" t="s">
        <v>165</v>
      </c>
      <c r="C103" s="316"/>
      <c r="D103" s="149" t="s">
        <v>166</v>
      </c>
      <c r="E103" s="317"/>
      <c r="F103" s="317"/>
      <c r="G103" s="317"/>
      <c r="H103" s="150"/>
      <c r="I103" s="151"/>
      <c r="J103" s="151"/>
      <c r="K103" s="151"/>
      <c r="L103" s="151"/>
      <c r="M103" s="151"/>
      <c r="N103" s="318" t="s">
        <v>167</v>
      </c>
      <c r="O103" s="318"/>
      <c r="P103" s="152"/>
      <c r="Q103" s="153"/>
      <c r="R103" s="131"/>
      <c r="S103" s="131"/>
      <c r="T103" s="131"/>
      <c r="U103" s="131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31"/>
      <c r="CC103" s="131"/>
      <c r="CD103" s="131"/>
      <c r="CE103" s="131"/>
      <c r="CF103" s="131"/>
      <c r="CG103" s="131"/>
      <c r="CH103" s="131"/>
      <c r="CI103" s="131"/>
      <c r="CJ103" s="131"/>
      <c r="CK103" s="131"/>
      <c r="CL103" s="131"/>
      <c r="CM103" s="131"/>
      <c r="CN103" s="131"/>
      <c r="CO103" s="131"/>
      <c r="CP103" s="131"/>
      <c r="CQ103" s="131"/>
      <c r="CR103" s="131"/>
      <c r="CS103" s="131"/>
      <c r="CT103" s="131"/>
      <c r="CU103" s="131"/>
      <c r="CV103" s="131"/>
      <c r="CW103" s="131"/>
      <c r="CX103" s="131"/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1"/>
      <c r="DI103" s="131"/>
      <c r="DJ103" s="131"/>
      <c r="DK103" s="131"/>
      <c r="DL103" s="131"/>
      <c r="DM103" s="131"/>
    </row>
    <row r="104" spans="1:117" s="133" customFormat="1" ht="12.75" hidden="1" customHeight="1" x14ac:dyDescent="0.2">
      <c r="A104" s="148"/>
      <c r="B104" s="154"/>
      <c r="C104" s="155"/>
      <c r="D104" s="156"/>
      <c r="E104" s="156"/>
      <c r="F104" s="156"/>
      <c r="G104" s="156"/>
      <c r="H104" s="156"/>
      <c r="I104" s="157"/>
      <c r="J104" s="157"/>
      <c r="K104" s="146" t="s">
        <v>161</v>
      </c>
      <c r="L104" s="157"/>
      <c r="M104" s="157"/>
      <c r="N104" s="152"/>
      <c r="O104" s="152"/>
      <c r="P104" s="152"/>
      <c r="Q104" s="153"/>
      <c r="R104" s="131"/>
      <c r="S104" s="131"/>
      <c r="T104" s="131"/>
      <c r="U104" s="131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1"/>
      <c r="CC104" s="131"/>
      <c r="CD104" s="131"/>
      <c r="CE104" s="131"/>
      <c r="CF104" s="131"/>
      <c r="CG104" s="131"/>
      <c r="CH104" s="131"/>
      <c r="CI104" s="131"/>
      <c r="CJ104" s="131"/>
      <c r="CK104" s="131"/>
      <c r="CL104" s="131"/>
      <c r="CM104" s="131"/>
      <c r="CN104" s="131"/>
      <c r="CO104" s="131"/>
      <c r="CP104" s="131"/>
      <c r="CQ104" s="131"/>
      <c r="CR104" s="131"/>
      <c r="CS104" s="131"/>
      <c r="CT104" s="131"/>
      <c r="CU104" s="131"/>
      <c r="CV104" s="131"/>
      <c r="CW104" s="131"/>
      <c r="CX104" s="131"/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</row>
    <row r="105" spans="1:117" s="133" customFormat="1" ht="12.75" hidden="1" customHeight="1" x14ac:dyDescent="0.2">
      <c r="A105" s="148"/>
      <c r="B105" s="154"/>
      <c r="C105" s="155"/>
      <c r="D105" s="156"/>
      <c r="E105" s="156"/>
      <c r="F105" s="156"/>
      <c r="G105" s="156"/>
      <c r="H105" s="156"/>
      <c r="I105" s="152"/>
      <c r="J105" s="152"/>
      <c r="K105" s="158"/>
      <c r="L105" s="158"/>
      <c r="M105" s="158"/>
      <c r="N105" s="159"/>
      <c r="O105" s="159"/>
      <c r="P105" s="152"/>
      <c r="Q105" s="153"/>
      <c r="R105" s="131"/>
      <c r="S105" s="131"/>
      <c r="T105" s="131"/>
      <c r="U105" s="131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31"/>
      <c r="AN105" s="131"/>
      <c r="AO105" s="131"/>
      <c r="AP105" s="131"/>
      <c r="AQ105" s="131"/>
      <c r="AR105" s="131"/>
      <c r="AS105" s="131"/>
      <c r="AT105" s="131"/>
      <c r="AU105" s="131"/>
      <c r="AV105" s="131"/>
      <c r="AW105" s="131"/>
      <c r="AX105" s="131"/>
      <c r="AY105" s="131"/>
      <c r="AZ105" s="131"/>
      <c r="BA105" s="131"/>
      <c r="BB105" s="131"/>
      <c r="BC105" s="131"/>
      <c r="BD105" s="131"/>
      <c r="BE105" s="131"/>
      <c r="BF105" s="131"/>
      <c r="BG105" s="131"/>
      <c r="BH105" s="131"/>
      <c r="BI105" s="131"/>
      <c r="BJ105" s="131"/>
      <c r="BK105" s="131"/>
      <c r="BL105" s="131"/>
      <c r="BM105" s="131"/>
      <c r="BN105" s="131"/>
      <c r="BO105" s="131"/>
      <c r="BP105" s="131"/>
      <c r="BQ105" s="131"/>
      <c r="BR105" s="131"/>
      <c r="BS105" s="131"/>
      <c r="BT105" s="131"/>
      <c r="BU105" s="131"/>
      <c r="BV105" s="131"/>
      <c r="BW105" s="131"/>
      <c r="BX105" s="131"/>
      <c r="BY105" s="131"/>
      <c r="BZ105" s="131"/>
      <c r="CA105" s="131"/>
      <c r="CB105" s="131"/>
      <c r="CC105" s="131"/>
      <c r="CD105" s="131"/>
      <c r="CE105" s="131"/>
      <c r="CF105" s="131"/>
      <c r="CG105" s="131"/>
      <c r="CH105" s="131"/>
      <c r="CI105" s="131"/>
      <c r="CJ105" s="131"/>
      <c r="CK105" s="131"/>
      <c r="CL105" s="131"/>
      <c r="CM105" s="131"/>
      <c r="CN105" s="131"/>
      <c r="CO105" s="131"/>
      <c r="CP105" s="131"/>
      <c r="CQ105" s="131"/>
      <c r="CR105" s="131"/>
      <c r="CS105" s="131"/>
      <c r="CT105" s="131"/>
      <c r="CU105" s="131"/>
      <c r="CV105" s="131"/>
      <c r="CW105" s="131"/>
      <c r="CX105" s="131"/>
      <c r="CY105" s="131"/>
      <c r="CZ105" s="131"/>
      <c r="DA105" s="131"/>
      <c r="DB105" s="131"/>
      <c r="DC105" s="131"/>
      <c r="DD105" s="131"/>
      <c r="DE105" s="131"/>
      <c r="DF105" s="131"/>
      <c r="DG105" s="131"/>
      <c r="DH105" s="131"/>
      <c r="DI105" s="131"/>
      <c r="DJ105" s="131"/>
      <c r="DK105" s="131"/>
      <c r="DL105" s="131"/>
      <c r="DM105" s="131"/>
    </row>
    <row r="106" spans="1:117" s="133" customFormat="1" ht="13.5" hidden="1" customHeight="1" x14ac:dyDescent="0.2">
      <c r="A106" s="148"/>
      <c r="B106" s="154"/>
      <c r="C106" s="155"/>
      <c r="D106" s="156"/>
      <c r="E106" s="156"/>
      <c r="F106" s="156"/>
      <c r="G106" s="156"/>
      <c r="H106" s="156"/>
      <c r="I106" s="152"/>
      <c r="J106" s="152"/>
      <c r="K106" s="158"/>
      <c r="L106" s="158"/>
      <c r="M106" s="158"/>
      <c r="N106" s="159"/>
      <c r="O106" s="159"/>
      <c r="P106" s="152"/>
      <c r="Q106" s="153"/>
      <c r="R106" s="131"/>
      <c r="S106" s="131"/>
      <c r="T106" s="131"/>
      <c r="U106" s="131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60"/>
      <c r="AN106" s="160"/>
      <c r="AO106" s="160"/>
      <c r="AP106" s="160"/>
      <c r="AQ106" s="160"/>
      <c r="AR106" s="160"/>
      <c r="AS106" s="160"/>
      <c r="AT106" s="160"/>
      <c r="AU106" s="160"/>
      <c r="AV106" s="160"/>
      <c r="AW106" s="160"/>
      <c r="AX106" s="160"/>
      <c r="AY106" s="160"/>
      <c r="AZ106" s="160"/>
      <c r="BA106" s="160"/>
      <c r="BB106" s="160"/>
      <c r="BC106" s="160"/>
      <c r="BD106" s="160"/>
      <c r="BE106" s="160"/>
      <c r="BF106" s="160"/>
      <c r="BG106" s="160"/>
      <c r="BH106" s="160"/>
      <c r="BI106" s="160"/>
      <c r="BJ106" s="160"/>
      <c r="BK106" s="160"/>
      <c r="BL106" s="160"/>
      <c r="BM106" s="160"/>
      <c r="BN106" s="160"/>
      <c r="BO106" s="160"/>
      <c r="BP106" s="160"/>
      <c r="BQ106" s="160"/>
      <c r="BR106" s="160"/>
      <c r="BS106" s="160"/>
      <c r="BT106" s="160"/>
      <c r="BU106" s="160"/>
      <c r="BV106" s="160"/>
      <c r="BW106" s="160"/>
      <c r="BX106" s="160"/>
      <c r="BY106" s="160"/>
      <c r="BZ106" s="160"/>
      <c r="CA106" s="160"/>
      <c r="CB106" s="160"/>
      <c r="CC106" s="160"/>
      <c r="CD106" s="160"/>
      <c r="CE106" s="160"/>
      <c r="CF106" s="160"/>
      <c r="CG106" s="160"/>
      <c r="CH106" s="160"/>
      <c r="CI106" s="160"/>
      <c r="CJ106" s="160"/>
      <c r="CK106" s="160"/>
      <c r="CL106" s="160"/>
      <c r="CM106" s="160"/>
      <c r="CN106" s="160"/>
      <c r="CO106" s="160"/>
      <c r="CP106" s="160"/>
      <c r="CQ106" s="160"/>
      <c r="CR106" s="160"/>
      <c r="CS106" s="160"/>
      <c r="CT106" s="160"/>
      <c r="CU106" s="160"/>
      <c r="CV106" s="160"/>
      <c r="CW106" s="160"/>
      <c r="CX106" s="160"/>
      <c r="CY106" s="160"/>
      <c r="CZ106" s="160"/>
      <c r="DA106" s="160"/>
      <c r="DB106" s="160"/>
      <c r="DC106" s="160"/>
      <c r="DD106" s="160"/>
      <c r="DE106" s="160"/>
      <c r="DF106" s="160"/>
      <c r="DG106" s="160"/>
      <c r="DH106" s="160"/>
      <c r="DI106" s="160"/>
      <c r="DJ106" s="160"/>
      <c r="DK106" s="160"/>
      <c r="DL106" s="160"/>
      <c r="DM106" s="160"/>
    </row>
    <row r="107" spans="1:117" customFormat="1" ht="15" hidden="1" x14ac:dyDescent="0.25">
      <c r="A107" s="148"/>
      <c r="B107" s="316" t="s">
        <v>168</v>
      </c>
      <c r="C107" s="316"/>
      <c r="D107" s="317" t="s">
        <v>169</v>
      </c>
      <c r="E107" s="317"/>
      <c r="F107" s="317"/>
      <c r="G107" s="317"/>
      <c r="H107" s="150"/>
      <c r="I107" s="151"/>
      <c r="J107" s="151"/>
      <c r="K107" s="151"/>
      <c r="L107" s="151"/>
      <c r="M107" s="151"/>
      <c r="N107" s="319" t="s">
        <v>170</v>
      </c>
      <c r="O107" s="319"/>
      <c r="P107" s="152"/>
      <c r="Q107" s="153"/>
      <c r="R107" s="131"/>
      <c r="S107" s="131"/>
      <c r="T107" s="131"/>
      <c r="U107" s="131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60"/>
      <c r="AN107" s="160"/>
      <c r="AO107" s="160"/>
      <c r="AP107" s="160"/>
      <c r="AQ107" s="160"/>
      <c r="AR107" s="160"/>
      <c r="AS107" s="160"/>
      <c r="AT107" s="160"/>
      <c r="AU107" s="160"/>
      <c r="AV107" s="160"/>
      <c r="AW107" s="160"/>
      <c r="AX107" s="160"/>
      <c r="AY107" s="160"/>
      <c r="AZ107" s="160"/>
      <c r="BA107" s="160"/>
      <c r="BB107" s="160"/>
      <c r="BC107" s="160"/>
      <c r="BD107" s="160"/>
      <c r="BE107" s="160"/>
      <c r="BF107" s="160"/>
      <c r="BG107" s="160"/>
      <c r="BH107" s="160"/>
      <c r="BI107" s="160"/>
      <c r="BJ107" s="160"/>
      <c r="BK107" s="160"/>
      <c r="BL107" s="160"/>
      <c r="BM107" s="160"/>
      <c r="BN107" s="160"/>
      <c r="BO107" s="160"/>
      <c r="BP107" s="160"/>
      <c r="BQ107" s="160"/>
      <c r="BR107" s="160"/>
      <c r="BS107" s="160"/>
      <c r="BT107" s="160"/>
      <c r="BU107" s="160"/>
      <c r="BV107" s="160"/>
      <c r="BW107" s="160"/>
      <c r="BX107" s="160"/>
      <c r="BY107" s="160"/>
      <c r="BZ107" s="160"/>
      <c r="CA107" s="160"/>
      <c r="CB107" s="160"/>
      <c r="CC107" s="160"/>
      <c r="CD107" s="160"/>
      <c r="CE107" s="160"/>
      <c r="CF107" s="160"/>
      <c r="CG107" s="160"/>
      <c r="CH107" s="160"/>
      <c r="CI107" s="160"/>
      <c r="CJ107" s="160"/>
      <c r="CK107" s="160"/>
      <c r="CL107" s="160"/>
      <c r="CM107" s="160"/>
      <c r="CN107" s="160"/>
      <c r="CO107" s="160"/>
      <c r="CP107" s="160"/>
      <c r="CQ107" s="160"/>
      <c r="CR107" s="160"/>
      <c r="CS107" s="160"/>
      <c r="CT107" s="160"/>
      <c r="CU107" s="160"/>
      <c r="CV107" s="160"/>
      <c r="CW107" s="160"/>
      <c r="CX107" s="160"/>
      <c r="CY107" s="160"/>
      <c r="CZ107" s="160"/>
      <c r="DA107" s="160"/>
      <c r="DB107" s="160"/>
      <c r="DC107" s="160"/>
      <c r="DD107" s="160"/>
      <c r="DE107" s="160"/>
      <c r="DF107" s="160"/>
      <c r="DG107" s="160"/>
      <c r="DH107" s="160"/>
      <c r="DI107" s="160"/>
      <c r="DJ107" s="160"/>
      <c r="DK107" s="160"/>
      <c r="DL107" s="160"/>
      <c r="DM107" s="160"/>
    </row>
    <row r="108" spans="1:117" customFormat="1" ht="11.25" hidden="1" customHeight="1" x14ac:dyDescent="0.25">
      <c r="A108" s="148"/>
      <c r="B108" s="154"/>
      <c r="C108" s="155"/>
      <c r="D108" s="156"/>
      <c r="E108" s="156"/>
      <c r="F108" s="156"/>
      <c r="G108" s="156"/>
      <c r="H108" s="156"/>
      <c r="I108" s="152"/>
      <c r="J108" s="152"/>
      <c r="K108" s="146" t="s">
        <v>161</v>
      </c>
      <c r="L108" s="158"/>
      <c r="M108" s="158"/>
      <c r="N108" s="319"/>
      <c r="O108" s="319"/>
      <c r="P108" s="152"/>
      <c r="Q108" s="153"/>
      <c r="R108" s="131"/>
      <c r="S108" s="131"/>
      <c r="T108" s="131"/>
      <c r="U108" s="131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60"/>
      <c r="AN108" s="160"/>
      <c r="AO108" s="160"/>
      <c r="AP108" s="160"/>
      <c r="AQ108" s="160"/>
      <c r="AR108" s="160"/>
      <c r="AS108" s="160"/>
      <c r="AT108" s="160"/>
      <c r="AU108" s="160"/>
      <c r="AV108" s="160"/>
      <c r="AW108" s="160"/>
      <c r="AX108" s="160"/>
      <c r="AY108" s="160"/>
      <c r="AZ108" s="160"/>
      <c r="BA108" s="160"/>
      <c r="BB108" s="160"/>
      <c r="BC108" s="160"/>
      <c r="BD108" s="160"/>
      <c r="BE108" s="160"/>
      <c r="BF108" s="160"/>
      <c r="BG108" s="160"/>
      <c r="BH108" s="160"/>
      <c r="BI108" s="160"/>
      <c r="BJ108" s="160"/>
      <c r="BK108" s="160"/>
      <c r="BL108" s="160"/>
      <c r="BM108" s="160"/>
      <c r="BN108" s="160"/>
      <c r="BO108" s="160"/>
      <c r="BP108" s="160"/>
      <c r="BQ108" s="160"/>
      <c r="BR108" s="160"/>
      <c r="BS108" s="160"/>
      <c r="BT108" s="160"/>
      <c r="BU108" s="160"/>
      <c r="BV108" s="160"/>
      <c r="BW108" s="160"/>
      <c r="BX108" s="160"/>
      <c r="BY108" s="160"/>
      <c r="BZ108" s="160"/>
      <c r="CA108" s="160"/>
      <c r="CB108" s="160"/>
      <c r="CC108" s="160"/>
      <c r="CD108" s="160"/>
      <c r="CE108" s="160"/>
      <c r="CF108" s="160"/>
      <c r="CG108" s="160"/>
      <c r="CH108" s="160"/>
      <c r="CI108" s="160"/>
      <c r="CJ108" s="160"/>
      <c r="CK108" s="160"/>
      <c r="CL108" s="160"/>
      <c r="CM108" s="160"/>
      <c r="CN108" s="160"/>
      <c r="CO108" s="160"/>
      <c r="CP108" s="160"/>
      <c r="CQ108" s="160"/>
      <c r="CR108" s="160"/>
      <c r="CS108" s="160"/>
      <c r="CT108" s="160"/>
      <c r="CU108" s="160"/>
      <c r="CV108" s="160"/>
      <c r="CW108" s="160"/>
      <c r="CX108" s="160"/>
      <c r="CY108" s="160"/>
      <c r="CZ108" s="160"/>
      <c r="DA108" s="160"/>
      <c r="DB108" s="160"/>
      <c r="DC108" s="160"/>
      <c r="DD108" s="160"/>
      <c r="DE108" s="160"/>
      <c r="DF108" s="160"/>
      <c r="DG108" s="160"/>
      <c r="DH108" s="160"/>
      <c r="DI108" s="160"/>
      <c r="DJ108" s="160"/>
      <c r="DK108" s="160"/>
      <c r="DL108" s="160"/>
      <c r="DM108" s="160"/>
    </row>
    <row r="109" spans="1:117" ht="11.25" hidden="1" customHeight="1" x14ac:dyDescent="0.2">
      <c r="A109" s="148"/>
      <c r="B109" s="154"/>
      <c r="C109" s="155"/>
      <c r="D109" s="156"/>
      <c r="E109" s="156"/>
      <c r="F109" s="156"/>
      <c r="G109" s="156"/>
      <c r="H109" s="156"/>
      <c r="I109" s="152"/>
      <c r="J109" s="152"/>
      <c r="K109" s="158"/>
      <c r="L109" s="158"/>
      <c r="M109" s="158"/>
      <c r="N109" s="161"/>
      <c r="O109" s="161"/>
      <c r="P109" s="152"/>
      <c r="Q109" s="153"/>
      <c r="R109" s="131"/>
      <c r="S109" s="131"/>
      <c r="T109" s="131"/>
      <c r="U109" s="131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2"/>
      <c r="AZ109" s="162"/>
      <c r="BA109" s="162"/>
      <c r="BB109" s="162"/>
      <c r="BC109" s="162"/>
      <c r="BD109" s="162"/>
      <c r="BE109" s="162"/>
      <c r="BF109" s="162"/>
      <c r="BG109" s="162"/>
      <c r="BH109" s="162"/>
      <c r="BI109" s="162"/>
      <c r="BJ109" s="162"/>
      <c r="BK109" s="162"/>
      <c r="BL109" s="162"/>
      <c r="BM109" s="162"/>
      <c r="BN109" s="162"/>
      <c r="BO109" s="162"/>
      <c r="BP109" s="162"/>
      <c r="BQ109" s="162"/>
      <c r="BR109" s="162"/>
      <c r="BS109" s="162"/>
      <c r="BT109" s="162"/>
      <c r="BU109" s="162"/>
      <c r="BV109" s="162"/>
      <c r="BW109" s="162"/>
      <c r="BX109" s="162"/>
      <c r="BY109" s="162"/>
      <c r="BZ109" s="162"/>
      <c r="CA109" s="162"/>
      <c r="CB109" s="162"/>
      <c r="CC109" s="162"/>
      <c r="CD109" s="162"/>
      <c r="CE109" s="162"/>
      <c r="CF109" s="162"/>
      <c r="CG109" s="162"/>
      <c r="CH109" s="162"/>
      <c r="CI109" s="162"/>
      <c r="CJ109" s="162"/>
      <c r="CK109" s="162"/>
      <c r="CL109" s="162"/>
      <c r="CM109" s="162"/>
      <c r="CN109" s="162"/>
      <c r="CO109" s="162"/>
      <c r="CP109" s="162"/>
      <c r="CQ109" s="162"/>
      <c r="CR109" s="162"/>
      <c r="CS109" s="162"/>
      <c r="CT109" s="162"/>
      <c r="CU109" s="162"/>
      <c r="CV109" s="162"/>
      <c r="CW109" s="162"/>
      <c r="CX109" s="162"/>
      <c r="CY109" s="162"/>
      <c r="CZ109" s="162"/>
      <c r="DA109" s="162"/>
      <c r="DB109" s="162"/>
      <c r="DC109" s="162"/>
      <c r="DD109" s="162"/>
      <c r="DE109" s="162"/>
      <c r="DF109" s="162"/>
      <c r="DG109" s="162"/>
      <c r="DH109" s="162"/>
      <c r="DI109" s="162"/>
      <c r="DJ109" s="162"/>
      <c r="DK109" s="162"/>
      <c r="DL109" s="162"/>
      <c r="DM109" s="162"/>
    </row>
    <row r="110" spans="1:117" ht="11.25" hidden="1" customHeight="1" x14ac:dyDescent="0.2">
      <c r="A110" s="164"/>
      <c r="B110" s="316" t="s">
        <v>171</v>
      </c>
      <c r="C110" s="316"/>
      <c r="D110" s="317" t="s">
        <v>172</v>
      </c>
      <c r="E110" s="317"/>
      <c r="F110" s="317"/>
      <c r="G110" s="317"/>
      <c r="H110" s="150"/>
      <c r="I110" s="151"/>
      <c r="J110" s="151"/>
      <c r="K110" s="151"/>
      <c r="L110" s="151"/>
      <c r="M110" s="151"/>
      <c r="N110" s="319" t="s">
        <v>173</v>
      </c>
      <c r="O110" s="319"/>
      <c r="P110" s="152"/>
      <c r="Q110" s="153"/>
      <c r="R110" s="131"/>
      <c r="S110" s="131"/>
      <c r="T110" s="131"/>
      <c r="U110" s="131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2"/>
      <c r="AZ110" s="162"/>
      <c r="BA110" s="162"/>
      <c r="BB110" s="162"/>
      <c r="BC110" s="162"/>
      <c r="BD110" s="162"/>
      <c r="BE110" s="162"/>
      <c r="BF110" s="162"/>
      <c r="BG110" s="162"/>
      <c r="BH110" s="162"/>
      <c r="BI110" s="162"/>
      <c r="BJ110" s="162"/>
      <c r="BK110" s="162"/>
      <c r="BL110" s="162"/>
      <c r="BM110" s="162"/>
      <c r="BN110" s="162"/>
      <c r="BO110" s="162"/>
      <c r="BP110" s="162"/>
      <c r="BQ110" s="162"/>
      <c r="BR110" s="162"/>
      <c r="BS110" s="162"/>
      <c r="BT110" s="162"/>
      <c r="BU110" s="162"/>
      <c r="BV110" s="162"/>
      <c r="BW110" s="162"/>
      <c r="BX110" s="162"/>
      <c r="BY110" s="162"/>
      <c r="BZ110" s="162"/>
      <c r="CA110" s="162"/>
      <c r="CB110" s="162"/>
      <c r="CC110" s="162"/>
      <c r="CD110" s="162"/>
      <c r="CE110" s="162"/>
      <c r="CF110" s="162"/>
      <c r="CG110" s="162"/>
      <c r="CH110" s="162"/>
      <c r="CI110" s="162"/>
      <c r="CJ110" s="162"/>
      <c r="CK110" s="162"/>
      <c r="CL110" s="162"/>
      <c r="CM110" s="162"/>
      <c r="CN110" s="162"/>
      <c r="CO110" s="162"/>
      <c r="CP110" s="162"/>
      <c r="CQ110" s="162"/>
      <c r="CR110" s="162"/>
      <c r="CS110" s="162"/>
      <c r="CT110" s="162"/>
      <c r="CU110" s="162"/>
      <c r="CV110" s="162"/>
      <c r="CW110" s="162"/>
      <c r="CX110" s="162"/>
      <c r="CY110" s="162"/>
      <c r="CZ110" s="162"/>
      <c r="DA110" s="162"/>
      <c r="DB110" s="162"/>
      <c r="DC110" s="162"/>
      <c r="DD110" s="162"/>
      <c r="DE110" s="162"/>
      <c r="DF110" s="162"/>
      <c r="DG110" s="162"/>
      <c r="DH110" s="162"/>
      <c r="DI110" s="162"/>
      <c r="DJ110" s="162"/>
      <c r="DK110" s="162"/>
      <c r="DL110" s="162"/>
      <c r="DM110" s="162"/>
    </row>
    <row r="111" spans="1:117" ht="11.25" hidden="1" customHeight="1" x14ac:dyDescent="0.2">
      <c r="A111" s="148"/>
      <c r="B111" s="154"/>
      <c r="C111" s="155"/>
      <c r="D111" s="156"/>
      <c r="E111" s="156"/>
      <c r="F111" s="156"/>
      <c r="G111" s="156"/>
      <c r="H111" s="156"/>
      <c r="I111" s="152"/>
      <c r="J111" s="152"/>
      <c r="K111" s="146" t="s">
        <v>161</v>
      </c>
      <c r="L111" s="158"/>
      <c r="M111" s="158"/>
      <c r="N111" s="161"/>
      <c r="O111" s="161"/>
      <c r="P111" s="152"/>
      <c r="Q111" s="153"/>
      <c r="R111" s="131"/>
      <c r="S111" s="131"/>
      <c r="T111" s="131"/>
      <c r="U111" s="131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2"/>
      <c r="AZ111" s="162"/>
      <c r="BA111" s="162"/>
      <c r="BB111" s="162"/>
      <c r="BC111" s="162"/>
      <c r="BD111" s="162"/>
      <c r="BE111" s="162"/>
      <c r="BF111" s="162"/>
      <c r="BG111" s="162"/>
      <c r="BH111" s="162"/>
      <c r="BI111" s="162"/>
      <c r="BJ111" s="162"/>
      <c r="BK111" s="162"/>
      <c r="BL111" s="162"/>
      <c r="BM111" s="162"/>
      <c r="BN111" s="162"/>
      <c r="BO111" s="162"/>
      <c r="BP111" s="162"/>
      <c r="BQ111" s="162"/>
      <c r="BR111" s="162"/>
      <c r="BS111" s="162"/>
      <c r="BT111" s="162"/>
      <c r="BU111" s="162"/>
      <c r="BV111" s="162"/>
      <c r="BW111" s="162"/>
      <c r="BX111" s="162"/>
      <c r="BY111" s="162"/>
      <c r="BZ111" s="162"/>
      <c r="CA111" s="162"/>
      <c r="CB111" s="162"/>
      <c r="CC111" s="162"/>
      <c r="CD111" s="162"/>
      <c r="CE111" s="162"/>
      <c r="CF111" s="162"/>
      <c r="CG111" s="162"/>
      <c r="CH111" s="162"/>
      <c r="CI111" s="162"/>
      <c r="CJ111" s="162"/>
      <c r="CK111" s="162"/>
      <c r="CL111" s="162"/>
      <c r="CM111" s="162"/>
      <c r="CN111" s="162"/>
      <c r="CO111" s="162"/>
      <c r="CP111" s="162"/>
      <c r="CQ111" s="162"/>
      <c r="CR111" s="162"/>
      <c r="CS111" s="162"/>
      <c r="CT111" s="162"/>
      <c r="CU111" s="162"/>
      <c r="CV111" s="162"/>
      <c r="CW111" s="162"/>
      <c r="CX111" s="162"/>
      <c r="CY111" s="162"/>
      <c r="CZ111" s="162"/>
      <c r="DA111" s="162"/>
      <c r="DB111" s="162"/>
      <c r="DC111" s="162"/>
      <c r="DD111" s="162"/>
      <c r="DE111" s="162"/>
      <c r="DF111" s="162"/>
      <c r="DG111" s="162"/>
      <c r="DH111" s="162"/>
      <c r="DI111" s="162"/>
      <c r="DJ111" s="162"/>
      <c r="DK111" s="162"/>
      <c r="DL111" s="162"/>
      <c r="DM111" s="162"/>
    </row>
    <row r="112" spans="1:117" ht="11.25" hidden="1" customHeight="1" x14ac:dyDescent="0.2">
      <c r="A112" s="148"/>
      <c r="B112" s="154"/>
      <c r="C112" s="155"/>
      <c r="D112" s="156"/>
      <c r="E112" s="156"/>
      <c r="F112" s="156"/>
      <c r="G112" s="156"/>
      <c r="H112" s="156"/>
      <c r="I112" s="152"/>
      <c r="J112" s="152"/>
      <c r="K112" s="158"/>
      <c r="L112" s="158"/>
      <c r="M112" s="158"/>
      <c r="N112" s="161"/>
      <c r="O112" s="161"/>
      <c r="P112" s="152"/>
      <c r="Q112" s="153"/>
      <c r="R112" s="131"/>
      <c r="S112" s="131"/>
      <c r="T112" s="131"/>
      <c r="U112" s="131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2"/>
      <c r="AZ112" s="162"/>
      <c r="BA112" s="162"/>
      <c r="BB112" s="162"/>
      <c r="BC112" s="162"/>
      <c r="BD112" s="162"/>
      <c r="BE112" s="162"/>
      <c r="BF112" s="162"/>
      <c r="BG112" s="162"/>
      <c r="BH112" s="162"/>
      <c r="BI112" s="162"/>
      <c r="BJ112" s="162"/>
      <c r="BK112" s="162"/>
      <c r="BL112" s="162"/>
      <c r="BM112" s="162"/>
      <c r="BN112" s="162"/>
      <c r="BO112" s="162"/>
      <c r="BP112" s="162"/>
      <c r="BQ112" s="162"/>
      <c r="BR112" s="162"/>
      <c r="BS112" s="162"/>
      <c r="BT112" s="162"/>
      <c r="BU112" s="162"/>
      <c r="BV112" s="162"/>
      <c r="BW112" s="162"/>
      <c r="BX112" s="162"/>
      <c r="BY112" s="162"/>
      <c r="BZ112" s="162"/>
      <c r="CA112" s="162"/>
      <c r="CB112" s="162"/>
      <c r="CC112" s="162"/>
      <c r="CD112" s="162"/>
      <c r="CE112" s="162"/>
      <c r="CF112" s="162"/>
      <c r="CG112" s="162"/>
      <c r="CH112" s="162"/>
      <c r="CI112" s="162"/>
      <c r="CJ112" s="162"/>
      <c r="CK112" s="162"/>
      <c r="CL112" s="162"/>
      <c r="CM112" s="162"/>
      <c r="CN112" s="162"/>
      <c r="CO112" s="162"/>
      <c r="CP112" s="162"/>
      <c r="CQ112" s="162"/>
      <c r="CR112" s="162"/>
      <c r="CS112" s="162"/>
      <c r="CT112" s="162"/>
      <c r="CU112" s="162"/>
      <c r="CV112" s="162"/>
      <c r="CW112" s="162"/>
      <c r="CX112" s="162"/>
      <c r="CY112" s="162"/>
      <c r="CZ112" s="162"/>
      <c r="DA112" s="162"/>
      <c r="DB112" s="162"/>
      <c r="DC112" s="162"/>
      <c r="DD112" s="162"/>
      <c r="DE112" s="162"/>
      <c r="DF112" s="162"/>
      <c r="DG112" s="162"/>
      <c r="DH112" s="162"/>
      <c r="DI112" s="162"/>
      <c r="DJ112" s="162"/>
      <c r="DK112" s="162"/>
      <c r="DL112" s="162"/>
      <c r="DM112" s="162"/>
    </row>
    <row r="113" spans="1:117" ht="37.5" hidden="1" customHeight="1" x14ac:dyDescent="0.2">
      <c r="A113" s="148"/>
      <c r="B113" s="316" t="s">
        <v>171</v>
      </c>
      <c r="C113" s="316"/>
      <c r="D113" s="317" t="s">
        <v>174</v>
      </c>
      <c r="E113" s="317"/>
      <c r="F113" s="317"/>
      <c r="G113" s="317"/>
      <c r="H113" s="150"/>
      <c r="I113" s="151"/>
      <c r="J113" s="151"/>
      <c r="K113" s="151"/>
      <c r="L113" s="151"/>
      <c r="M113" s="151"/>
      <c r="N113" s="318" t="s">
        <v>175</v>
      </c>
      <c r="O113" s="318"/>
      <c r="P113" s="152"/>
      <c r="Q113" s="153"/>
      <c r="R113" s="131"/>
      <c r="S113" s="131"/>
      <c r="T113" s="131"/>
      <c r="U113" s="131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2"/>
      <c r="AZ113" s="162"/>
      <c r="BA113" s="162"/>
      <c r="BB113" s="162"/>
      <c r="BC113" s="162"/>
      <c r="BD113" s="162"/>
      <c r="BE113" s="162"/>
      <c r="BF113" s="162"/>
      <c r="BG113" s="162"/>
      <c r="BH113" s="162"/>
      <c r="BI113" s="162"/>
      <c r="BJ113" s="162"/>
      <c r="BK113" s="162"/>
      <c r="BL113" s="162"/>
      <c r="BM113" s="162"/>
      <c r="BN113" s="162"/>
      <c r="BO113" s="162"/>
      <c r="BP113" s="162"/>
      <c r="BQ113" s="162"/>
      <c r="BR113" s="162"/>
      <c r="BS113" s="162"/>
      <c r="BT113" s="162"/>
      <c r="BU113" s="162"/>
      <c r="BV113" s="162"/>
      <c r="BW113" s="162"/>
      <c r="BX113" s="162"/>
      <c r="BY113" s="162"/>
      <c r="BZ113" s="162"/>
      <c r="CA113" s="162"/>
      <c r="CB113" s="162"/>
      <c r="CC113" s="162"/>
      <c r="CD113" s="162"/>
      <c r="CE113" s="162"/>
      <c r="CF113" s="162"/>
      <c r="CG113" s="162"/>
      <c r="CH113" s="162"/>
      <c r="CI113" s="162"/>
      <c r="CJ113" s="162"/>
      <c r="CK113" s="162"/>
      <c r="CL113" s="162"/>
      <c r="CM113" s="162"/>
      <c r="CN113" s="162"/>
      <c r="CO113" s="162"/>
      <c r="CP113" s="162"/>
      <c r="CQ113" s="162"/>
      <c r="CR113" s="162"/>
      <c r="CS113" s="162"/>
      <c r="CT113" s="162"/>
      <c r="CU113" s="162"/>
      <c r="CV113" s="162"/>
      <c r="CW113" s="162"/>
      <c r="CX113" s="162"/>
      <c r="CY113" s="162"/>
      <c r="CZ113" s="162"/>
      <c r="DA113" s="162"/>
      <c r="DB113" s="162"/>
      <c r="DC113" s="162"/>
      <c r="DD113" s="162"/>
      <c r="DE113" s="162"/>
      <c r="DF113" s="162"/>
      <c r="DG113" s="162"/>
      <c r="DH113" s="162"/>
      <c r="DI113" s="162"/>
      <c r="DJ113" s="162"/>
      <c r="DK113" s="162"/>
      <c r="DL113" s="162"/>
      <c r="DM113" s="162"/>
    </row>
    <row r="114" spans="1:117" ht="41.25" hidden="1" customHeight="1" x14ac:dyDescent="0.2">
      <c r="A114" s="148"/>
      <c r="B114" s="316" t="s">
        <v>171</v>
      </c>
      <c r="C114" s="316"/>
      <c r="D114" s="317" t="s">
        <v>176</v>
      </c>
      <c r="E114" s="317"/>
      <c r="F114" s="317"/>
      <c r="G114" s="317"/>
      <c r="H114" s="150"/>
      <c r="I114" s="151"/>
      <c r="J114" s="151"/>
      <c r="K114" s="165" t="s">
        <v>161</v>
      </c>
      <c r="L114" s="151"/>
      <c r="M114" s="151"/>
      <c r="N114" s="318" t="s">
        <v>177</v>
      </c>
      <c r="O114" s="318"/>
      <c r="P114" s="152"/>
      <c r="Q114" s="153"/>
      <c r="R114" s="131"/>
      <c r="S114" s="131"/>
      <c r="T114" s="131"/>
      <c r="U114" s="131"/>
      <c r="V114" s="132"/>
      <c r="W114" s="132"/>
      <c r="X114" s="132"/>
      <c r="Y114" s="132"/>
      <c r="Z114" s="132"/>
      <c r="AA114" s="132"/>
      <c r="AB114" s="132"/>
      <c r="AC114" s="132"/>
      <c r="AD114" s="132"/>
      <c r="AE114" s="132"/>
      <c r="AF114" s="132"/>
      <c r="AG114" s="132"/>
      <c r="AH114" s="132"/>
      <c r="AI114" s="132"/>
      <c r="AJ114" s="132"/>
      <c r="AK114" s="132"/>
      <c r="AL114" s="132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2"/>
      <c r="AZ114" s="162"/>
      <c r="BA114" s="162"/>
      <c r="BB114" s="162"/>
      <c r="BC114" s="162"/>
      <c r="BD114" s="162"/>
      <c r="BE114" s="162"/>
      <c r="BF114" s="162"/>
      <c r="BG114" s="162"/>
      <c r="BH114" s="162"/>
      <c r="BI114" s="162"/>
      <c r="BJ114" s="162"/>
      <c r="BK114" s="162"/>
      <c r="BL114" s="162"/>
      <c r="BM114" s="162"/>
      <c r="BN114" s="162"/>
      <c r="BO114" s="162"/>
      <c r="BP114" s="162"/>
      <c r="BQ114" s="162"/>
      <c r="BR114" s="162"/>
      <c r="BS114" s="162"/>
      <c r="BT114" s="162"/>
      <c r="BU114" s="162"/>
      <c r="BV114" s="162"/>
      <c r="BW114" s="162"/>
      <c r="BX114" s="162"/>
      <c r="BY114" s="162"/>
      <c r="BZ114" s="162"/>
      <c r="CA114" s="162"/>
      <c r="CB114" s="162"/>
      <c r="CC114" s="162"/>
      <c r="CD114" s="162"/>
      <c r="CE114" s="162"/>
      <c r="CF114" s="162"/>
      <c r="CG114" s="162"/>
      <c r="CH114" s="162"/>
      <c r="CI114" s="162"/>
      <c r="CJ114" s="162"/>
      <c r="CK114" s="162"/>
      <c r="CL114" s="162"/>
      <c r="CM114" s="162"/>
      <c r="CN114" s="162"/>
      <c r="CO114" s="162"/>
      <c r="CP114" s="162"/>
      <c r="CQ114" s="162"/>
      <c r="CR114" s="162"/>
      <c r="CS114" s="162"/>
      <c r="CT114" s="162"/>
      <c r="CU114" s="162"/>
      <c r="CV114" s="162"/>
      <c r="CW114" s="162"/>
      <c r="CX114" s="162"/>
      <c r="CY114" s="162"/>
      <c r="CZ114" s="162"/>
      <c r="DA114" s="162"/>
      <c r="DB114" s="162"/>
      <c r="DC114" s="162"/>
      <c r="DD114" s="162"/>
      <c r="DE114" s="162"/>
      <c r="DF114" s="162"/>
      <c r="DG114" s="162"/>
      <c r="DH114" s="162"/>
      <c r="DI114" s="162"/>
      <c r="DJ114" s="162"/>
      <c r="DK114" s="162"/>
      <c r="DL114" s="162"/>
      <c r="DM114" s="162"/>
    </row>
    <row r="115" spans="1:117" ht="11.25" customHeight="1" x14ac:dyDescent="0.25">
      <c r="A115" s="166"/>
      <c r="B115" s="166"/>
      <c r="C115" s="166"/>
      <c r="D115" s="166"/>
      <c r="E115" s="166"/>
      <c r="F115" s="166"/>
      <c r="G115" s="166"/>
      <c r="H115" s="166"/>
      <c r="I115" s="166"/>
      <c r="J115" s="166"/>
      <c r="K115" s="136"/>
      <c r="L115" s="166"/>
      <c r="M115" s="166"/>
      <c r="N115" s="166"/>
      <c r="O115" s="166"/>
      <c r="P115" s="166"/>
      <c r="Q115" s="167"/>
      <c r="R115" s="167"/>
      <c r="S115" s="167"/>
      <c r="T115" s="167"/>
      <c r="U115" s="167"/>
      <c r="V115" s="167"/>
      <c r="W115" s="167"/>
      <c r="X115" s="167"/>
      <c r="Y115" s="167"/>
      <c r="Z115" s="167"/>
      <c r="AA115" s="167"/>
      <c r="AB115" s="167"/>
      <c r="AC115" s="167"/>
      <c r="AD115" s="167"/>
      <c r="AE115" s="167"/>
      <c r="AF115" s="167"/>
      <c r="AG115" s="167"/>
      <c r="AH115" s="167"/>
      <c r="AI115" s="167"/>
      <c r="AJ115" s="167"/>
      <c r="AK115" s="167"/>
      <c r="AL115" s="167"/>
      <c r="AM115" s="162"/>
      <c r="AN115" s="162"/>
      <c r="AO115" s="162"/>
      <c r="AP115" s="162"/>
      <c r="AQ115" s="162"/>
      <c r="AR115" s="162"/>
      <c r="AS115" s="162"/>
      <c r="AT115" s="162"/>
      <c r="AU115" s="162"/>
      <c r="AV115" s="162"/>
      <c r="AW115" s="162"/>
      <c r="AX115" s="162"/>
      <c r="AY115" s="162"/>
      <c r="AZ115" s="162"/>
      <c r="BA115" s="162"/>
      <c r="BB115" s="162"/>
      <c r="BC115" s="162"/>
      <c r="BD115" s="162"/>
      <c r="BE115" s="162"/>
      <c r="BF115" s="162"/>
      <c r="BG115" s="162"/>
      <c r="BH115" s="162"/>
      <c r="BI115" s="162"/>
      <c r="BJ115" s="162"/>
      <c r="BK115" s="162"/>
      <c r="BL115" s="162"/>
      <c r="BM115" s="162"/>
      <c r="BN115" s="162"/>
      <c r="BO115" s="162"/>
      <c r="BP115" s="162"/>
      <c r="BQ115" s="162"/>
      <c r="BR115" s="162"/>
      <c r="BS115" s="162"/>
      <c r="BT115" s="162"/>
      <c r="BU115" s="162"/>
      <c r="BV115" s="162"/>
      <c r="BW115" s="162"/>
      <c r="BX115" s="162"/>
      <c r="BY115" s="162"/>
      <c r="BZ115" s="162"/>
      <c r="CA115" s="162"/>
      <c r="CB115" s="162"/>
      <c r="CC115" s="162"/>
      <c r="CD115" s="162"/>
      <c r="CE115" s="162"/>
      <c r="CF115" s="162"/>
      <c r="CG115" s="162"/>
      <c r="CH115" s="162"/>
      <c r="CI115" s="162"/>
      <c r="CJ115" s="162"/>
      <c r="CK115" s="162"/>
      <c r="CL115" s="162"/>
      <c r="CM115" s="162"/>
      <c r="CN115" s="162"/>
      <c r="CO115" s="162"/>
      <c r="CP115" s="162"/>
      <c r="CQ115" s="162"/>
      <c r="CR115" s="162"/>
      <c r="CS115" s="162"/>
      <c r="CT115" s="162"/>
      <c r="CU115" s="162"/>
      <c r="CV115" s="162"/>
      <c r="CW115" s="162"/>
      <c r="CX115" s="162"/>
      <c r="CY115" s="162"/>
      <c r="CZ115" s="162"/>
      <c r="DA115" s="162"/>
      <c r="DB115" s="162"/>
      <c r="DC115" s="162"/>
      <c r="DD115" s="162"/>
      <c r="DE115" s="162"/>
      <c r="DF115" s="162"/>
      <c r="DG115" s="162"/>
      <c r="DH115" s="162"/>
      <c r="DI115" s="162"/>
      <c r="DJ115" s="162"/>
      <c r="DK115" s="162"/>
      <c r="DL115" s="162"/>
      <c r="DM115" s="162"/>
    </row>
  </sheetData>
  <mergeCells count="119">
    <mergeCell ref="C12:J12"/>
    <mergeCell ref="N12:P12"/>
    <mergeCell ref="C13:J13"/>
    <mergeCell ref="N13:P13"/>
    <mergeCell ref="N14:P14"/>
    <mergeCell ref="N15:P15"/>
    <mergeCell ref="C9:L9"/>
    <mergeCell ref="N9:P9"/>
    <mergeCell ref="C10:J10"/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  <mergeCell ref="N10:P10"/>
    <mergeCell ref="C11:J11"/>
    <mergeCell ref="N11:P11"/>
    <mergeCell ref="N18:P18"/>
    <mergeCell ref="M20:M21"/>
    <mergeCell ref="N20:N21"/>
    <mergeCell ref="O20:P20"/>
    <mergeCell ref="A25:B25"/>
    <mergeCell ref="C25:C27"/>
    <mergeCell ref="D25:D27"/>
    <mergeCell ref="E25:E27"/>
    <mergeCell ref="F25:F27"/>
    <mergeCell ref="G25:J25"/>
    <mergeCell ref="K25:N25"/>
    <mergeCell ref="O25:O27"/>
    <mergeCell ref="P25:P27"/>
    <mergeCell ref="A26:A27"/>
    <mergeCell ref="B26:B27"/>
    <mergeCell ref="G26:G27"/>
    <mergeCell ref="H26:J26"/>
    <mergeCell ref="K26:K27"/>
    <mergeCell ref="L26:N26"/>
    <mergeCell ref="N16:P16"/>
    <mergeCell ref="N17:P17"/>
    <mergeCell ref="A52:J52"/>
    <mergeCell ref="A53:J53"/>
    <mergeCell ref="A54:J54"/>
    <mergeCell ref="A55:J55"/>
    <mergeCell ref="A56:J56"/>
    <mergeCell ref="A57:J57"/>
    <mergeCell ref="A29:P29"/>
    <mergeCell ref="A36:P36"/>
    <mergeCell ref="A43:P43"/>
    <mergeCell ref="A49:J49"/>
    <mergeCell ref="A50:J50"/>
    <mergeCell ref="A51:J51"/>
    <mergeCell ref="A64:J64"/>
    <mergeCell ref="A65:J65"/>
    <mergeCell ref="A66:J66"/>
    <mergeCell ref="A67:J67"/>
    <mergeCell ref="A68:J68"/>
    <mergeCell ref="A69:J69"/>
    <mergeCell ref="A58:J58"/>
    <mergeCell ref="A59:J59"/>
    <mergeCell ref="A60:J60"/>
    <mergeCell ref="A61:J61"/>
    <mergeCell ref="A62:J62"/>
    <mergeCell ref="A63:J63"/>
    <mergeCell ref="A76:J76"/>
    <mergeCell ref="A77:J77"/>
    <mergeCell ref="A78:J78"/>
    <mergeCell ref="A79:J79"/>
    <mergeCell ref="A80:J80"/>
    <mergeCell ref="A81:J81"/>
    <mergeCell ref="A70:J70"/>
    <mergeCell ref="A71:J71"/>
    <mergeCell ref="A72:J72"/>
    <mergeCell ref="A73:J73"/>
    <mergeCell ref="A74:J74"/>
    <mergeCell ref="A75:J75"/>
    <mergeCell ref="A88:J88"/>
    <mergeCell ref="A89:J89"/>
    <mergeCell ref="A90:J90"/>
    <mergeCell ref="A91:J91"/>
    <mergeCell ref="A92:J92"/>
    <mergeCell ref="A93:J93"/>
    <mergeCell ref="A82:J82"/>
    <mergeCell ref="A83:J83"/>
    <mergeCell ref="A84:J84"/>
    <mergeCell ref="A85:J85"/>
    <mergeCell ref="A86:J86"/>
    <mergeCell ref="A87:J87"/>
    <mergeCell ref="L101:Q101"/>
    <mergeCell ref="B103:C103"/>
    <mergeCell ref="E103:G103"/>
    <mergeCell ref="N103:O103"/>
    <mergeCell ref="B107:C107"/>
    <mergeCell ref="D107:G107"/>
    <mergeCell ref="N107:O107"/>
    <mergeCell ref="A96:C96"/>
    <mergeCell ref="D96:H96"/>
    <mergeCell ref="I96:M96"/>
    <mergeCell ref="L97:Q97"/>
    <mergeCell ref="A100:C100"/>
    <mergeCell ref="D100:H100"/>
    <mergeCell ref="I100:M100"/>
    <mergeCell ref="N100:O100"/>
    <mergeCell ref="B114:C114"/>
    <mergeCell ref="D114:G114"/>
    <mergeCell ref="N114:O114"/>
    <mergeCell ref="N108:O108"/>
    <mergeCell ref="B110:C110"/>
    <mergeCell ref="D110:G110"/>
    <mergeCell ref="N110:O110"/>
    <mergeCell ref="B113:C113"/>
    <mergeCell ref="D113:G113"/>
    <mergeCell ref="N113:O113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M115"/>
  <sheetViews>
    <sheetView view="pageBreakPreview" zoomScaleNormal="100" zoomScaleSheetLayoutView="100" workbookViewId="0">
      <selection activeCell="A101" sqref="A101:XFD101"/>
    </sheetView>
  </sheetViews>
  <sheetFormatPr defaultColWidth="9.140625" defaultRowHeight="11.25" customHeight="1" x14ac:dyDescent="0.2"/>
  <cols>
    <col min="1" max="1" width="11.140625" style="163" customWidth="1"/>
    <col min="2" max="2" width="12.85546875" style="163" customWidth="1"/>
    <col min="3" max="3" width="14.7109375" style="163" customWidth="1"/>
    <col min="4" max="4" width="45.7109375" style="163" customWidth="1"/>
    <col min="5" max="5" width="9.5703125" style="163" customWidth="1"/>
    <col min="6" max="6" width="10.140625" style="163" customWidth="1"/>
    <col min="7" max="7" width="8.7109375" style="163" customWidth="1"/>
    <col min="8" max="8" width="8.140625" style="163" customWidth="1"/>
    <col min="9" max="9" width="8.5703125" style="163" customWidth="1"/>
    <col min="10" max="10" width="11.85546875" style="163" customWidth="1"/>
    <col min="11" max="11" width="12.5703125" style="163" customWidth="1"/>
    <col min="12" max="12" width="11.85546875" style="163" customWidth="1"/>
    <col min="13" max="13" width="11.42578125" style="163" customWidth="1"/>
    <col min="14" max="14" width="11.85546875" style="163" customWidth="1"/>
    <col min="15" max="15" width="10" style="163" customWidth="1"/>
    <col min="16" max="16" width="12.5703125" style="163" customWidth="1"/>
    <col min="17" max="17" width="8.7109375" style="163" customWidth="1"/>
    <col min="18" max="19" width="9.140625" style="163"/>
    <col min="20" max="29" width="121.42578125" style="168" hidden="1" customWidth="1"/>
    <col min="30" max="32" width="28.42578125" style="169" hidden="1" customWidth="1"/>
    <col min="33" max="42" width="121.42578125" style="168" hidden="1" customWidth="1"/>
    <col min="43" max="45" width="28.42578125" style="169" hidden="1" customWidth="1"/>
    <col min="46" max="55" width="121.42578125" style="168" hidden="1" customWidth="1"/>
    <col min="56" max="58" width="28.42578125" style="169" hidden="1" customWidth="1"/>
    <col min="59" max="66" width="102.5703125" style="168" hidden="1" customWidth="1"/>
    <col min="67" max="69" width="28.42578125" style="169" hidden="1" customWidth="1"/>
    <col min="70" max="77" width="102.5703125" style="168" hidden="1" customWidth="1"/>
    <col min="78" max="80" width="28.42578125" style="169" hidden="1" customWidth="1"/>
    <col min="81" max="96" width="179.42578125" style="168" hidden="1" customWidth="1"/>
    <col min="97" max="111" width="169.85546875" style="168" hidden="1" customWidth="1"/>
    <col min="112" max="112" width="179.42578125" style="168" hidden="1" customWidth="1"/>
    <col min="113" max="117" width="123" style="123" hidden="1" customWidth="1"/>
    <col min="118" max="16384" width="9.140625" style="163"/>
  </cols>
  <sheetData>
    <row r="1" spans="1:80" customFormat="1" ht="15" x14ac:dyDescent="0.25">
      <c r="A1" s="89"/>
      <c r="B1" s="89"/>
      <c r="C1" s="90"/>
      <c r="D1" s="90"/>
      <c r="E1" s="90"/>
      <c r="F1" s="90"/>
      <c r="G1" s="90"/>
      <c r="H1" s="90"/>
      <c r="I1" s="90"/>
      <c r="J1" s="90"/>
      <c r="K1" s="90"/>
      <c r="L1" s="90"/>
      <c r="M1" s="90"/>
      <c r="N1" s="403" t="s">
        <v>0</v>
      </c>
      <c r="O1" s="404"/>
      <c r="P1" s="405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6"/>
      <c r="AN1" s="86"/>
      <c r="AO1" s="86"/>
      <c r="AP1" s="86"/>
      <c r="AQ1" s="86"/>
      <c r="AR1" s="86"/>
      <c r="AS1" s="86"/>
      <c r="AT1" s="86"/>
      <c r="AU1" s="86"/>
      <c r="AV1" s="86"/>
      <c r="AW1" s="86"/>
      <c r="AX1" s="86"/>
      <c r="AY1" s="86"/>
      <c r="AZ1" s="86"/>
      <c r="BA1" s="86"/>
      <c r="BB1" s="86"/>
      <c r="BC1" s="86"/>
      <c r="BD1" s="86"/>
      <c r="BE1" s="86"/>
      <c r="BF1" s="86"/>
      <c r="BG1" s="86"/>
      <c r="BH1" s="86"/>
      <c r="BI1" s="86"/>
      <c r="BJ1" s="86"/>
      <c r="BK1" s="86"/>
      <c r="BL1" s="86"/>
      <c r="BM1" s="86"/>
      <c r="BN1" s="86"/>
      <c r="BO1" s="86"/>
      <c r="BP1" s="86"/>
      <c r="BQ1" s="86"/>
      <c r="BR1" s="86"/>
      <c r="BS1" s="86"/>
      <c r="BT1" s="86"/>
      <c r="BU1" s="86"/>
      <c r="BV1" s="86"/>
      <c r="BW1" s="86"/>
      <c r="BX1" s="86"/>
      <c r="BY1" s="86"/>
      <c r="BZ1" s="86"/>
      <c r="CA1" s="86"/>
      <c r="CB1" s="86"/>
    </row>
    <row r="2" spans="1:80" customFormat="1" ht="15" x14ac:dyDescent="0.25">
      <c r="A2" s="89"/>
      <c r="B2" s="89"/>
      <c r="C2" s="90"/>
      <c r="D2" s="90"/>
      <c r="E2" s="90"/>
      <c r="F2" s="90"/>
      <c r="G2" s="90"/>
      <c r="H2" s="90"/>
      <c r="I2" s="90"/>
      <c r="J2" s="90"/>
      <c r="K2" s="90"/>
      <c r="L2" s="90"/>
      <c r="M2" s="91" t="s">
        <v>1</v>
      </c>
      <c r="N2" s="403" t="s">
        <v>50</v>
      </c>
      <c r="O2" s="404"/>
      <c r="P2" s="405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  <c r="AJ2" s="86"/>
      <c r="AK2" s="86"/>
      <c r="AL2" s="86"/>
      <c r="AM2" s="86"/>
      <c r="AN2" s="86"/>
      <c r="AO2" s="86"/>
      <c r="AP2" s="86"/>
      <c r="AQ2" s="86"/>
      <c r="AR2" s="86"/>
      <c r="AS2" s="86"/>
      <c r="AT2" s="86"/>
      <c r="AU2" s="86"/>
      <c r="AV2" s="86"/>
      <c r="AW2" s="86"/>
      <c r="AX2" s="86"/>
      <c r="AY2" s="86"/>
      <c r="AZ2" s="86"/>
      <c r="BA2" s="86"/>
      <c r="BB2" s="86"/>
      <c r="BC2" s="86"/>
      <c r="BD2" s="86"/>
      <c r="BE2" s="86"/>
      <c r="BF2" s="86"/>
      <c r="BG2" s="86"/>
      <c r="BH2" s="86"/>
      <c r="BI2" s="86"/>
      <c r="BJ2" s="86"/>
      <c r="BK2" s="86"/>
      <c r="BL2" s="86"/>
      <c r="BM2" s="86"/>
      <c r="BN2" s="86"/>
      <c r="BO2" s="86"/>
      <c r="BP2" s="86"/>
      <c r="BQ2" s="86"/>
      <c r="BR2" s="86"/>
      <c r="BS2" s="86"/>
      <c r="BT2" s="86"/>
      <c r="BU2" s="86"/>
      <c r="BV2" s="86"/>
      <c r="BW2" s="86"/>
      <c r="BX2" s="86"/>
      <c r="BY2" s="86"/>
      <c r="BZ2" s="86"/>
      <c r="CA2" s="86"/>
      <c r="CB2" s="86"/>
    </row>
    <row r="3" spans="1:80" customFormat="1" ht="15" x14ac:dyDescent="0.25">
      <c r="A3" s="89"/>
      <c r="B3" s="89"/>
      <c r="C3" s="90"/>
      <c r="D3" s="90"/>
      <c r="E3" s="90"/>
      <c r="F3" s="90"/>
      <c r="G3" s="90"/>
      <c r="H3" s="90"/>
      <c r="I3" s="90"/>
      <c r="J3" s="90"/>
      <c r="K3" s="90"/>
      <c r="L3" s="90"/>
      <c r="M3" s="91"/>
      <c r="N3" s="406"/>
      <c r="O3" s="407"/>
      <c r="P3" s="408"/>
      <c r="Q3" s="86"/>
      <c r="R3" s="86"/>
      <c r="S3" s="86"/>
      <c r="T3" s="86"/>
      <c r="U3" s="86"/>
      <c r="V3" s="86"/>
      <c r="W3" s="86"/>
      <c r="X3" s="86"/>
      <c r="Y3" s="86"/>
      <c r="Z3" s="86"/>
      <c r="AA3" s="86"/>
      <c r="AB3" s="86"/>
      <c r="AC3" s="86"/>
      <c r="AD3" s="86"/>
      <c r="AE3" s="86"/>
      <c r="AF3" s="86"/>
      <c r="AG3" s="86"/>
      <c r="AH3" s="86"/>
      <c r="AI3" s="86"/>
      <c r="AJ3" s="86"/>
      <c r="AK3" s="86"/>
      <c r="AL3" s="86"/>
      <c r="AM3" s="86"/>
      <c r="AN3" s="86"/>
      <c r="AO3" s="86"/>
      <c r="AP3" s="86"/>
      <c r="AQ3" s="86"/>
      <c r="AR3" s="86"/>
      <c r="AS3" s="86"/>
      <c r="AT3" s="86"/>
      <c r="AU3" s="86"/>
      <c r="AV3" s="86"/>
      <c r="AW3" s="86"/>
      <c r="AX3" s="86"/>
      <c r="AY3" s="86"/>
      <c r="AZ3" s="86"/>
      <c r="BA3" s="86"/>
      <c r="BB3" s="86"/>
      <c r="BC3" s="86"/>
      <c r="BD3" s="86"/>
      <c r="BE3" s="86"/>
      <c r="BF3" s="86"/>
      <c r="BG3" s="86"/>
      <c r="BH3" s="86"/>
      <c r="BI3" s="86"/>
      <c r="BJ3" s="86"/>
      <c r="BK3" s="86"/>
      <c r="BL3" s="86"/>
      <c r="BM3" s="86"/>
      <c r="BN3" s="86"/>
      <c r="BO3" s="86"/>
      <c r="BP3" s="86"/>
      <c r="BQ3" s="86"/>
      <c r="BR3" s="86"/>
      <c r="BS3" s="86"/>
      <c r="BT3" s="86"/>
      <c r="BU3" s="86"/>
      <c r="BV3" s="86"/>
      <c r="BW3" s="86"/>
      <c r="BX3" s="86"/>
      <c r="BY3" s="86"/>
      <c r="BZ3" s="86"/>
      <c r="CA3" s="86"/>
      <c r="CB3" s="86"/>
    </row>
    <row r="4" spans="1:80" customFormat="1" ht="15" x14ac:dyDescent="0.25">
      <c r="A4" s="89" t="s">
        <v>51</v>
      </c>
      <c r="B4" s="89"/>
      <c r="C4" s="409"/>
      <c r="D4" s="409"/>
      <c r="E4" s="409"/>
      <c r="F4" s="409"/>
      <c r="G4" s="409"/>
      <c r="H4" s="409"/>
      <c r="I4" s="409"/>
      <c r="J4" s="409"/>
      <c r="K4" s="409"/>
      <c r="L4" s="409"/>
      <c r="M4" s="91" t="s">
        <v>2</v>
      </c>
      <c r="N4" s="410"/>
      <c r="O4" s="411"/>
      <c r="P4" s="412"/>
      <c r="Q4" s="86"/>
      <c r="R4" s="86"/>
      <c r="S4" s="86"/>
      <c r="T4" s="87" t="s">
        <v>52</v>
      </c>
      <c r="U4" s="87" t="s">
        <v>52</v>
      </c>
      <c r="V4" s="87" t="s">
        <v>52</v>
      </c>
      <c r="W4" s="87" t="s">
        <v>52</v>
      </c>
      <c r="X4" s="87" t="s">
        <v>52</v>
      </c>
      <c r="Y4" s="87" t="s">
        <v>52</v>
      </c>
      <c r="Z4" s="87" t="s">
        <v>52</v>
      </c>
      <c r="AA4" s="87" t="s">
        <v>52</v>
      </c>
      <c r="AB4" s="87" t="s">
        <v>52</v>
      </c>
      <c r="AC4" s="87" t="s">
        <v>52</v>
      </c>
      <c r="AD4" s="88" t="s">
        <v>52</v>
      </c>
      <c r="AE4" s="88" t="s">
        <v>52</v>
      </c>
      <c r="AF4" s="88" t="s">
        <v>52</v>
      </c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</row>
    <row r="5" spans="1:80" customFormat="1" ht="15" customHeight="1" x14ac:dyDescent="0.25">
      <c r="A5" s="89"/>
      <c r="B5" s="89"/>
      <c r="C5" s="413" t="s">
        <v>53</v>
      </c>
      <c r="D5" s="413"/>
      <c r="E5" s="413"/>
      <c r="F5" s="413"/>
      <c r="G5" s="413"/>
      <c r="H5" s="413"/>
      <c r="I5" s="413"/>
      <c r="J5" s="413"/>
      <c r="K5" s="413"/>
      <c r="L5" s="413"/>
      <c r="M5" s="91"/>
      <c r="N5" s="406"/>
      <c r="O5" s="407"/>
      <c r="P5" s="408"/>
      <c r="Q5" s="86"/>
      <c r="R5" s="86"/>
      <c r="S5" s="86"/>
      <c r="T5" s="86"/>
      <c r="U5" s="86"/>
      <c r="V5" s="86"/>
      <c r="W5" s="86"/>
      <c r="X5" s="86"/>
      <c r="Y5" s="86"/>
      <c r="Z5" s="86"/>
      <c r="AA5" s="86"/>
      <c r="AB5" s="86"/>
      <c r="AC5" s="86"/>
      <c r="AD5" s="86"/>
      <c r="AE5" s="86"/>
      <c r="AF5" s="86"/>
      <c r="AG5" s="86"/>
      <c r="AH5" s="86"/>
      <c r="AI5" s="86"/>
      <c r="AJ5" s="86"/>
      <c r="AK5" s="86"/>
      <c r="AL5" s="86"/>
      <c r="AM5" s="86"/>
      <c r="AN5" s="86"/>
      <c r="AO5" s="86"/>
      <c r="AP5" s="86"/>
      <c r="AQ5" s="86"/>
      <c r="AR5" s="86"/>
      <c r="AS5" s="86"/>
      <c r="AT5" s="86"/>
      <c r="AU5" s="86"/>
      <c r="AV5" s="86"/>
      <c r="AW5" s="86"/>
      <c r="AX5" s="86"/>
      <c r="AY5" s="86"/>
      <c r="AZ5" s="86"/>
      <c r="BA5" s="86"/>
      <c r="BB5" s="86"/>
      <c r="BC5" s="86"/>
      <c r="BD5" s="86"/>
      <c r="BE5" s="86"/>
      <c r="BF5" s="86"/>
      <c r="BG5" s="86"/>
      <c r="BH5" s="86"/>
      <c r="BI5" s="86"/>
      <c r="BJ5" s="86"/>
      <c r="BK5" s="86"/>
      <c r="BL5" s="86"/>
      <c r="BM5" s="86"/>
      <c r="BN5" s="86"/>
      <c r="BO5" s="86"/>
      <c r="BP5" s="86"/>
      <c r="BQ5" s="86"/>
      <c r="BR5" s="86"/>
      <c r="BS5" s="86"/>
      <c r="BT5" s="86"/>
      <c r="BU5" s="86"/>
      <c r="BV5" s="86"/>
      <c r="BW5" s="86"/>
      <c r="BX5" s="86"/>
      <c r="BY5" s="86"/>
      <c r="BZ5" s="86"/>
      <c r="CA5" s="86"/>
      <c r="CB5" s="86"/>
    </row>
    <row r="6" spans="1:80" customFormat="1" ht="15" customHeight="1" x14ac:dyDescent="0.25">
      <c r="A6" s="89" t="s">
        <v>54</v>
      </c>
      <c r="B6" s="89"/>
      <c r="C6" s="409" t="s">
        <v>55</v>
      </c>
      <c r="D6" s="409"/>
      <c r="E6" s="409"/>
      <c r="F6" s="409"/>
      <c r="G6" s="409"/>
      <c r="H6" s="409"/>
      <c r="I6" s="409"/>
      <c r="J6" s="409"/>
      <c r="K6" s="409"/>
      <c r="L6" s="409"/>
      <c r="M6" s="91" t="s">
        <v>2</v>
      </c>
      <c r="N6" s="410" t="s">
        <v>56</v>
      </c>
      <c r="O6" s="411"/>
      <c r="P6" s="412"/>
      <c r="Q6" s="86"/>
      <c r="R6" s="86"/>
      <c r="S6" s="86"/>
      <c r="T6" s="86"/>
      <c r="U6" s="86"/>
      <c r="V6" s="86"/>
      <c r="W6" s="86"/>
      <c r="X6" s="86"/>
      <c r="Y6" s="86"/>
      <c r="Z6" s="86"/>
      <c r="AA6" s="86"/>
      <c r="AB6" s="86"/>
      <c r="AC6" s="86"/>
      <c r="AD6" s="86"/>
      <c r="AE6" s="86"/>
      <c r="AF6" s="86"/>
      <c r="AG6" s="87" t="s">
        <v>57</v>
      </c>
      <c r="AH6" s="87" t="s">
        <v>52</v>
      </c>
      <c r="AI6" s="87" t="s">
        <v>52</v>
      </c>
      <c r="AJ6" s="87" t="s">
        <v>52</v>
      </c>
      <c r="AK6" s="87" t="s">
        <v>52</v>
      </c>
      <c r="AL6" s="87" t="s">
        <v>52</v>
      </c>
      <c r="AM6" s="87" t="s">
        <v>52</v>
      </c>
      <c r="AN6" s="87" t="s">
        <v>52</v>
      </c>
      <c r="AO6" s="87" t="s">
        <v>52</v>
      </c>
      <c r="AP6" s="87" t="s">
        <v>52</v>
      </c>
      <c r="AQ6" s="88" t="s">
        <v>52</v>
      </c>
      <c r="AR6" s="88" t="s">
        <v>52</v>
      </c>
      <c r="AS6" s="88" t="s">
        <v>52</v>
      </c>
      <c r="AT6" s="86"/>
      <c r="AU6" s="86"/>
      <c r="AV6" s="86"/>
      <c r="AW6" s="86"/>
      <c r="AX6" s="86"/>
      <c r="AY6" s="86"/>
      <c r="AZ6" s="86"/>
      <c r="BA6" s="86"/>
      <c r="BB6" s="86"/>
      <c r="BC6" s="86"/>
      <c r="BD6" s="86"/>
      <c r="BE6" s="86"/>
      <c r="BF6" s="86"/>
      <c r="BG6" s="86"/>
      <c r="BH6" s="86"/>
      <c r="BI6" s="86"/>
      <c r="BJ6" s="86"/>
      <c r="BK6" s="86"/>
      <c r="BL6" s="86"/>
      <c r="BM6" s="86"/>
      <c r="BN6" s="86"/>
      <c r="BO6" s="86"/>
      <c r="BP6" s="86"/>
      <c r="BQ6" s="86"/>
      <c r="BR6" s="86"/>
      <c r="BS6" s="86"/>
      <c r="BT6" s="86"/>
      <c r="BU6" s="86"/>
      <c r="BV6" s="86"/>
      <c r="BW6" s="86"/>
      <c r="BX6" s="86"/>
      <c r="BY6" s="86"/>
      <c r="BZ6" s="86"/>
      <c r="CA6" s="86"/>
      <c r="CB6" s="86"/>
    </row>
    <row r="7" spans="1:80" customFormat="1" ht="15" x14ac:dyDescent="0.25">
      <c r="A7" s="89"/>
      <c r="B7" s="89"/>
      <c r="C7" s="413" t="s">
        <v>53</v>
      </c>
      <c r="D7" s="413"/>
      <c r="E7" s="413"/>
      <c r="F7" s="413"/>
      <c r="G7" s="413"/>
      <c r="H7" s="413"/>
      <c r="I7" s="413"/>
      <c r="J7" s="413"/>
      <c r="K7" s="413"/>
      <c r="L7" s="413"/>
      <c r="M7" s="91"/>
      <c r="N7" s="406"/>
      <c r="O7" s="407"/>
      <c r="P7" s="408"/>
      <c r="Q7" s="86"/>
      <c r="R7" s="86"/>
      <c r="S7" s="86"/>
      <c r="T7" s="86"/>
      <c r="U7" s="86"/>
      <c r="V7" s="86"/>
      <c r="W7" s="86"/>
      <c r="X7" s="86"/>
      <c r="Y7" s="86"/>
      <c r="Z7" s="86"/>
      <c r="AA7" s="86"/>
      <c r="AB7" s="86"/>
      <c r="AC7" s="86"/>
      <c r="AD7" s="86"/>
      <c r="AE7" s="86"/>
      <c r="AF7" s="86"/>
      <c r="AG7" s="86"/>
      <c r="AH7" s="86"/>
      <c r="AI7" s="86"/>
      <c r="AJ7" s="86"/>
      <c r="AK7" s="86"/>
      <c r="AL7" s="86"/>
      <c r="AM7" s="86"/>
      <c r="AN7" s="86"/>
      <c r="AO7" s="86"/>
      <c r="AP7" s="86"/>
      <c r="AQ7" s="86"/>
      <c r="AR7" s="86"/>
      <c r="AS7" s="86"/>
      <c r="AT7" s="86"/>
      <c r="AU7" s="86"/>
      <c r="AV7" s="86"/>
      <c r="AW7" s="86"/>
      <c r="AX7" s="86"/>
      <c r="AY7" s="86"/>
      <c r="AZ7" s="86"/>
      <c r="BA7" s="86"/>
      <c r="BB7" s="86"/>
      <c r="BC7" s="86"/>
      <c r="BD7" s="86"/>
      <c r="BE7" s="86"/>
      <c r="BF7" s="86"/>
      <c r="BG7" s="86"/>
      <c r="BH7" s="86"/>
      <c r="BI7" s="86"/>
      <c r="BJ7" s="86"/>
      <c r="BK7" s="86"/>
      <c r="BL7" s="86"/>
      <c r="BM7" s="86"/>
      <c r="BN7" s="86"/>
      <c r="BO7" s="86"/>
      <c r="BP7" s="86"/>
      <c r="BQ7" s="86"/>
      <c r="BR7" s="86"/>
      <c r="BS7" s="86"/>
      <c r="BT7" s="86"/>
      <c r="BU7" s="86"/>
      <c r="BV7" s="86"/>
      <c r="BW7" s="86"/>
      <c r="BX7" s="86"/>
      <c r="BY7" s="86"/>
      <c r="BZ7" s="86"/>
      <c r="CA7" s="86"/>
      <c r="CB7" s="86"/>
    </row>
    <row r="8" spans="1:80" customFormat="1" ht="15" x14ac:dyDescent="0.25">
      <c r="A8" s="89" t="s">
        <v>58</v>
      </c>
      <c r="B8" s="89"/>
      <c r="C8" s="409" t="s">
        <v>59</v>
      </c>
      <c r="D8" s="409"/>
      <c r="E8" s="409"/>
      <c r="F8" s="409"/>
      <c r="G8" s="409"/>
      <c r="H8" s="409"/>
      <c r="I8" s="409"/>
      <c r="J8" s="409"/>
      <c r="K8" s="409"/>
      <c r="L8" s="409"/>
      <c r="M8" s="91" t="s">
        <v>2</v>
      </c>
      <c r="N8" s="410" t="s">
        <v>60</v>
      </c>
      <c r="O8" s="411"/>
      <c r="P8" s="412"/>
      <c r="Q8" s="86"/>
      <c r="R8" s="86"/>
      <c r="S8" s="86"/>
      <c r="T8" s="86"/>
      <c r="U8" s="86"/>
      <c r="V8" s="86"/>
      <c r="W8" s="86"/>
      <c r="X8" s="86"/>
      <c r="Y8" s="86"/>
      <c r="Z8" s="86"/>
      <c r="AA8" s="86"/>
      <c r="AB8" s="86"/>
      <c r="AC8" s="86"/>
      <c r="AD8" s="86"/>
      <c r="AE8" s="86"/>
      <c r="AF8" s="86"/>
      <c r="AG8" s="86"/>
      <c r="AH8" s="86"/>
      <c r="AI8" s="86"/>
      <c r="AJ8" s="86"/>
      <c r="AK8" s="86"/>
      <c r="AL8" s="86"/>
      <c r="AM8" s="86"/>
      <c r="AN8" s="86"/>
      <c r="AO8" s="86"/>
      <c r="AP8" s="86"/>
      <c r="AQ8" s="86"/>
      <c r="AR8" s="86"/>
      <c r="AS8" s="86"/>
      <c r="AT8" s="87" t="s">
        <v>52</v>
      </c>
      <c r="AU8" s="87" t="s">
        <v>52</v>
      </c>
      <c r="AV8" s="87" t="s">
        <v>52</v>
      </c>
      <c r="AW8" s="87" t="s">
        <v>52</v>
      </c>
      <c r="AX8" s="87" t="s">
        <v>52</v>
      </c>
      <c r="AY8" s="87" t="s">
        <v>52</v>
      </c>
      <c r="AZ8" s="87" t="s">
        <v>52</v>
      </c>
      <c r="BA8" s="87" t="s">
        <v>52</v>
      </c>
      <c r="BB8" s="87" t="s">
        <v>52</v>
      </c>
      <c r="BC8" s="87" t="s">
        <v>52</v>
      </c>
      <c r="BD8" s="88" t="s">
        <v>52</v>
      </c>
      <c r="BE8" s="88" t="s">
        <v>52</v>
      </c>
      <c r="BF8" s="88" t="s">
        <v>52</v>
      </c>
      <c r="BG8" s="86"/>
      <c r="BH8" s="86"/>
      <c r="BI8" s="86"/>
      <c r="BJ8" s="86"/>
      <c r="BK8" s="86"/>
      <c r="BL8" s="86"/>
      <c r="BM8" s="86"/>
      <c r="BN8" s="86"/>
      <c r="BO8" s="86"/>
      <c r="BP8" s="86"/>
      <c r="BQ8" s="86"/>
      <c r="BR8" s="86"/>
      <c r="BS8" s="86"/>
      <c r="BT8" s="86"/>
      <c r="BU8" s="86"/>
      <c r="BV8" s="86"/>
      <c r="BW8" s="86"/>
      <c r="BX8" s="86"/>
      <c r="BY8" s="86"/>
      <c r="BZ8" s="86"/>
      <c r="CA8" s="86"/>
      <c r="CB8" s="86"/>
    </row>
    <row r="9" spans="1:80" customFormat="1" ht="15" x14ac:dyDescent="0.25">
      <c r="A9" s="89"/>
      <c r="B9" s="89"/>
      <c r="C9" s="413" t="s">
        <v>53</v>
      </c>
      <c r="D9" s="413"/>
      <c r="E9" s="413"/>
      <c r="F9" s="413"/>
      <c r="G9" s="413"/>
      <c r="H9" s="413"/>
      <c r="I9" s="413"/>
      <c r="J9" s="413"/>
      <c r="K9" s="413"/>
      <c r="L9" s="413"/>
      <c r="M9" s="90"/>
      <c r="N9" s="406"/>
      <c r="O9" s="407"/>
      <c r="P9" s="408"/>
      <c r="Q9" s="86"/>
      <c r="R9" s="86"/>
      <c r="S9" s="86"/>
      <c r="T9" s="86"/>
      <c r="U9" s="86"/>
      <c r="V9" s="86"/>
      <c r="W9" s="86"/>
      <c r="X9" s="86"/>
      <c r="Y9" s="86"/>
      <c r="Z9" s="86"/>
      <c r="AA9" s="86"/>
      <c r="AB9" s="86"/>
      <c r="AC9" s="86"/>
      <c r="AD9" s="86"/>
      <c r="AE9" s="86"/>
      <c r="AF9" s="86"/>
      <c r="AG9" s="86"/>
      <c r="AH9" s="86"/>
      <c r="AI9" s="86"/>
      <c r="AJ9" s="86"/>
      <c r="AK9" s="86"/>
      <c r="AL9" s="86"/>
      <c r="AM9" s="86"/>
      <c r="AN9" s="86"/>
      <c r="AO9" s="86"/>
      <c r="AP9" s="86"/>
      <c r="AQ9" s="86"/>
      <c r="AR9" s="86"/>
      <c r="AS9" s="86"/>
      <c r="AT9" s="86"/>
      <c r="AU9" s="86"/>
      <c r="AV9" s="86"/>
      <c r="AW9" s="86"/>
      <c r="AX9" s="86"/>
      <c r="AY9" s="86"/>
      <c r="AZ9" s="86"/>
      <c r="BA9" s="86"/>
      <c r="BB9" s="86"/>
      <c r="BC9" s="86"/>
      <c r="BD9" s="86"/>
      <c r="BE9" s="86"/>
      <c r="BF9" s="86"/>
      <c r="BG9" s="86"/>
      <c r="BH9" s="86"/>
      <c r="BI9" s="86"/>
      <c r="BJ9" s="86"/>
      <c r="BK9" s="86"/>
      <c r="BL9" s="86"/>
      <c r="BM9" s="86"/>
      <c r="BN9" s="86"/>
      <c r="BO9" s="86"/>
      <c r="BP9" s="86"/>
      <c r="BQ9" s="86"/>
      <c r="BR9" s="86"/>
      <c r="BS9" s="86"/>
      <c r="BT9" s="86"/>
      <c r="BU9" s="86"/>
      <c r="BV9" s="86"/>
      <c r="BW9" s="86"/>
      <c r="BX9" s="86"/>
      <c r="BY9" s="86"/>
      <c r="BZ9" s="86"/>
      <c r="CA9" s="86"/>
      <c r="CB9" s="86"/>
    </row>
    <row r="10" spans="1:80" customFormat="1" ht="19.5" customHeight="1" x14ac:dyDescent="0.25">
      <c r="A10" s="89" t="s">
        <v>61</v>
      </c>
      <c r="B10" s="89"/>
      <c r="C10" s="409" t="s">
        <v>324</v>
      </c>
      <c r="D10" s="409"/>
      <c r="E10" s="409"/>
      <c r="F10" s="409"/>
      <c r="G10" s="409"/>
      <c r="H10" s="409"/>
      <c r="I10" s="409"/>
      <c r="J10" s="409"/>
      <c r="K10" s="414"/>
      <c r="L10" s="414"/>
      <c r="M10" s="90"/>
      <c r="N10" s="410"/>
      <c r="O10" s="411"/>
      <c r="P10" s="412"/>
      <c r="Q10" s="86"/>
      <c r="R10" s="86"/>
      <c r="S10" s="86"/>
      <c r="T10" s="86"/>
      <c r="U10" s="86"/>
      <c r="V10" s="86"/>
      <c r="W10" s="86"/>
      <c r="X10" s="86"/>
      <c r="Y10" s="86"/>
      <c r="Z10" s="86"/>
      <c r="AA10" s="86"/>
      <c r="AB10" s="86"/>
      <c r="AC10" s="86"/>
      <c r="AD10" s="86"/>
      <c r="AE10" s="86"/>
      <c r="AF10" s="86"/>
      <c r="AG10" s="86"/>
      <c r="AH10" s="86"/>
      <c r="AI10" s="86"/>
      <c r="AJ10" s="86"/>
      <c r="AK10" s="86"/>
      <c r="AL10" s="86"/>
      <c r="AM10" s="86"/>
      <c r="AN10" s="86"/>
      <c r="AO10" s="86"/>
      <c r="AP10" s="86"/>
      <c r="AQ10" s="86"/>
      <c r="AR10" s="86"/>
      <c r="AS10" s="86"/>
      <c r="AT10" s="86"/>
      <c r="AU10" s="86"/>
      <c r="AV10" s="86"/>
      <c r="AW10" s="86"/>
      <c r="AX10" s="86"/>
      <c r="AY10" s="86"/>
      <c r="AZ10" s="86"/>
      <c r="BA10" s="86"/>
      <c r="BB10" s="86"/>
      <c r="BC10" s="86"/>
      <c r="BD10" s="86"/>
      <c r="BE10" s="86"/>
      <c r="BF10" s="86"/>
      <c r="BG10" s="87" t="s">
        <v>62</v>
      </c>
      <c r="BH10" s="87" t="s">
        <v>52</v>
      </c>
      <c r="BI10" s="87" t="s">
        <v>52</v>
      </c>
      <c r="BJ10" s="87" t="s">
        <v>52</v>
      </c>
      <c r="BK10" s="87" t="s">
        <v>52</v>
      </c>
      <c r="BL10" s="87" t="s">
        <v>52</v>
      </c>
      <c r="BM10" s="87" t="s">
        <v>52</v>
      </c>
      <c r="BN10" s="87" t="s">
        <v>52</v>
      </c>
      <c r="BO10" s="88" t="s">
        <v>52</v>
      </c>
      <c r="BP10" s="88" t="s">
        <v>52</v>
      </c>
      <c r="BQ10" s="88" t="s">
        <v>52</v>
      </c>
      <c r="BR10" s="86"/>
      <c r="BS10" s="86"/>
      <c r="BT10" s="86"/>
      <c r="BU10" s="86"/>
      <c r="BV10" s="86"/>
      <c r="BW10" s="86"/>
      <c r="BX10" s="86"/>
      <c r="BY10" s="86"/>
      <c r="BZ10" s="86"/>
      <c r="CA10" s="86"/>
      <c r="CB10" s="86"/>
    </row>
    <row r="11" spans="1:80" customFormat="1" ht="12" customHeight="1" x14ac:dyDescent="0.25">
      <c r="A11" s="89"/>
      <c r="B11" s="89"/>
      <c r="C11" s="413" t="s">
        <v>63</v>
      </c>
      <c r="D11" s="413"/>
      <c r="E11" s="413"/>
      <c r="F11" s="413"/>
      <c r="G11" s="413"/>
      <c r="H11" s="413"/>
      <c r="I11" s="413"/>
      <c r="J11" s="413"/>
      <c r="K11" s="90"/>
      <c r="L11" s="90"/>
      <c r="M11" s="90"/>
      <c r="N11" s="406"/>
      <c r="O11" s="407"/>
      <c r="P11" s="408"/>
      <c r="Q11" s="86"/>
      <c r="R11" s="86"/>
      <c r="S11" s="86"/>
      <c r="T11" s="86"/>
      <c r="U11" s="86"/>
      <c r="V11" s="86"/>
      <c r="W11" s="86"/>
      <c r="X11" s="86"/>
      <c r="Y11" s="86"/>
      <c r="Z11" s="86"/>
      <c r="AA11" s="86"/>
      <c r="AB11" s="86"/>
      <c r="AC11" s="86"/>
      <c r="AD11" s="86"/>
      <c r="AE11" s="86"/>
      <c r="AF11" s="86"/>
      <c r="AG11" s="86"/>
      <c r="AH11" s="86"/>
      <c r="AI11" s="86"/>
      <c r="AJ11" s="86"/>
      <c r="AK11" s="86"/>
      <c r="AL11" s="86"/>
      <c r="AM11" s="86"/>
      <c r="AN11" s="86"/>
      <c r="AO11" s="86"/>
      <c r="AP11" s="86"/>
      <c r="AQ11" s="86"/>
      <c r="AR11" s="86"/>
      <c r="AS11" s="86"/>
      <c r="AT11" s="86"/>
      <c r="AU11" s="86"/>
      <c r="AV11" s="86"/>
      <c r="AW11" s="86"/>
      <c r="AX11" s="86"/>
      <c r="AY11" s="86"/>
      <c r="AZ11" s="86"/>
      <c r="BA11" s="86"/>
      <c r="BB11" s="86"/>
      <c r="BC11" s="86"/>
      <c r="BD11" s="86"/>
      <c r="BE11" s="86"/>
      <c r="BF11" s="86"/>
      <c r="BG11" s="86"/>
      <c r="BH11" s="86"/>
      <c r="BI11" s="86"/>
      <c r="BJ11" s="86"/>
      <c r="BK11" s="86"/>
      <c r="BL11" s="86"/>
      <c r="BM11" s="86"/>
      <c r="BN11" s="86"/>
      <c r="BO11" s="86"/>
      <c r="BP11" s="86"/>
      <c r="BQ11" s="86"/>
      <c r="BR11" s="86"/>
      <c r="BS11" s="86"/>
      <c r="BT11" s="86"/>
      <c r="BU11" s="86"/>
      <c r="BV11" s="86"/>
      <c r="BW11" s="86"/>
      <c r="BX11" s="86"/>
      <c r="BY11" s="86"/>
      <c r="BZ11" s="86"/>
      <c r="CA11" s="86"/>
      <c r="CB11" s="86"/>
    </row>
    <row r="12" spans="1:80" customFormat="1" ht="21.75" customHeight="1" x14ac:dyDescent="0.25">
      <c r="A12" s="89" t="s">
        <v>64</v>
      </c>
      <c r="B12" s="89"/>
      <c r="C12" s="409" t="s">
        <v>325</v>
      </c>
      <c r="D12" s="409"/>
      <c r="E12" s="409"/>
      <c r="F12" s="409"/>
      <c r="G12" s="409"/>
      <c r="H12" s="409"/>
      <c r="I12" s="409"/>
      <c r="J12" s="409"/>
      <c r="K12" s="414"/>
      <c r="L12" s="414"/>
      <c r="M12" s="90"/>
      <c r="N12" s="410"/>
      <c r="O12" s="411"/>
      <c r="P12" s="412"/>
      <c r="Q12" s="86"/>
      <c r="R12" s="86"/>
      <c r="S12" s="86"/>
      <c r="T12" s="86"/>
      <c r="U12" s="86"/>
      <c r="V12" s="86"/>
      <c r="W12" s="86"/>
      <c r="X12" s="86"/>
      <c r="Y12" s="86"/>
      <c r="Z12" s="86"/>
      <c r="AA12" s="86"/>
      <c r="AB12" s="86"/>
      <c r="AC12" s="86"/>
      <c r="AD12" s="86"/>
      <c r="AE12" s="86"/>
      <c r="AF12" s="86"/>
      <c r="AG12" s="86"/>
      <c r="AH12" s="86"/>
      <c r="AI12" s="86"/>
      <c r="AJ12" s="86"/>
      <c r="AK12" s="86"/>
      <c r="AL12" s="86"/>
      <c r="AM12" s="86"/>
      <c r="AN12" s="86"/>
      <c r="AO12" s="86"/>
      <c r="AP12" s="86"/>
      <c r="AQ12" s="86"/>
      <c r="AR12" s="86"/>
      <c r="AS12" s="86"/>
      <c r="AT12" s="86"/>
      <c r="AU12" s="86"/>
      <c r="AV12" s="86"/>
      <c r="AW12" s="86"/>
      <c r="AX12" s="86"/>
      <c r="AY12" s="86"/>
      <c r="AZ12" s="86"/>
      <c r="BA12" s="86"/>
      <c r="BB12" s="86"/>
      <c r="BC12" s="86"/>
      <c r="BD12" s="86"/>
      <c r="BE12" s="86"/>
      <c r="BF12" s="86"/>
      <c r="BG12" s="86"/>
      <c r="BH12" s="86"/>
      <c r="BI12" s="86"/>
      <c r="BJ12" s="86"/>
      <c r="BK12" s="86"/>
      <c r="BL12" s="86"/>
      <c r="BM12" s="86"/>
      <c r="BN12" s="86"/>
      <c r="BO12" s="86"/>
      <c r="BP12" s="86"/>
      <c r="BQ12" s="86"/>
      <c r="BR12" s="87" t="s">
        <v>65</v>
      </c>
      <c r="BS12" s="87" t="s">
        <v>52</v>
      </c>
      <c r="BT12" s="87" t="s">
        <v>52</v>
      </c>
      <c r="BU12" s="87" t="s">
        <v>52</v>
      </c>
      <c r="BV12" s="87" t="s">
        <v>52</v>
      </c>
      <c r="BW12" s="87" t="s">
        <v>52</v>
      </c>
      <c r="BX12" s="87" t="s">
        <v>52</v>
      </c>
      <c r="BY12" s="87" t="s">
        <v>52</v>
      </c>
      <c r="BZ12" s="88" t="s">
        <v>52</v>
      </c>
      <c r="CA12" s="88" t="s">
        <v>52</v>
      </c>
      <c r="CB12" s="88" t="s">
        <v>52</v>
      </c>
    </row>
    <row r="13" spans="1:80" customFormat="1" ht="15" customHeight="1" x14ac:dyDescent="0.25">
      <c r="A13" s="89"/>
      <c r="B13" s="89"/>
      <c r="C13" s="415" t="s">
        <v>66</v>
      </c>
      <c r="D13" s="415"/>
      <c r="E13" s="415"/>
      <c r="F13" s="415"/>
      <c r="G13" s="415"/>
      <c r="H13" s="415"/>
      <c r="I13" s="415"/>
      <c r="J13" s="415"/>
      <c r="K13" s="90"/>
      <c r="L13" s="90"/>
      <c r="M13" s="91" t="s">
        <v>67</v>
      </c>
      <c r="N13" s="403"/>
      <c r="O13" s="404"/>
      <c r="P13" s="405"/>
      <c r="Q13" s="86"/>
      <c r="R13" s="86"/>
      <c r="S13" s="86"/>
      <c r="T13" s="86"/>
      <c r="U13" s="86"/>
      <c r="V13" s="86"/>
      <c r="W13" s="86"/>
      <c r="X13" s="86"/>
      <c r="Y13" s="86"/>
      <c r="Z13" s="86"/>
      <c r="AA13" s="86"/>
      <c r="AB13" s="86"/>
      <c r="AC13" s="86"/>
      <c r="AD13" s="86"/>
      <c r="AE13" s="86"/>
      <c r="AF13" s="86"/>
      <c r="AG13" s="86"/>
      <c r="AH13" s="86"/>
      <c r="AI13" s="86"/>
      <c r="AJ13" s="86"/>
      <c r="AK13" s="86"/>
      <c r="AL13" s="86"/>
      <c r="AM13" s="86"/>
      <c r="AN13" s="86"/>
      <c r="AO13" s="86"/>
      <c r="AP13" s="86"/>
      <c r="AQ13" s="86"/>
      <c r="AR13" s="86"/>
      <c r="AS13" s="86"/>
      <c r="AT13" s="86"/>
      <c r="AU13" s="86"/>
      <c r="AV13" s="86"/>
      <c r="AW13" s="86"/>
      <c r="AX13" s="86"/>
      <c r="AY13" s="86"/>
      <c r="AZ13" s="86"/>
      <c r="BA13" s="86"/>
      <c r="BB13" s="86"/>
      <c r="BC13" s="86"/>
      <c r="BD13" s="86"/>
      <c r="BE13" s="86"/>
      <c r="BF13" s="86"/>
      <c r="BG13" s="86"/>
      <c r="BH13" s="86"/>
      <c r="BI13" s="86"/>
      <c r="BJ13" s="86"/>
      <c r="BK13" s="86"/>
      <c r="BL13" s="86"/>
      <c r="BM13" s="86"/>
      <c r="BN13" s="86"/>
      <c r="BO13" s="86"/>
      <c r="BP13" s="86"/>
      <c r="BQ13" s="86"/>
      <c r="BR13" s="86"/>
      <c r="BS13" s="86"/>
      <c r="BT13" s="86"/>
      <c r="BU13" s="86"/>
      <c r="BV13" s="86"/>
      <c r="BW13" s="86"/>
      <c r="BX13" s="86"/>
      <c r="BY13" s="86"/>
      <c r="BZ13" s="86"/>
      <c r="CA13" s="86"/>
      <c r="CB13" s="86"/>
    </row>
    <row r="14" spans="1:80" customFormat="1" ht="15" x14ac:dyDescent="0.25">
      <c r="A14" s="89"/>
      <c r="B14" s="89"/>
      <c r="C14" s="90"/>
      <c r="D14" s="90"/>
      <c r="E14" s="90"/>
      <c r="F14" s="90"/>
      <c r="G14" s="90"/>
      <c r="H14" s="90"/>
      <c r="I14" s="90"/>
      <c r="J14" s="91"/>
      <c r="K14" s="90"/>
      <c r="L14" s="91" t="s">
        <v>68</v>
      </c>
      <c r="M14" s="416" t="s">
        <v>69</v>
      </c>
      <c r="N14" s="403" t="s">
        <v>70</v>
      </c>
      <c r="O14" s="404"/>
      <c r="P14" s="405"/>
      <c r="Q14" s="86"/>
      <c r="R14" s="86"/>
      <c r="S14" s="86"/>
      <c r="T14" s="86"/>
      <c r="U14" s="86"/>
      <c r="V14" s="86"/>
      <c r="W14" s="86"/>
      <c r="X14" s="86"/>
      <c r="Y14" s="86"/>
      <c r="Z14" s="86"/>
      <c r="AA14" s="86"/>
      <c r="AB14" s="86"/>
      <c r="AC14" s="86"/>
      <c r="AD14" s="86"/>
      <c r="AE14" s="86"/>
      <c r="AF14" s="86"/>
      <c r="AG14" s="86"/>
      <c r="AH14" s="86"/>
      <c r="AI14" s="86"/>
      <c r="AJ14" s="86"/>
      <c r="AK14" s="86"/>
      <c r="AL14" s="86"/>
      <c r="AM14" s="86"/>
      <c r="AN14" s="86"/>
      <c r="AO14" s="86"/>
      <c r="AP14" s="86"/>
      <c r="AQ14" s="86"/>
      <c r="AR14" s="86"/>
      <c r="AS14" s="86"/>
      <c r="AT14" s="86"/>
      <c r="AU14" s="86"/>
      <c r="AV14" s="86"/>
      <c r="AW14" s="86"/>
      <c r="AX14" s="86"/>
      <c r="AY14" s="86"/>
      <c r="AZ14" s="86"/>
      <c r="BA14" s="86"/>
      <c r="BB14" s="86"/>
      <c r="BC14" s="86"/>
      <c r="BD14" s="86"/>
      <c r="BE14" s="86"/>
      <c r="BF14" s="86"/>
      <c r="BG14" s="86"/>
      <c r="BH14" s="86"/>
      <c r="BI14" s="86"/>
      <c r="BJ14" s="86"/>
      <c r="BK14" s="86"/>
      <c r="BL14" s="86"/>
      <c r="BM14" s="86"/>
      <c r="BN14" s="86"/>
      <c r="BO14" s="86"/>
      <c r="BP14" s="86"/>
      <c r="BQ14" s="86"/>
      <c r="BR14" s="86"/>
      <c r="BS14" s="86"/>
      <c r="BT14" s="86"/>
      <c r="BU14" s="86"/>
      <c r="BV14" s="86"/>
      <c r="BW14" s="86"/>
      <c r="BX14" s="86"/>
      <c r="BY14" s="86"/>
      <c r="BZ14" s="86"/>
      <c r="CA14" s="86"/>
      <c r="CB14" s="86"/>
    </row>
    <row r="15" spans="1:80" customFormat="1" ht="15" x14ac:dyDescent="0.25">
      <c r="A15" s="89"/>
      <c r="B15" s="89"/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416" t="s">
        <v>3</v>
      </c>
      <c r="N15" s="403" t="s">
        <v>46</v>
      </c>
      <c r="O15" s="404"/>
      <c r="P15" s="405"/>
      <c r="Q15" s="86"/>
      <c r="R15" s="86"/>
      <c r="S15" s="86"/>
      <c r="T15" s="86"/>
      <c r="U15" s="86"/>
      <c r="V15" s="86"/>
      <c r="W15" s="86"/>
      <c r="X15" s="86"/>
      <c r="Y15" s="86"/>
      <c r="Z15" s="86"/>
      <c r="AA15" s="86"/>
      <c r="AB15" s="86"/>
      <c r="AC15" s="86"/>
      <c r="AD15" s="86"/>
      <c r="AE15" s="86"/>
      <c r="AF15" s="86"/>
      <c r="AG15" s="86"/>
      <c r="AH15" s="86"/>
      <c r="AI15" s="86"/>
      <c r="AJ15" s="86"/>
      <c r="AK15" s="86"/>
      <c r="AL15" s="86"/>
      <c r="AM15" s="86"/>
      <c r="AN15" s="86"/>
      <c r="AO15" s="86"/>
      <c r="AP15" s="86"/>
      <c r="AQ15" s="86"/>
      <c r="AR15" s="86"/>
      <c r="AS15" s="86"/>
      <c r="AT15" s="86"/>
      <c r="AU15" s="86"/>
      <c r="AV15" s="86"/>
      <c r="AW15" s="86"/>
      <c r="AX15" s="86"/>
      <c r="AY15" s="86"/>
      <c r="AZ15" s="86"/>
      <c r="BA15" s="86"/>
      <c r="BB15" s="86"/>
      <c r="BC15" s="86"/>
      <c r="BD15" s="86"/>
      <c r="BE15" s="86"/>
      <c r="BF15" s="86"/>
      <c r="BG15" s="86"/>
      <c r="BH15" s="86"/>
      <c r="BI15" s="86"/>
      <c r="BJ15" s="86"/>
      <c r="BK15" s="86"/>
      <c r="BL15" s="86"/>
      <c r="BM15" s="86"/>
      <c r="BN15" s="86"/>
      <c r="BO15" s="86"/>
      <c r="BP15" s="86"/>
      <c r="BQ15" s="86"/>
      <c r="BR15" s="86"/>
      <c r="BS15" s="86"/>
      <c r="BT15" s="86"/>
      <c r="BU15" s="86"/>
      <c r="BV15" s="86"/>
      <c r="BW15" s="86"/>
      <c r="BX15" s="86"/>
      <c r="BY15" s="86"/>
      <c r="BZ15" s="86"/>
      <c r="CA15" s="86"/>
      <c r="CB15" s="86"/>
    </row>
    <row r="16" spans="1:80" customFormat="1" ht="15" x14ac:dyDescent="0.25">
      <c r="A16" s="89"/>
      <c r="B16" s="89"/>
      <c r="C16" s="90"/>
      <c r="D16" s="90"/>
      <c r="E16" s="90"/>
      <c r="F16" s="90"/>
      <c r="G16" s="90"/>
      <c r="H16" s="90"/>
      <c r="I16" s="90"/>
      <c r="J16" s="91"/>
      <c r="K16" s="90"/>
      <c r="L16" s="91" t="s">
        <v>43</v>
      </c>
      <c r="M16" s="416" t="s">
        <v>69</v>
      </c>
      <c r="N16" s="403" t="s">
        <v>72</v>
      </c>
      <c r="O16" s="404"/>
      <c r="P16" s="405"/>
      <c r="Q16" s="86"/>
      <c r="R16" s="86"/>
      <c r="S16" s="86"/>
      <c r="T16" s="86"/>
      <c r="U16" s="86"/>
      <c r="V16" s="86"/>
      <c r="W16" s="86"/>
      <c r="X16" s="86"/>
      <c r="Y16" s="86"/>
      <c r="Z16" s="86"/>
      <c r="AA16" s="86"/>
      <c r="AB16" s="86"/>
      <c r="AC16" s="86"/>
      <c r="AD16" s="86"/>
      <c r="AE16" s="86"/>
      <c r="AF16" s="86"/>
      <c r="AG16" s="86"/>
      <c r="AH16" s="86"/>
      <c r="AI16" s="86"/>
      <c r="AJ16" s="86"/>
      <c r="AK16" s="86"/>
      <c r="AL16" s="86"/>
      <c r="AM16" s="86"/>
      <c r="AN16" s="86"/>
      <c r="AO16" s="86"/>
      <c r="AP16" s="86"/>
      <c r="AQ16" s="86"/>
      <c r="AR16" s="86"/>
      <c r="AS16" s="86"/>
      <c r="AT16" s="86"/>
      <c r="AU16" s="86"/>
      <c r="AV16" s="86"/>
      <c r="AW16" s="86"/>
      <c r="AX16" s="86"/>
      <c r="AY16" s="86"/>
      <c r="AZ16" s="86"/>
      <c r="BA16" s="86"/>
      <c r="BB16" s="86"/>
      <c r="BC16" s="86"/>
      <c r="BD16" s="86"/>
      <c r="BE16" s="86"/>
      <c r="BF16" s="86"/>
      <c r="BG16" s="86"/>
      <c r="BH16" s="86"/>
      <c r="BI16" s="86"/>
      <c r="BJ16" s="86"/>
      <c r="BK16" s="86"/>
      <c r="BL16" s="86"/>
      <c r="BM16" s="86"/>
      <c r="BN16" s="86"/>
      <c r="BO16" s="86"/>
      <c r="BP16" s="86"/>
      <c r="BQ16" s="86"/>
      <c r="BR16" s="86"/>
      <c r="BS16" s="86"/>
      <c r="BT16" s="86"/>
      <c r="BU16" s="86"/>
      <c r="BV16" s="86"/>
      <c r="BW16" s="86"/>
      <c r="BX16" s="86"/>
      <c r="BY16" s="86"/>
      <c r="BZ16" s="86"/>
      <c r="CA16" s="86"/>
      <c r="CB16" s="86"/>
    </row>
    <row r="17" spans="1:117" customFormat="1" ht="15" x14ac:dyDescent="0.25">
      <c r="A17" s="89"/>
      <c r="B17" s="89"/>
      <c r="C17" s="90"/>
      <c r="D17" s="90"/>
      <c r="E17" s="90"/>
      <c r="F17" s="90"/>
      <c r="G17" s="90"/>
      <c r="H17" s="90"/>
      <c r="I17" s="90"/>
      <c r="J17" s="90"/>
      <c r="K17" s="90"/>
      <c r="L17" s="90"/>
      <c r="M17" s="416" t="s">
        <v>3</v>
      </c>
      <c r="N17" s="403" t="s">
        <v>326</v>
      </c>
      <c r="O17" s="404"/>
      <c r="P17" s="405"/>
      <c r="Q17" s="86"/>
      <c r="R17" s="86"/>
      <c r="S17" s="86"/>
      <c r="T17" s="86"/>
      <c r="U17" s="86"/>
      <c r="V17" s="86"/>
      <c r="W17" s="86"/>
      <c r="X17" s="86"/>
      <c r="Y17" s="86"/>
      <c r="Z17" s="86"/>
      <c r="AA17" s="86"/>
      <c r="AB17" s="86"/>
      <c r="AC17" s="86"/>
      <c r="AD17" s="86"/>
      <c r="AE17" s="86"/>
      <c r="AF17" s="86"/>
      <c r="AG17" s="86"/>
      <c r="AH17" s="86"/>
      <c r="AI17" s="86"/>
      <c r="AJ17" s="86"/>
      <c r="AK17" s="86"/>
      <c r="AL17" s="86"/>
      <c r="AM17" s="86"/>
      <c r="AN17" s="86"/>
      <c r="AO17" s="86"/>
      <c r="AP17" s="86"/>
      <c r="AQ17" s="86"/>
      <c r="AR17" s="86"/>
      <c r="AS17" s="86"/>
      <c r="AT17" s="86"/>
      <c r="AU17" s="86"/>
      <c r="AV17" s="86"/>
      <c r="AW17" s="86"/>
      <c r="AX17" s="86"/>
      <c r="AY17" s="86"/>
      <c r="AZ17" s="86"/>
      <c r="BA17" s="86"/>
      <c r="BB17" s="86"/>
      <c r="BC17" s="86"/>
      <c r="BD17" s="86"/>
      <c r="BE17" s="86"/>
      <c r="BF17" s="86"/>
      <c r="BG17" s="86"/>
      <c r="BH17" s="86"/>
      <c r="BI17" s="86"/>
      <c r="BJ17" s="86"/>
      <c r="BK17" s="86"/>
      <c r="BL17" s="86"/>
      <c r="BM17" s="86"/>
      <c r="BN17" s="86"/>
      <c r="BO17" s="86"/>
      <c r="BP17" s="86"/>
      <c r="BQ17" s="86"/>
      <c r="BR17" s="86"/>
      <c r="BS17" s="86"/>
      <c r="BT17" s="86"/>
      <c r="BU17" s="86"/>
      <c r="BV17" s="86"/>
      <c r="BW17" s="86"/>
      <c r="BX17" s="86"/>
      <c r="BY17" s="86"/>
      <c r="BZ17" s="86"/>
      <c r="CA17" s="86"/>
      <c r="CB17" s="86"/>
    </row>
    <row r="18" spans="1:117" customFormat="1" ht="15" x14ac:dyDescent="0.25">
      <c r="A18" s="89"/>
      <c r="B18" s="89"/>
      <c r="C18" s="90"/>
      <c r="D18" s="90"/>
      <c r="E18" s="90"/>
      <c r="F18" s="90"/>
      <c r="G18" s="90"/>
      <c r="H18" s="90"/>
      <c r="I18" s="90"/>
      <c r="J18" s="90"/>
      <c r="K18" s="90"/>
      <c r="L18" s="90"/>
      <c r="M18" s="91" t="s">
        <v>4</v>
      </c>
      <c r="N18" s="403"/>
      <c r="O18" s="404"/>
      <c r="P18" s="405"/>
      <c r="Q18" s="86"/>
      <c r="R18" s="86"/>
      <c r="S18" s="86"/>
      <c r="T18" s="86"/>
      <c r="U18" s="86"/>
      <c r="V18" s="86"/>
      <c r="W18" s="86"/>
      <c r="X18" s="86"/>
      <c r="Y18" s="86"/>
      <c r="Z18" s="86"/>
      <c r="AA18" s="86"/>
      <c r="AB18" s="86"/>
      <c r="AC18" s="86"/>
      <c r="AD18" s="86"/>
      <c r="AE18" s="86"/>
      <c r="AF18" s="86"/>
      <c r="AG18" s="86"/>
      <c r="AH18" s="86"/>
      <c r="AI18" s="86"/>
      <c r="AJ18" s="86"/>
      <c r="AK18" s="86"/>
      <c r="AL18" s="86"/>
      <c r="AM18" s="86"/>
      <c r="AN18" s="86"/>
      <c r="AO18" s="86"/>
      <c r="AP18" s="86"/>
      <c r="AQ18" s="86"/>
      <c r="AR18" s="86"/>
      <c r="AS18" s="86"/>
      <c r="AT18" s="86"/>
      <c r="AU18" s="86"/>
      <c r="AV18" s="86"/>
      <c r="AW18" s="86"/>
      <c r="AX18" s="86"/>
      <c r="AY18" s="86"/>
      <c r="AZ18" s="86"/>
      <c r="BA18" s="86"/>
      <c r="BB18" s="86"/>
      <c r="BC18" s="86"/>
      <c r="BD18" s="86"/>
      <c r="BE18" s="86"/>
      <c r="BF18" s="86"/>
      <c r="BG18" s="86"/>
      <c r="BH18" s="86"/>
      <c r="BI18" s="86"/>
      <c r="BJ18" s="86"/>
      <c r="BK18" s="86"/>
      <c r="BL18" s="86"/>
      <c r="BM18" s="86"/>
      <c r="BN18" s="86"/>
      <c r="BO18" s="86"/>
      <c r="BP18" s="86"/>
      <c r="BQ18" s="86"/>
      <c r="BR18" s="86"/>
      <c r="BS18" s="86"/>
      <c r="BT18" s="86"/>
      <c r="BU18" s="86"/>
      <c r="BV18" s="86"/>
      <c r="BW18" s="86"/>
      <c r="BX18" s="86"/>
      <c r="BY18" s="86"/>
      <c r="BZ18" s="86"/>
      <c r="CA18" s="86"/>
      <c r="CB18" s="86"/>
    </row>
    <row r="19" spans="1:117" customFormat="1" ht="15" x14ac:dyDescent="0.25">
      <c r="A19" s="89"/>
      <c r="B19" s="89"/>
      <c r="C19" s="90"/>
      <c r="D19" s="90"/>
      <c r="E19" s="90"/>
      <c r="F19" s="90"/>
      <c r="G19" s="90"/>
      <c r="H19" s="90"/>
      <c r="I19" s="91"/>
      <c r="J19" s="91"/>
      <c r="K19" s="91"/>
      <c r="L19" s="91"/>
      <c r="M19" s="417"/>
      <c r="N19" s="417"/>
      <c r="O19" s="417"/>
      <c r="P19" s="90"/>
      <c r="Q19" s="86"/>
      <c r="R19" s="86"/>
      <c r="S19" s="86"/>
      <c r="T19" s="86"/>
      <c r="U19" s="86"/>
      <c r="V19" s="86"/>
      <c r="W19" s="86"/>
      <c r="X19" s="86"/>
      <c r="Y19" s="86"/>
      <c r="Z19" s="86"/>
      <c r="AA19" s="86"/>
      <c r="AB19" s="86"/>
      <c r="AC19" s="86"/>
      <c r="AD19" s="86"/>
      <c r="AE19" s="86"/>
      <c r="AF19" s="86"/>
      <c r="AG19" s="86"/>
      <c r="AH19" s="86"/>
      <c r="AI19" s="86"/>
      <c r="AJ19" s="86"/>
      <c r="AK19" s="86"/>
      <c r="AL19" s="86"/>
      <c r="AM19" s="86"/>
      <c r="AN19" s="86"/>
      <c r="AO19" s="86"/>
      <c r="AP19" s="86"/>
      <c r="AQ19" s="86"/>
      <c r="AR19" s="86"/>
      <c r="AS19" s="86"/>
      <c r="AT19" s="86"/>
      <c r="AU19" s="86"/>
      <c r="AV19" s="86"/>
      <c r="AW19" s="86"/>
      <c r="AX19" s="86"/>
      <c r="AY19" s="86"/>
      <c r="AZ19" s="86"/>
      <c r="BA19" s="86"/>
      <c r="BB19" s="86"/>
      <c r="BC19" s="86"/>
      <c r="BD19" s="86"/>
      <c r="BE19" s="86"/>
      <c r="BF19" s="86"/>
      <c r="BG19" s="86"/>
      <c r="BH19" s="86"/>
      <c r="BI19" s="86"/>
      <c r="BJ19" s="86"/>
      <c r="BK19" s="86"/>
      <c r="BL19" s="86"/>
      <c r="BM19" s="86"/>
      <c r="BN19" s="86"/>
      <c r="BO19" s="86"/>
      <c r="BP19" s="86"/>
      <c r="BQ19" s="86"/>
      <c r="BR19" s="86"/>
      <c r="BS19" s="86"/>
      <c r="BT19" s="86"/>
      <c r="BU19" s="86"/>
      <c r="BV19" s="86"/>
      <c r="BW19" s="86"/>
      <c r="BX19" s="86"/>
      <c r="BY19" s="86"/>
      <c r="BZ19" s="86"/>
      <c r="CA19" s="86"/>
      <c r="CB19" s="86"/>
      <c r="CC19" s="86"/>
      <c r="CD19" s="86"/>
      <c r="CE19" s="86"/>
      <c r="CF19" s="86"/>
      <c r="CG19" s="86"/>
      <c r="CH19" s="86"/>
      <c r="CI19" s="86"/>
      <c r="CJ19" s="86"/>
      <c r="CK19" s="86"/>
      <c r="CL19" s="86"/>
      <c r="CM19" s="86"/>
      <c r="CN19" s="86"/>
      <c r="CO19" s="86"/>
      <c r="CP19" s="86"/>
      <c r="CQ19" s="86"/>
      <c r="CR19" s="86"/>
      <c r="CS19" s="86"/>
      <c r="CT19" s="86"/>
      <c r="CU19" s="86"/>
      <c r="CV19" s="86"/>
      <c r="CW19" s="86"/>
      <c r="CX19" s="86"/>
      <c r="CY19" s="86"/>
      <c r="CZ19" s="86"/>
      <c r="DA19" s="86"/>
      <c r="DB19" s="86"/>
      <c r="DC19" s="86"/>
      <c r="DD19" s="86"/>
      <c r="DE19" s="86"/>
      <c r="DF19" s="86"/>
      <c r="DG19" s="86"/>
      <c r="DH19" s="86"/>
      <c r="DI19" s="86"/>
      <c r="DJ19" s="86"/>
      <c r="DK19" s="86"/>
      <c r="DL19" s="86"/>
      <c r="DM19" s="86"/>
    </row>
    <row r="20" spans="1:117" customFormat="1" ht="15" customHeight="1" x14ac:dyDescent="0.25">
      <c r="A20" s="89"/>
      <c r="B20" s="89"/>
      <c r="C20" s="90"/>
      <c r="D20" s="90"/>
      <c r="E20" s="90"/>
      <c r="F20" s="90"/>
      <c r="G20" s="90"/>
      <c r="H20" s="90"/>
      <c r="I20" s="91"/>
      <c r="J20" s="91"/>
      <c r="K20" s="91"/>
      <c r="L20" s="91"/>
      <c r="M20" s="418" t="s">
        <v>5</v>
      </c>
      <c r="N20" s="418" t="s">
        <v>6</v>
      </c>
      <c r="O20" s="419" t="s">
        <v>7</v>
      </c>
      <c r="P20" s="419"/>
      <c r="Q20" s="86"/>
      <c r="R20" s="86"/>
      <c r="S20" s="86"/>
      <c r="T20" s="86"/>
      <c r="U20" s="86"/>
      <c r="V20" s="86"/>
      <c r="W20" s="86"/>
      <c r="X20" s="86"/>
      <c r="Y20" s="86"/>
      <c r="Z20" s="86"/>
      <c r="AA20" s="86"/>
      <c r="AB20" s="86"/>
      <c r="AC20" s="86"/>
      <c r="AD20" s="86"/>
      <c r="AE20" s="86"/>
      <c r="AF20" s="86"/>
      <c r="AG20" s="86"/>
      <c r="AH20" s="86"/>
      <c r="AI20" s="86"/>
      <c r="AJ20" s="86"/>
      <c r="AK20" s="86"/>
      <c r="AL20" s="86"/>
      <c r="AM20" s="86"/>
      <c r="AN20" s="86"/>
      <c r="AO20" s="86"/>
      <c r="AP20" s="86"/>
      <c r="AQ20" s="86"/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  <c r="BF20" s="86"/>
      <c r="BG20" s="86"/>
      <c r="BH20" s="86"/>
      <c r="BI20" s="86"/>
      <c r="BJ20" s="86"/>
      <c r="BK20" s="86"/>
      <c r="BL20" s="86"/>
      <c r="BM20" s="86"/>
      <c r="BN20" s="86"/>
      <c r="BO20" s="86"/>
      <c r="BP20" s="86"/>
      <c r="BQ20" s="86"/>
      <c r="BR20" s="86"/>
      <c r="BS20" s="86"/>
      <c r="BT20" s="86"/>
      <c r="BU20" s="86"/>
      <c r="BV20" s="86"/>
      <c r="BW20" s="86"/>
      <c r="BX20" s="86"/>
      <c r="BY20" s="86"/>
      <c r="BZ20" s="86"/>
      <c r="CA20" s="86"/>
      <c r="CB20" s="86"/>
      <c r="CC20" s="86"/>
      <c r="CD20" s="86"/>
      <c r="CE20" s="86"/>
      <c r="CF20" s="86"/>
      <c r="CG20" s="86"/>
      <c r="CH20" s="86"/>
      <c r="CI20" s="86"/>
      <c r="CJ20" s="86"/>
      <c r="CK20" s="86"/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86"/>
      <c r="DG20" s="86"/>
      <c r="DH20" s="86"/>
      <c r="DI20" s="86"/>
      <c r="DJ20" s="86"/>
      <c r="DK20" s="86"/>
      <c r="DL20" s="86"/>
      <c r="DM20" s="86"/>
    </row>
    <row r="21" spans="1:117" customFormat="1" ht="15" x14ac:dyDescent="0.25">
      <c r="A21" s="89"/>
      <c r="B21" s="89"/>
      <c r="C21" s="90"/>
      <c r="D21" s="90"/>
      <c r="E21" s="90"/>
      <c r="F21" s="90"/>
      <c r="G21" s="90"/>
      <c r="H21" s="90"/>
      <c r="I21" s="91"/>
      <c r="J21" s="91"/>
      <c r="K21" s="91"/>
      <c r="L21" s="91"/>
      <c r="M21" s="418"/>
      <c r="N21" s="418"/>
      <c r="O21" s="416" t="s">
        <v>8</v>
      </c>
      <c r="P21" s="416" t="s">
        <v>9</v>
      </c>
      <c r="Q21" s="86"/>
      <c r="R21" s="86"/>
      <c r="S21" s="86"/>
      <c r="T21" s="86"/>
      <c r="U21" s="86"/>
      <c r="V21" s="86"/>
      <c r="W21" s="86"/>
      <c r="X21" s="86"/>
      <c r="Y21" s="86"/>
      <c r="Z21" s="86"/>
      <c r="AA21" s="86"/>
      <c r="AB21" s="86"/>
      <c r="AC21" s="86"/>
      <c r="AD21" s="86"/>
      <c r="AE21" s="86"/>
      <c r="AF21" s="86"/>
      <c r="AG21" s="86"/>
      <c r="AH21" s="86"/>
      <c r="AI21" s="86"/>
      <c r="AJ21" s="86"/>
      <c r="AK21" s="86"/>
      <c r="AL21" s="86"/>
      <c r="AM21" s="86"/>
      <c r="AN21" s="86"/>
      <c r="AO21" s="86"/>
      <c r="AP21" s="86"/>
      <c r="AQ21" s="86"/>
      <c r="AR21" s="86"/>
      <c r="AS21" s="86"/>
      <c r="AT21" s="86"/>
      <c r="AU21" s="86"/>
      <c r="AV21" s="86"/>
      <c r="AW21" s="86"/>
      <c r="AX21" s="86"/>
      <c r="AY21" s="86"/>
      <c r="AZ21" s="86"/>
      <c r="BA21" s="86"/>
      <c r="BB21" s="86"/>
      <c r="BC21" s="86"/>
      <c r="BD21" s="86"/>
      <c r="BE21" s="86"/>
      <c r="BF21" s="86"/>
      <c r="BG21" s="86"/>
      <c r="BH21" s="86"/>
      <c r="BI21" s="86"/>
      <c r="BJ21" s="86"/>
      <c r="BK21" s="86"/>
      <c r="BL21" s="86"/>
      <c r="BM21" s="86"/>
      <c r="BN21" s="86"/>
      <c r="BO21" s="86"/>
      <c r="BP21" s="86"/>
      <c r="BQ21" s="86"/>
      <c r="BR21" s="86"/>
      <c r="BS21" s="86"/>
      <c r="BT21" s="86"/>
      <c r="BU21" s="86"/>
      <c r="BV21" s="86"/>
      <c r="BW21" s="86"/>
      <c r="BX21" s="86"/>
      <c r="BY21" s="86"/>
      <c r="BZ21" s="86"/>
      <c r="CA21" s="86"/>
      <c r="CB21" s="86"/>
      <c r="CC21" s="86"/>
      <c r="CD21" s="86"/>
      <c r="CE21" s="86"/>
      <c r="CF21" s="86"/>
      <c r="CG21" s="86"/>
      <c r="CH21" s="86"/>
      <c r="CI21" s="86"/>
      <c r="CJ21" s="86"/>
      <c r="CK21" s="86"/>
      <c r="CL21" s="86"/>
      <c r="CM21" s="86"/>
      <c r="CN21" s="86"/>
      <c r="CO21" s="86"/>
      <c r="CP21" s="86"/>
      <c r="CQ21" s="86"/>
      <c r="CR21" s="86"/>
      <c r="CS21" s="86"/>
      <c r="CT21" s="86"/>
      <c r="CU21" s="86"/>
      <c r="CV21" s="86"/>
      <c r="CW21" s="86"/>
      <c r="CX21" s="86"/>
      <c r="CY21" s="86"/>
      <c r="CZ21" s="86"/>
      <c r="DA21" s="86"/>
      <c r="DB21" s="86"/>
      <c r="DC21" s="86"/>
      <c r="DD21" s="86"/>
      <c r="DE21" s="86"/>
      <c r="DF21" s="86"/>
      <c r="DG21" s="86"/>
      <c r="DH21" s="86"/>
      <c r="DI21" s="86"/>
      <c r="DJ21" s="86"/>
      <c r="DK21" s="86"/>
      <c r="DL21" s="86"/>
      <c r="DM21" s="86"/>
    </row>
    <row r="22" spans="1:117" customFormat="1" ht="15" x14ac:dyDescent="0.25">
      <c r="A22" s="89"/>
      <c r="B22" s="89"/>
      <c r="C22" s="90"/>
      <c r="D22" s="90"/>
      <c r="E22" s="92" t="s">
        <v>71</v>
      </c>
      <c r="F22" s="420"/>
      <c r="G22" s="90"/>
      <c r="H22" s="90"/>
      <c r="I22" s="91"/>
      <c r="J22" s="91"/>
      <c r="K22" s="91"/>
      <c r="L22" s="91"/>
      <c r="M22" s="416" t="s">
        <v>72</v>
      </c>
      <c r="N22" s="416" t="s">
        <v>49</v>
      </c>
      <c r="O22" s="416" t="s">
        <v>178</v>
      </c>
      <c r="P22" s="416" t="s">
        <v>49</v>
      </c>
      <c r="Q22" s="86"/>
      <c r="R22" s="86"/>
      <c r="S22" s="86"/>
      <c r="T22" s="86"/>
      <c r="U22" s="86"/>
      <c r="V22" s="86"/>
      <c r="W22" s="86"/>
      <c r="X22" s="86"/>
      <c r="Y22" s="86"/>
      <c r="Z22" s="86"/>
      <c r="AA22" s="86"/>
      <c r="AB22" s="86"/>
      <c r="AC22" s="86"/>
      <c r="AD22" s="86"/>
      <c r="AE22" s="86"/>
      <c r="AF22" s="86"/>
      <c r="AG22" s="86"/>
      <c r="AH22" s="86"/>
      <c r="AI22" s="86"/>
      <c r="AJ22" s="86"/>
      <c r="AK22" s="86"/>
      <c r="AL22" s="86"/>
      <c r="AM22" s="86"/>
      <c r="AN22" s="86"/>
      <c r="AO22" s="86"/>
      <c r="AP22" s="86"/>
      <c r="AQ22" s="86"/>
      <c r="AR22" s="86"/>
      <c r="AS22" s="86"/>
      <c r="AT22" s="86"/>
      <c r="AU22" s="86"/>
      <c r="AV22" s="86"/>
      <c r="AW22" s="86"/>
      <c r="AX22" s="86"/>
      <c r="AY22" s="86"/>
      <c r="AZ22" s="86"/>
      <c r="BA22" s="86"/>
      <c r="BB22" s="86"/>
      <c r="BC22" s="86"/>
      <c r="BD22" s="86"/>
      <c r="BE22" s="86"/>
      <c r="BF22" s="86"/>
      <c r="BG22" s="86"/>
      <c r="BH22" s="86"/>
      <c r="BI22" s="86"/>
      <c r="BJ22" s="86"/>
      <c r="BK22" s="86"/>
      <c r="BL22" s="86"/>
      <c r="BM22" s="86"/>
      <c r="BN22" s="86"/>
      <c r="BO22" s="86"/>
      <c r="BP22" s="86"/>
      <c r="BQ22" s="86"/>
      <c r="BR22" s="86"/>
      <c r="BS22" s="86"/>
      <c r="BT22" s="86"/>
      <c r="BU22" s="86"/>
      <c r="BV22" s="86"/>
      <c r="BW22" s="86"/>
      <c r="BX22" s="86"/>
      <c r="BY22" s="86"/>
      <c r="BZ22" s="86"/>
      <c r="CA22" s="86"/>
      <c r="CB22" s="86"/>
      <c r="CC22" s="86"/>
      <c r="CD22" s="86"/>
      <c r="CE22" s="86"/>
      <c r="CF22" s="86"/>
      <c r="CG22" s="86"/>
      <c r="CH22" s="86"/>
      <c r="CI22" s="86"/>
      <c r="CJ22" s="86"/>
      <c r="CK22" s="86"/>
      <c r="CL22" s="86"/>
      <c r="CM22" s="86"/>
      <c r="CN22" s="86"/>
      <c r="CO22" s="86"/>
      <c r="CP22" s="86"/>
      <c r="CQ22" s="86"/>
      <c r="CR22" s="86"/>
      <c r="CS22" s="86"/>
      <c r="CT22" s="86"/>
      <c r="CU22" s="86"/>
      <c r="CV22" s="86"/>
      <c r="CW22" s="86"/>
      <c r="CX22" s="86"/>
      <c r="CY22" s="86"/>
      <c r="CZ22" s="86"/>
      <c r="DA22" s="86"/>
      <c r="DB22" s="86"/>
      <c r="DC22" s="86"/>
      <c r="DD22" s="86"/>
      <c r="DE22" s="86"/>
      <c r="DF22" s="86"/>
      <c r="DG22" s="86"/>
      <c r="DH22" s="86"/>
      <c r="DI22" s="86"/>
      <c r="DJ22" s="86"/>
      <c r="DK22" s="86"/>
      <c r="DL22" s="86"/>
      <c r="DM22" s="86"/>
    </row>
    <row r="23" spans="1:117" customFormat="1" ht="15" x14ac:dyDescent="0.25">
      <c r="A23" s="93"/>
      <c r="B23" s="93"/>
      <c r="C23" s="94"/>
      <c r="D23" s="94"/>
      <c r="E23" s="95" t="s">
        <v>73</v>
      </c>
      <c r="F23" s="448"/>
      <c r="G23" s="94"/>
      <c r="H23" s="94"/>
      <c r="I23" s="97"/>
      <c r="J23" s="449"/>
      <c r="K23" s="449"/>
      <c r="L23" s="449"/>
      <c r="M23" s="94"/>
      <c r="N23" s="94"/>
      <c r="O23" s="94"/>
      <c r="P23" s="94"/>
    </row>
    <row r="24" spans="1:117" customFormat="1" ht="13.5" customHeight="1" x14ac:dyDescent="0.25">
      <c r="A24" s="450"/>
      <c r="B24" s="450"/>
      <c r="C24" s="450"/>
      <c r="D24" s="450"/>
      <c r="E24" s="450"/>
      <c r="F24" s="450"/>
      <c r="G24" s="450"/>
      <c r="H24" s="450"/>
      <c r="I24" s="450"/>
      <c r="J24" s="450"/>
      <c r="K24" s="450"/>
      <c r="L24" s="450"/>
      <c r="M24" s="450"/>
      <c r="N24" s="450"/>
      <c r="O24" s="450"/>
      <c r="P24" s="450"/>
    </row>
    <row r="25" spans="1:117" customFormat="1" ht="20.25" customHeight="1" x14ac:dyDescent="0.25">
      <c r="A25" s="335" t="s">
        <v>74</v>
      </c>
      <c r="B25" s="336"/>
      <c r="C25" s="337" t="s">
        <v>75</v>
      </c>
      <c r="D25" s="337" t="s">
        <v>76</v>
      </c>
      <c r="E25" s="337" t="s">
        <v>77</v>
      </c>
      <c r="F25" s="337" t="s">
        <v>78</v>
      </c>
      <c r="G25" s="337" t="s">
        <v>79</v>
      </c>
      <c r="H25" s="337"/>
      <c r="I25" s="337"/>
      <c r="J25" s="337"/>
      <c r="K25" s="337" t="s">
        <v>80</v>
      </c>
      <c r="L25" s="337"/>
      <c r="M25" s="337"/>
      <c r="N25" s="337"/>
      <c r="O25" s="338" t="s">
        <v>81</v>
      </c>
      <c r="P25" s="338" t="s">
        <v>82</v>
      </c>
    </row>
    <row r="26" spans="1:117" customFormat="1" ht="23.25" customHeight="1" x14ac:dyDescent="0.25">
      <c r="A26" s="338" t="s">
        <v>83</v>
      </c>
      <c r="B26" s="338" t="s">
        <v>84</v>
      </c>
      <c r="C26" s="337"/>
      <c r="D26" s="337"/>
      <c r="E26" s="337"/>
      <c r="F26" s="337"/>
      <c r="G26" s="337" t="s">
        <v>85</v>
      </c>
      <c r="H26" s="337" t="s">
        <v>86</v>
      </c>
      <c r="I26" s="337"/>
      <c r="J26" s="337"/>
      <c r="K26" s="337" t="s">
        <v>85</v>
      </c>
      <c r="L26" s="341" t="s">
        <v>86</v>
      </c>
      <c r="M26" s="341"/>
      <c r="N26" s="341"/>
      <c r="O26" s="339"/>
      <c r="P26" s="339"/>
    </row>
    <row r="27" spans="1:117" customFormat="1" ht="15" x14ac:dyDescent="0.25">
      <c r="A27" s="340"/>
      <c r="B27" s="340"/>
      <c r="C27" s="337"/>
      <c r="D27" s="337"/>
      <c r="E27" s="337"/>
      <c r="F27" s="337"/>
      <c r="G27" s="337"/>
      <c r="H27" s="100" t="s">
        <v>87</v>
      </c>
      <c r="I27" s="100" t="s">
        <v>88</v>
      </c>
      <c r="J27" s="100" t="s">
        <v>89</v>
      </c>
      <c r="K27" s="337"/>
      <c r="L27" s="100" t="s">
        <v>87</v>
      </c>
      <c r="M27" s="100" t="s">
        <v>88</v>
      </c>
      <c r="N27" s="100" t="s">
        <v>89</v>
      </c>
      <c r="O27" s="340"/>
      <c r="P27" s="340"/>
    </row>
    <row r="28" spans="1:117" customFormat="1" ht="15" x14ac:dyDescent="0.25">
      <c r="A28" s="170">
        <v>1</v>
      </c>
      <c r="B28" s="170">
        <v>2</v>
      </c>
      <c r="C28" s="170">
        <v>3</v>
      </c>
      <c r="D28" s="170">
        <v>4</v>
      </c>
      <c r="E28" s="170">
        <v>5</v>
      </c>
      <c r="F28" s="170">
        <v>6</v>
      </c>
      <c r="G28" s="170">
        <v>7</v>
      </c>
      <c r="H28" s="170">
        <v>8</v>
      </c>
      <c r="I28" s="170">
        <v>9</v>
      </c>
      <c r="J28" s="170">
        <v>10</v>
      </c>
      <c r="K28" s="170">
        <v>11</v>
      </c>
      <c r="L28" s="170">
        <v>12</v>
      </c>
      <c r="M28" s="170">
        <v>13</v>
      </c>
      <c r="N28" s="170">
        <v>14</v>
      </c>
      <c r="O28" s="170">
        <v>15</v>
      </c>
      <c r="P28" s="170">
        <v>16</v>
      </c>
    </row>
    <row r="29" spans="1:117" customFormat="1" ht="15" x14ac:dyDescent="0.25">
      <c r="A29" s="332" t="s">
        <v>90</v>
      </c>
      <c r="B29" s="333"/>
      <c r="C29" s="333"/>
      <c r="D29" s="333"/>
      <c r="E29" s="333"/>
      <c r="F29" s="333"/>
      <c r="G29" s="333"/>
      <c r="H29" s="333"/>
      <c r="I29" s="333"/>
      <c r="J29" s="333"/>
      <c r="K29" s="333"/>
      <c r="L29" s="333"/>
      <c r="M29" s="333"/>
      <c r="N29" s="333"/>
      <c r="O29" s="333"/>
      <c r="P29" s="334"/>
      <c r="DH29" s="102" t="s">
        <v>90</v>
      </c>
    </row>
    <row r="30" spans="1:117" customFormat="1" ht="33.75" x14ac:dyDescent="0.25">
      <c r="A30" s="103" t="s">
        <v>72</v>
      </c>
      <c r="B30" s="103" t="s">
        <v>72</v>
      </c>
      <c r="C30" s="104" t="s">
        <v>91</v>
      </c>
      <c r="D30" s="104" t="s">
        <v>92</v>
      </c>
      <c r="E30" s="103" t="s">
        <v>93</v>
      </c>
      <c r="F30" s="105">
        <v>17.760999999999999</v>
      </c>
      <c r="G30" s="106">
        <v>664.69</v>
      </c>
      <c r="H30" s="106">
        <v>228.64</v>
      </c>
      <c r="I30" s="106">
        <v>369.83</v>
      </c>
      <c r="J30" s="106">
        <v>59.72</v>
      </c>
      <c r="K30" s="106">
        <v>204224.78</v>
      </c>
      <c r="L30" s="106">
        <v>118173.01</v>
      </c>
      <c r="M30" s="106">
        <v>75866.45</v>
      </c>
      <c r="N30" s="106">
        <v>30865.73</v>
      </c>
      <c r="O30" s="107" t="s">
        <v>94</v>
      </c>
      <c r="P30" s="107" t="s">
        <v>95</v>
      </c>
      <c r="DH30" s="102"/>
    </row>
    <row r="31" spans="1:117" customFormat="1" ht="15" x14ac:dyDescent="0.25">
      <c r="A31" s="108"/>
      <c r="B31" s="108"/>
      <c r="C31" s="109"/>
      <c r="D31" s="109" t="s">
        <v>96</v>
      </c>
      <c r="E31" s="110"/>
      <c r="F31" s="111"/>
      <c r="G31" s="111"/>
      <c r="H31" s="111"/>
      <c r="I31" s="111"/>
      <c r="J31" s="111"/>
      <c r="K31" s="111"/>
      <c r="L31" s="111"/>
      <c r="M31" s="111"/>
      <c r="N31" s="111"/>
      <c r="O31" s="111"/>
      <c r="P31" s="111"/>
      <c r="DH31" s="102"/>
    </row>
    <row r="32" spans="1:117" customFormat="1" ht="131.25" hidden="1" customHeight="1" x14ac:dyDescent="0.25">
      <c r="A32" s="112"/>
      <c r="B32" s="112"/>
      <c r="C32" s="113"/>
      <c r="D32" s="114" t="s">
        <v>97</v>
      </c>
      <c r="E32" s="115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DH32" s="102"/>
    </row>
    <row r="33" spans="1:112" customFormat="1" ht="40.5" customHeight="1" x14ac:dyDescent="0.25">
      <c r="A33" s="108"/>
      <c r="B33" s="108"/>
      <c r="C33" s="117"/>
      <c r="D33" s="118" t="s">
        <v>98</v>
      </c>
      <c r="E33" s="110"/>
      <c r="F33" s="111"/>
      <c r="G33" s="111"/>
      <c r="H33" s="111"/>
      <c r="I33" s="111"/>
      <c r="J33" s="111"/>
      <c r="K33" s="111"/>
      <c r="L33" s="111"/>
      <c r="M33" s="111"/>
      <c r="N33" s="111"/>
      <c r="O33" s="111"/>
      <c r="P33" s="111"/>
      <c r="DH33" s="102"/>
    </row>
    <row r="34" spans="1:112" customFormat="1" ht="22.5" customHeight="1" x14ac:dyDescent="0.25">
      <c r="A34" s="103" t="s">
        <v>99</v>
      </c>
      <c r="B34" s="103" t="s">
        <v>100</v>
      </c>
      <c r="C34" s="104" t="s">
        <v>101</v>
      </c>
      <c r="D34" s="104" t="s">
        <v>102</v>
      </c>
      <c r="E34" s="103" t="s">
        <v>103</v>
      </c>
      <c r="F34" s="105">
        <v>17.760999999999999</v>
      </c>
      <c r="G34" s="106">
        <v>17898.38</v>
      </c>
      <c r="H34" s="106"/>
      <c r="I34" s="106"/>
      <c r="J34" s="106"/>
      <c r="K34" s="106">
        <v>2752954.48</v>
      </c>
      <c r="L34" s="106"/>
      <c r="M34" s="106"/>
      <c r="N34" s="106"/>
      <c r="O34" s="107" t="s">
        <v>104</v>
      </c>
      <c r="P34" s="107" t="s">
        <v>104</v>
      </c>
      <c r="DH34" s="102"/>
    </row>
    <row r="35" spans="1:112" customFormat="1" ht="33.75" x14ac:dyDescent="0.25">
      <c r="A35" s="108"/>
      <c r="B35" s="108"/>
      <c r="C35" s="117"/>
      <c r="D35" s="118" t="s">
        <v>98</v>
      </c>
      <c r="E35" s="110"/>
      <c r="F35" s="111"/>
      <c r="G35" s="111"/>
      <c r="H35" s="111"/>
      <c r="I35" s="111"/>
      <c r="J35" s="111"/>
      <c r="K35" s="111"/>
      <c r="L35" s="111"/>
      <c r="M35" s="111"/>
      <c r="N35" s="111"/>
      <c r="O35" s="111"/>
      <c r="P35" s="111"/>
      <c r="DH35" s="102"/>
    </row>
    <row r="36" spans="1:112" customFormat="1" ht="15" x14ac:dyDescent="0.25">
      <c r="A36" s="332" t="s">
        <v>105</v>
      </c>
      <c r="B36" s="333"/>
      <c r="C36" s="333"/>
      <c r="D36" s="333"/>
      <c r="E36" s="333"/>
      <c r="F36" s="333"/>
      <c r="G36" s="333"/>
      <c r="H36" s="333"/>
      <c r="I36" s="333"/>
      <c r="J36" s="333"/>
      <c r="K36" s="333"/>
      <c r="L36" s="333"/>
      <c r="M36" s="333"/>
      <c r="N36" s="333"/>
      <c r="O36" s="333"/>
      <c r="P36" s="334"/>
      <c r="DH36" s="102" t="s">
        <v>105</v>
      </c>
    </row>
    <row r="37" spans="1:112" customFormat="1" ht="33.75" x14ac:dyDescent="0.25">
      <c r="A37" s="103" t="s">
        <v>106</v>
      </c>
      <c r="B37" s="103" t="s">
        <v>107</v>
      </c>
      <c r="C37" s="104" t="s">
        <v>108</v>
      </c>
      <c r="D37" s="104" t="s">
        <v>109</v>
      </c>
      <c r="E37" s="103" t="s">
        <v>93</v>
      </c>
      <c r="F37" s="105">
        <v>35.142000000000003</v>
      </c>
      <c r="G37" s="106">
        <v>1154.8599999999999</v>
      </c>
      <c r="H37" s="106">
        <v>406.11</v>
      </c>
      <c r="I37" s="106">
        <v>601.79999999999995</v>
      </c>
      <c r="J37" s="106">
        <v>81.75</v>
      </c>
      <c r="K37" s="106">
        <v>704286.07</v>
      </c>
      <c r="L37" s="106">
        <v>415302.19</v>
      </c>
      <c r="M37" s="106">
        <v>244262.63</v>
      </c>
      <c r="N37" s="106">
        <v>83603.759999999995</v>
      </c>
      <c r="O37" s="107" t="s">
        <v>110</v>
      </c>
      <c r="P37" s="107" t="s">
        <v>111</v>
      </c>
      <c r="DH37" s="102"/>
    </row>
    <row r="38" spans="1:112" customFormat="1" ht="15" x14ac:dyDescent="0.25">
      <c r="A38" s="108"/>
      <c r="B38" s="108"/>
      <c r="C38" s="109"/>
      <c r="D38" s="109" t="s">
        <v>112</v>
      </c>
      <c r="E38" s="110"/>
      <c r="F38" s="111"/>
      <c r="G38" s="111"/>
      <c r="H38" s="111"/>
      <c r="I38" s="111"/>
      <c r="J38" s="111"/>
      <c r="K38" s="111"/>
      <c r="L38" s="111"/>
      <c r="M38" s="111"/>
      <c r="N38" s="111"/>
      <c r="O38" s="111"/>
      <c r="P38" s="111"/>
      <c r="DH38" s="102"/>
    </row>
    <row r="39" spans="1:112" customFormat="1" ht="123.75" hidden="1" x14ac:dyDescent="0.25">
      <c r="A39" s="112"/>
      <c r="B39" s="112"/>
      <c r="C39" s="113"/>
      <c r="D39" s="114" t="s">
        <v>97</v>
      </c>
      <c r="E39" s="115"/>
      <c r="F39" s="116"/>
      <c r="G39" s="116"/>
      <c r="H39" s="116"/>
      <c r="I39" s="116"/>
      <c r="J39" s="116"/>
      <c r="K39" s="116"/>
      <c r="L39" s="116"/>
      <c r="M39" s="116"/>
      <c r="N39" s="116"/>
      <c r="O39" s="116"/>
      <c r="P39" s="116"/>
      <c r="DH39" s="102"/>
    </row>
    <row r="40" spans="1:112" customFormat="1" ht="33.75" x14ac:dyDescent="0.25">
      <c r="A40" s="108"/>
      <c r="B40" s="108"/>
      <c r="C40" s="117"/>
      <c r="D40" s="118" t="s">
        <v>98</v>
      </c>
      <c r="E40" s="110"/>
      <c r="F40" s="111"/>
      <c r="G40" s="111"/>
      <c r="H40" s="111"/>
      <c r="I40" s="111"/>
      <c r="J40" s="111"/>
      <c r="K40" s="111"/>
      <c r="L40" s="111"/>
      <c r="M40" s="111"/>
      <c r="N40" s="111"/>
      <c r="O40" s="111"/>
      <c r="P40" s="111"/>
      <c r="DH40" s="102"/>
    </row>
    <row r="41" spans="1:112" customFormat="1" ht="22.5" x14ac:dyDescent="0.25">
      <c r="A41" s="103" t="s">
        <v>107</v>
      </c>
      <c r="B41" s="103" t="s">
        <v>113</v>
      </c>
      <c r="C41" s="104" t="s">
        <v>101</v>
      </c>
      <c r="D41" s="104" t="s">
        <v>102</v>
      </c>
      <c r="E41" s="103" t="s">
        <v>103</v>
      </c>
      <c r="F41" s="105">
        <v>35.142000000000003</v>
      </c>
      <c r="G41" s="106">
        <v>17898.38</v>
      </c>
      <c r="H41" s="106"/>
      <c r="I41" s="106"/>
      <c r="J41" s="106"/>
      <c r="K41" s="106">
        <v>5447008.9699999997</v>
      </c>
      <c r="L41" s="106"/>
      <c r="M41" s="106"/>
      <c r="N41" s="106"/>
      <c r="O41" s="107" t="s">
        <v>104</v>
      </c>
      <c r="P41" s="107" t="s">
        <v>104</v>
      </c>
      <c r="DH41" s="102"/>
    </row>
    <row r="42" spans="1:112" customFormat="1" ht="33.75" x14ac:dyDescent="0.25">
      <c r="A42" s="108"/>
      <c r="B42" s="108"/>
      <c r="C42" s="117"/>
      <c r="D42" s="118" t="s">
        <v>98</v>
      </c>
      <c r="E42" s="110"/>
      <c r="F42" s="111"/>
      <c r="G42" s="111"/>
      <c r="H42" s="111"/>
      <c r="I42" s="111"/>
      <c r="J42" s="111"/>
      <c r="K42" s="111"/>
      <c r="L42" s="111"/>
      <c r="M42" s="111"/>
      <c r="N42" s="111"/>
      <c r="O42" s="111"/>
      <c r="P42" s="111"/>
      <c r="DH42" s="102"/>
    </row>
    <row r="43" spans="1:112" customFormat="1" ht="15" x14ac:dyDescent="0.25">
      <c r="A43" s="332" t="s">
        <v>114</v>
      </c>
      <c r="B43" s="333"/>
      <c r="C43" s="333"/>
      <c r="D43" s="333"/>
      <c r="E43" s="333"/>
      <c r="F43" s="333"/>
      <c r="G43" s="333"/>
      <c r="H43" s="333"/>
      <c r="I43" s="333"/>
      <c r="J43" s="333"/>
      <c r="K43" s="333"/>
      <c r="L43" s="333"/>
      <c r="M43" s="333"/>
      <c r="N43" s="333"/>
      <c r="O43" s="333"/>
      <c r="P43" s="334"/>
      <c r="DH43" s="102" t="s">
        <v>114</v>
      </c>
    </row>
    <row r="44" spans="1:112" customFormat="1" ht="33.75" x14ac:dyDescent="0.25">
      <c r="A44" s="103" t="s">
        <v>115</v>
      </c>
      <c r="B44" s="103" t="s">
        <v>116</v>
      </c>
      <c r="C44" s="104" t="s">
        <v>108</v>
      </c>
      <c r="D44" s="104" t="s">
        <v>109</v>
      </c>
      <c r="E44" s="103" t="s">
        <v>93</v>
      </c>
      <c r="F44" s="105">
        <v>29.047000000000001</v>
      </c>
      <c r="G44" s="106">
        <v>1154.8599999999999</v>
      </c>
      <c r="H44" s="106">
        <v>406.11</v>
      </c>
      <c r="I44" s="106">
        <v>601.79999999999995</v>
      </c>
      <c r="J44" s="106">
        <v>81.75</v>
      </c>
      <c r="K44" s="106">
        <v>582135.26</v>
      </c>
      <c r="L44" s="106">
        <v>343272.51</v>
      </c>
      <c r="M44" s="106">
        <v>201897.92</v>
      </c>
      <c r="N44" s="106">
        <v>69103.59</v>
      </c>
      <c r="O44" s="107" t="s">
        <v>117</v>
      </c>
      <c r="P44" s="107" t="s">
        <v>118</v>
      </c>
      <c r="DH44" s="102"/>
    </row>
    <row r="45" spans="1:112" customFormat="1" ht="123.75" hidden="1" x14ac:dyDescent="0.25">
      <c r="A45" s="112"/>
      <c r="B45" s="112"/>
      <c r="C45" s="113"/>
      <c r="D45" s="114" t="s">
        <v>97</v>
      </c>
      <c r="E45" s="115"/>
      <c r="F45" s="116"/>
      <c r="G45" s="116"/>
      <c r="H45" s="116"/>
      <c r="I45" s="116"/>
      <c r="J45" s="116"/>
      <c r="K45" s="116"/>
      <c r="L45" s="116"/>
      <c r="M45" s="116"/>
      <c r="N45" s="116"/>
      <c r="O45" s="116"/>
      <c r="P45" s="116"/>
      <c r="DH45" s="102"/>
    </row>
    <row r="46" spans="1:112" customFormat="1" ht="33.75" x14ac:dyDescent="0.25">
      <c r="A46" s="108"/>
      <c r="B46" s="108"/>
      <c r="C46" s="117"/>
      <c r="D46" s="118" t="s">
        <v>98</v>
      </c>
      <c r="E46" s="110"/>
      <c r="F46" s="111"/>
      <c r="G46" s="111"/>
      <c r="H46" s="111"/>
      <c r="I46" s="111"/>
      <c r="J46" s="111"/>
      <c r="K46" s="111"/>
      <c r="L46" s="111"/>
      <c r="M46" s="111"/>
      <c r="N46" s="111"/>
      <c r="O46" s="111"/>
      <c r="P46" s="111"/>
      <c r="DH46" s="102"/>
    </row>
    <row r="47" spans="1:112" customFormat="1" ht="22.5" x14ac:dyDescent="0.25">
      <c r="A47" s="103" t="s">
        <v>116</v>
      </c>
      <c r="B47" s="103" t="s">
        <v>119</v>
      </c>
      <c r="C47" s="104" t="s">
        <v>101</v>
      </c>
      <c r="D47" s="104" t="s">
        <v>102</v>
      </c>
      <c r="E47" s="103" t="s">
        <v>103</v>
      </c>
      <c r="F47" s="105">
        <v>29.047000000000001</v>
      </c>
      <c r="G47" s="106">
        <v>17898.38</v>
      </c>
      <c r="H47" s="106"/>
      <c r="I47" s="106"/>
      <c r="J47" s="106"/>
      <c r="K47" s="106">
        <v>4502284.1500000004</v>
      </c>
      <c r="L47" s="106"/>
      <c r="M47" s="106"/>
      <c r="N47" s="106"/>
      <c r="O47" s="107" t="s">
        <v>104</v>
      </c>
      <c r="P47" s="107" t="s">
        <v>104</v>
      </c>
      <c r="DH47" s="102"/>
    </row>
    <row r="48" spans="1:112" customFormat="1" ht="33.75" x14ac:dyDescent="0.25">
      <c r="A48" s="108"/>
      <c r="B48" s="108"/>
      <c r="C48" s="117"/>
      <c r="D48" s="118" t="s">
        <v>98</v>
      </c>
      <c r="E48" s="110"/>
      <c r="F48" s="111"/>
      <c r="G48" s="111"/>
      <c r="H48" s="111"/>
      <c r="I48" s="111"/>
      <c r="J48" s="111"/>
      <c r="K48" s="111"/>
      <c r="L48" s="111"/>
      <c r="M48" s="111"/>
      <c r="N48" s="111"/>
      <c r="O48" s="111"/>
      <c r="P48" s="111"/>
      <c r="DH48" s="102"/>
    </row>
    <row r="49" spans="1:114" customFormat="1" ht="15" x14ac:dyDescent="0.25">
      <c r="A49" s="329" t="s">
        <v>120</v>
      </c>
      <c r="B49" s="330"/>
      <c r="C49" s="330"/>
      <c r="D49" s="330"/>
      <c r="E49" s="330"/>
      <c r="F49" s="330"/>
      <c r="G49" s="330"/>
      <c r="H49" s="330"/>
      <c r="I49" s="330"/>
      <c r="J49" s="331"/>
      <c r="K49" s="106">
        <v>14192893.710000001</v>
      </c>
      <c r="L49" s="106">
        <v>876747.71</v>
      </c>
      <c r="M49" s="106">
        <v>522027</v>
      </c>
      <c r="N49" s="106">
        <v>183573.08</v>
      </c>
      <c r="O49" s="119">
        <v>1580.42</v>
      </c>
      <c r="P49" s="119">
        <v>232.81</v>
      </c>
      <c r="DI49" s="120" t="s">
        <v>120</v>
      </c>
    </row>
    <row r="50" spans="1:114" customFormat="1" ht="15" hidden="1" x14ac:dyDescent="0.25">
      <c r="A50" s="329" t="s">
        <v>121</v>
      </c>
      <c r="B50" s="330"/>
      <c r="C50" s="330"/>
      <c r="D50" s="330"/>
      <c r="E50" s="330"/>
      <c r="F50" s="330"/>
      <c r="G50" s="330"/>
      <c r="H50" s="330"/>
      <c r="I50" s="330"/>
      <c r="J50" s="331"/>
      <c r="K50" s="106">
        <v>986098.33</v>
      </c>
      <c r="L50" s="106"/>
      <c r="M50" s="106"/>
      <c r="N50" s="106"/>
      <c r="O50" s="107"/>
      <c r="P50" s="107"/>
      <c r="DI50" s="120" t="s">
        <v>121</v>
      </c>
    </row>
    <row r="51" spans="1:114" customFormat="1" ht="15" hidden="1" x14ac:dyDescent="0.25">
      <c r="A51" s="326" t="s">
        <v>122</v>
      </c>
      <c r="B51" s="327"/>
      <c r="C51" s="327"/>
      <c r="D51" s="327"/>
      <c r="E51" s="327"/>
      <c r="F51" s="327"/>
      <c r="G51" s="327"/>
      <c r="H51" s="327"/>
      <c r="I51" s="327"/>
      <c r="J51" s="328"/>
      <c r="K51" s="121"/>
      <c r="L51" s="121"/>
      <c r="M51" s="121"/>
      <c r="N51" s="121"/>
      <c r="O51" s="122"/>
      <c r="P51" s="122"/>
      <c r="DI51" s="120"/>
      <c r="DJ51" s="123" t="s">
        <v>122</v>
      </c>
    </row>
    <row r="52" spans="1:114" customFormat="1" ht="15" hidden="1" x14ac:dyDescent="0.25">
      <c r="A52" s="326" t="s">
        <v>123</v>
      </c>
      <c r="B52" s="327"/>
      <c r="C52" s="327"/>
      <c r="D52" s="327"/>
      <c r="E52" s="327"/>
      <c r="F52" s="327"/>
      <c r="G52" s="327"/>
      <c r="H52" s="327"/>
      <c r="I52" s="327"/>
      <c r="J52" s="328"/>
      <c r="K52" s="121">
        <v>986098.33</v>
      </c>
      <c r="L52" s="121"/>
      <c r="M52" s="121"/>
      <c r="N52" s="121"/>
      <c r="O52" s="122"/>
      <c r="P52" s="122"/>
      <c r="DI52" s="120"/>
      <c r="DJ52" s="123" t="s">
        <v>123</v>
      </c>
    </row>
    <row r="53" spans="1:114" customFormat="1" ht="15" hidden="1" x14ac:dyDescent="0.25">
      <c r="A53" s="329" t="s">
        <v>124</v>
      </c>
      <c r="B53" s="330"/>
      <c r="C53" s="330"/>
      <c r="D53" s="330"/>
      <c r="E53" s="330"/>
      <c r="F53" s="330"/>
      <c r="G53" s="330"/>
      <c r="H53" s="330"/>
      <c r="I53" s="330"/>
      <c r="J53" s="331"/>
      <c r="K53" s="106">
        <v>657398.89</v>
      </c>
      <c r="L53" s="106"/>
      <c r="M53" s="106"/>
      <c r="N53" s="106"/>
      <c r="O53" s="107"/>
      <c r="P53" s="107"/>
      <c r="DI53" s="120" t="s">
        <v>124</v>
      </c>
    </row>
    <row r="54" spans="1:114" customFormat="1" ht="15" hidden="1" x14ac:dyDescent="0.25">
      <c r="A54" s="326" t="s">
        <v>122</v>
      </c>
      <c r="B54" s="327"/>
      <c r="C54" s="327"/>
      <c r="D54" s="327"/>
      <c r="E54" s="327"/>
      <c r="F54" s="327"/>
      <c r="G54" s="327"/>
      <c r="H54" s="327"/>
      <c r="I54" s="327"/>
      <c r="J54" s="328"/>
      <c r="K54" s="121"/>
      <c r="L54" s="121"/>
      <c r="M54" s="121"/>
      <c r="N54" s="121"/>
      <c r="O54" s="122"/>
      <c r="P54" s="122"/>
      <c r="DI54" s="120"/>
      <c r="DJ54" s="123" t="s">
        <v>122</v>
      </c>
    </row>
    <row r="55" spans="1:114" customFormat="1" ht="15" hidden="1" x14ac:dyDescent="0.25">
      <c r="A55" s="326" t="s">
        <v>125</v>
      </c>
      <c r="B55" s="327"/>
      <c r="C55" s="327"/>
      <c r="D55" s="327"/>
      <c r="E55" s="327"/>
      <c r="F55" s="327"/>
      <c r="G55" s="327"/>
      <c r="H55" s="327"/>
      <c r="I55" s="327"/>
      <c r="J55" s="328"/>
      <c r="K55" s="121">
        <v>657398.89</v>
      </c>
      <c r="L55" s="121"/>
      <c r="M55" s="121"/>
      <c r="N55" s="121"/>
      <c r="O55" s="122"/>
      <c r="P55" s="122"/>
      <c r="DI55" s="120"/>
      <c r="DJ55" s="123" t="s">
        <v>125</v>
      </c>
    </row>
    <row r="56" spans="1:114" customFormat="1" ht="15" x14ac:dyDescent="0.25">
      <c r="A56" s="329" t="s">
        <v>126</v>
      </c>
      <c r="B56" s="330"/>
      <c r="C56" s="330"/>
      <c r="D56" s="330"/>
      <c r="E56" s="330"/>
      <c r="F56" s="330"/>
      <c r="G56" s="330"/>
      <c r="H56" s="330"/>
      <c r="I56" s="330"/>
      <c r="J56" s="331"/>
      <c r="K56" s="106"/>
      <c r="L56" s="106"/>
      <c r="M56" s="106"/>
      <c r="N56" s="106"/>
      <c r="O56" s="107"/>
      <c r="P56" s="107"/>
      <c r="DI56" s="120" t="s">
        <v>126</v>
      </c>
    </row>
    <row r="57" spans="1:114" customFormat="1" ht="15" hidden="1" x14ac:dyDescent="0.25">
      <c r="A57" s="326" t="s">
        <v>127</v>
      </c>
      <c r="B57" s="327"/>
      <c r="C57" s="327"/>
      <c r="D57" s="327"/>
      <c r="E57" s="327"/>
      <c r="F57" s="327"/>
      <c r="G57" s="327"/>
      <c r="H57" s="327"/>
      <c r="I57" s="327"/>
      <c r="J57" s="328"/>
      <c r="K57" s="121"/>
      <c r="L57" s="121"/>
      <c r="M57" s="121"/>
      <c r="N57" s="121"/>
      <c r="O57" s="122"/>
      <c r="P57" s="122"/>
      <c r="DI57" s="120"/>
      <c r="DJ57" s="123" t="s">
        <v>127</v>
      </c>
    </row>
    <row r="58" spans="1:114" customFormat="1" ht="15" hidden="1" x14ac:dyDescent="0.25">
      <c r="A58" s="326" t="s">
        <v>128</v>
      </c>
      <c r="B58" s="327"/>
      <c r="C58" s="327"/>
      <c r="D58" s="327"/>
      <c r="E58" s="327"/>
      <c r="F58" s="327"/>
      <c r="G58" s="327"/>
      <c r="H58" s="327"/>
      <c r="I58" s="327"/>
      <c r="J58" s="328"/>
      <c r="K58" s="121">
        <v>1490646.11</v>
      </c>
      <c r="L58" s="121">
        <v>876747.71</v>
      </c>
      <c r="M58" s="121">
        <v>522027</v>
      </c>
      <c r="N58" s="121">
        <v>183573.08</v>
      </c>
      <c r="O58" s="124">
        <v>1580.42</v>
      </c>
      <c r="P58" s="124">
        <v>232.81</v>
      </c>
      <c r="DI58" s="120"/>
      <c r="DJ58" s="123" t="s">
        <v>128</v>
      </c>
    </row>
    <row r="59" spans="1:114" customFormat="1" ht="15" hidden="1" x14ac:dyDescent="0.25">
      <c r="A59" s="326" t="s">
        <v>129</v>
      </c>
      <c r="B59" s="327"/>
      <c r="C59" s="327"/>
      <c r="D59" s="327"/>
      <c r="E59" s="327"/>
      <c r="F59" s="327"/>
      <c r="G59" s="327"/>
      <c r="H59" s="327"/>
      <c r="I59" s="327"/>
      <c r="J59" s="328"/>
      <c r="K59" s="121">
        <v>986098.33</v>
      </c>
      <c r="L59" s="121"/>
      <c r="M59" s="121"/>
      <c r="N59" s="121"/>
      <c r="O59" s="122"/>
      <c r="P59" s="122"/>
      <c r="DI59" s="120"/>
      <c r="DJ59" s="123" t="s">
        <v>129</v>
      </c>
    </row>
    <row r="60" spans="1:114" customFormat="1" ht="15" hidden="1" x14ac:dyDescent="0.25">
      <c r="A60" s="326" t="s">
        <v>130</v>
      </c>
      <c r="B60" s="327"/>
      <c r="C60" s="327"/>
      <c r="D60" s="327"/>
      <c r="E60" s="327"/>
      <c r="F60" s="327"/>
      <c r="G60" s="327"/>
      <c r="H60" s="327"/>
      <c r="I60" s="327"/>
      <c r="J60" s="328"/>
      <c r="K60" s="121">
        <v>657398.89</v>
      </c>
      <c r="L60" s="121"/>
      <c r="M60" s="121"/>
      <c r="N60" s="121"/>
      <c r="O60" s="122"/>
      <c r="P60" s="122"/>
      <c r="DI60" s="120"/>
      <c r="DJ60" s="123" t="s">
        <v>130</v>
      </c>
    </row>
    <row r="61" spans="1:114" customFormat="1" ht="15" hidden="1" x14ac:dyDescent="0.25">
      <c r="A61" s="326" t="s">
        <v>131</v>
      </c>
      <c r="B61" s="327"/>
      <c r="C61" s="327"/>
      <c r="D61" s="327"/>
      <c r="E61" s="327"/>
      <c r="F61" s="327"/>
      <c r="G61" s="327"/>
      <c r="H61" s="327"/>
      <c r="I61" s="327"/>
      <c r="J61" s="328"/>
      <c r="K61" s="121">
        <v>3134143.33</v>
      </c>
      <c r="L61" s="121"/>
      <c r="M61" s="121"/>
      <c r="N61" s="121"/>
      <c r="O61" s="124">
        <v>1580.42</v>
      </c>
      <c r="P61" s="124">
        <v>232.81</v>
      </c>
      <c r="DI61" s="120"/>
      <c r="DJ61" s="123" t="s">
        <v>131</v>
      </c>
    </row>
    <row r="62" spans="1:114" customFormat="1" ht="15" hidden="1" x14ac:dyDescent="0.25">
      <c r="A62" s="326" t="s">
        <v>132</v>
      </c>
      <c r="B62" s="327"/>
      <c r="C62" s="327"/>
      <c r="D62" s="327"/>
      <c r="E62" s="327"/>
      <c r="F62" s="327"/>
      <c r="G62" s="327"/>
      <c r="H62" s="327"/>
      <c r="I62" s="327"/>
      <c r="J62" s="328"/>
      <c r="K62" s="121"/>
      <c r="L62" s="121"/>
      <c r="M62" s="121"/>
      <c r="N62" s="121"/>
      <c r="O62" s="122"/>
      <c r="P62" s="122"/>
      <c r="DI62" s="120"/>
      <c r="DJ62" s="123" t="s">
        <v>132</v>
      </c>
    </row>
    <row r="63" spans="1:114" customFormat="1" ht="15" hidden="1" x14ac:dyDescent="0.25">
      <c r="A63" s="326" t="s">
        <v>133</v>
      </c>
      <c r="B63" s="327"/>
      <c r="C63" s="327"/>
      <c r="D63" s="327"/>
      <c r="E63" s="327"/>
      <c r="F63" s="327"/>
      <c r="G63" s="327"/>
      <c r="H63" s="327"/>
      <c r="I63" s="327"/>
      <c r="J63" s="328"/>
      <c r="K63" s="121">
        <v>12702247.6</v>
      </c>
      <c r="L63" s="121"/>
      <c r="M63" s="121"/>
      <c r="N63" s="121"/>
      <c r="O63" s="122"/>
      <c r="P63" s="122"/>
      <c r="DI63" s="120"/>
      <c r="DJ63" s="123" t="s">
        <v>133</v>
      </c>
    </row>
    <row r="64" spans="1:114" customFormat="1" ht="15" x14ac:dyDescent="0.25">
      <c r="A64" s="326" t="s">
        <v>134</v>
      </c>
      <c r="B64" s="327"/>
      <c r="C64" s="327"/>
      <c r="D64" s="327"/>
      <c r="E64" s="327"/>
      <c r="F64" s="327"/>
      <c r="G64" s="327"/>
      <c r="H64" s="327"/>
      <c r="I64" s="327"/>
      <c r="J64" s="328"/>
      <c r="K64" s="121">
        <v>15836390.93</v>
      </c>
      <c r="L64" s="121"/>
      <c r="M64" s="121"/>
      <c r="N64" s="121"/>
      <c r="O64" s="124">
        <v>1580.42</v>
      </c>
      <c r="P64" s="124">
        <v>232.81</v>
      </c>
      <c r="DI64" s="120"/>
      <c r="DJ64" s="123" t="s">
        <v>134</v>
      </c>
    </row>
    <row r="65" spans="1:117" customFormat="1" ht="15" x14ac:dyDescent="0.25">
      <c r="A65" s="326" t="s">
        <v>135</v>
      </c>
      <c r="B65" s="327"/>
      <c r="C65" s="327"/>
      <c r="D65" s="327"/>
      <c r="E65" s="327"/>
      <c r="F65" s="327"/>
      <c r="G65" s="327"/>
      <c r="H65" s="327"/>
      <c r="I65" s="327"/>
      <c r="J65" s="328"/>
      <c r="K65" s="121"/>
      <c r="L65" s="121"/>
      <c r="M65" s="121"/>
      <c r="N65" s="121"/>
      <c r="O65" s="122"/>
      <c r="P65" s="122"/>
      <c r="DI65" s="120"/>
      <c r="DJ65" s="123" t="s">
        <v>135</v>
      </c>
    </row>
    <row r="66" spans="1:117" customFormat="1" ht="15" x14ac:dyDescent="0.25">
      <c r="A66" s="326" t="s">
        <v>136</v>
      </c>
      <c r="B66" s="327"/>
      <c r="C66" s="327"/>
      <c r="D66" s="327"/>
      <c r="E66" s="327"/>
      <c r="F66" s="327"/>
      <c r="G66" s="327"/>
      <c r="H66" s="327"/>
      <c r="I66" s="327"/>
      <c r="J66" s="328"/>
      <c r="K66" s="173">
        <v>876747.71</v>
      </c>
      <c r="L66" s="121"/>
      <c r="M66" s="121"/>
      <c r="N66" s="121"/>
      <c r="O66" s="122"/>
      <c r="P66" s="122"/>
      <c r="Q66" t="s">
        <v>27</v>
      </c>
      <c r="DI66" s="120"/>
      <c r="DJ66" s="123" t="s">
        <v>136</v>
      </c>
    </row>
    <row r="67" spans="1:117" customFormat="1" ht="15" x14ac:dyDescent="0.25">
      <c r="A67" s="326" t="s">
        <v>137</v>
      </c>
      <c r="B67" s="327"/>
      <c r="C67" s="327"/>
      <c r="D67" s="327"/>
      <c r="E67" s="327"/>
      <c r="F67" s="327"/>
      <c r="G67" s="327"/>
      <c r="H67" s="327"/>
      <c r="I67" s="327"/>
      <c r="J67" s="328"/>
      <c r="K67" s="173">
        <v>12794119</v>
      </c>
      <c r="L67" s="121"/>
      <c r="M67" s="121"/>
      <c r="N67" s="121"/>
      <c r="O67" s="122"/>
      <c r="P67" s="122"/>
      <c r="Q67" t="s">
        <v>138</v>
      </c>
      <c r="DI67" s="120"/>
      <c r="DJ67" s="123" t="s">
        <v>137</v>
      </c>
    </row>
    <row r="68" spans="1:117" customFormat="1" ht="15" x14ac:dyDescent="0.25">
      <c r="A68" s="326" t="s">
        <v>139</v>
      </c>
      <c r="B68" s="327"/>
      <c r="C68" s="327"/>
      <c r="D68" s="327"/>
      <c r="E68" s="327"/>
      <c r="F68" s="327"/>
      <c r="G68" s="327"/>
      <c r="H68" s="327"/>
      <c r="I68" s="327"/>
      <c r="J68" s="328"/>
      <c r="K68" s="173">
        <v>522027</v>
      </c>
      <c r="L68" s="121"/>
      <c r="M68" s="121"/>
      <c r="N68" s="121"/>
      <c r="O68" s="122"/>
      <c r="P68" s="122"/>
      <c r="Q68" t="s">
        <v>27</v>
      </c>
      <c r="DI68" s="120"/>
      <c r="DJ68" s="123" t="s">
        <v>139</v>
      </c>
    </row>
    <row r="69" spans="1:117" customFormat="1" ht="15" x14ac:dyDescent="0.25">
      <c r="A69" s="326" t="s">
        <v>140</v>
      </c>
      <c r="B69" s="327"/>
      <c r="C69" s="327"/>
      <c r="D69" s="327"/>
      <c r="E69" s="327"/>
      <c r="F69" s="327"/>
      <c r="G69" s="327"/>
      <c r="H69" s="327"/>
      <c r="I69" s="327"/>
      <c r="J69" s="328"/>
      <c r="K69" s="173">
        <v>183573.08</v>
      </c>
      <c r="L69" s="121"/>
      <c r="M69" s="121"/>
      <c r="N69" s="121"/>
      <c r="O69" s="122"/>
      <c r="P69" s="122"/>
      <c r="DI69" s="120"/>
      <c r="DJ69" s="123" t="s">
        <v>140</v>
      </c>
    </row>
    <row r="70" spans="1:117" customFormat="1" ht="15" x14ac:dyDescent="0.25">
      <c r="A70" s="326" t="s">
        <v>141</v>
      </c>
      <c r="B70" s="327"/>
      <c r="C70" s="327"/>
      <c r="D70" s="327"/>
      <c r="E70" s="327"/>
      <c r="F70" s="327"/>
      <c r="G70" s="327"/>
      <c r="H70" s="327"/>
      <c r="I70" s="327"/>
      <c r="J70" s="328"/>
      <c r="K70" s="173">
        <v>986098.33</v>
      </c>
      <c r="L70" s="121"/>
      <c r="M70" s="121"/>
      <c r="N70" s="121"/>
      <c r="O70" s="122"/>
      <c r="P70" s="122"/>
      <c r="Q70" t="s">
        <v>27</v>
      </c>
      <c r="DI70" s="120"/>
      <c r="DJ70" s="123" t="s">
        <v>141</v>
      </c>
    </row>
    <row r="71" spans="1:117" customFormat="1" ht="15" x14ac:dyDescent="0.25">
      <c r="A71" s="326" t="s">
        <v>142</v>
      </c>
      <c r="B71" s="327"/>
      <c r="C71" s="327"/>
      <c r="D71" s="327"/>
      <c r="E71" s="327"/>
      <c r="F71" s="327"/>
      <c r="G71" s="327"/>
      <c r="H71" s="327"/>
      <c r="I71" s="327"/>
      <c r="J71" s="328"/>
      <c r="K71" s="173">
        <v>657398.89</v>
      </c>
      <c r="L71" s="121"/>
      <c r="M71" s="121"/>
      <c r="N71" s="121"/>
      <c r="O71" s="122"/>
      <c r="P71" s="122"/>
      <c r="Q71" t="s">
        <v>27</v>
      </c>
      <c r="DI71" s="120"/>
      <c r="DJ71" s="123" t="s">
        <v>142</v>
      </c>
    </row>
    <row r="72" spans="1:117" customFormat="1" ht="15" x14ac:dyDescent="0.25">
      <c r="A72" s="326" t="s">
        <v>143</v>
      </c>
      <c r="B72" s="327"/>
      <c r="C72" s="327"/>
      <c r="D72" s="327"/>
      <c r="E72" s="327"/>
      <c r="F72" s="327"/>
      <c r="G72" s="327"/>
      <c r="H72" s="327"/>
      <c r="I72" s="327"/>
      <c r="J72" s="328"/>
      <c r="K72" s="121">
        <v>-12702247.550000001</v>
      </c>
      <c r="L72" s="121"/>
      <c r="M72" s="121"/>
      <c r="N72" s="121"/>
      <c r="O72" s="122"/>
      <c r="P72" s="122"/>
      <c r="DI72" s="120"/>
      <c r="DJ72" s="123" t="s">
        <v>143</v>
      </c>
    </row>
    <row r="73" spans="1:117" customFormat="1" ht="15" x14ac:dyDescent="0.25">
      <c r="A73" s="326" t="s">
        <v>144</v>
      </c>
      <c r="B73" s="327"/>
      <c r="C73" s="327"/>
      <c r="D73" s="327"/>
      <c r="E73" s="327"/>
      <c r="F73" s="327"/>
      <c r="G73" s="327"/>
      <c r="H73" s="327"/>
      <c r="I73" s="327"/>
      <c r="J73" s="328"/>
      <c r="K73" s="121">
        <v>332564.21000000002</v>
      </c>
      <c r="L73" s="121"/>
      <c r="M73" s="121"/>
      <c r="N73" s="121"/>
      <c r="O73" s="122"/>
      <c r="P73" s="122"/>
      <c r="Q73" t="s">
        <v>40</v>
      </c>
      <c r="DI73" s="120"/>
      <c r="DJ73" s="123" t="s">
        <v>144</v>
      </c>
    </row>
    <row r="74" spans="1:117" customFormat="1" ht="15" x14ac:dyDescent="0.25">
      <c r="A74" s="329" t="s">
        <v>134</v>
      </c>
      <c r="B74" s="330"/>
      <c r="C74" s="330"/>
      <c r="D74" s="330"/>
      <c r="E74" s="330"/>
      <c r="F74" s="330"/>
      <c r="G74" s="330"/>
      <c r="H74" s="330"/>
      <c r="I74" s="330"/>
      <c r="J74" s="331"/>
      <c r="K74" s="106">
        <v>3466707.59</v>
      </c>
      <c r="L74" s="106"/>
      <c r="M74" s="106"/>
      <c r="N74" s="106"/>
      <c r="O74" s="107"/>
      <c r="P74" s="107"/>
      <c r="DI74" s="120"/>
      <c r="DK74" s="120" t="s">
        <v>134</v>
      </c>
    </row>
    <row r="75" spans="1:117" customFormat="1" ht="15" x14ac:dyDescent="0.25">
      <c r="A75" s="326" t="s">
        <v>145</v>
      </c>
      <c r="B75" s="327"/>
      <c r="C75" s="327"/>
      <c r="D75" s="327"/>
      <c r="E75" s="327"/>
      <c r="F75" s="327"/>
      <c r="G75" s="327"/>
      <c r="H75" s="327"/>
      <c r="I75" s="327"/>
      <c r="J75" s="328"/>
      <c r="K75" s="121">
        <v>3581108.94</v>
      </c>
      <c r="L75" s="121"/>
      <c r="M75" s="121"/>
      <c r="N75" s="121"/>
      <c r="O75" s="122"/>
      <c r="P75" s="122"/>
      <c r="Q75" t="s">
        <v>40</v>
      </c>
      <c r="DI75" s="120"/>
      <c r="DJ75" s="123" t="s">
        <v>145</v>
      </c>
      <c r="DK75" s="120"/>
      <c r="DL75" s="125"/>
    </row>
    <row r="76" spans="1:117" customFormat="1" ht="15" x14ac:dyDescent="0.25">
      <c r="A76" s="326" t="s">
        <v>146</v>
      </c>
      <c r="B76" s="327"/>
      <c r="C76" s="327"/>
      <c r="D76" s="327"/>
      <c r="E76" s="327"/>
      <c r="F76" s="327"/>
      <c r="G76" s="327"/>
      <c r="H76" s="327"/>
      <c r="I76" s="327"/>
      <c r="J76" s="328"/>
      <c r="K76" s="121">
        <v>642151.29</v>
      </c>
      <c r="L76" s="121"/>
      <c r="M76" s="121"/>
      <c r="N76" s="121"/>
      <c r="O76" s="122"/>
      <c r="P76" s="122"/>
      <c r="Q76" t="s">
        <v>40</v>
      </c>
      <c r="DI76" s="120"/>
      <c r="DJ76" s="123" t="s">
        <v>146</v>
      </c>
      <c r="DK76" s="120"/>
      <c r="DL76" s="125"/>
    </row>
    <row r="77" spans="1:117" customFormat="1" ht="15" x14ac:dyDescent="0.25">
      <c r="A77" s="329" t="s">
        <v>147</v>
      </c>
      <c r="B77" s="330"/>
      <c r="C77" s="330"/>
      <c r="D77" s="330"/>
      <c r="E77" s="330"/>
      <c r="F77" s="330"/>
      <c r="G77" s="330"/>
      <c r="H77" s="330"/>
      <c r="I77" s="330"/>
      <c r="J77" s="331"/>
      <c r="K77" s="106">
        <v>4223260.2300000004</v>
      </c>
      <c r="L77" s="106"/>
      <c r="M77" s="106"/>
      <c r="N77" s="106"/>
      <c r="O77" s="107"/>
      <c r="P77" s="107"/>
      <c r="DI77" s="120"/>
      <c r="DK77" s="120" t="s">
        <v>147</v>
      </c>
      <c r="DL77" s="125"/>
    </row>
    <row r="78" spans="1:117" customFormat="1" ht="15" x14ac:dyDescent="0.25">
      <c r="A78" s="326" t="s">
        <v>148</v>
      </c>
      <c r="B78" s="327"/>
      <c r="C78" s="327"/>
      <c r="D78" s="327"/>
      <c r="E78" s="327"/>
      <c r="F78" s="327"/>
      <c r="G78" s="327"/>
      <c r="H78" s="327"/>
      <c r="I78" s="327"/>
      <c r="J78" s="328"/>
      <c r="K78" s="121">
        <v>844652.05</v>
      </c>
      <c r="L78" s="121"/>
      <c r="M78" s="121"/>
      <c r="N78" s="121"/>
      <c r="O78" s="122"/>
      <c r="P78" s="122"/>
      <c r="DI78" s="120"/>
      <c r="DJ78" s="123" t="s">
        <v>148</v>
      </c>
      <c r="DK78" s="120"/>
      <c r="DL78" s="125"/>
    </row>
    <row r="79" spans="1:117" customFormat="1" ht="15" x14ac:dyDescent="0.25">
      <c r="A79" s="329" t="s">
        <v>149</v>
      </c>
      <c r="B79" s="330"/>
      <c r="C79" s="330"/>
      <c r="D79" s="330"/>
      <c r="E79" s="330"/>
      <c r="F79" s="330"/>
      <c r="G79" s="330"/>
      <c r="H79" s="330"/>
      <c r="I79" s="330"/>
      <c r="J79" s="331"/>
      <c r="K79" s="106">
        <v>5067912.28</v>
      </c>
      <c r="L79" s="106"/>
      <c r="M79" s="106"/>
      <c r="N79" s="106"/>
      <c r="O79" s="119">
        <v>1580.42</v>
      </c>
      <c r="P79" s="119">
        <v>232.81</v>
      </c>
      <c r="DI79" s="120"/>
      <c r="DK79" s="120"/>
      <c r="DL79" s="125"/>
      <c r="DM79" s="120" t="s">
        <v>149</v>
      </c>
    </row>
    <row r="80" spans="1:117" customFormat="1" ht="15" x14ac:dyDescent="0.25">
      <c r="A80" s="329" t="s">
        <v>150</v>
      </c>
      <c r="B80" s="330"/>
      <c r="C80" s="330"/>
      <c r="D80" s="330"/>
      <c r="E80" s="330"/>
      <c r="F80" s="330"/>
      <c r="G80" s="330"/>
      <c r="H80" s="330"/>
      <c r="I80" s="330"/>
      <c r="J80" s="331"/>
      <c r="K80" s="106"/>
      <c r="L80" s="106"/>
      <c r="M80" s="106"/>
      <c r="N80" s="106"/>
      <c r="O80" s="107"/>
      <c r="P80" s="107"/>
      <c r="DI80" s="120" t="s">
        <v>150</v>
      </c>
      <c r="DK80" s="120"/>
      <c r="DL80" s="125"/>
      <c r="DM80" s="120"/>
    </row>
    <row r="81" spans="1:117" customFormat="1" ht="15" hidden="1" x14ac:dyDescent="0.25">
      <c r="A81" s="326" t="s">
        <v>151</v>
      </c>
      <c r="B81" s="327"/>
      <c r="C81" s="327"/>
      <c r="D81" s="327"/>
      <c r="E81" s="327"/>
      <c r="F81" s="327"/>
      <c r="G81" s="327"/>
      <c r="H81" s="327"/>
      <c r="I81" s="327"/>
      <c r="J81" s="328"/>
      <c r="K81" s="121"/>
      <c r="L81" s="121"/>
      <c r="M81" s="121"/>
      <c r="N81" s="121"/>
      <c r="O81" s="122"/>
      <c r="P81" s="122"/>
      <c r="DI81" s="120"/>
      <c r="DJ81" s="123" t="s">
        <v>151</v>
      </c>
      <c r="DK81" s="120"/>
      <c r="DL81" s="125"/>
      <c r="DM81" s="120"/>
    </row>
    <row r="82" spans="1:117" customFormat="1" ht="15" hidden="1" x14ac:dyDescent="0.25">
      <c r="A82" s="326" t="s">
        <v>152</v>
      </c>
      <c r="B82" s="327"/>
      <c r="C82" s="327"/>
      <c r="D82" s="327"/>
      <c r="E82" s="327"/>
      <c r="F82" s="327"/>
      <c r="G82" s="327"/>
      <c r="H82" s="327"/>
      <c r="I82" s="327"/>
      <c r="J82" s="328"/>
      <c r="K82" s="121">
        <v>17898.38</v>
      </c>
      <c r="L82" s="121"/>
      <c r="M82" s="121"/>
      <c r="N82" s="121"/>
      <c r="O82" s="122"/>
      <c r="P82" s="122"/>
      <c r="DI82" s="120"/>
      <c r="DJ82" s="123" t="s">
        <v>152</v>
      </c>
      <c r="DK82" s="120"/>
      <c r="DL82" s="125"/>
      <c r="DM82" s="120"/>
    </row>
    <row r="83" spans="1:117" customFormat="1" ht="15" hidden="1" x14ac:dyDescent="0.25">
      <c r="A83" s="326" t="s">
        <v>153</v>
      </c>
      <c r="B83" s="327"/>
      <c r="C83" s="327"/>
      <c r="D83" s="327"/>
      <c r="E83" s="327"/>
      <c r="F83" s="327"/>
      <c r="G83" s="327"/>
      <c r="H83" s="327"/>
      <c r="I83" s="327"/>
      <c r="J83" s="328"/>
      <c r="K83" s="121">
        <v>154999.97</v>
      </c>
      <c r="L83" s="121"/>
      <c r="M83" s="121"/>
      <c r="N83" s="121"/>
      <c r="O83" s="122"/>
      <c r="P83" s="122"/>
      <c r="DI83" s="120"/>
      <c r="DJ83" s="123" t="s">
        <v>153</v>
      </c>
      <c r="DK83" s="120"/>
      <c r="DL83" s="125"/>
      <c r="DM83" s="120"/>
    </row>
    <row r="84" spans="1:117" customFormat="1" ht="15" hidden="1" x14ac:dyDescent="0.25">
      <c r="A84" s="326" t="s">
        <v>154</v>
      </c>
      <c r="B84" s="327"/>
      <c r="C84" s="327"/>
      <c r="D84" s="327"/>
      <c r="E84" s="327"/>
      <c r="F84" s="327"/>
      <c r="G84" s="327"/>
      <c r="H84" s="327"/>
      <c r="I84" s="327"/>
      <c r="J84" s="328"/>
      <c r="K84" s="121">
        <v>4502284.13</v>
      </c>
      <c r="L84" s="121"/>
      <c r="M84" s="121"/>
      <c r="N84" s="121"/>
      <c r="O84" s="122"/>
      <c r="P84" s="122"/>
      <c r="DI84" s="120"/>
      <c r="DJ84" s="123" t="s">
        <v>154</v>
      </c>
      <c r="DK84" s="120"/>
      <c r="DL84" s="125"/>
      <c r="DM84" s="120"/>
    </row>
    <row r="85" spans="1:117" customFormat="1" ht="15" hidden="1" x14ac:dyDescent="0.25">
      <c r="A85" s="326" t="s">
        <v>155</v>
      </c>
      <c r="B85" s="327"/>
      <c r="C85" s="327"/>
      <c r="D85" s="327"/>
      <c r="E85" s="327"/>
      <c r="F85" s="327"/>
      <c r="G85" s="327"/>
      <c r="H85" s="327"/>
      <c r="I85" s="327"/>
      <c r="J85" s="328"/>
      <c r="K85" s="121"/>
      <c r="L85" s="121"/>
      <c r="M85" s="121"/>
      <c r="N85" s="121"/>
      <c r="O85" s="122"/>
      <c r="P85" s="122"/>
      <c r="DI85" s="120"/>
      <c r="DJ85" s="123" t="s">
        <v>155</v>
      </c>
      <c r="DK85" s="120"/>
      <c r="DL85" s="125"/>
      <c r="DM85" s="120"/>
    </row>
    <row r="86" spans="1:117" customFormat="1" ht="15" hidden="1" x14ac:dyDescent="0.25">
      <c r="A86" s="326" t="s">
        <v>152</v>
      </c>
      <c r="B86" s="327"/>
      <c r="C86" s="327"/>
      <c r="D86" s="327"/>
      <c r="E86" s="327"/>
      <c r="F86" s="327"/>
      <c r="G86" s="327"/>
      <c r="H86" s="327"/>
      <c r="I86" s="327"/>
      <c r="J86" s="328"/>
      <c r="K86" s="121">
        <v>17898.38</v>
      </c>
      <c r="L86" s="121"/>
      <c r="M86" s="121"/>
      <c r="N86" s="121"/>
      <c r="O86" s="122"/>
      <c r="P86" s="122"/>
      <c r="DI86" s="120"/>
      <c r="DJ86" s="123" t="s">
        <v>152</v>
      </c>
      <c r="DK86" s="120"/>
      <c r="DL86" s="125"/>
      <c r="DM86" s="120"/>
    </row>
    <row r="87" spans="1:117" customFormat="1" ht="15" hidden="1" x14ac:dyDescent="0.25">
      <c r="A87" s="326" t="s">
        <v>153</v>
      </c>
      <c r="B87" s="327"/>
      <c r="C87" s="327"/>
      <c r="D87" s="327"/>
      <c r="E87" s="327"/>
      <c r="F87" s="327"/>
      <c r="G87" s="327"/>
      <c r="H87" s="327"/>
      <c r="I87" s="327"/>
      <c r="J87" s="328"/>
      <c r="K87" s="121">
        <v>154999.97</v>
      </c>
      <c r="L87" s="121"/>
      <c r="M87" s="121"/>
      <c r="N87" s="121"/>
      <c r="O87" s="122"/>
      <c r="P87" s="122"/>
      <c r="DI87" s="120"/>
      <c r="DJ87" s="123" t="s">
        <v>153</v>
      </c>
      <c r="DK87" s="120"/>
      <c r="DL87" s="125"/>
      <c r="DM87" s="120"/>
    </row>
    <row r="88" spans="1:117" customFormat="1" ht="15" hidden="1" x14ac:dyDescent="0.25">
      <c r="A88" s="326" t="s">
        <v>156</v>
      </c>
      <c r="B88" s="327"/>
      <c r="C88" s="327"/>
      <c r="D88" s="327"/>
      <c r="E88" s="327"/>
      <c r="F88" s="327"/>
      <c r="G88" s="327"/>
      <c r="H88" s="327"/>
      <c r="I88" s="327"/>
      <c r="J88" s="328"/>
      <c r="K88" s="121">
        <v>5447008.9500000002</v>
      </c>
      <c r="L88" s="121"/>
      <c r="M88" s="121"/>
      <c r="N88" s="121"/>
      <c r="O88" s="122"/>
      <c r="P88" s="122"/>
      <c r="DI88" s="120"/>
      <c r="DJ88" s="123" t="s">
        <v>156</v>
      </c>
      <c r="DK88" s="120"/>
      <c r="DL88" s="125"/>
      <c r="DM88" s="120"/>
    </row>
    <row r="89" spans="1:117" customFormat="1" ht="15" hidden="1" x14ac:dyDescent="0.25">
      <c r="A89" s="326" t="s">
        <v>157</v>
      </c>
      <c r="B89" s="327"/>
      <c r="C89" s="327"/>
      <c r="D89" s="327"/>
      <c r="E89" s="327"/>
      <c r="F89" s="327"/>
      <c r="G89" s="327"/>
      <c r="H89" s="327"/>
      <c r="I89" s="327"/>
      <c r="J89" s="328"/>
      <c r="K89" s="121"/>
      <c r="L89" s="121"/>
      <c r="M89" s="121"/>
      <c r="N89" s="121"/>
      <c r="O89" s="122"/>
      <c r="P89" s="122"/>
      <c r="DI89" s="120"/>
      <c r="DJ89" s="123" t="s">
        <v>157</v>
      </c>
      <c r="DK89" s="120"/>
      <c r="DL89" s="125"/>
      <c r="DM89" s="120"/>
    </row>
    <row r="90" spans="1:117" customFormat="1" ht="15" hidden="1" x14ac:dyDescent="0.25">
      <c r="A90" s="326" t="s">
        <v>152</v>
      </c>
      <c r="B90" s="327"/>
      <c r="C90" s="327"/>
      <c r="D90" s="327"/>
      <c r="E90" s="327"/>
      <c r="F90" s="327"/>
      <c r="G90" s="327"/>
      <c r="H90" s="327"/>
      <c r="I90" s="327"/>
      <c r="J90" s="328"/>
      <c r="K90" s="121">
        <v>17898.38</v>
      </c>
      <c r="L90" s="121"/>
      <c r="M90" s="121"/>
      <c r="N90" s="121"/>
      <c r="O90" s="122"/>
      <c r="P90" s="122"/>
      <c r="DI90" s="120"/>
      <c r="DJ90" s="123" t="s">
        <v>152</v>
      </c>
      <c r="DK90" s="120"/>
      <c r="DL90" s="125"/>
      <c r="DM90" s="120"/>
    </row>
    <row r="91" spans="1:117" customFormat="1" ht="15" hidden="1" x14ac:dyDescent="0.25">
      <c r="A91" s="326" t="s">
        <v>153</v>
      </c>
      <c r="B91" s="327"/>
      <c r="C91" s="327"/>
      <c r="D91" s="327"/>
      <c r="E91" s="327"/>
      <c r="F91" s="327"/>
      <c r="G91" s="327"/>
      <c r="H91" s="327"/>
      <c r="I91" s="327"/>
      <c r="J91" s="328"/>
      <c r="K91" s="121">
        <v>154999.97</v>
      </c>
      <c r="L91" s="121"/>
      <c r="M91" s="121"/>
      <c r="N91" s="121"/>
      <c r="O91" s="122"/>
      <c r="P91" s="122"/>
      <c r="DI91" s="120"/>
      <c r="DJ91" s="123" t="s">
        <v>153</v>
      </c>
      <c r="DK91" s="120"/>
      <c r="DL91" s="125"/>
      <c r="DM91" s="120"/>
    </row>
    <row r="92" spans="1:117" customFormat="1" ht="15" hidden="1" x14ac:dyDescent="0.25">
      <c r="A92" s="326" t="s">
        <v>158</v>
      </c>
      <c r="B92" s="327"/>
      <c r="C92" s="327"/>
      <c r="D92" s="327"/>
      <c r="E92" s="327"/>
      <c r="F92" s="327"/>
      <c r="G92" s="327"/>
      <c r="H92" s="327"/>
      <c r="I92" s="327"/>
      <c r="J92" s="328"/>
      <c r="K92" s="121">
        <v>2752954.47</v>
      </c>
      <c r="L92" s="121"/>
      <c r="M92" s="121"/>
      <c r="N92" s="121"/>
      <c r="O92" s="122"/>
      <c r="P92" s="122"/>
      <c r="DI92" s="120"/>
      <c r="DJ92" s="123" t="s">
        <v>158</v>
      </c>
      <c r="DK92" s="120"/>
      <c r="DL92" s="125"/>
      <c r="DM92" s="120"/>
    </row>
    <row r="93" spans="1:117" customFormat="1" ht="15" x14ac:dyDescent="0.25">
      <c r="A93" s="326" t="s">
        <v>134</v>
      </c>
      <c r="B93" s="327"/>
      <c r="C93" s="327"/>
      <c r="D93" s="327"/>
      <c r="E93" s="327"/>
      <c r="F93" s="327"/>
      <c r="G93" s="327"/>
      <c r="H93" s="327"/>
      <c r="I93" s="327"/>
      <c r="J93" s="328"/>
      <c r="K93" s="121">
        <v>12702247.550000001</v>
      </c>
      <c r="L93" s="121"/>
      <c r="M93" s="121"/>
      <c r="N93" s="121"/>
      <c r="O93" s="122"/>
      <c r="P93" s="122"/>
      <c r="DI93" s="120"/>
      <c r="DJ93" s="123" t="s">
        <v>134</v>
      </c>
      <c r="DK93" s="120"/>
      <c r="DL93" s="125"/>
      <c r="DM93" s="120"/>
    </row>
    <row r="94" spans="1:117" customFormat="1" ht="3" customHeight="1" x14ac:dyDescent="0.25">
      <c r="A94" s="126"/>
      <c r="B94" s="126"/>
      <c r="C94" s="126"/>
      <c r="D94" s="126"/>
      <c r="E94" s="126"/>
      <c r="F94" s="126"/>
      <c r="G94" s="126"/>
      <c r="H94" s="126"/>
      <c r="I94" s="126"/>
      <c r="J94" s="127"/>
      <c r="K94" s="127"/>
      <c r="L94" s="127"/>
      <c r="M94" s="128"/>
      <c r="N94" s="128"/>
      <c r="O94" s="129"/>
    </row>
    <row r="95" spans="1:117" customFormat="1" ht="9" customHeight="1" x14ac:dyDescent="0.25">
      <c r="A95" s="130"/>
      <c r="B95" s="130"/>
      <c r="C95" s="130"/>
      <c r="D95" s="130"/>
      <c r="E95" s="130"/>
      <c r="F95" s="130"/>
      <c r="G95" s="130"/>
      <c r="H95" s="130"/>
      <c r="I95" s="130"/>
      <c r="J95" s="130"/>
      <c r="K95" s="130"/>
      <c r="L95" s="130"/>
      <c r="M95" s="130"/>
      <c r="N95" s="130"/>
      <c r="O95" s="130"/>
      <c r="P95" s="130"/>
    </row>
    <row r="96" spans="1:117" s="133" customFormat="1" ht="34.5" customHeight="1" x14ac:dyDescent="0.2">
      <c r="A96" s="321" t="s">
        <v>159</v>
      </c>
      <c r="B96" s="321"/>
      <c r="C96" s="321"/>
      <c r="D96" s="322" t="s">
        <v>300</v>
      </c>
      <c r="E96" s="322"/>
      <c r="F96" s="322"/>
      <c r="G96" s="322"/>
      <c r="H96" s="322"/>
      <c r="I96" s="323"/>
      <c r="J96" s="323"/>
      <c r="K96" s="323"/>
      <c r="L96" s="323"/>
      <c r="M96" s="323"/>
      <c r="N96" s="174" t="s">
        <v>299</v>
      </c>
      <c r="O96" s="174"/>
      <c r="P96" s="174"/>
      <c r="Q96" s="175"/>
      <c r="R96" s="131"/>
      <c r="S96" s="131"/>
      <c r="T96" s="131"/>
      <c r="U96" s="131"/>
      <c r="V96" s="132"/>
      <c r="W96" s="132"/>
      <c r="X96" s="132"/>
      <c r="Y96" s="132"/>
      <c r="Z96" s="132"/>
      <c r="AA96" s="132"/>
      <c r="AB96" s="132"/>
      <c r="AC96" s="132"/>
      <c r="AD96" s="132"/>
      <c r="AE96" s="132"/>
      <c r="AF96" s="132"/>
      <c r="AG96" s="132"/>
      <c r="AH96" s="132"/>
      <c r="AI96" s="132"/>
      <c r="AJ96" s="132"/>
      <c r="AK96" s="132"/>
      <c r="AL96" s="132"/>
      <c r="AM96" s="131"/>
      <c r="AN96" s="131"/>
      <c r="AO96" s="131"/>
      <c r="AP96" s="131"/>
      <c r="AQ96" s="131"/>
      <c r="AR96" s="131"/>
      <c r="AS96" s="131"/>
      <c r="AT96" s="131"/>
      <c r="AU96" s="131"/>
      <c r="AV96" s="131"/>
      <c r="AW96" s="131"/>
      <c r="AX96" s="131"/>
      <c r="AY96" s="131"/>
      <c r="AZ96" s="131"/>
      <c r="BA96" s="131"/>
      <c r="BB96" s="131"/>
      <c r="BC96" s="131"/>
      <c r="BD96" s="131"/>
      <c r="BE96" s="131"/>
      <c r="BF96" s="131"/>
      <c r="BG96" s="131"/>
      <c r="BH96" s="131"/>
      <c r="BI96" s="131"/>
      <c r="BJ96" s="131"/>
      <c r="BK96" s="131"/>
      <c r="BL96" s="131"/>
      <c r="BM96" s="131"/>
      <c r="BN96" s="131"/>
      <c r="BO96" s="131"/>
      <c r="BP96" s="131"/>
      <c r="BQ96" s="131"/>
      <c r="BR96" s="131"/>
      <c r="BS96" s="131"/>
      <c r="BT96" s="131"/>
      <c r="BU96" s="131"/>
      <c r="BV96" s="131"/>
      <c r="BW96" s="131"/>
      <c r="BX96" s="131"/>
      <c r="BY96" s="131"/>
      <c r="BZ96" s="131"/>
      <c r="CA96" s="131"/>
      <c r="CB96" s="131"/>
      <c r="CC96" s="131"/>
      <c r="CD96" s="131"/>
      <c r="CE96" s="131"/>
      <c r="CF96" s="131"/>
      <c r="CG96" s="131"/>
      <c r="CH96" s="131"/>
      <c r="CI96" s="131"/>
      <c r="CJ96" s="131"/>
      <c r="CK96" s="131"/>
      <c r="CL96" s="131"/>
      <c r="CM96" s="131"/>
      <c r="CN96" s="131"/>
      <c r="CO96" s="131"/>
      <c r="CP96" s="131"/>
      <c r="CQ96" s="131"/>
      <c r="CR96" s="131"/>
      <c r="CS96" s="131"/>
      <c r="CT96" s="131"/>
      <c r="CU96" s="131"/>
      <c r="CV96" s="131"/>
      <c r="CW96" s="131"/>
      <c r="CX96" s="131"/>
      <c r="CY96" s="131"/>
      <c r="CZ96" s="131"/>
      <c r="DA96" s="131"/>
      <c r="DB96" s="131"/>
      <c r="DC96" s="131"/>
      <c r="DD96" s="131"/>
      <c r="DE96" s="131"/>
      <c r="DF96" s="131"/>
      <c r="DG96" s="131"/>
      <c r="DH96" s="131"/>
      <c r="DI96" s="131"/>
      <c r="DJ96" s="131"/>
      <c r="DK96" s="131"/>
      <c r="DL96" s="131"/>
      <c r="DM96" s="131"/>
    </row>
    <row r="97" spans="1:117" s="133" customFormat="1" ht="13.5" customHeight="1" x14ac:dyDescent="0.2">
      <c r="A97" s="134"/>
      <c r="B97" s="134"/>
      <c r="C97" s="135" t="s">
        <v>160</v>
      </c>
      <c r="D97" s="176"/>
      <c r="E97" s="176"/>
      <c r="F97" s="176"/>
      <c r="G97" s="176"/>
      <c r="H97" s="176"/>
      <c r="I97" s="176"/>
      <c r="J97" s="176"/>
      <c r="K97" s="177" t="s">
        <v>161</v>
      </c>
      <c r="L97" s="320"/>
      <c r="M97" s="320"/>
      <c r="N97" s="320"/>
      <c r="O97" s="320"/>
      <c r="P97" s="320"/>
      <c r="Q97" s="320"/>
      <c r="R97" s="131"/>
      <c r="S97" s="131"/>
      <c r="T97" s="131"/>
      <c r="U97" s="131"/>
      <c r="V97" s="132"/>
      <c r="W97" s="132"/>
      <c r="X97" s="132"/>
      <c r="Y97" s="132"/>
      <c r="Z97" s="132"/>
      <c r="AA97" s="132"/>
      <c r="AB97" s="132"/>
      <c r="AC97" s="132"/>
      <c r="AD97" s="132"/>
      <c r="AE97" s="132"/>
      <c r="AF97" s="132"/>
      <c r="AG97" s="132"/>
      <c r="AH97" s="132"/>
      <c r="AI97" s="132"/>
      <c r="AJ97" s="132"/>
      <c r="AK97" s="132"/>
      <c r="AL97" s="132"/>
      <c r="AM97" s="131"/>
      <c r="AN97" s="131"/>
      <c r="AO97" s="131"/>
      <c r="AP97" s="131"/>
      <c r="AQ97" s="131"/>
      <c r="AR97" s="131"/>
      <c r="AS97" s="131"/>
      <c r="AT97" s="131"/>
      <c r="AU97" s="131"/>
      <c r="AV97" s="131"/>
      <c r="AW97" s="131"/>
      <c r="AX97" s="131"/>
      <c r="AY97" s="131"/>
      <c r="AZ97" s="131"/>
      <c r="BA97" s="131"/>
      <c r="BB97" s="131"/>
      <c r="BC97" s="131"/>
      <c r="BD97" s="131"/>
      <c r="BE97" s="131"/>
      <c r="BF97" s="131"/>
      <c r="BG97" s="131"/>
      <c r="BH97" s="131"/>
      <c r="BI97" s="131"/>
      <c r="BJ97" s="131"/>
      <c r="BK97" s="131"/>
      <c r="BL97" s="131"/>
      <c r="BM97" s="131"/>
      <c r="BN97" s="131"/>
      <c r="BO97" s="131"/>
      <c r="BP97" s="131"/>
      <c r="BQ97" s="131"/>
      <c r="BR97" s="131"/>
      <c r="BS97" s="131"/>
      <c r="BT97" s="131"/>
      <c r="BU97" s="131"/>
      <c r="BV97" s="131"/>
      <c r="BW97" s="131"/>
      <c r="BX97" s="131"/>
      <c r="BY97" s="131"/>
      <c r="BZ97" s="131"/>
      <c r="CA97" s="131"/>
      <c r="CB97" s="131"/>
      <c r="CC97" s="131"/>
      <c r="CD97" s="131"/>
      <c r="CE97" s="131"/>
      <c r="CF97" s="131"/>
      <c r="CG97" s="131"/>
      <c r="CH97" s="131"/>
      <c r="CI97" s="131"/>
      <c r="CJ97" s="131"/>
      <c r="CK97" s="131"/>
      <c r="CL97" s="131"/>
      <c r="CM97" s="131"/>
      <c r="CN97" s="131"/>
      <c r="CO97" s="131"/>
      <c r="CP97" s="131"/>
      <c r="CQ97" s="131"/>
      <c r="CR97" s="131"/>
      <c r="CS97" s="131"/>
      <c r="CT97" s="131"/>
      <c r="CU97" s="131"/>
      <c r="CV97" s="131"/>
      <c r="CW97" s="131"/>
      <c r="CX97" s="131"/>
      <c r="CY97" s="131"/>
      <c r="CZ97" s="131"/>
      <c r="DA97" s="131"/>
      <c r="DB97" s="131"/>
      <c r="DC97" s="131"/>
      <c r="DD97" s="131"/>
      <c r="DE97" s="131"/>
      <c r="DF97" s="131"/>
      <c r="DG97" s="131"/>
      <c r="DH97" s="131"/>
      <c r="DI97" s="131"/>
      <c r="DJ97" s="131"/>
      <c r="DK97" s="131"/>
      <c r="DL97" s="131"/>
      <c r="DM97" s="131"/>
    </row>
    <row r="98" spans="1:117" s="133" customFormat="1" ht="12.75" customHeight="1" x14ac:dyDescent="0.2">
      <c r="A98" s="171"/>
      <c r="B98" s="171"/>
      <c r="C98" s="138"/>
      <c r="D98" s="178"/>
      <c r="E98" s="178"/>
      <c r="F98" s="178"/>
      <c r="G98" s="178"/>
      <c r="H98" s="178"/>
      <c r="I98" s="178"/>
      <c r="J98" s="178"/>
      <c r="K98" s="179"/>
      <c r="L98" s="178"/>
      <c r="M98" s="178"/>
      <c r="N98" s="178"/>
      <c r="O98" s="178"/>
      <c r="P98" s="180"/>
      <c r="Q98" s="181"/>
      <c r="R98" s="131"/>
      <c r="S98" s="131"/>
      <c r="T98" s="131"/>
      <c r="U98" s="131"/>
      <c r="V98" s="132"/>
      <c r="W98" s="132"/>
      <c r="X98" s="132"/>
      <c r="Y98" s="132"/>
      <c r="Z98" s="132"/>
      <c r="AA98" s="132"/>
      <c r="AB98" s="132"/>
      <c r="AC98" s="132"/>
      <c r="AD98" s="132"/>
      <c r="AE98" s="132"/>
      <c r="AF98" s="132"/>
      <c r="AG98" s="132"/>
      <c r="AH98" s="132"/>
      <c r="AI98" s="132"/>
      <c r="AJ98" s="132"/>
      <c r="AK98" s="132"/>
      <c r="AL98" s="132"/>
      <c r="AM98" s="131"/>
      <c r="AN98" s="131"/>
      <c r="AO98" s="131"/>
      <c r="AP98" s="131"/>
      <c r="AQ98" s="131"/>
      <c r="AR98" s="131"/>
      <c r="AS98" s="131"/>
      <c r="AT98" s="131"/>
      <c r="AU98" s="131"/>
      <c r="AV98" s="131"/>
      <c r="AW98" s="131"/>
      <c r="AX98" s="131"/>
      <c r="AY98" s="131"/>
      <c r="AZ98" s="131"/>
      <c r="BA98" s="131"/>
      <c r="BB98" s="131"/>
      <c r="BC98" s="131"/>
      <c r="BD98" s="131"/>
      <c r="BE98" s="131"/>
      <c r="BF98" s="131"/>
      <c r="BG98" s="131"/>
      <c r="BH98" s="131"/>
      <c r="BI98" s="131"/>
      <c r="BJ98" s="131"/>
      <c r="BK98" s="131"/>
      <c r="BL98" s="131"/>
      <c r="BM98" s="131"/>
      <c r="BN98" s="131"/>
      <c r="BO98" s="131"/>
      <c r="BP98" s="131"/>
      <c r="BQ98" s="131"/>
      <c r="BR98" s="131"/>
      <c r="BS98" s="131"/>
      <c r="BT98" s="131"/>
      <c r="BU98" s="131"/>
      <c r="BV98" s="131"/>
      <c r="BW98" s="131"/>
      <c r="BX98" s="131"/>
      <c r="BY98" s="131"/>
      <c r="BZ98" s="131"/>
      <c r="CA98" s="131"/>
      <c r="CB98" s="131"/>
      <c r="CC98" s="131"/>
      <c r="CD98" s="131"/>
      <c r="CE98" s="131"/>
      <c r="CF98" s="131"/>
      <c r="CG98" s="131"/>
      <c r="CH98" s="131"/>
      <c r="CI98" s="131"/>
      <c r="CJ98" s="131"/>
      <c r="CK98" s="131"/>
      <c r="CL98" s="131"/>
      <c r="CM98" s="131"/>
      <c r="CN98" s="131"/>
      <c r="CO98" s="131"/>
      <c r="CP98" s="131"/>
      <c r="CQ98" s="131"/>
      <c r="CR98" s="131"/>
      <c r="CS98" s="131"/>
      <c r="CT98" s="131"/>
      <c r="CU98" s="131"/>
      <c r="CV98" s="131"/>
      <c r="CW98" s="131"/>
      <c r="CX98" s="131"/>
      <c r="CY98" s="131"/>
      <c r="CZ98" s="131"/>
      <c r="DA98" s="131"/>
      <c r="DB98" s="131"/>
      <c r="DC98" s="131"/>
      <c r="DD98" s="131"/>
      <c r="DE98" s="131"/>
      <c r="DF98" s="131"/>
      <c r="DG98" s="131"/>
      <c r="DH98" s="131"/>
      <c r="DI98" s="131"/>
      <c r="DJ98" s="131"/>
      <c r="DK98" s="131"/>
      <c r="DL98" s="131"/>
      <c r="DM98" s="131"/>
    </row>
    <row r="99" spans="1:117" s="133" customFormat="1" ht="34.5" customHeight="1" x14ac:dyDescent="0.2">
      <c r="A99" s="321" t="s">
        <v>162</v>
      </c>
      <c r="B99" s="321"/>
      <c r="C99" s="321"/>
      <c r="D99" s="322" t="s">
        <v>163</v>
      </c>
      <c r="E99" s="322"/>
      <c r="F99" s="322"/>
      <c r="G99" s="322"/>
      <c r="H99" s="322"/>
      <c r="I99" s="323"/>
      <c r="J99" s="323"/>
      <c r="K99" s="323"/>
      <c r="L99" s="323"/>
      <c r="M99" s="323"/>
      <c r="N99" s="325" t="s">
        <v>164</v>
      </c>
      <c r="O99" s="325"/>
      <c r="P99" s="174"/>
      <c r="Q99" s="175"/>
      <c r="R99" s="131"/>
      <c r="S99" s="131"/>
      <c r="T99" s="131"/>
      <c r="U99" s="131"/>
      <c r="V99" s="132"/>
      <c r="W99" s="132"/>
      <c r="X99" s="132"/>
      <c r="Y99" s="132"/>
      <c r="Z99" s="132"/>
      <c r="AA99" s="132"/>
      <c r="AB99" s="132"/>
      <c r="AC99" s="132"/>
      <c r="AD99" s="132"/>
      <c r="AE99" s="132"/>
      <c r="AF99" s="132"/>
      <c r="AG99" s="132"/>
      <c r="AH99" s="132"/>
      <c r="AI99" s="132"/>
      <c r="AJ99" s="132"/>
      <c r="AK99" s="132"/>
      <c r="AL99" s="132"/>
      <c r="AM99" s="131"/>
      <c r="AN99" s="131"/>
      <c r="AO99" s="131"/>
      <c r="AP99" s="131"/>
      <c r="AQ99" s="131"/>
      <c r="AR99" s="131"/>
      <c r="AS99" s="131"/>
      <c r="AT99" s="131"/>
      <c r="AU99" s="131"/>
      <c r="AV99" s="131"/>
      <c r="AW99" s="131"/>
      <c r="AX99" s="131"/>
      <c r="AY99" s="131"/>
      <c r="AZ99" s="131"/>
      <c r="BA99" s="131"/>
      <c r="BB99" s="131"/>
      <c r="BC99" s="131"/>
      <c r="BD99" s="131"/>
      <c r="BE99" s="131"/>
      <c r="BF99" s="131"/>
      <c r="BG99" s="131"/>
      <c r="BH99" s="131"/>
      <c r="BI99" s="131"/>
      <c r="BJ99" s="131"/>
      <c r="BK99" s="131"/>
      <c r="BL99" s="131"/>
      <c r="BM99" s="131"/>
      <c r="BN99" s="131"/>
      <c r="BO99" s="131"/>
      <c r="BP99" s="131"/>
      <c r="BQ99" s="131"/>
      <c r="BR99" s="131"/>
      <c r="BS99" s="131"/>
      <c r="BT99" s="131"/>
      <c r="BU99" s="131"/>
      <c r="BV99" s="131"/>
      <c r="BW99" s="131"/>
      <c r="BX99" s="131"/>
      <c r="BY99" s="131"/>
      <c r="BZ99" s="131"/>
      <c r="CA99" s="131"/>
      <c r="CB99" s="131"/>
      <c r="CC99" s="131"/>
      <c r="CD99" s="131"/>
      <c r="CE99" s="131"/>
      <c r="CF99" s="131"/>
      <c r="CG99" s="131"/>
      <c r="CH99" s="131"/>
      <c r="CI99" s="131"/>
      <c r="CJ99" s="131"/>
      <c r="CK99" s="131"/>
      <c r="CL99" s="131"/>
      <c r="CM99" s="131"/>
      <c r="CN99" s="131"/>
      <c r="CO99" s="131"/>
      <c r="CP99" s="131"/>
      <c r="CQ99" s="131"/>
      <c r="CR99" s="131"/>
      <c r="CS99" s="131"/>
      <c r="CT99" s="131"/>
      <c r="CU99" s="131"/>
      <c r="CV99" s="131"/>
      <c r="CW99" s="131"/>
      <c r="CX99" s="131"/>
      <c r="CY99" s="131"/>
      <c r="CZ99" s="131"/>
      <c r="DA99" s="131"/>
      <c r="DB99" s="131"/>
      <c r="DC99" s="131"/>
      <c r="DD99" s="131"/>
      <c r="DE99" s="131"/>
      <c r="DF99" s="131"/>
      <c r="DG99" s="131"/>
      <c r="DH99" s="131"/>
      <c r="DI99" s="131"/>
      <c r="DJ99" s="131"/>
      <c r="DK99" s="131"/>
      <c r="DL99" s="131"/>
      <c r="DM99" s="131"/>
    </row>
    <row r="100" spans="1:117" s="133" customFormat="1" ht="13.5" customHeight="1" x14ac:dyDescent="0.2">
      <c r="A100" s="143"/>
      <c r="B100" s="143"/>
      <c r="C100" s="143" t="s">
        <v>160</v>
      </c>
      <c r="D100" s="182"/>
      <c r="E100" s="182"/>
      <c r="F100" s="182"/>
      <c r="G100" s="182"/>
      <c r="H100" s="182"/>
      <c r="I100" s="182"/>
      <c r="J100" s="182"/>
      <c r="K100" s="183" t="s">
        <v>161</v>
      </c>
      <c r="L100" s="320"/>
      <c r="M100" s="320"/>
      <c r="N100" s="320"/>
      <c r="O100" s="320"/>
      <c r="P100" s="320"/>
      <c r="Q100" s="320"/>
      <c r="R100" s="131"/>
      <c r="S100" s="131"/>
      <c r="T100" s="131"/>
      <c r="U100" s="131"/>
      <c r="V100" s="132"/>
      <c r="W100" s="132"/>
      <c r="X100" s="132"/>
      <c r="Y100" s="132"/>
      <c r="Z100" s="132"/>
      <c r="AA100" s="132"/>
      <c r="AB100" s="132"/>
      <c r="AC100" s="132"/>
      <c r="AD100" s="132"/>
      <c r="AE100" s="132"/>
      <c r="AF100" s="132"/>
      <c r="AG100" s="132"/>
      <c r="AH100" s="132"/>
      <c r="AI100" s="132"/>
      <c r="AJ100" s="132"/>
      <c r="AK100" s="132"/>
      <c r="AL100" s="132"/>
      <c r="AM100" s="131"/>
      <c r="AN100" s="131"/>
      <c r="AO100" s="131"/>
      <c r="AP100" s="131"/>
      <c r="AQ100" s="131"/>
      <c r="AR100" s="131"/>
      <c r="AS100" s="131"/>
      <c r="AT100" s="131"/>
      <c r="AU100" s="131"/>
      <c r="AV100" s="131"/>
      <c r="AW100" s="131"/>
      <c r="AX100" s="131"/>
      <c r="AY100" s="131"/>
      <c r="AZ100" s="131"/>
      <c r="BA100" s="131"/>
      <c r="BB100" s="131"/>
      <c r="BC100" s="131"/>
      <c r="BD100" s="131"/>
      <c r="BE100" s="131"/>
      <c r="BF100" s="131"/>
      <c r="BG100" s="131"/>
      <c r="BH100" s="131"/>
      <c r="BI100" s="131"/>
      <c r="BJ100" s="131"/>
      <c r="BK100" s="131"/>
      <c r="BL100" s="131"/>
      <c r="BM100" s="131"/>
      <c r="BN100" s="131"/>
      <c r="BO100" s="131"/>
      <c r="BP100" s="131"/>
      <c r="BQ100" s="131"/>
      <c r="BR100" s="131"/>
      <c r="BS100" s="131"/>
      <c r="BT100" s="131"/>
      <c r="BU100" s="131"/>
      <c r="BV100" s="131"/>
      <c r="BW100" s="131"/>
      <c r="BX100" s="131"/>
      <c r="BY100" s="131"/>
      <c r="BZ100" s="131"/>
      <c r="CA100" s="131"/>
      <c r="CB100" s="131"/>
      <c r="CC100" s="131"/>
      <c r="CD100" s="131"/>
      <c r="CE100" s="131"/>
      <c r="CF100" s="131"/>
      <c r="CG100" s="131"/>
      <c r="CH100" s="131"/>
      <c r="CI100" s="131"/>
      <c r="CJ100" s="131"/>
      <c r="CK100" s="131"/>
      <c r="CL100" s="131"/>
      <c r="CM100" s="131"/>
      <c r="CN100" s="131"/>
      <c r="CO100" s="131"/>
      <c r="CP100" s="131"/>
      <c r="CQ100" s="131"/>
      <c r="CR100" s="131"/>
      <c r="CS100" s="131"/>
      <c r="CT100" s="131"/>
      <c r="CU100" s="131"/>
      <c r="CV100" s="131"/>
      <c r="CW100" s="131"/>
      <c r="CX100" s="131"/>
      <c r="CY100" s="131"/>
      <c r="CZ100" s="131"/>
      <c r="DA100" s="131"/>
      <c r="DB100" s="131"/>
      <c r="DC100" s="131"/>
      <c r="DD100" s="131"/>
      <c r="DE100" s="131"/>
      <c r="DF100" s="131"/>
      <c r="DG100" s="131"/>
      <c r="DH100" s="131"/>
      <c r="DI100" s="131"/>
      <c r="DJ100" s="131"/>
      <c r="DK100" s="131"/>
      <c r="DL100" s="131"/>
      <c r="DM100" s="131"/>
    </row>
    <row r="101" spans="1:117" s="133" customFormat="1" ht="12.75" customHeight="1" x14ac:dyDescent="0.2">
      <c r="A101" s="143"/>
      <c r="B101" s="143"/>
      <c r="C101" s="143"/>
      <c r="D101" s="182"/>
      <c r="E101" s="182"/>
      <c r="F101" s="182"/>
      <c r="G101" s="182"/>
      <c r="H101" s="182"/>
      <c r="I101" s="182"/>
      <c r="J101" s="182"/>
      <c r="K101" s="183"/>
      <c r="L101" s="177"/>
      <c r="M101" s="177"/>
      <c r="N101" s="177"/>
      <c r="O101" s="177"/>
      <c r="P101" s="177"/>
      <c r="Q101" s="271"/>
      <c r="R101" s="131"/>
      <c r="S101" s="131"/>
      <c r="T101" s="131"/>
      <c r="U101" s="131"/>
      <c r="V101" s="132"/>
      <c r="W101" s="132"/>
      <c r="X101" s="132"/>
      <c r="Y101" s="132"/>
      <c r="Z101" s="132"/>
      <c r="AA101" s="132"/>
      <c r="AB101" s="132"/>
      <c r="AC101" s="132"/>
      <c r="AD101" s="132"/>
      <c r="AE101" s="132"/>
      <c r="AF101" s="132"/>
      <c r="AG101" s="132"/>
      <c r="AH101" s="132"/>
      <c r="AI101" s="132"/>
      <c r="AJ101" s="132"/>
      <c r="AK101" s="132"/>
      <c r="AL101" s="132"/>
      <c r="AM101" s="131"/>
      <c r="AN101" s="131"/>
      <c r="AO101" s="131"/>
      <c r="AP101" s="131"/>
      <c r="AQ101" s="131"/>
      <c r="AR101" s="131"/>
      <c r="AS101" s="131"/>
      <c r="AT101" s="131"/>
      <c r="AU101" s="131"/>
      <c r="AV101" s="131"/>
      <c r="AW101" s="131"/>
      <c r="AX101" s="131"/>
      <c r="AY101" s="131"/>
      <c r="AZ101" s="131"/>
      <c r="BA101" s="131"/>
      <c r="BB101" s="131"/>
      <c r="BC101" s="131"/>
      <c r="BD101" s="131"/>
      <c r="BE101" s="131"/>
      <c r="BF101" s="131"/>
      <c r="BG101" s="131"/>
      <c r="BH101" s="131"/>
      <c r="BI101" s="131"/>
      <c r="BJ101" s="131"/>
      <c r="BK101" s="131"/>
      <c r="BL101" s="131"/>
      <c r="BM101" s="131"/>
      <c r="BN101" s="131"/>
      <c r="BO101" s="131"/>
      <c r="BP101" s="131"/>
      <c r="BQ101" s="131"/>
      <c r="BR101" s="131"/>
      <c r="BS101" s="131"/>
      <c r="BT101" s="131"/>
      <c r="BU101" s="131"/>
      <c r="BV101" s="131"/>
      <c r="BW101" s="131"/>
      <c r="BX101" s="131"/>
      <c r="BY101" s="131"/>
      <c r="BZ101" s="131"/>
      <c r="CA101" s="131"/>
      <c r="CB101" s="131"/>
      <c r="CC101" s="131"/>
      <c r="CD101" s="131"/>
      <c r="CE101" s="131"/>
      <c r="CF101" s="131"/>
      <c r="CG101" s="131"/>
      <c r="CH101" s="131"/>
      <c r="CI101" s="131"/>
      <c r="CJ101" s="131"/>
      <c r="CK101" s="131"/>
      <c r="CL101" s="131"/>
      <c r="CM101" s="131"/>
      <c r="CN101" s="131"/>
      <c r="CO101" s="131"/>
      <c r="CP101" s="131"/>
      <c r="CQ101" s="131"/>
      <c r="CR101" s="131"/>
      <c r="CS101" s="131"/>
      <c r="CT101" s="131"/>
      <c r="CU101" s="131"/>
      <c r="CV101" s="131"/>
      <c r="CW101" s="131"/>
      <c r="CX101" s="131"/>
      <c r="CY101" s="131"/>
      <c r="CZ101" s="131"/>
      <c r="DA101" s="131"/>
      <c r="DB101" s="131"/>
      <c r="DC101" s="131"/>
      <c r="DD101" s="131"/>
      <c r="DE101" s="131"/>
      <c r="DF101" s="131"/>
      <c r="DG101" s="131"/>
      <c r="DH101" s="131"/>
      <c r="DI101" s="131"/>
      <c r="DJ101" s="131"/>
      <c r="DK101" s="131"/>
      <c r="DL101" s="131"/>
      <c r="DM101" s="131"/>
    </row>
    <row r="102" spans="1:117" s="133" customFormat="1" ht="45" customHeight="1" x14ac:dyDescent="0.2">
      <c r="A102" s="148"/>
      <c r="B102" s="316" t="s">
        <v>165</v>
      </c>
      <c r="C102" s="316"/>
      <c r="D102" s="149" t="s">
        <v>166</v>
      </c>
      <c r="E102" s="317"/>
      <c r="F102" s="317"/>
      <c r="G102" s="317"/>
      <c r="H102" s="150"/>
      <c r="I102" s="272"/>
      <c r="J102" s="272"/>
      <c r="K102" s="272"/>
      <c r="L102" s="272"/>
      <c r="M102" s="272"/>
      <c r="N102" s="342" t="s">
        <v>167</v>
      </c>
      <c r="O102" s="342"/>
      <c r="P102" s="180"/>
      <c r="Q102" s="181"/>
      <c r="R102" s="131"/>
      <c r="S102" s="131"/>
      <c r="T102" s="131"/>
      <c r="U102" s="131"/>
      <c r="V102" s="132"/>
      <c r="W102" s="132"/>
      <c r="X102" s="132"/>
      <c r="Y102" s="132"/>
      <c r="Z102" s="132"/>
      <c r="AA102" s="132"/>
      <c r="AB102" s="132"/>
      <c r="AC102" s="132"/>
      <c r="AD102" s="132"/>
      <c r="AE102" s="132"/>
      <c r="AF102" s="132"/>
      <c r="AG102" s="132"/>
      <c r="AH102" s="132"/>
      <c r="AI102" s="132"/>
      <c r="AJ102" s="132"/>
      <c r="AK102" s="132"/>
      <c r="AL102" s="132"/>
      <c r="AM102" s="131"/>
      <c r="AN102" s="131"/>
      <c r="AO102" s="131"/>
      <c r="AP102" s="131"/>
      <c r="AQ102" s="131"/>
      <c r="AR102" s="131"/>
      <c r="AS102" s="131"/>
      <c r="AT102" s="131"/>
      <c r="AU102" s="131"/>
      <c r="AV102" s="131"/>
      <c r="AW102" s="131"/>
      <c r="AX102" s="131"/>
      <c r="AY102" s="131"/>
      <c r="AZ102" s="131"/>
      <c r="BA102" s="131"/>
      <c r="BB102" s="131"/>
      <c r="BC102" s="131"/>
      <c r="BD102" s="131"/>
      <c r="BE102" s="131"/>
      <c r="BF102" s="131"/>
      <c r="BG102" s="131"/>
      <c r="BH102" s="131"/>
      <c r="BI102" s="131"/>
      <c r="BJ102" s="131"/>
      <c r="BK102" s="131"/>
      <c r="BL102" s="131"/>
      <c r="BM102" s="131"/>
      <c r="BN102" s="131"/>
      <c r="BO102" s="131"/>
      <c r="BP102" s="131"/>
      <c r="BQ102" s="131"/>
      <c r="BR102" s="131"/>
      <c r="BS102" s="131"/>
      <c r="BT102" s="131"/>
      <c r="BU102" s="131"/>
      <c r="BV102" s="131"/>
      <c r="BW102" s="131"/>
      <c r="BX102" s="131"/>
      <c r="BY102" s="131"/>
      <c r="BZ102" s="131"/>
      <c r="CA102" s="131"/>
      <c r="CB102" s="131"/>
      <c r="CC102" s="131"/>
      <c r="CD102" s="131"/>
      <c r="CE102" s="131"/>
      <c r="CF102" s="131"/>
      <c r="CG102" s="131"/>
      <c r="CH102" s="131"/>
      <c r="CI102" s="131"/>
      <c r="CJ102" s="131"/>
      <c r="CK102" s="131"/>
      <c r="CL102" s="131"/>
      <c r="CM102" s="131"/>
      <c r="CN102" s="131"/>
      <c r="CO102" s="131"/>
      <c r="CP102" s="131"/>
      <c r="CQ102" s="131"/>
      <c r="CR102" s="131"/>
      <c r="CS102" s="131"/>
      <c r="CT102" s="131"/>
      <c r="CU102" s="131"/>
      <c r="CV102" s="131"/>
      <c r="CW102" s="131"/>
      <c r="CX102" s="131"/>
      <c r="CY102" s="131"/>
      <c r="CZ102" s="131"/>
      <c r="DA102" s="131"/>
      <c r="DB102" s="131"/>
      <c r="DC102" s="131"/>
      <c r="DD102" s="131"/>
      <c r="DE102" s="131"/>
      <c r="DF102" s="131"/>
      <c r="DG102" s="131"/>
      <c r="DH102" s="131"/>
      <c r="DI102" s="131"/>
      <c r="DJ102" s="131"/>
      <c r="DK102" s="131"/>
      <c r="DL102" s="131"/>
      <c r="DM102" s="131"/>
    </row>
    <row r="103" spans="1:117" s="133" customFormat="1" ht="12.75" customHeight="1" x14ac:dyDescent="0.2">
      <c r="A103" s="148"/>
      <c r="B103" s="154"/>
      <c r="C103" s="155"/>
      <c r="D103" s="156"/>
      <c r="E103" s="156"/>
      <c r="F103" s="156"/>
      <c r="G103" s="156"/>
      <c r="H103" s="156"/>
      <c r="I103" s="273"/>
      <c r="J103" s="273"/>
      <c r="K103" s="177" t="s">
        <v>161</v>
      </c>
      <c r="L103" s="273"/>
      <c r="M103" s="273"/>
      <c r="N103" s="180"/>
      <c r="O103" s="180"/>
      <c r="P103" s="180"/>
      <c r="Q103" s="181"/>
      <c r="R103" s="131"/>
      <c r="S103" s="131"/>
      <c r="T103" s="131"/>
      <c r="U103" s="131"/>
      <c r="V103" s="132"/>
      <c r="W103" s="132"/>
      <c r="X103" s="132"/>
      <c r="Y103" s="132"/>
      <c r="Z103" s="132"/>
      <c r="AA103" s="132"/>
      <c r="AB103" s="132"/>
      <c r="AC103" s="132"/>
      <c r="AD103" s="132"/>
      <c r="AE103" s="132"/>
      <c r="AF103" s="132"/>
      <c r="AG103" s="132"/>
      <c r="AH103" s="132"/>
      <c r="AI103" s="132"/>
      <c r="AJ103" s="132"/>
      <c r="AK103" s="132"/>
      <c r="AL103" s="132"/>
      <c r="AM103" s="131"/>
      <c r="AN103" s="131"/>
      <c r="AO103" s="131"/>
      <c r="AP103" s="131"/>
      <c r="AQ103" s="131"/>
      <c r="AR103" s="131"/>
      <c r="AS103" s="131"/>
      <c r="AT103" s="131"/>
      <c r="AU103" s="131"/>
      <c r="AV103" s="131"/>
      <c r="AW103" s="131"/>
      <c r="AX103" s="131"/>
      <c r="AY103" s="131"/>
      <c r="AZ103" s="131"/>
      <c r="BA103" s="131"/>
      <c r="BB103" s="131"/>
      <c r="BC103" s="131"/>
      <c r="BD103" s="131"/>
      <c r="BE103" s="131"/>
      <c r="BF103" s="131"/>
      <c r="BG103" s="131"/>
      <c r="BH103" s="131"/>
      <c r="BI103" s="131"/>
      <c r="BJ103" s="131"/>
      <c r="BK103" s="131"/>
      <c r="BL103" s="131"/>
      <c r="BM103" s="131"/>
      <c r="BN103" s="131"/>
      <c r="BO103" s="131"/>
      <c r="BP103" s="131"/>
      <c r="BQ103" s="131"/>
      <c r="BR103" s="131"/>
      <c r="BS103" s="131"/>
      <c r="BT103" s="131"/>
      <c r="BU103" s="131"/>
      <c r="BV103" s="131"/>
      <c r="BW103" s="131"/>
      <c r="BX103" s="131"/>
      <c r="BY103" s="131"/>
      <c r="BZ103" s="131"/>
      <c r="CA103" s="131"/>
      <c r="CB103" s="131"/>
      <c r="CC103" s="131"/>
      <c r="CD103" s="131"/>
      <c r="CE103" s="131"/>
      <c r="CF103" s="131"/>
      <c r="CG103" s="131"/>
      <c r="CH103" s="131"/>
      <c r="CI103" s="131"/>
      <c r="CJ103" s="131"/>
      <c r="CK103" s="131"/>
      <c r="CL103" s="131"/>
      <c r="CM103" s="131"/>
      <c r="CN103" s="131"/>
      <c r="CO103" s="131"/>
      <c r="CP103" s="131"/>
      <c r="CQ103" s="131"/>
      <c r="CR103" s="131"/>
      <c r="CS103" s="131"/>
      <c r="CT103" s="131"/>
      <c r="CU103" s="131"/>
      <c r="CV103" s="131"/>
      <c r="CW103" s="131"/>
      <c r="CX103" s="131"/>
      <c r="CY103" s="131"/>
      <c r="CZ103" s="131"/>
      <c r="DA103" s="131"/>
      <c r="DB103" s="131"/>
      <c r="DC103" s="131"/>
      <c r="DD103" s="131"/>
      <c r="DE103" s="131"/>
      <c r="DF103" s="131"/>
      <c r="DG103" s="131"/>
      <c r="DH103" s="131"/>
      <c r="DI103" s="131"/>
      <c r="DJ103" s="131"/>
      <c r="DK103" s="131"/>
      <c r="DL103" s="131"/>
      <c r="DM103" s="131"/>
    </row>
    <row r="104" spans="1:117" s="133" customFormat="1" ht="12.75" customHeight="1" x14ac:dyDescent="0.2">
      <c r="A104" s="148"/>
      <c r="B104" s="154"/>
      <c r="C104" s="155"/>
      <c r="D104" s="156"/>
      <c r="E104" s="156"/>
      <c r="F104" s="156"/>
      <c r="G104" s="156"/>
      <c r="H104" s="156"/>
      <c r="I104" s="180"/>
      <c r="J104" s="180"/>
      <c r="K104" s="274"/>
      <c r="L104" s="274"/>
      <c r="M104" s="274"/>
      <c r="N104" s="275"/>
      <c r="O104" s="275"/>
      <c r="P104" s="180"/>
      <c r="Q104" s="181"/>
      <c r="R104" s="131"/>
      <c r="S104" s="131"/>
      <c r="T104" s="131"/>
      <c r="U104" s="131"/>
      <c r="V104" s="132"/>
      <c r="W104" s="132"/>
      <c r="X104" s="132"/>
      <c r="Y104" s="132"/>
      <c r="Z104" s="132"/>
      <c r="AA104" s="132"/>
      <c r="AB104" s="132"/>
      <c r="AC104" s="132"/>
      <c r="AD104" s="132"/>
      <c r="AE104" s="132"/>
      <c r="AF104" s="132"/>
      <c r="AG104" s="132"/>
      <c r="AH104" s="132"/>
      <c r="AI104" s="132"/>
      <c r="AJ104" s="132"/>
      <c r="AK104" s="132"/>
      <c r="AL104" s="132"/>
      <c r="AM104" s="131"/>
      <c r="AN104" s="131"/>
      <c r="AO104" s="131"/>
      <c r="AP104" s="131"/>
      <c r="AQ104" s="131"/>
      <c r="AR104" s="131"/>
      <c r="AS104" s="131"/>
      <c r="AT104" s="131"/>
      <c r="AU104" s="131"/>
      <c r="AV104" s="131"/>
      <c r="AW104" s="131"/>
      <c r="AX104" s="131"/>
      <c r="AY104" s="131"/>
      <c r="AZ104" s="131"/>
      <c r="BA104" s="131"/>
      <c r="BB104" s="131"/>
      <c r="BC104" s="131"/>
      <c r="BD104" s="131"/>
      <c r="BE104" s="131"/>
      <c r="BF104" s="131"/>
      <c r="BG104" s="131"/>
      <c r="BH104" s="131"/>
      <c r="BI104" s="131"/>
      <c r="BJ104" s="131"/>
      <c r="BK104" s="131"/>
      <c r="BL104" s="131"/>
      <c r="BM104" s="131"/>
      <c r="BN104" s="131"/>
      <c r="BO104" s="131"/>
      <c r="BP104" s="131"/>
      <c r="BQ104" s="131"/>
      <c r="BR104" s="131"/>
      <c r="BS104" s="131"/>
      <c r="BT104" s="131"/>
      <c r="BU104" s="131"/>
      <c r="BV104" s="131"/>
      <c r="BW104" s="131"/>
      <c r="BX104" s="131"/>
      <c r="BY104" s="131"/>
      <c r="BZ104" s="131"/>
      <c r="CA104" s="131"/>
      <c r="CB104" s="131"/>
      <c r="CC104" s="131"/>
      <c r="CD104" s="131"/>
      <c r="CE104" s="131"/>
      <c r="CF104" s="131"/>
      <c r="CG104" s="131"/>
      <c r="CH104" s="131"/>
      <c r="CI104" s="131"/>
      <c r="CJ104" s="131"/>
      <c r="CK104" s="131"/>
      <c r="CL104" s="131"/>
      <c r="CM104" s="131"/>
      <c r="CN104" s="131"/>
      <c r="CO104" s="131"/>
      <c r="CP104" s="131"/>
      <c r="CQ104" s="131"/>
      <c r="CR104" s="131"/>
      <c r="CS104" s="131"/>
      <c r="CT104" s="131"/>
      <c r="CU104" s="131"/>
      <c r="CV104" s="131"/>
      <c r="CW104" s="131"/>
      <c r="CX104" s="131"/>
      <c r="CY104" s="131"/>
      <c r="CZ104" s="131"/>
      <c r="DA104" s="131"/>
      <c r="DB104" s="131"/>
      <c r="DC104" s="131"/>
      <c r="DD104" s="131"/>
      <c r="DE104" s="131"/>
      <c r="DF104" s="131"/>
      <c r="DG104" s="131"/>
      <c r="DH104" s="131"/>
      <c r="DI104" s="131"/>
      <c r="DJ104" s="131"/>
      <c r="DK104" s="131"/>
      <c r="DL104" s="131"/>
      <c r="DM104" s="131"/>
    </row>
    <row r="105" spans="1:117" s="133" customFormat="1" ht="13.5" customHeight="1" x14ac:dyDescent="0.2">
      <c r="A105" s="148"/>
      <c r="B105" s="154"/>
      <c r="C105" s="155"/>
      <c r="D105" s="156"/>
      <c r="E105" s="156"/>
      <c r="F105" s="156"/>
      <c r="G105" s="156"/>
      <c r="H105" s="156"/>
      <c r="I105" s="180"/>
      <c r="J105" s="180"/>
      <c r="K105" s="274"/>
      <c r="L105" s="274"/>
      <c r="M105" s="274"/>
      <c r="N105" s="275"/>
      <c r="O105" s="275"/>
      <c r="P105" s="180"/>
      <c r="Q105" s="181"/>
      <c r="R105" s="131"/>
      <c r="S105" s="131"/>
      <c r="T105" s="131"/>
      <c r="U105" s="131"/>
      <c r="V105" s="132"/>
      <c r="W105" s="132"/>
      <c r="X105" s="132"/>
      <c r="Y105" s="132"/>
      <c r="Z105" s="132"/>
      <c r="AA105" s="132"/>
      <c r="AB105" s="132"/>
      <c r="AC105" s="132"/>
      <c r="AD105" s="132"/>
      <c r="AE105" s="132"/>
      <c r="AF105" s="132"/>
      <c r="AG105" s="132"/>
      <c r="AH105" s="132"/>
      <c r="AI105" s="132"/>
      <c r="AJ105" s="132"/>
      <c r="AK105" s="132"/>
      <c r="AL105" s="132"/>
      <c r="AM105" s="160"/>
      <c r="AN105" s="160"/>
      <c r="AO105" s="160"/>
      <c r="AP105" s="160"/>
      <c r="AQ105" s="160"/>
      <c r="AR105" s="160"/>
      <c r="AS105" s="160"/>
      <c r="AT105" s="160"/>
      <c r="AU105" s="160"/>
      <c r="AV105" s="160"/>
      <c r="AW105" s="160"/>
      <c r="AX105" s="160"/>
      <c r="AY105" s="160"/>
      <c r="AZ105" s="160"/>
      <c r="BA105" s="160"/>
      <c r="BB105" s="160"/>
      <c r="BC105" s="160"/>
      <c r="BD105" s="160"/>
      <c r="BE105" s="160"/>
      <c r="BF105" s="160"/>
      <c r="BG105" s="160"/>
      <c r="BH105" s="160"/>
      <c r="BI105" s="160"/>
      <c r="BJ105" s="160"/>
      <c r="BK105" s="160"/>
      <c r="BL105" s="160"/>
      <c r="BM105" s="160"/>
      <c r="BN105" s="160"/>
      <c r="BO105" s="160"/>
      <c r="BP105" s="160"/>
      <c r="BQ105" s="160"/>
      <c r="BR105" s="160"/>
      <c r="BS105" s="160"/>
      <c r="BT105" s="160"/>
      <c r="BU105" s="160"/>
      <c r="BV105" s="160"/>
      <c r="BW105" s="160"/>
      <c r="BX105" s="160"/>
      <c r="BY105" s="160"/>
      <c r="BZ105" s="160"/>
      <c r="CA105" s="160"/>
      <c r="CB105" s="160"/>
      <c r="CC105" s="160"/>
      <c r="CD105" s="160"/>
      <c r="CE105" s="160"/>
      <c r="CF105" s="160"/>
      <c r="CG105" s="160"/>
      <c r="CH105" s="160"/>
      <c r="CI105" s="160"/>
      <c r="CJ105" s="160"/>
      <c r="CK105" s="160"/>
      <c r="CL105" s="160"/>
      <c r="CM105" s="160"/>
      <c r="CN105" s="160"/>
      <c r="CO105" s="160"/>
      <c r="CP105" s="160"/>
      <c r="CQ105" s="160"/>
      <c r="CR105" s="160"/>
      <c r="CS105" s="160"/>
      <c r="CT105" s="160"/>
      <c r="CU105" s="160"/>
      <c r="CV105" s="160"/>
      <c r="CW105" s="160"/>
      <c r="CX105" s="160"/>
      <c r="CY105" s="160"/>
      <c r="CZ105" s="160"/>
      <c r="DA105" s="160"/>
      <c r="DB105" s="160"/>
      <c r="DC105" s="160"/>
      <c r="DD105" s="160"/>
      <c r="DE105" s="160"/>
      <c r="DF105" s="160"/>
      <c r="DG105" s="160"/>
      <c r="DH105" s="160"/>
      <c r="DI105" s="160"/>
      <c r="DJ105" s="160"/>
      <c r="DK105" s="160"/>
      <c r="DL105" s="160"/>
      <c r="DM105" s="160"/>
    </row>
    <row r="106" spans="1:117" customFormat="1" ht="15" x14ac:dyDescent="0.25">
      <c r="A106" s="148"/>
      <c r="B106" s="316" t="s">
        <v>168</v>
      </c>
      <c r="C106" s="316"/>
      <c r="D106" s="317" t="s">
        <v>169</v>
      </c>
      <c r="E106" s="317"/>
      <c r="F106" s="317"/>
      <c r="G106" s="317"/>
      <c r="H106" s="150"/>
      <c r="I106" s="272"/>
      <c r="J106" s="272"/>
      <c r="K106" s="272"/>
      <c r="L106" s="272"/>
      <c r="M106" s="272"/>
      <c r="N106" s="343" t="s">
        <v>170</v>
      </c>
      <c r="O106" s="343"/>
      <c r="P106" s="180"/>
      <c r="Q106" s="181"/>
      <c r="R106" s="131"/>
      <c r="S106" s="131"/>
      <c r="T106" s="131"/>
      <c r="U106" s="131"/>
      <c r="V106" s="132"/>
      <c r="W106" s="132"/>
      <c r="X106" s="132"/>
      <c r="Y106" s="132"/>
      <c r="Z106" s="132"/>
      <c r="AA106" s="132"/>
      <c r="AB106" s="132"/>
      <c r="AC106" s="132"/>
      <c r="AD106" s="132"/>
      <c r="AE106" s="132"/>
      <c r="AF106" s="132"/>
      <c r="AG106" s="132"/>
      <c r="AH106" s="132"/>
      <c r="AI106" s="132"/>
      <c r="AJ106" s="132"/>
      <c r="AK106" s="132"/>
      <c r="AL106" s="132"/>
      <c r="AM106" s="160"/>
      <c r="AN106" s="160"/>
      <c r="AO106" s="160"/>
      <c r="AP106" s="160"/>
      <c r="AQ106" s="160"/>
      <c r="AR106" s="160"/>
      <c r="AS106" s="160"/>
      <c r="AT106" s="160"/>
      <c r="AU106" s="160"/>
      <c r="AV106" s="160"/>
      <c r="AW106" s="160"/>
      <c r="AX106" s="160"/>
      <c r="AY106" s="160"/>
      <c r="AZ106" s="160"/>
      <c r="BA106" s="160"/>
      <c r="BB106" s="160"/>
      <c r="BC106" s="160"/>
      <c r="BD106" s="160"/>
      <c r="BE106" s="160"/>
      <c r="BF106" s="160"/>
      <c r="BG106" s="160"/>
      <c r="BH106" s="160"/>
      <c r="BI106" s="160"/>
      <c r="BJ106" s="160"/>
      <c r="BK106" s="160"/>
      <c r="BL106" s="160"/>
      <c r="BM106" s="160"/>
      <c r="BN106" s="160"/>
      <c r="BO106" s="160"/>
      <c r="BP106" s="160"/>
      <c r="BQ106" s="160"/>
      <c r="BR106" s="160"/>
      <c r="BS106" s="160"/>
      <c r="BT106" s="160"/>
      <c r="BU106" s="160"/>
      <c r="BV106" s="160"/>
      <c r="BW106" s="160"/>
      <c r="BX106" s="160"/>
      <c r="BY106" s="160"/>
      <c r="BZ106" s="160"/>
      <c r="CA106" s="160"/>
      <c r="CB106" s="160"/>
      <c r="CC106" s="160"/>
      <c r="CD106" s="160"/>
      <c r="CE106" s="160"/>
      <c r="CF106" s="160"/>
      <c r="CG106" s="160"/>
      <c r="CH106" s="160"/>
      <c r="CI106" s="160"/>
      <c r="CJ106" s="160"/>
      <c r="CK106" s="160"/>
      <c r="CL106" s="160"/>
      <c r="CM106" s="160"/>
      <c r="CN106" s="160"/>
      <c r="CO106" s="160"/>
      <c r="CP106" s="160"/>
      <c r="CQ106" s="160"/>
      <c r="CR106" s="160"/>
      <c r="CS106" s="160"/>
      <c r="CT106" s="160"/>
      <c r="CU106" s="160"/>
      <c r="CV106" s="160"/>
      <c r="CW106" s="160"/>
      <c r="CX106" s="160"/>
      <c r="CY106" s="160"/>
      <c r="CZ106" s="160"/>
      <c r="DA106" s="160"/>
      <c r="DB106" s="160"/>
      <c r="DC106" s="160"/>
      <c r="DD106" s="160"/>
      <c r="DE106" s="160"/>
      <c r="DF106" s="160"/>
      <c r="DG106" s="160"/>
      <c r="DH106" s="160"/>
      <c r="DI106" s="160"/>
      <c r="DJ106" s="160"/>
      <c r="DK106" s="160"/>
      <c r="DL106" s="160"/>
      <c r="DM106" s="160"/>
    </row>
    <row r="107" spans="1:117" customFormat="1" ht="15.75" customHeight="1" x14ac:dyDescent="0.25">
      <c r="A107" s="148"/>
      <c r="B107" s="154"/>
      <c r="C107" s="155"/>
      <c r="D107" s="156"/>
      <c r="E107" s="156"/>
      <c r="F107" s="156"/>
      <c r="G107" s="156"/>
      <c r="H107" s="156"/>
      <c r="I107" s="180"/>
      <c r="J107" s="180"/>
      <c r="K107" s="177" t="s">
        <v>161</v>
      </c>
      <c r="L107" s="274"/>
      <c r="M107" s="274"/>
      <c r="N107" s="343"/>
      <c r="O107" s="343"/>
      <c r="P107" s="180"/>
      <c r="Q107" s="181"/>
      <c r="R107" s="131"/>
      <c r="S107" s="131"/>
      <c r="T107" s="131"/>
      <c r="U107" s="131"/>
      <c r="V107" s="132"/>
      <c r="W107" s="132"/>
      <c r="X107" s="132"/>
      <c r="Y107" s="132"/>
      <c r="Z107" s="132"/>
      <c r="AA107" s="132"/>
      <c r="AB107" s="132"/>
      <c r="AC107" s="132"/>
      <c r="AD107" s="132"/>
      <c r="AE107" s="132"/>
      <c r="AF107" s="132"/>
      <c r="AG107" s="132"/>
      <c r="AH107" s="132"/>
      <c r="AI107" s="132"/>
      <c r="AJ107" s="132"/>
      <c r="AK107" s="132"/>
      <c r="AL107" s="132"/>
      <c r="AM107" s="160"/>
      <c r="AN107" s="160"/>
      <c r="AO107" s="160"/>
      <c r="AP107" s="160"/>
      <c r="AQ107" s="160"/>
      <c r="AR107" s="160"/>
      <c r="AS107" s="160"/>
      <c r="AT107" s="160"/>
      <c r="AU107" s="160"/>
      <c r="AV107" s="160"/>
      <c r="AW107" s="160"/>
      <c r="AX107" s="160"/>
      <c r="AY107" s="160"/>
      <c r="AZ107" s="160"/>
      <c r="BA107" s="160"/>
      <c r="BB107" s="160"/>
      <c r="BC107" s="160"/>
      <c r="BD107" s="160"/>
      <c r="BE107" s="160"/>
      <c r="BF107" s="160"/>
      <c r="BG107" s="160"/>
      <c r="BH107" s="160"/>
      <c r="BI107" s="160"/>
      <c r="BJ107" s="160"/>
      <c r="BK107" s="160"/>
      <c r="BL107" s="160"/>
      <c r="BM107" s="160"/>
      <c r="BN107" s="160"/>
      <c r="BO107" s="160"/>
      <c r="BP107" s="160"/>
      <c r="BQ107" s="160"/>
      <c r="BR107" s="160"/>
      <c r="BS107" s="160"/>
      <c r="BT107" s="160"/>
      <c r="BU107" s="160"/>
      <c r="BV107" s="160"/>
      <c r="BW107" s="160"/>
      <c r="BX107" s="160"/>
      <c r="BY107" s="160"/>
      <c r="BZ107" s="160"/>
      <c r="CA107" s="160"/>
      <c r="CB107" s="160"/>
      <c r="CC107" s="160"/>
      <c r="CD107" s="160"/>
      <c r="CE107" s="160"/>
      <c r="CF107" s="160"/>
      <c r="CG107" s="160"/>
      <c r="CH107" s="160"/>
      <c r="CI107" s="160"/>
      <c r="CJ107" s="160"/>
      <c r="CK107" s="160"/>
      <c r="CL107" s="160"/>
      <c r="CM107" s="160"/>
      <c r="CN107" s="160"/>
      <c r="CO107" s="160"/>
      <c r="CP107" s="160"/>
      <c r="CQ107" s="160"/>
      <c r="CR107" s="160"/>
      <c r="CS107" s="160"/>
      <c r="CT107" s="160"/>
      <c r="CU107" s="160"/>
      <c r="CV107" s="160"/>
      <c r="CW107" s="160"/>
      <c r="CX107" s="160"/>
      <c r="CY107" s="160"/>
      <c r="CZ107" s="160"/>
      <c r="DA107" s="160"/>
      <c r="DB107" s="160"/>
      <c r="DC107" s="160"/>
      <c r="DD107" s="160"/>
      <c r="DE107" s="160"/>
      <c r="DF107" s="160"/>
      <c r="DG107" s="160"/>
      <c r="DH107" s="160"/>
      <c r="DI107" s="160"/>
      <c r="DJ107" s="160"/>
      <c r="DK107" s="160"/>
      <c r="DL107" s="160"/>
      <c r="DM107" s="160"/>
    </row>
    <row r="108" spans="1:117" ht="26.25" customHeight="1" x14ac:dyDescent="0.2">
      <c r="A108" s="148"/>
      <c r="B108" s="154"/>
      <c r="C108" s="155"/>
      <c r="D108" s="156"/>
      <c r="E108" s="156"/>
      <c r="F108" s="156"/>
      <c r="G108" s="156"/>
      <c r="H108" s="156"/>
      <c r="I108" s="180"/>
      <c r="J108" s="180"/>
      <c r="K108" s="274"/>
      <c r="L108" s="274"/>
      <c r="M108" s="274"/>
      <c r="N108" s="276"/>
      <c r="O108" s="276"/>
      <c r="P108" s="180"/>
      <c r="Q108" s="181"/>
      <c r="R108" s="131"/>
      <c r="S108" s="131"/>
      <c r="T108" s="131"/>
      <c r="U108" s="131"/>
      <c r="V108" s="132"/>
      <c r="W108" s="132"/>
      <c r="X108" s="132"/>
      <c r="Y108" s="132"/>
      <c r="Z108" s="132"/>
      <c r="AA108" s="132"/>
      <c r="AB108" s="132"/>
      <c r="AC108" s="132"/>
      <c r="AD108" s="132"/>
      <c r="AE108" s="132"/>
      <c r="AF108" s="132"/>
      <c r="AG108" s="132"/>
      <c r="AH108" s="132"/>
      <c r="AI108" s="132"/>
      <c r="AJ108" s="132"/>
      <c r="AK108" s="132"/>
      <c r="AL108" s="132"/>
      <c r="AM108" s="162"/>
      <c r="AN108" s="162"/>
      <c r="AO108" s="162"/>
      <c r="AP108" s="162"/>
      <c r="AQ108" s="162"/>
      <c r="AR108" s="162"/>
      <c r="AS108" s="162"/>
      <c r="AT108" s="162"/>
      <c r="AU108" s="162"/>
      <c r="AV108" s="162"/>
      <c r="AW108" s="162"/>
      <c r="AX108" s="162"/>
      <c r="AY108" s="162"/>
      <c r="AZ108" s="162"/>
      <c r="BA108" s="162"/>
      <c r="BB108" s="162"/>
      <c r="BC108" s="162"/>
      <c r="BD108" s="162"/>
      <c r="BE108" s="162"/>
      <c r="BF108" s="162"/>
      <c r="BG108" s="162"/>
      <c r="BH108" s="162"/>
      <c r="BI108" s="162"/>
      <c r="BJ108" s="162"/>
      <c r="BK108" s="162"/>
      <c r="BL108" s="162"/>
      <c r="BM108" s="162"/>
      <c r="BN108" s="162"/>
      <c r="BO108" s="162"/>
      <c r="BP108" s="162"/>
      <c r="BQ108" s="162"/>
      <c r="BR108" s="162"/>
      <c r="BS108" s="162"/>
      <c r="BT108" s="162"/>
      <c r="BU108" s="162"/>
      <c r="BV108" s="162"/>
      <c r="BW108" s="162"/>
      <c r="BX108" s="162"/>
      <c r="BY108" s="162"/>
      <c r="BZ108" s="162"/>
      <c r="CA108" s="162"/>
      <c r="CB108" s="162"/>
      <c r="CC108" s="162"/>
      <c r="CD108" s="162"/>
      <c r="CE108" s="162"/>
      <c r="CF108" s="162"/>
      <c r="CG108" s="162"/>
      <c r="CH108" s="162"/>
      <c r="CI108" s="162"/>
      <c r="CJ108" s="162"/>
      <c r="CK108" s="162"/>
      <c r="CL108" s="162"/>
      <c r="CM108" s="162"/>
      <c r="CN108" s="162"/>
      <c r="CO108" s="162"/>
      <c r="CP108" s="162"/>
      <c r="CQ108" s="162"/>
      <c r="CR108" s="162"/>
      <c r="CS108" s="162"/>
      <c r="CT108" s="162"/>
      <c r="CU108" s="162"/>
      <c r="CV108" s="162"/>
      <c r="CW108" s="162"/>
      <c r="CX108" s="162"/>
      <c r="CY108" s="162"/>
      <c r="CZ108" s="162"/>
      <c r="DA108" s="162"/>
      <c r="DB108" s="162"/>
      <c r="DC108" s="162"/>
      <c r="DD108" s="162"/>
      <c r="DE108" s="162"/>
      <c r="DF108" s="162"/>
      <c r="DG108" s="162"/>
      <c r="DH108" s="162"/>
      <c r="DI108" s="162"/>
      <c r="DJ108" s="162"/>
      <c r="DK108" s="162"/>
      <c r="DL108" s="162"/>
      <c r="DM108" s="162"/>
    </row>
    <row r="109" spans="1:117" ht="16.5" customHeight="1" x14ac:dyDescent="0.2">
      <c r="A109" s="164"/>
      <c r="B109" s="316" t="s">
        <v>171</v>
      </c>
      <c r="C109" s="316"/>
      <c r="D109" s="317" t="s">
        <v>172</v>
      </c>
      <c r="E109" s="317"/>
      <c r="F109" s="317"/>
      <c r="G109" s="317"/>
      <c r="H109" s="150"/>
      <c r="I109" s="272"/>
      <c r="J109" s="272"/>
      <c r="K109" s="272"/>
      <c r="L109" s="272"/>
      <c r="M109" s="272"/>
      <c r="N109" s="343" t="s">
        <v>173</v>
      </c>
      <c r="O109" s="343"/>
      <c r="P109" s="180"/>
      <c r="Q109" s="181"/>
      <c r="R109" s="131"/>
      <c r="S109" s="131"/>
      <c r="T109" s="131"/>
      <c r="U109" s="131"/>
      <c r="V109" s="132"/>
      <c r="W109" s="132"/>
      <c r="X109" s="132"/>
      <c r="Y109" s="132"/>
      <c r="Z109" s="132"/>
      <c r="AA109" s="132"/>
      <c r="AB109" s="132"/>
      <c r="AC109" s="132"/>
      <c r="AD109" s="132"/>
      <c r="AE109" s="132"/>
      <c r="AF109" s="132"/>
      <c r="AG109" s="132"/>
      <c r="AH109" s="132"/>
      <c r="AI109" s="132"/>
      <c r="AJ109" s="132"/>
      <c r="AK109" s="132"/>
      <c r="AL109" s="132"/>
      <c r="AM109" s="162"/>
      <c r="AN109" s="162"/>
      <c r="AO109" s="162"/>
      <c r="AP109" s="162"/>
      <c r="AQ109" s="162"/>
      <c r="AR109" s="162"/>
      <c r="AS109" s="162"/>
      <c r="AT109" s="162"/>
      <c r="AU109" s="162"/>
      <c r="AV109" s="162"/>
      <c r="AW109" s="162"/>
      <c r="AX109" s="162"/>
      <c r="AY109" s="162"/>
      <c r="AZ109" s="162"/>
      <c r="BA109" s="162"/>
      <c r="BB109" s="162"/>
      <c r="BC109" s="162"/>
      <c r="BD109" s="162"/>
      <c r="BE109" s="162"/>
      <c r="BF109" s="162"/>
      <c r="BG109" s="162"/>
      <c r="BH109" s="162"/>
      <c r="BI109" s="162"/>
      <c r="BJ109" s="162"/>
      <c r="BK109" s="162"/>
      <c r="BL109" s="162"/>
      <c r="BM109" s="162"/>
      <c r="BN109" s="162"/>
      <c r="BO109" s="162"/>
      <c r="BP109" s="162"/>
      <c r="BQ109" s="162"/>
      <c r="BR109" s="162"/>
      <c r="BS109" s="162"/>
      <c r="BT109" s="162"/>
      <c r="BU109" s="162"/>
      <c r="BV109" s="162"/>
      <c r="BW109" s="162"/>
      <c r="BX109" s="162"/>
      <c r="BY109" s="162"/>
      <c r="BZ109" s="162"/>
      <c r="CA109" s="162"/>
      <c r="CB109" s="162"/>
      <c r="CC109" s="162"/>
      <c r="CD109" s="162"/>
      <c r="CE109" s="162"/>
      <c r="CF109" s="162"/>
      <c r="CG109" s="162"/>
      <c r="CH109" s="162"/>
      <c r="CI109" s="162"/>
      <c r="CJ109" s="162"/>
      <c r="CK109" s="162"/>
      <c r="CL109" s="162"/>
      <c r="CM109" s="162"/>
      <c r="CN109" s="162"/>
      <c r="CO109" s="162"/>
      <c r="CP109" s="162"/>
      <c r="CQ109" s="162"/>
      <c r="CR109" s="162"/>
      <c r="CS109" s="162"/>
      <c r="CT109" s="162"/>
      <c r="CU109" s="162"/>
      <c r="CV109" s="162"/>
      <c r="CW109" s="162"/>
      <c r="CX109" s="162"/>
      <c r="CY109" s="162"/>
      <c r="CZ109" s="162"/>
      <c r="DA109" s="162"/>
      <c r="DB109" s="162"/>
      <c r="DC109" s="162"/>
      <c r="DD109" s="162"/>
      <c r="DE109" s="162"/>
      <c r="DF109" s="162"/>
      <c r="DG109" s="162"/>
      <c r="DH109" s="162"/>
      <c r="DI109" s="162"/>
      <c r="DJ109" s="162"/>
      <c r="DK109" s="162"/>
      <c r="DL109" s="162"/>
      <c r="DM109" s="162"/>
    </row>
    <row r="110" spans="1:117" ht="11.25" customHeight="1" x14ac:dyDescent="0.2">
      <c r="A110" s="148"/>
      <c r="B110" s="154"/>
      <c r="C110" s="155"/>
      <c r="D110" s="156"/>
      <c r="E110" s="156"/>
      <c r="F110" s="156"/>
      <c r="G110" s="156"/>
      <c r="H110" s="156"/>
      <c r="I110" s="180"/>
      <c r="J110" s="180"/>
      <c r="K110" s="177" t="s">
        <v>161</v>
      </c>
      <c r="L110" s="274"/>
      <c r="M110" s="274"/>
      <c r="N110" s="276"/>
      <c r="O110" s="276"/>
      <c r="P110" s="180"/>
      <c r="Q110" s="181"/>
      <c r="R110" s="131"/>
      <c r="S110" s="131"/>
      <c r="T110" s="131"/>
      <c r="U110" s="131"/>
      <c r="V110" s="132"/>
      <c r="W110" s="132"/>
      <c r="X110" s="132"/>
      <c r="Y110" s="132"/>
      <c r="Z110" s="132"/>
      <c r="AA110" s="132"/>
      <c r="AB110" s="132"/>
      <c r="AC110" s="132"/>
      <c r="AD110" s="132"/>
      <c r="AE110" s="132"/>
      <c r="AF110" s="132"/>
      <c r="AG110" s="132"/>
      <c r="AH110" s="132"/>
      <c r="AI110" s="132"/>
      <c r="AJ110" s="132"/>
      <c r="AK110" s="132"/>
      <c r="AL110" s="132"/>
      <c r="AM110" s="162"/>
      <c r="AN110" s="162"/>
      <c r="AO110" s="162"/>
      <c r="AP110" s="162"/>
      <c r="AQ110" s="162"/>
      <c r="AR110" s="162"/>
      <c r="AS110" s="162"/>
      <c r="AT110" s="162"/>
      <c r="AU110" s="162"/>
      <c r="AV110" s="162"/>
      <c r="AW110" s="162"/>
      <c r="AX110" s="162"/>
      <c r="AY110" s="162"/>
      <c r="AZ110" s="162"/>
      <c r="BA110" s="162"/>
      <c r="BB110" s="162"/>
      <c r="BC110" s="162"/>
      <c r="BD110" s="162"/>
      <c r="BE110" s="162"/>
      <c r="BF110" s="162"/>
      <c r="BG110" s="162"/>
      <c r="BH110" s="162"/>
      <c r="BI110" s="162"/>
      <c r="BJ110" s="162"/>
      <c r="BK110" s="162"/>
      <c r="BL110" s="162"/>
      <c r="BM110" s="162"/>
      <c r="BN110" s="162"/>
      <c r="BO110" s="162"/>
      <c r="BP110" s="162"/>
      <c r="BQ110" s="162"/>
      <c r="BR110" s="162"/>
      <c r="BS110" s="162"/>
      <c r="BT110" s="162"/>
      <c r="BU110" s="162"/>
      <c r="BV110" s="162"/>
      <c r="BW110" s="162"/>
      <c r="BX110" s="162"/>
      <c r="BY110" s="162"/>
      <c r="BZ110" s="162"/>
      <c r="CA110" s="162"/>
      <c r="CB110" s="162"/>
      <c r="CC110" s="162"/>
      <c r="CD110" s="162"/>
      <c r="CE110" s="162"/>
      <c r="CF110" s="162"/>
      <c r="CG110" s="162"/>
      <c r="CH110" s="162"/>
      <c r="CI110" s="162"/>
      <c r="CJ110" s="162"/>
      <c r="CK110" s="162"/>
      <c r="CL110" s="162"/>
      <c r="CM110" s="162"/>
      <c r="CN110" s="162"/>
      <c r="CO110" s="162"/>
      <c r="CP110" s="162"/>
      <c r="CQ110" s="162"/>
      <c r="CR110" s="162"/>
      <c r="CS110" s="162"/>
      <c r="CT110" s="162"/>
      <c r="CU110" s="162"/>
      <c r="CV110" s="162"/>
      <c r="CW110" s="162"/>
      <c r="CX110" s="162"/>
      <c r="CY110" s="162"/>
      <c r="CZ110" s="162"/>
      <c r="DA110" s="162"/>
      <c r="DB110" s="162"/>
      <c r="DC110" s="162"/>
      <c r="DD110" s="162"/>
      <c r="DE110" s="162"/>
      <c r="DF110" s="162"/>
      <c r="DG110" s="162"/>
      <c r="DH110" s="162"/>
      <c r="DI110" s="162"/>
      <c r="DJ110" s="162"/>
      <c r="DK110" s="162"/>
      <c r="DL110" s="162"/>
      <c r="DM110" s="162"/>
    </row>
    <row r="111" spans="1:117" ht="11.25" customHeight="1" x14ac:dyDescent="0.2">
      <c r="A111" s="148"/>
      <c r="B111" s="154"/>
      <c r="C111" s="155"/>
      <c r="D111" s="156"/>
      <c r="E111" s="156"/>
      <c r="F111" s="156"/>
      <c r="G111" s="156"/>
      <c r="H111" s="156"/>
      <c r="I111" s="180"/>
      <c r="J111" s="180"/>
      <c r="K111" s="274"/>
      <c r="L111" s="274"/>
      <c r="M111" s="274"/>
      <c r="N111" s="276"/>
      <c r="O111" s="276"/>
      <c r="P111" s="180"/>
      <c r="Q111" s="181"/>
      <c r="R111" s="131"/>
      <c r="S111" s="131"/>
      <c r="T111" s="131"/>
      <c r="U111" s="131"/>
      <c r="V111" s="132"/>
      <c r="W111" s="132"/>
      <c r="X111" s="132"/>
      <c r="Y111" s="132"/>
      <c r="Z111" s="132"/>
      <c r="AA111" s="132"/>
      <c r="AB111" s="132"/>
      <c r="AC111" s="132"/>
      <c r="AD111" s="132"/>
      <c r="AE111" s="132"/>
      <c r="AF111" s="132"/>
      <c r="AG111" s="132"/>
      <c r="AH111" s="132"/>
      <c r="AI111" s="132"/>
      <c r="AJ111" s="132"/>
      <c r="AK111" s="132"/>
      <c r="AL111" s="132"/>
      <c r="AM111" s="162"/>
      <c r="AN111" s="162"/>
      <c r="AO111" s="162"/>
      <c r="AP111" s="162"/>
      <c r="AQ111" s="162"/>
      <c r="AR111" s="162"/>
      <c r="AS111" s="162"/>
      <c r="AT111" s="162"/>
      <c r="AU111" s="162"/>
      <c r="AV111" s="162"/>
      <c r="AW111" s="162"/>
      <c r="AX111" s="162"/>
      <c r="AY111" s="162"/>
      <c r="AZ111" s="162"/>
      <c r="BA111" s="162"/>
      <c r="BB111" s="162"/>
      <c r="BC111" s="162"/>
      <c r="BD111" s="162"/>
      <c r="BE111" s="162"/>
      <c r="BF111" s="162"/>
      <c r="BG111" s="162"/>
      <c r="BH111" s="162"/>
      <c r="BI111" s="162"/>
      <c r="BJ111" s="162"/>
      <c r="BK111" s="162"/>
      <c r="BL111" s="162"/>
      <c r="BM111" s="162"/>
      <c r="BN111" s="162"/>
      <c r="BO111" s="162"/>
      <c r="BP111" s="162"/>
      <c r="BQ111" s="162"/>
      <c r="BR111" s="162"/>
      <c r="BS111" s="162"/>
      <c r="BT111" s="162"/>
      <c r="BU111" s="162"/>
      <c r="BV111" s="162"/>
      <c r="BW111" s="162"/>
      <c r="BX111" s="162"/>
      <c r="BY111" s="162"/>
      <c r="BZ111" s="162"/>
      <c r="CA111" s="162"/>
      <c r="CB111" s="162"/>
      <c r="CC111" s="162"/>
      <c r="CD111" s="162"/>
      <c r="CE111" s="162"/>
      <c r="CF111" s="162"/>
      <c r="CG111" s="162"/>
      <c r="CH111" s="162"/>
      <c r="CI111" s="162"/>
      <c r="CJ111" s="162"/>
      <c r="CK111" s="162"/>
      <c r="CL111" s="162"/>
      <c r="CM111" s="162"/>
      <c r="CN111" s="162"/>
      <c r="CO111" s="162"/>
      <c r="CP111" s="162"/>
      <c r="CQ111" s="162"/>
      <c r="CR111" s="162"/>
      <c r="CS111" s="162"/>
      <c r="CT111" s="162"/>
      <c r="CU111" s="162"/>
      <c r="CV111" s="162"/>
      <c r="CW111" s="162"/>
      <c r="CX111" s="162"/>
      <c r="CY111" s="162"/>
      <c r="CZ111" s="162"/>
      <c r="DA111" s="162"/>
      <c r="DB111" s="162"/>
      <c r="DC111" s="162"/>
      <c r="DD111" s="162"/>
      <c r="DE111" s="162"/>
      <c r="DF111" s="162"/>
      <c r="DG111" s="162"/>
      <c r="DH111" s="162"/>
      <c r="DI111" s="162"/>
      <c r="DJ111" s="162"/>
      <c r="DK111" s="162"/>
      <c r="DL111" s="162"/>
      <c r="DM111" s="162"/>
    </row>
    <row r="112" spans="1:117" ht="37.5" customHeight="1" x14ac:dyDescent="0.2">
      <c r="A112" s="148"/>
      <c r="B112" s="316" t="s">
        <v>171</v>
      </c>
      <c r="C112" s="316"/>
      <c r="D112" s="317" t="s">
        <v>174</v>
      </c>
      <c r="E112" s="317"/>
      <c r="F112" s="317"/>
      <c r="G112" s="317"/>
      <c r="H112" s="150"/>
      <c r="I112" s="272"/>
      <c r="J112" s="272"/>
      <c r="K112" s="272"/>
      <c r="L112" s="272"/>
      <c r="M112" s="272"/>
      <c r="N112" s="342" t="s">
        <v>175</v>
      </c>
      <c r="O112" s="342"/>
      <c r="P112" s="180"/>
      <c r="Q112" s="181"/>
      <c r="R112" s="131"/>
      <c r="S112" s="131"/>
      <c r="T112" s="131"/>
      <c r="U112" s="131"/>
      <c r="V112" s="132"/>
      <c r="W112" s="132"/>
      <c r="X112" s="132"/>
      <c r="Y112" s="132"/>
      <c r="Z112" s="132"/>
      <c r="AA112" s="132"/>
      <c r="AB112" s="132"/>
      <c r="AC112" s="132"/>
      <c r="AD112" s="132"/>
      <c r="AE112" s="132"/>
      <c r="AF112" s="132"/>
      <c r="AG112" s="132"/>
      <c r="AH112" s="132"/>
      <c r="AI112" s="132"/>
      <c r="AJ112" s="132"/>
      <c r="AK112" s="132"/>
      <c r="AL112" s="132"/>
      <c r="AM112" s="162"/>
      <c r="AN112" s="162"/>
      <c r="AO112" s="162"/>
      <c r="AP112" s="162"/>
      <c r="AQ112" s="162"/>
      <c r="AR112" s="162"/>
      <c r="AS112" s="162"/>
      <c r="AT112" s="162"/>
      <c r="AU112" s="162"/>
      <c r="AV112" s="162"/>
      <c r="AW112" s="162"/>
      <c r="AX112" s="162"/>
      <c r="AY112" s="162"/>
      <c r="AZ112" s="162"/>
      <c r="BA112" s="162"/>
      <c r="BB112" s="162"/>
      <c r="BC112" s="162"/>
      <c r="BD112" s="162"/>
      <c r="BE112" s="162"/>
      <c r="BF112" s="162"/>
      <c r="BG112" s="162"/>
      <c r="BH112" s="162"/>
      <c r="BI112" s="162"/>
      <c r="BJ112" s="162"/>
      <c r="BK112" s="162"/>
      <c r="BL112" s="162"/>
      <c r="BM112" s="162"/>
      <c r="BN112" s="162"/>
      <c r="BO112" s="162"/>
      <c r="BP112" s="162"/>
      <c r="BQ112" s="162"/>
      <c r="BR112" s="162"/>
      <c r="BS112" s="162"/>
      <c r="BT112" s="162"/>
      <c r="BU112" s="162"/>
      <c r="BV112" s="162"/>
      <c r="BW112" s="162"/>
      <c r="BX112" s="162"/>
      <c r="BY112" s="162"/>
      <c r="BZ112" s="162"/>
      <c r="CA112" s="162"/>
      <c r="CB112" s="162"/>
      <c r="CC112" s="162"/>
      <c r="CD112" s="162"/>
      <c r="CE112" s="162"/>
      <c r="CF112" s="162"/>
      <c r="CG112" s="162"/>
      <c r="CH112" s="162"/>
      <c r="CI112" s="162"/>
      <c r="CJ112" s="162"/>
      <c r="CK112" s="162"/>
      <c r="CL112" s="162"/>
      <c r="CM112" s="162"/>
      <c r="CN112" s="162"/>
      <c r="CO112" s="162"/>
      <c r="CP112" s="162"/>
      <c r="CQ112" s="162"/>
      <c r="CR112" s="162"/>
      <c r="CS112" s="162"/>
      <c r="CT112" s="162"/>
      <c r="CU112" s="162"/>
      <c r="CV112" s="162"/>
      <c r="CW112" s="162"/>
      <c r="CX112" s="162"/>
      <c r="CY112" s="162"/>
      <c r="CZ112" s="162"/>
      <c r="DA112" s="162"/>
      <c r="DB112" s="162"/>
      <c r="DC112" s="162"/>
      <c r="DD112" s="162"/>
      <c r="DE112" s="162"/>
      <c r="DF112" s="162"/>
      <c r="DG112" s="162"/>
      <c r="DH112" s="162"/>
      <c r="DI112" s="162"/>
      <c r="DJ112" s="162"/>
      <c r="DK112" s="162"/>
      <c r="DL112" s="162"/>
      <c r="DM112" s="162"/>
    </row>
    <row r="113" spans="1:117" ht="41.25" customHeight="1" x14ac:dyDescent="0.2">
      <c r="A113" s="148"/>
      <c r="B113" s="316" t="s">
        <v>171</v>
      </c>
      <c r="C113" s="316"/>
      <c r="D113" s="317" t="s">
        <v>176</v>
      </c>
      <c r="E113" s="317"/>
      <c r="F113" s="317"/>
      <c r="G113" s="317"/>
      <c r="H113" s="150"/>
      <c r="I113" s="272"/>
      <c r="J113" s="272"/>
      <c r="K113" s="277" t="s">
        <v>161</v>
      </c>
      <c r="L113" s="272"/>
      <c r="M113" s="272"/>
      <c r="N113" s="342" t="s">
        <v>177</v>
      </c>
      <c r="O113" s="342"/>
      <c r="P113" s="180"/>
      <c r="Q113" s="181"/>
      <c r="R113" s="131"/>
      <c r="S113" s="131"/>
      <c r="T113" s="131"/>
      <c r="U113" s="131"/>
      <c r="V113" s="132"/>
      <c r="W113" s="132"/>
      <c r="X113" s="132"/>
      <c r="Y113" s="132"/>
      <c r="Z113" s="132"/>
      <c r="AA113" s="132"/>
      <c r="AB113" s="132"/>
      <c r="AC113" s="132"/>
      <c r="AD113" s="132"/>
      <c r="AE113" s="132"/>
      <c r="AF113" s="132"/>
      <c r="AG113" s="132"/>
      <c r="AH113" s="132"/>
      <c r="AI113" s="132"/>
      <c r="AJ113" s="132"/>
      <c r="AK113" s="132"/>
      <c r="AL113" s="132"/>
      <c r="AM113" s="162"/>
      <c r="AN113" s="162"/>
      <c r="AO113" s="162"/>
      <c r="AP113" s="162"/>
      <c r="AQ113" s="162"/>
      <c r="AR113" s="162"/>
      <c r="AS113" s="162"/>
      <c r="AT113" s="162"/>
      <c r="AU113" s="162"/>
      <c r="AV113" s="162"/>
      <c r="AW113" s="162"/>
      <c r="AX113" s="162"/>
      <c r="AY113" s="162"/>
      <c r="AZ113" s="162"/>
      <c r="BA113" s="162"/>
      <c r="BB113" s="162"/>
      <c r="BC113" s="162"/>
      <c r="BD113" s="162"/>
      <c r="BE113" s="162"/>
      <c r="BF113" s="162"/>
      <c r="BG113" s="162"/>
      <c r="BH113" s="162"/>
      <c r="BI113" s="162"/>
      <c r="BJ113" s="162"/>
      <c r="BK113" s="162"/>
      <c r="BL113" s="162"/>
      <c r="BM113" s="162"/>
      <c r="BN113" s="162"/>
      <c r="BO113" s="162"/>
      <c r="BP113" s="162"/>
      <c r="BQ113" s="162"/>
      <c r="BR113" s="162"/>
      <c r="BS113" s="162"/>
      <c r="BT113" s="162"/>
      <c r="BU113" s="162"/>
      <c r="BV113" s="162"/>
      <c r="BW113" s="162"/>
      <c r="BX113" s="162"/>
      <c r="BY113" s="162"/>
      <c r="BZ113" s="162"/>
      <c r="CA113" s="162"/>
      <c r="CB113" s="162"/>
      <c r="CC113" s="162"/>
      <c r="CD113" s="162"/>
      <c r="CE113" s="162"/>
      <c r="CF113" s="162"/>
      <c r="CG113" s="162"/>
      <c r="CH113" s="162"/>
      <c r="CI113" s="162"/>
      <c r="CJ113" s="162"/>
      <c r="CK113" s="162"/>
      <c r="CL113" s="162"/>
      <c r="CM113" s="162"/>
      <c r="CN113" s="162"/>
      <c r="CO113" s="162"/>
      <c r="CP113" s="162"/>
      <c r="CQ113" s="162"/>
      <c r="CR113" s="162"/>
      <c r="CS113" s="162"/>
      <c r="CT113" s="162"/>
      <c r="CU113" s="162"/>
      <c r="CV113" s="162"/>
      <c r="CW113" s="162"/>
      <c r="CX113" s="162"/>
      <c r="CY113" s="162"/>
      <c r="CZ113" s="162"/>
      <c r="DA113" s="162"/>
      <c r="DB113" s="162"/>
      <c r="DC113" s="162"/>
      <c r="DD113" s="162"/>
      <c r="DE113" s="162"/>
      <c r="DF113" s="162"/>
      <c r="DG113" s="162"/>
      <c r="DH113" s="162"/>
      <c r="DI113" s="162"/>
      <c r="DJ113" s="162"/>
      <c r="DK113" s="162"/>
      <c r="DL113" s="162"/>
      <c r="DM113" s="162"/>
    </row>
    <row r="114" spans="1:117" ht="15" customHeight="1" x14ac:dyDescent="0.25">
      <c r="A114" s="166"/>
      <c r="B114" s="166"/>
      <c r="C114" s="166"/>
      <c r="D114" s="278"/>
      <c r="E114" s="278"/>
      <c r="F114" s="278"/>
      <c r="G114" s="278"/>
      <c r="H114" s="278"/>
      <c r="I114" s="278"/>
      <c r="J114" s="278"/>
      <c r="K114" s="177" t="s">
        <v>161</v>
      </c>
      <c r="L114" s="278"/>
      <c r="M114" s="278"/>
      <c r="N114" s="278"/>
      <c r="O114" s="278"/>
      <c r="P114" s="278"/>
      <c r="Q114" s="279"/>
      <c r="R114" s="167"/>
      <c r="S114" s="167"/>
      <c r="T114" s="167"/>
      <c r="U114" s="167"/>
      <c r="V114" s="167"/>
      <c r="W114" s="167"/>
      <c r="X114" s="167"/>
      <c r="Y114" s="167"/>
      <c r="Z114" s="167"/>
      <c r="AA114" s="167"/>
      <c r="AB114" s="167"/>
      <c r="AC114" s="167"/>
      <c r="AD114" s="167"/>
      <c r="AE114" s="167"/>
      <c r="AF114" s="167"/>
      <c r="AG114" s="167"/>
      <c r="AH114" s="167"/>
      <c r="AI114" s="167"/>
      <c r="AJ114" s="167"/>
      <c r="AK114" s="167"/>
      <c r="AL114" s="167"/>
      <c r="AM114" s="162"/>
      <c r="AN114" s="162"/>
      <c r="AO114" s="162"/>
      <c r="AP114" s="162"/>
      <c r="AQ114" s="162"/>
      <c r="AR114" s="162"/>
      <c r="AS114" s="162"/>
      <c r="AT114" s="162"/>
      <c r="AU114" s="162"/>
      <c r="AV114" s="162"/>
      <c r="AW114" s="162"/>
      <c r="AX114" s="162"/>
      <c r="AY114" s="162"/>
      <c r="AZ114" s="162"/>
      <c r="BA114" s="162"/>
      <c r="BB114" s="162"/>
      <c r="BC114" s="162"/>
      <c r="BD114" s="162"/>
      <c r="BE114" s="162"/>
      <c r="BF114" s="162"/>
      <c r="BG114" s="162"/>
      <c r="BH114" s="162"/>
      <c r="BI114" s="162"/>
      <c r="BJ114" s="162"/>
      <c r="BK114" s="162"/>
      <c r="BL114" s="162"/>
      <c r="BM114" s="162"/>
      <c r="BN114" s="162"/>
      <c r="BO114" s="162"/>
      <c r="BP114" s="162"/>
      <c r="BQ114" s="162"/>
      <c r="BR114" s="162"/>
      <c r="BS114" s="162"/>
      <c r="BT114" s="162"/>
      <c r="BU114" s="162"/>
      <c r="BV114" s="162"/>
      <c r="BW114" s="162"/>
      <c r="BX114" s="162"/>
      <c r="BY114" s="162"/>
      <c r="BZ114" s="162"/>
      <c r="CA114" s="162"/>
      <c r="CB114" s="162"/>
      <c r="CC114" s="162"/>
      <c r="CD114" s="162"/>
      <c r="CE114" s="162"/>
      <c r="CF114" s="162"/>
      <c r="CG114" s="162"/>
      <c r="CH114" s="162"/>
      <c r="CI114" s="162"/>
      <c r="CJ114" s="162"/>
      <c r="CK114" s="162"/>
      <c r="CL114" s="162"/>
      <c r="CM114" s="162"/>
      <c r="CN114" s="162"/>
      <c r="CO114" s="162"/>
      <c r="CP114" s="162"/>
      <c r="CQ114" s="162"/>
      <c r="CR114" s="162"/>
      <c r="CS114" s="162"/>
      <c r="CT114" s="162"/>
      <c r="CU114" s="162"/>
      <c r="CV114" s="162"/>
      <c r="CW114" s="162"/>
      <c r="CX114" s="162"/>
      <c r="CY114" s="162"/>
      <c r="CZ114" s="162"/>
      <c r="DA114" s="162"/>
      <c r="DB114" s="162"/>
      <c r="DC114" s="162"/>
      <c r="DD114" s="162"/>
      <c r="DE114" s="162"/>
      <c r="DF114" s="162"/>
      <c r="DG114" s="162"/>
      <c r="DH114" s="162"/>
      <c r="DI114" s="162"/>
      <c r="DJ114" s="162"/>
      <c r="DK114" s="162"/>
      <c r="DL114" s="162"/>
      <c r="DM114" s="162"/>
    </row>
    <row r="115" spans="1:117" ht="11.25" customHeight="1" x14ac:dyDescent="0.2">
      <c r="D115" s="133"/>
      <c r="E115" s="133"/>
      <c r="F115" s="133"/>
      <c r="G115" s="133"/>
      <c r="H115" s="133"/>
      <c r="I115" s="133"/>
      <c r="J115" s="133"/>
      <c r="K115" s="133"/>
      <c r="L115" s="133"/>
      <c r="M115" s="133"/>
      <c r="N115" s="133"/>
      <c r="O115" s="133"/>
      <c r="P115" s="133"/>
      <c r="Q115" s="133"/>
    </row>
  </sheetData>
  <mergeCells count="119">
    <mergeCell ref="L100:Q100"/>
    <mergeCell ref="B102:C102"/>
    <mergeCell ref="E102:G102"/>
    <mergeCell ref="N102:O102"/>
    <mergeCell ref="B106:C106"/>
    <mergeCell ref="D106:G106"/>
    <mergeCell ref="N106:O106"/>
    <mergeCell ref="A96:C96"/>
    <mergeCell ref="D96:H96"/>
    <mergeCell ref="I96:M96"/>
    <mergeCell ref="L97:Q97"/>
    <mergeCell ref="A99:C99"/>
    <mergeCell ref="B113:C113"/>
    <mergeCell ref="D113:G113"/>
    <mergeCell ref="N113:O113"/>
    <mergeCell ref="N107:O107"/>
    <mergeCell ref="B109:C109"/>
    <mergeCell ref="D109:G109"/>
    <mergeCell ref="N109:O109"/>
    <mergeCell ref="B112:C112"/>
    <mergeCell ref="D112:G112"/>
    <mergeCell ref="N112:O112"/>
    <mergeCell ref="D99:H99"/>
    <mergeCell ref="I99:M99"/>
    <mergeCell ref="N99:O99"/>
    <mergeCell ref="A88:J88"/>
    <mergeCell ref="A89:J89"/>
    <mergeCell ref="A90:J90"/>
    <mergeCell ref="A91:J91"/>
    <mergeCell ref="A92:J92"/>
    <mergeCell ref="A93:J93"/>
    <mergeCell ref="A82:J82"/>
    <mergeCell ref="A83:J83"/>
    <mergeCell ref="A84:J84"/>
    <mergeCell ref="A85:J85"/>
    <mergeCell ref="A86:J86"/>
    <mergeCell ref="A87:J87"/>
    <mergeCell ref="A76:J76"/>
    <mergeCell ref="A77:J77"/>
    <mergeCell ref="A78:J78"/>
    <mergeCell ref="A79:J79"/>
    <mergeCell ref="A80:J80"/>
    <mergeCell ref="A81:J81"/>
    <mergeCell ref="A70:J70"/>
    <mergeCell ref="A71:J71"/>
    <mergeCell ref="A72:J72"/>
    <mergeCell ref="A73:J73"/>
    <mergeCell ref="A74:J74"/>
    <mergeCell ref="A75:J75"/>
    <mergeCell ref="A64:J64"/>
    <mergeCell ref="A65:J65"/>
    <mergeCell ref="A66:J66"/>
    <mergeCell ref="A67:J67"/>
    <mergeCell ref="A68:J68"/>
    <mergeCell ref="A69:J69"/>
    <mergeCell ref="A58:J58"/>
    <mergeCell ref="A59:J59"/>
    <mergeCell ref="A60:J60"/>
    <mergeCell ref="A61:J61"/>
    <mergeCell ref="A62:J62"/>
    <mergeCell ref="A63:J63"/>
    <mergeCell ref="A52:J52"/>
    <mergeCell ref="A53:J53"/>
    <mergeCell ref="A54:J54"/>
    <mergeCell ref="A55:J55"/>
    <mergeCell ref="A56:J56"/>
    <mergeCell ref="A57:J57"/>
    <mergeCell ref="A29:P29"/>
    <mergeCell ref="A36:P36"/>
    <mergeCell ref="A43:P43"/>
    <mergeCell ref="A49:J49"/>
    <mergeCell ref="A50:J50"/>
    <mergeCell ref="A51:J51"/>
    <mergeCell ref="N18:P18"/>
    <mergeCell ref="M20:M21"/>
    <mergeCell ref="N20:N21"/>
    <mergeCell ref="O20:P20"/>
    <mergeCell ref="A25:B25"/>
    <mergeCell ref="C25:C27"/>
    <mergeCell ref="D25:D27"/>
    <mergeCell ref="E25:E27"/>
    <mergeCell ref="F25:F27"/>
    <mergeCell ref="G25:J25"/>
    <mergeCell ref="K25:N25"/>
    <mergeCell ref="O25:O27"/>
    <mergeCell ref="P25:P27"/>
    <mergeCell ref="A26:A27"/>
    <mergeCell ref="B26:B27"/>
    <mergeCell ref="G26:G27"/>
    <mergeCell ref="H26:J26"/>
    <mergeCell ref="K26:K27"/>
    <mergeCell ref="L26:N26"/>
    <mergeCell ref="C12:J12"/>
    <mergeCell ref="N12:P12"/>
    <mergeCell ref="C13:J13"/>
    <mergeCell ref="N13:P13"/>
    <mergeCell ref="N14:P14"/>
    <mergeCell ref="N15:P15"/>
    <mergeCell ref="C9:L9"/>
    <mergeCell ref="N9:P9"/>
    <mergeCell ref="C10:J10"/>
    <mergeCell ref="N10:P10"/>
    <mergeCell ref="C11:J11"/>
    <mergeCell ref="N11:P11"/>
    <mergeCell ref="N16:P16"/>
    <mergeCell ref="N17:P17"/>
    <mergeCell ref="C6:L6"/>
    <mergeCell ref="N6:P6"/>
    <mergeCell ref="C7:L7"/>
    <mergeCell ref="N7:P7"/>
    <mergeCell ref="C8:L8"/>
    <mergeCell ref="N8:P8"/>
    <mergeCell ref="N1:P1"/>
    <mergeCell ref="N2:P2"/>
    <mergeCell ref="N3:P3"/>
    <mergeCell ref="C4:L4"/>
    <mergeCell ref="N4:P4"/>
    <mergeCell ref="C5:L5"/>
    <mergeCell ref="N5:P5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7" fitToHeight="0" orientation="landscape" r:id="rId1"/>
  <headerFooter>
    <oddFooter>&amp;RСтраница &amp;P</oddFooter>
  </headerFooter>
  <rowBreaks count="1" manualBreakCount="1">
    <brk id="45" max="15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5" tint="0.39997558519241921"/>
    <pageSetUpPr fitToPage="1"/>
  </sheetPr>
  <dimension ref="A1:DM1972"/>
  <sheetViews>
    <sheetView zoomScaleNormal="100" workbookViewId="0">
      <selection activeCell="J16" sqref="J16:K16"/>
    </sheetView>
  </sheetViews>
  <sheetFormatPr defaultColWidth="9.140625" defaultRowHeight="12.75" customHeight="1" outlineLevelRow="1" x14ac:dyDescent="0.2"/>
  <cols>
    <col min="1" max="1" width="5.28515625" style="219" customWidth="1"/>
    <col min="2" max="2" width="5.28515625" style="187" customWidth="1"/>
    <col min="3" max="3" width="30.7109375" style="220" customWidth="1"/>
    <col min="4" max="4" width="10.7109375" style="221" customWidth="1"/>
    <col min="5" max="5" width="8.42578125" style="222" customWidth="1"/>
    <col min="6" max="6" width="9.28515625" style="222" customWidth="1"/>
    <col min="7" max="7" width="9.140625" style="222" customWidth="1"/>
    <col min="8" max="8" width="14" style="223" customWidth="1"/>
    <col min="9" max="9" width="15.42578125" style="223" customWidth="1"/>
    <col min="10" max="10" width="13.5703125" style="224" customWidth="1"/>
    <col min="11" max="17" width="11.42578125" style="224" customWidth="1"/>
    <col min="18" max="23" width="82.28515625" style="225" hidden="1" customWidth="1"/>
    <col min="24" max="25" width="22.85546875" style="210" hidden="1" customWidth="1"/>
    <col min="26" max="31" width="82.28515625" style="225" hidden="1" customWidth="1"/>
    <col min="32" max="33" width="22.85546875" style="210" hidden="1" customWidth="1"/>
    <col min="34" max="45" width="82.28515625" style="225" hidden="1" customWidth="1"/>
    <col min="46" max="47" width="25.42578125" style="210" hidden="1" customWidth="1"/>
    <col min="48" max="49" width="22.85546875" style="210" hidden="1" customWidth="1"/>
    <col min="50" max="51" width="25.42578125" style="210" hidden="1" customWidth="1"/>
    <col min="52" max="53" width="22.85546875" style="210" hidden="1" customWidth="1"/>
    <col min="54" max="55" width="25.42578125" style="210" hidden="1" customWidth="1"/>
    <col min="56" max="57" width="22.85546875" style="210" hidden="1" customWidth="1"/>
    <col min="58" max="64" width="74.42578125" style="225" hidden="1" customWidth="1"/>
    <col min="65" max="67" width="26.85546875" style="226" hidden="1" customWidth="1"/>
    <col min="68" max="70" width="36.85546875" style="211" hidden="1" customWidth="1"/>
    <col min="71" max="73" width="26.85546875" style="226" hidden="1" customWidth="1"/>
    <col min="74" max="76" width="36.85546875" style="211" hidden="1" customWidth="1"/>
    <col min="77" max="701" width="11.42578125" style="224" customWidth="1"/>
    <col min="702" max="16384" width="9.140625" style="224"/>
  </cols>
  <sheetData>
    <row r="1" spans="1:76" s="184" customFormat="1" x14ac:dyDescent="0.2">
      <c r="B1" s="185"/>
      <c r="C1" s="186"/>
      <c r="D1" s="187"/>
      <c r="E1" s="186"/>
      <c r="F1" s="186"/>
      <c r="G1" s="186"/>
      <c r="H1" s="184" t="s">
        <v>180</v>
      </c>
      <c r="I1" s="186"/>
      <c r="R1" s="188"/>
      <c r="S1" s="188"/>
      <c r="T1" s="188"/>
      <c r="U1" s="188"/>
      <c r="V1" s="188"/>
      <c r="W1" s="188"/>
      <c r="X1" s="189"/>
      <c r="Y1" s="189"/>
      <c r="Z1" s="188"/>
      <c r="AA1" s="188"/>
      <c r="AB1" s="188"/>
      <c r="AC1" s="188"/>
      <c r="AD1" s="188"/>
      <c r="AE1" s="188"/>
      <c r="AF1" s="189"/>
      <c r="AG1" s="189"/>
      <c r="AH1" s="188"/>
      <c r="AI1" s="188"/>
      <c r="AJ1" s="188"/>
      <c r="AK1" s="188"/>
      <c r="AL1" s="188"/>
      <c r="AM1" s="188"/>
      <c r="AN1" s="188"/>
      <c r="AO1" s="188"/>
      <c r="AP1" s="188"/>
      <c r="AQ1" s="188"/>
      <c r="AR1" s="188"/>
      <c r="AS1" s="188"/>
      <c r="AT1" s="189"/>
      <c r="AU1" s="189"/>
      <c r="AV1" s="189"/>
      <c r="AW1" s="189"/>
      <c r="AX1" s="189"/>
      <c r="AY1" s="189"/>
      <c r="AZ1" s="189"/>
      <c r="BA1" s="189"/>
      <c r="BB1" s="189"/>
      <c r="BC1" s="189"/>
      <c r="BD1" s="189"/>
      <c r="BE1" s="189"/>
      <c r="BF1" s="188"/>
      <c r="BG1" s="188"/>
      <c r="BH1" s="188"/>
      <c r="BI1" s="188"/>
      <c r="BJ1" s="188"/>
      <c r="BK1" s="188"/>
      <c r="BL1" s="188"/>
      <c r="BM1" s="190"/>
      <c r="BN1" s="190"/>
      <c r="BO1" s="190"/>
      <c r="BP1" s="191"/>
      <c r="BQ1" s="191"/>
      <c r="BR1" s="191"/>
      <c r="BS1" s="190"/>
      <c r="BT1" s="190"/>
      <c r="BU1" s="190"/>
      <c r="BV1" s="191"/>
      <c r="BW1" s="191"/>
      <c r="BX1" s="191"/>
    </row>
    <row r="2" spans="1:76" s="184" customFormat="1" x14ac:dyDescent="0.2">
      <c r="A2" s="192"/>
      <c r="B2" s="185"/>
      <c r="C2" s="186"/>
      <c r="D2" s="187"/>
      <c r="E2" s="186"/>
      <c r="F2" s="186"/>
      <c r="G2" s="193"/>
      <c r="H2" s="184" t="s">
        <v>181</v>
      </c>
      <c r="I2" s="186"/>
      <c r="M2" s="194"/>
      <c r="N2" s="186"/>
      <c r="R2" s="188"/>
      <c r="S2" s="188"/>
      <c r="T2" s="188"/>
      <c r="U2" s="188"/>
      <c r="V2" s="188"/>
      <c r="W2" s="188"/>
      <c r="X2" s="189"/>
      <c r="Y2" s="189"/>
      <c r="Z2" s="188"/>
      <c r="AA2" s="188"/>
      <c r="AB2" s="188"/>
      <c r="AC2" s="188"/>
      <c r="AD2" s="188"/>
      <c r="AE2" s="188"/>
      <c r="AF2" s="189"/>
      <c r="AG2" s="189"/>
      <c r="AH2" s="188"/>
      <c r="AI2" s="188"/>
      <c r="AJ2" s="188"/>
      <c r="AK2" s="188"/>
      <c r="AL2" s="188"/>
      <c r="AM2" s="188"/>
      <c r="AN2" s="188"/>
      <c r="AO2" s="188"/>
      <c r="AP2" s="188"/>
      <c r="AQ2" s="188"/>
      <c r="AR2" s="188"/>
      <c r="AS2" s="188"/>
      <c r="AT2" s="189"/>
      <c r="AU2" s="189"/>
      <c r="AV2" s="189"/>
      <c r="AW2" s="189"/>
      <c r="AX2" s="189"/>
      <c r="AY2" s="189"/>
      <c r="AZ2" s="189"/>
      <c r="BA2" s="189"/>
      <c r="BB2" s="189"/>
      <c r="BC2" s="189"/>
      <c r="BD2" s="189"/>
      <c r="BE2" s="189"/>
      <c r="BF2" s="188"/>
      <c r="BG2" s="188"/>
      <c r="BH2" s="188"/>
      <c r="BI2" s="188"/>
      <c r="BJ2" s="188"/>
      <c r="BK2" s="188"/>
      <c r="BL2" s="188"/>
      <c r="BM2" s="190"/>
      <c r="BN2" s="190"/>
      <c r="BO2" s="190"/>
      <c r="BP2" s="191"/>
      <c r="BQ2" s="191"/>
      <c r="BR2" s="191"/>
      <c r="BS2" s="190"/>
      <c r="BT2" s="190"/>
      <c r="BU2" s="190"/>
      <c r="BV2" s="191"/>
      <c r="BW2" s="191"/>
      <c r="BX2" s="191"/>
    </row>
    <row r="3" spans="1:76" s="184" customFormat="1" x14ac:dyDescent="0.2">
      <c r="A3" s="192"/>
      <c r="B3" s="185"/>
      <c r="C3" s="186"/>
      <c r="D3" s="187"/>
      <c r="E3" s="186"/>
      <c r="F3" s="186"/>
      <c r="G3" s="186"/>
      <c r="H3" s="184" t="s">
        <v>182</v>
      </c>
      <c r="I3" s="186"/>
      <c r="M3" s="194"/>
      <c r="N3" s="186"/>
      <c r="R3" s="188"/>
      <c r="S3" s="188"/>
      <c r="T3" s="188"/>
      <c r="U3" s="188"/>
      <c r="V3" s="188"/>
      <c r="W3" s="188"/>
      <c r="X3" s="189"/>
      <c r="Y3" s="189"/>
      <c r="Z3" s="188"/>
      <c r="AA3" s="188"/>
      <c r="AB3" s="188"/>
      <c r="AC3" s="188"/>
      <c r="AD3" s="188"/>
      <c r="AE3" s="188"/>
      <c r="AF3" s="189"/>
      <c r="AG3" s="189"/>
      <c r="AH3" s="188"/>
      <c r="AI3" s="188"/>
      <c r="AJ3" s="188"/>
      <c r="AK3" s="188"/>
      <c r="AL3" s="188"/>
      <c r="AM3" s="188"/>
      <c r="AN3" s="188"/>
      <c r="AO3" s="188"/>
      <c r="AP3" s="188"/>
      <c r="AQ3" s="188"/>
      <c r="AR3" s="188"/>
      <c r="AS3" s="188"/>
      <c r="AT3" s="189"/>
      <c r="AU3" s="189"/>
      <c r="AV3" s="189"/>
      <c r="AW3" s="189"/>
      <c r="AX3" s="189"/>
      <c r="AY3" s="189"/>
      <c r="AZ3" s="189"/>
      <c r="BA3" s="189"/>
      <c r="BB3" s="189"/>
      <c r="BC3" s="189"/>
      <c r="BD3" s="189"/>
      <c r="BE3" s="189"/>
      <c r="BF3" s="188"/>
      <c r="BG3" s="188"/>
      <c r="BH3" s="188"/>
      <c r="BI3" s="188"/>
      <c r="BJ3" s="188"/>
      <c r="BK3" s="188"/>
      <c r="BL3" s="188"/>
      <c r="BM3" s="190"/>
      <c r="BN3" s="190"/>
      <c r="BO3" s="190"/>
      <c r="BP3" s="191"/>
      <c r="BQ3" s="191"/>
      <c r="BR3" s="191"/>
      <c r="BS3" s="190"/>
      <c r="BT3" s="190"/>
      <c r="BU3" s="190"/>
      <c r="BV3" s="191"/>
      <c r="BW3" s="191"/>
      <c r="BX3" s="191"/>
    </row>
    <row r="4" spans="1:76" s="160" customFormat="1" x14ac:dyDescent="0.2">
      <c r="A4" s="227"/>
      <c r="B4" s="227"/>
      <c r="C4" s="228"/>
      <c r="D4" s="228"/>
      <c r="E4" s="229"/>
      <c r="F4" s="264"/>
      <c r="G4" s="228"/>
      <c r="H4" s="228"/>
      <c r="I4" s="230"/>
      <c r="J4" s="451"/>
      <c r="K4" s="451"/>
      <c r="L4" s="451"/>
      <c r="M4" s="228"/>
      <c r="N4" s="228"/>
      <c r="O4" s="228"/>
    </row>
    <row r="5" spans="1:76" s="184" customFormat="1" x14ac:dyDescent="0.2">
      <c r="A5" s="192"/>
      <c r="B5" s="231"/>
      <c r="C5" s="232"/>
      <c r="D5" s="233"/>
      <c r="E5" s="189"/>
      <c r="F5" s="222"/>
      <c r="G5" s="222"/>
      <c r="H5" s="222"/>
      <c r="I5" s="222" t="s">
        <v>1</v>
      </c>
      <c r="J5" s="361">
        <v>322006</v>
      </c>
      <c r="K5" s="362"/>
      <c r="L5" s="222"/>
      <c r="M5" s="233"/>
      <c r="N5" s="233"/>
      <c r="Q5" s="188"/>
      <c r="R5" s="188"/>
      <c r="S5" s="188"/>
      <c r="T5" s="188"/>
      <c r="U5" s="188"/>
      <c r="V5" s="188"/>
      <c r="W5" s="189"/>
      <c r="X5" s="189"/>
      <c r="Y5" s="188"/>
      <c r="Z5" s="188"/>
      <c r="AA5" s="188"/>
      <c r="AB5" s="188"/>
      <c r="AC5" s="188"/>
      <c r="AD5" s="188"/>
      <c r="AE5" s="189"/>
      <c r="AF5" s="189"/>
      <c r="AG5" s="188"/>
      <c r="AH5" s="188"/>
      <c r="AI5" s="188"/>
      <c r="AJ5" s="188"/>
      <c r="AK5" s="188"/>
      <c r="AL5" s="188"/>
      <c r="AM5" s="188"/>
      <c r="AN5" s="188"/>
      <c r="AO5" s="188"/>
      <c r="AP5" s="188"/>
      <c r="AQ5" s="188"/>
      <c r="AR5" s="188"/>
      <c r="AS5" s="189"/>
      <c r="AT5" s="189"/>
      <c r="AU5" s="189"/>
      <c r="AV5" s="189"/>
      <c r="AW5" s="189"/>
      <c r="AX5" s="189"/>
      <c r="AY5" s="189"/>
      <c r="AZ5" s="189"/>
      <c r="BA5" s="189"/>
      <c r="BB5" s="189"/>
      <c r="BC5" s="189"/>
      <c r="BD5" s="189"/>
      <c r="BE5" s="188"/>
      <c r="BF5" s="188"/>
      <c r="BG5" s="188"/>
      <c r="BH5" s="188"/>
      <c r="BI5" s="188"/>
      <c r="BJ5" s="188"/>
      <c r="BK5" s="188"/>
      <c r="BL5" s="190"/>
      <c r="BM5" s="190"/>
      <c r="BN5" s="190"/>
      <c r="BO5" s="191"/>
      <c r="BP5" s="191"/>
      <c r="BQ5" s="191"/>
      <c r="BR5" s="190"/>
      <c r="BS5" s="190"/>
      <c r="BT5" s="190"/>
      <c r="BU5" s="191"/>
      <c r="BV5" s="191"/>
      <c r="BW5" s="191"/>
    </row>
    <row r="6" spans="1:76" s="184" customFormat="1" ht="28.5" customHeight="1" x14ac:dyDescent="0.2">
      <c r="A6" s="234" t="s">
        <v>183</v>
      </c>
      <c r="B6" s="235"/>
      <c r="C6" s="363" t="s">
        <v>55</v>
      </c>
      <c r="D6" s="364"/>
      <c r="E6" s="364"/>
      <c r="F6" s="364"/>
      <c r="G6" s="364"/>
      <c r="H6" s="364"/>
      <c r="I6" s="222" t="s">
        <v>2</v>
      </c>
      <c r="J6" s="365" t="s">
        <v>56</v>
      </c>
      <c r="K6" s="366"/>
      <c r="L6" s="222"/>
      <c r="M6" s="233"/>
      <c r="N6" s="233"/>
      <c r="P6" s="160"/>
      <c r="Q6" s="195"/>
      <c r="R6" s="195" t="s">
        <v>52</v>
      </c>
      <c r="S6" s="195" t="s">
        <v>52</v>
      </c>
      <c r="T6" s="195" t="s">
        <v>52</v>
      </c>
      <c r="U6" s="195" t="s">
        <v>52</v>
      </c>
      <c r="V6" s="195" t="s">
        <v>52</v>
      </c>
      <c r="W6" s="189" t="s">
        <v>52</v>
      </c>
      <c r="X6" s="189" t="s">
        <v>52</v>
      </c>
      <c r="Y6" s="188"/>
      <c r="Z6" s="188"/>
      <c r="AA6" s="188"/>
      <c r="AB6" s="188"/>
      <c r="AC6" s="188"/>
      <c r="AD6" s="188"/>
      <c r="AE6" s="189"/>
      <c r="AF6" s="189"/>
      <c r="AG6" s="188"/>
      <c r="AH6" s="188"/>
      <c r="AI6" s="188"/>
      <c r="AJ6" s="188"/>
      <c r="AK6" s="188"/>
      <c r="AL6" s="188"/>
      <c r="AM6" s="188"/>
      <c r="AN6" s="188"/>
      <c r="AO6" s="188"/>
      <c r="AP6" s="188"/>
      <c r="AQ6" s="188"/>
      <c r="AR6" s="188"/>
      <c r="AS6" s="189"/>
      <c r="AT6" s="189"/>
      <c r="AU6" s="189"/>
      <c r="AV6" s="189"/>
      <c r="AW6" s="189"/>
      <c r="AX6" s="189"/>
      <c r="AY6" s="189"/>
      <c r="AZ6" s="189"/>
      <c r="BA6" s="189"/>
      <c r="BB6" s="189"/>
      <c r="BC6" s="189"/>
      <c r="BD6" s="189"/>
      <c r="BE6" s="188"/>
      <c r="BF6" s="188"/>
      <c r="BG6" s="188"/>
      <c r="BH6" s="188"/>
      <c r="BI6" s="188"/>
      <c r="BJ6" s="188"/>
      <c r="BK6" s="188"/>
      <c r="BL6" s="190"/>
      <c r="BM6" s="190"/>
      <c r="BN6" s="190"/>
      <c r="BO6" s="191"/>
      <c r="BP6" s="191"/>
      <c r="BQ6" s="191"/>
      <c r="BR6" s="190"/>
      <c r="BS6" s="190"/>
      <c r="BT6" s="190"/>
      <c r="BU6" s="191"/>
      <c r="BV6" s="191"/>
      <c r="BW6" s="191"/>
    </row>
    <row r="7" spans="1:76" s="184" customFormat="1" x14ac:dyDescent="0.2">
      <c r="A7" s="236"/>
      <c r="B7" s="237"/>
      <c r="C7" s="238"/>
      <c r="D7" s="239" t="s">
        <v>184</v>
      </c>
      <c r="E7" s="197"/>
      <c r="G7" s="234"/>
      <c r="H7" s="240"/>
      <c r="I7" s="241"/>
      <c r="J7" s="365"/>
      <c r="K7" s="366"/>
      <c r="L7" s="241"/>
      <c r="M7" s="233"/>
      <c r="N7" s="233"/>
      <c r="Q7" s="188"/>
      <c r="R7" s="188"/>
      <c r="S7" s="188"/>
      <c r="T7" s="188"/>
      <c r="U7" s="188"/>
      <c r="V7" s="188"/>
      <c r="W7" s="189"/>
      <c r="X7" s="189"/>
      <c r="Y7" s="188"/>
      <c r="Z7" s="188"/>
      <c r="AA7" s="188"/>
      <c r="AB7" s="188"/>
      <c r="AC7" s="188"/>
      <c r="AD7" s="188"/>
      <c r="AE7" s="189"/>
      <c r="AF7" s="189"/>
      <c r="AG7" s="188"/>
      <c r="AH7" s="188"/>
      <c r="AI7" s="188"/>
      <c r="AJ7" s="188"/>
      <c r="AK7" s="188"/>
      <c r="AL7" s="188"/>
      <c r="AM7" s="188"/>
      <c r="AN7" s="188"/>
      <c r="AO7" s="188"/>
      <c r="AP7" s="188"/>
      <c r="AQ7" s="188"/>
      <c r="AR7" s="188"/>
      <c r="AS7" s="189"/>
      <c r="AT7" s="189"/>
      <c r="AU7" s="189"/>
      <c r="AV7" s="189"/>
      <c r="AW7" s="189"/>
      <c r="AX7" s="189"/>
      <c r="AY7" s="189"/>
      <c r="AZ7" s="189"/>
      <c r="BA7" s="189"/>
      <c r="BB7" s="189"/>
      <c r="BC7" s="189"/>
      <c r="BD7" s="189"/>
      <c r="BE7" s="188"/>
      <c r="BF7" s="188"/>
      <c r="BG7" s="188"/>
      <c r="BH7" s="188"/>
      <c r="BI7" s="188"/>
      <c r="BJ7" s="188"/>
      <c r="BK7" s="188"/>
      <c r="BL7" s="190"/>
      <c r="BM7" s="190"/>
      <c r="BN7" s="190"/>
      <c r="BO7" s="191"/>
      <c r="BP7" s="191"/>
      <c r="BQ7" s="191"/>
      <c r="BR7" s="190"/>
      <c r="BS7" s="190"/>
      <c r="BT7" s="190"/>
      <c r="BU7" s="191"/>
      <c r="BV7" s="191"/>
      <c r="BW7" s="191"/>
    </row>
    <row r="8" spans="1:76" s="184" customFormat="1" ht="19.5" customHeight="1" x14ac:dyDescent="0.2">
      <c r="A8" s="234" t="s">
        <v>38</v>
      </c>
      <c r="B8" s="235"/>
      <c r="C8" s="363" t="s">
        <v>59</v>
      </c>
      <c r="D8" s="364"/>
      <c r="E8" s="364"/>
      <c r="F8" s="364"/>
      <c r="G8" s="364"/>
      <c r="H8" s="364"/>
      <c r="I8" s="222" t="s">
        <v>2</v>
      </c>
      <c r="J8" s="365" t="s">
        <v>60</v>
      </c>
      <c r="K8" s="366"/>
      <c r="L8" s="222"/>
      <c r="M8" s="233"/>
      <c r="N8" s="233"/>
      <c r="P8" s="160"/>
      <c r="Q8" s="188"/>
      <c r="R8" s="188"/>
      <c r="S8" s="188"/>
      <c r="T8" s="188"/>
      <c r="U8" s="188"/>
      <c r="V8" s="188"/>
      <c r="W8" s="189"/>
      <c r="X8" s="189"/>
      <c r="Y8" s="195" t="s">
        <v>52</v>
      </c>
      <c r="Z8" s="195" t="s">
        <v>52</v>
      </c>
      <c r="AA8" s="195" t="s">
        <v>52</v>
      </c>
      <c r="AB8" s="195" t="s">
        <v>52</v>
      </c>
      <c r="AC8" s="195" t="s">
        <v>52</v>
      </c>
      <c r="AD8" s="195" t="s">
        <v>52</v>
      </c>
      <c r="AE8" s="189" t="s">
        <v>52</v>
      </c>
      <c r="AF8" s="189" t="s">
        <v>52</v>
      </c>
      <c r="AG8" s="188"/>
      <c r="AH8" s="188"/>
      <c r="AI8" s="188"/>
      <c r="AJ8" s="188"/>
      <c r="AK8" s="188"/>
      <c r="AL8" s="188"/>
      <c r="AM8" s="188"/>
      <c r="AN8" s="188"/>
      <c r="AO8" s="188"/>
      <c r="AP8" s="188"/>
      <c r="AQ8" s="188"/>
      <c r="AR8" s="188"/>
      <c r="AS8" s="189"/>
      <c r="AT8" s="189"/>
      <c r="AU8" s="189"/>
      <c r="AV8" s="189"/>
      <c r="AW8" s="189"/>
      <c r="AX8" s="189"/>
      <c r="AY8" s="189"/>
      <c r="AZ8" s="189"/>
      <c r="BA8" s="189"/>
      <c r="BB8" s="189"/>
      <c r="BC8" s="189"/>
      <c r="BD8" s="189"/>
      <c r="BE8" s="188"/>
      <c r="BF8" s="188"/>
      <c r="BG8" s="188"/>
      <c r="BH8" s="188"/>
      <c r="BI8" s="188"/>
      <c r="BJ8" s="188"/>
      <c r="BK8" s="188"/>
      <c r="BL8" s="190"/>
      <c r="BM8" s="190"/>
      <c r="BN8" s="190"/>
      <c r="BO8" s="191"/>
      <c r="BP8" s="191"/>
      <c r="BQ8" s="191"/>
      <c r="BR8" s="190"/>
      <c r="BS8" s="190"/>
      <c r="BT8" s="190"/>
      <c r="BU8" s="191"/>
      <c r="BV8" s="191"/>
      <c r="BW8" s="191"/>
    </row>
    <row r="9" spans="1:76" s="184" customFormat="1" x14ac:dyDescent="0.2">
      <c r="A9" s="236"/>
      <c r="B9" s="237"/>
      <c r="C9" s="238"/>
      <c r="D9" s="239" t="s">
        <v>184</v>
      </c>
      <c r="E9" s="197"/>
      <c r="G9" s="234"/>
      <c r="H9" s="240"/>
      <c r="I9" s="242"/>
      <c r="J9" s="243"/>
      <c r="K9" s="244"/>
      <c r="L9" s="186"/>
      <c r="M9" s="233"/>
      <c r="N9" s="233"/>
      <c r="Q9" s="188"/>
      <c r="R9" s="188"/>
      <c r="S9" s="188"/>
      <c r="T9" s="188"/>
      <c r="U9" s="188"/>
      <c r="V9" s="188"/>
      <c r="W9" s="189"/>
      <c r="X9" s="189"/>
      <c r="Y9" s="188"/>
      <c r="Z9" s="188"/>
      <c r="AA9" s="188"/>
      <c r="AB9" s="188"/>
      <c r="AC9" s="188"/>
      <c r="AD9" s="188"/>
      <c r="AE9" s="189"/>
      <c r="AF9" s="189"/>
      <c r="AG9" s="188"/>
      <c r="AH9" s="188"/>
      <c r="AI9" s="188"/>
      <c r="AJ9" s="188"/>
      <c r="AK9" s="188"/>
      <c r="AL9" s="188"/>
      <c r="AM9" s="188"/>
      <c r="AN9" s="188"/>
      <c r="AO9" s="188"/>
      <c r="AP9" s="188"/>
      <c r="AQ9" s="188"/>
      <c r="AR9" s="188"/>
      <c r="AS9" s="189"/>
      <c r="AT9" s="189"/>
      <c r="AU9" s="189"/>
      <c r="AV9" s="189"/>
      <c r="AW9" s="189"/>
      <c r="AX9" s="189"/>
      <c r="AY9" s="189"/>
      <c r="AZ9" s="189"/>
      <c r="BA9" s="189"/>
      <c r="BB9" s="189"/>
      <c r="BC9" s="189"/>
      <c r="BD9" s="189"/>
      <c r="BE9" s="188"/>
      <c r="BF9" s="188"/>
      <c r="BG9" s="188"/>
      <c r="BH9" s="188"/>
      <c r="BI9" s="188"/>
      <c r="BJ9" s="188"/>
      <c r="BK9" s="188"/>
      <c r="BL9" s="190"/>
      <c r="BM9" s="190"/>
      <c r="BN9" s="190"/>
      <c r="BO9" s="191"/>
      <c r="BP9" s="191"/>
      <c r="BQ9" s="191"/>
      <c r="BR9" s="190"/>
      <c r="BS9" s="190"/>
      <c r="BT9" s="190"/>
      <c r="BU9" s="191"/>
      <c r="BV9" s="191"/>
      <c r="BW9" s="191"/>
    </row>
    <row r="10" spans="1:76" s="184" customFormat="1" ht="25.5" customHeight="1" x14ac:dyDescent="0.2">
      <c r="A10" s="234" t="s">
        <v>185</v>
      </c>
      <c r="B10" s="235"/>
      <c r="C10" s="363" t="s">
        <v>327</v>
      </c>
      <c r="D10" s="364"/>
      <c r="E10" s="364"/>
      <c r="F10" s="364"/>
      <c r="G10" s="364"/>
      <c r="H10" s="364"/>
      <c r="I10" s="195"/>
      <c r="J10" s="245"/>
      <c r="K10" s="246"/>
      <c r="L10" s="186"/>
      <c r="M10" s="233"/>
      <c r="N10" s="233"/>
      <c r="P10" s="160"/>
      <c r="Q10" s="188"/>
      <c r="R10" s="188"/>
      <c r="S10" s="188"/>
      <c r="T10" s="188"/>
      <c r="U10" s="188"/>
      <c r="V10" s="188"/>
      <c r="W10" s="189"/>
      <c r="X10" s="189"/>
      <c r="Y10" s="188"/>
      <c r="Z10" s="188"/>
      <c r="AA10" s="188"/>
      <c r="AB10" s="188"/>
      <c r="AC10" s="188"/>
      <c r="AD10" s="188"/>
      <c r="AE10" s="189"/>
      <c r="AF10" s="189"/>
      <c r="AG10" s="195" t="s">
        <v>62</v>
      </c>
      <c r="AH10" s="195" t="s">
        <v>52</v>
      </c>
      <c r="AI10" s="195" t="s">
        <v>52</v>
      </c>
      <c r="AJ10" s="195" t="s">
        <v>52</v>
      </c>
      <c r="AK10" s="195" t="s">
        <v>52</v>
      </c>
      <c r="AL10" s="195" t="s">
        <v>52</v>
      </c>
      <c r="AM10" s="188"/>
      <c r="AN10" s="188"/>
      <c r="AO10" s="188"/>
      <c r="AP10" s="188"/>
      <c r="AQ10" s="188"/>
      <c r="AR10" s="188"/>
      <c r="AS10" s="189"/>
      <c r="AT10" s="189"/>
      <c r="AU10" s="189"/>
      <c r="AV10" s="189"/>
      <c r="AW10" s="189"/>
      <c r="AX10" s="189"/>
      <c r="AY10" s="189"/>
      <c r="AZ10" s="189"/>
      <c r="BA10" s="189"/>
      <c r="BB10" s="189"/>
      <c r="BC10" s="189"/>
      <c r="BD10" s="189"/>
      <c r="BE10" s="188"/>
      <c r="BF10" s="188"/>
      <c r="BG10" s="188"/>
      <c r="BH10" s="188"/>
      <c r="BI10" s="188"/>
      <c r="BJ10" s="188"/>
      <c r="BK10" s="188"/>
      <c r="BL10" s="190"/>
      <c r="BM10" s="190"/>
      <c r="BN10" s="190"/>
      <c r="BO10" s="191"/>
      <c r="BP10" s="191"/>
      <c r="BQ10" s="191"/>
      <c r="BR10" s="190"/>
      <c r="BS10" s="190"/>
      <c r="BT10" s="190"/>
      <c r="BU10" s="191"/>
      <c r="BV10" s="191"/>
      <c r="BW10" s="191"/>
    </row>
    <row r="11" spans="1:76" s="184" customFormat="1" x14ac:dyDescent="0.2">
      <c r="A11" s="236"/>
      <c r="B11" s="237"/>
      <c r="C11" s="238"/>
      <c r="D11" s="239" t="s">
        <v>186</v>
      </c>
      <c r="E11" s="197"/>
      <c r="G11" s="234"/>
      <c r="H11" s="240"/>
      <c r="I11" s="242"/>
      <c r="J11" s="243"/>
      <c r="K11" s="244"/>
      <c r="L11" s="186"/>
      <c r="M11" s="233"/>
      <c r="N11" s="233"/>
      <c r="Q11" s="188"/>
      <c r="R11" s="188"/>
      <c r="S11" s="188"/>
      <c r="T11" s="188"/>
      <c r="U11" s="188"/>
      <c r="V11" s="188"/>
      <c r="W11" s="189"/>
      <c r="X11" s="189"/>
      <c r="Y11" s="188"/>
      <c r="Z11" s="188"/>
      <c r="AA11" s="188"/>
      <c r="AB11" s="188"/>
      <c r="AC11" s="188"/>
      <c r="AD11" s="188"/>
      <c r="AE11" s="189"/>
      <c r="AF11" s="189"/>
      <c r="AG11" s="188"/>
      <c r="AH11" s="188"/>
      <c r="AI11" s="188"/>
      <c r="AJ11" s="188"/>
      <c r="AK11" s="188"/>
      <c r="AL11" s="188"/>
      <c r="AM11" s="188"/>
      <c r="AN11" s="188"/>
      <c r="AO11" s="188"/>
      <c r="AP11" s="188"/>
      <c r="AQ11" s="188"/>
      <c r="AR11" s="188"/>
      <c r="AS11" s="189"/>
      <c r="AT11" s="189"/>
      <c r="AU11" s="189"/>
      <c r="AV11" s="189"/>
      <c r="AW11" s="189"/>
      <c r="AX11" s="189"/>
      <c r="AY11" s="189"/>
      <c r="AZ11" s="189"/>
      <c r="BA11" s="189"/>
      <c r="BB11" s="189"/>
      <c r="BC11" s="189"/>
      <c r="BD11" s="189"/>
      <c r="BE11" s="188"/>
      <c r="BF11" s="188"/>
      <c r="BG11" s="188"/>
      <c r="BH11" s="188"/>
      <c r="BI11" s="188"/>
      <c r="BJ11" s="188"/>
      <c r="BK11" s="188"/>
      <c r="BL11" s="190"/>
      <c r="BM11" s="190"/>
      <c r="BN11" s="190"/>
      <c r="BO11" s="191"/>
      <c r="BP11" s="191"/>
      <c r="BQ11" s="191"/>
      <c r="BR11" s="190"/>
      <c r="BS11" s="190"/>
      <c r="BT11" s="190"/>
      <c r="BU11" s="191"/>
      <c r="BV11" s="191"/>
      <c r="BW11" s="191"/>
    </row>
    <row r="12" spans="1:76" s="184" customFormat="1" x14ac:dyDescent="0.2">
      <c r="A12" s="234" t="s">
        <v>187</v>
      </c>
      <c r="B12" s="235"/>
      <c r="C12" s="363" t="s">
        <v>325</v>
      </c>
      <c r="D12" s="364"/>
      <c r="E12" s="364"/>
      <c r="F12" s="364"/>
      <c r="G12" s="364"/>
      <c r="H12" s="364"/>
      <c r="I12" s="195"/>
      <c r="J12" s="245"/>
      <c r="K12" s="246"/>
      <c r="L12" s="186"/>
      <c r="M12" s="233"/>
      <c r="N12" s="233"/>
      <c r="P12" s="160"/>
      <c r="Q12" s="188"/>
      <c r="R12" s="188"/>
      <c r="S12" s="188"/>
      <c r="T12" s="188"/>
      <c r="U12" s="188"/>
      <c r="V12" s="188"/>
      <c r="W12" s="189"/>
      <c r="X12" s="189"/>
      <c r="Y12" s="188"/>
      <c r="Z12" s="188"/>
      <c r="AA12" s="188"/>
      <c r="AB12" s="188"/>
      <c r="AC12" s="188"/>
      <c r="AD12" s="188"/>
      <c r="AE12" s="189"/>
      <c r="AF12" s="189"/>
      <c r="AG12" s="188"/>
      <c r="AH12" s="188"/>
      <c r="AI12" s="188"/>
      <c r="AJ12" s="188"/>
      <c r="AK12" s="188"/>
      <c r="AL12" s="188"/>
      <c r="AM12" s="195" t="s">
        <v>65</v>
      </c>
      <c r="AN12" s="195" t="s">
        <v>52</v>
      </c>
      <c r="AO12" s="195" t="s">
        <v>52</v>
      </c>
      <c r="AP12" s="195" t="s">
        <v>52</v>
      </c>
      <c r="AQ12" s="195" t="s">
        <v>52</v>
      </c>
      <c r="AR12" s="195" t="s">
        <v>52</v>
      </c>
      <c r="AS12" s="189"/>
      <c r="AT12" s="189"/>
      <c r="AU12" s="189"/>
      <c r="AV12" s="189"/>
      <c r="AW12" s="189"/>
      <c r="AX12" s="189"/>
      <c r="AY12" s="189"/>
      <c r="AZ12" s="189"/>
      <c r="BA12" s="189"/>
      <c r="BB12" s="189"/>
      <c r="BC12" s="189"/>
      <c r="BD12" s="189"/>
      <c r="BE12" s="188"/>
      <c r="BF12" s="188"/>
      <c r="BG12" s="188"/>
      <c r="BH12" s="188"/>
      <c r="BI12" s="188"/>
      <c r="BJ12" s="188"/>
      <c r="BK12" s="188"/>
      <c r="BL12" s="190"/>
      <c r="BM12" s="190"/>
      <c r="BN12" s="190"/>
      <c r="BO12" s="191"/>
      <c r="BP12" s="191"/>
      <c r="BQ12" s="191"/>
      <c r="BR12" s="190"/>
      <c r="BS12" s="190"/>
      <c r="BT12" s="190"/>
      <c r="BU12" s="191"/>
      <c r="BV12" s="191"/>
      <c r="BW12" s="191"/>
    </row>
    <row r="13" spans="1:76" s="184" customFormat="1" x14ac:dyDescent="0.2">
      <c r="A13" s="192"/>
      <c r="B13" s="185"/>
      <c r="C13" s="247"/>
      <c r="D13" s="239" t="s">
        <v>188</v>
      </c>
      <c r="E13" s="197"/>
      <c r="G13" s="234"/>
      <c r="H13" s="240"/>
      <c r="I13" s="242"/>
      <c r="J13" s="243"/>
      <c r="K13" s="244"/>
      <c r="L13" s="241"/>
      <c r="M13" s="233"/>
      <c r="N13" s="233"/>
      <c r="Q13" s="188"/>
      <c r="R13" s="188"/>
      <c r="S13" s="188"/>
      <c r="T13" s="188"/>
      <c r="U13" s="188"/>
      <c r="V13" s="188"/>
      <c r="W13" s="189"/>
      <c r="X13" s="189"/>
      <c r="Y13" s="188"/>
      <c r="Z13" s="188"/>
      <c r="AA13" s="188"/>
      <c r="AB13" s="188"/>
      <c r="AC13" s="188"/>
      <c r="AD13" s="188"/>
      <c r="AE13" s="189"/>
      <c r="AF13" s="189"/>
      <c r="AG13" s="188"/>
      <c r="AH13" s="188"/>
      <c r="AI13" s="188"/>
      <c r="AJ13" s="188"/>
      <c r="AK13" s="188"/>
      <c r="AL13" s="188"/>
      <c r="AM13" s="188"/>
      <c r="AN13" s="188"/>
      <c r="AO13" s="188"/>
      <c r="AP13" s="188"/>
      <c r="AQ13" s="188"/>
      <c r="AR13" s="188"/>
      <c r="AS13" s="189"/>
      <c r="AT13" s="189"/>
      <c r="AU13" s="189"/>
      <c r="AV13" s="189"/>
      <c r="AW13" s="189"/>
      <c r="AX13" s="189"/>
      <c r="AY13" s="189"/>
      <c r="AZ13" s="189"/>
      <c r="BA13" s="189"/>
      <c r="BB13" s="189"/>
      <c r="BC13" s="189"/>
      <c r="BD13" s="189"/>
      <c r="BE13" s="188"/>
      <c r="BF13" s="188"/>
      <c r="BG13" s="188"/>
      <c r="BH13" s="188"/>
      <c r="BI13" s="188"/>
      <c r="BJ13" s="188"/>
      <c r="BK13" s="188"/>
      <c r="BL13" s="190"/>
      <c r="BM13" s="190"/>
      <c r="BN13" s="190"/>
      <c r="BO13" s="191"/>
      <c r="BP13" s="191"/>
      <c r="BQ13" s="191"/>
      <c r="BR13" s="190"/>
      <c r="BS13" s="190"/>
      <c r="BT13" s="190"/>
      <c r="BU13" s="191"/>
      <c r="BV13" s="191"/>
      <c r="BW13" s="191"/>
    </row>
    <row r="14" spans="1:76" s="184" customFormat="1" x14ac:dyDescent="0.2">
      <c r="A14" s="192"/>
      <c r="B14" s="185"/>
      <c r="C14" s="186"/>
      <c r="D14" s="233"/>
      <c r="E14" s="189"/>
      <c r="F14" s="192"/>
      <c r="G14" s="222"/>
      <c r="H14" s="222"/>
      <c r="I14" s="222" t="s">
        <v>67</v>
      </c>
      <c r="J14" s="353"/>
      <c r="K14" s="354"/>
      <c r="L14" s="222"/>
      <c r="M14" s="248"/>
      <c r="N14" s="248"/>
      <c r="Q14" s="188"/>
      <c r="R14" s="188"/>
      <c r="S14" s="188"/>
      <c r="T14" s="188"/>
      <c r="U14" s="188"/>
      <c r="V14" s="188"/>
      <c r="W14" s="189"/>
      <c r="X14" s="189"/>
      <c r="Y14" s="188"/>
      <c r="Z14" s="188"/>
      <c r="AA14" s="188"/>
      <c r="AB14" s="188"/>
      <c r="AC14" s="188"/>
      <c r="AD14" s="188"/>
      <c r="AE14" s="189"/>
      <c r="AF14" s="189"/>
      <c r="AG14" s="188"/>
      <c r="AH14" s="188"/>
      <c r="AI14" s="188"/>
      <c r="AJ14" s="188"/>
      <c r="AK14" s="188"/>
      <c r="AL14" s="188"/>
      <c r="AM14" s="188"/>
      <c r="AN14" s="188"/>
      <c r="AO14" s="188"/>
      <c r="AP14" s="188"/>
      <c r="AQ14" s="188"/>
      <c r="AR14" s="188"/>
      <c r="AS14" s="189"/>
      <c r="AT14" s="189"/>
      <c r="AU14" s="189"/>
      <c r="AV14" s="189"/>
      <c r="AW14" s="189"/>
      <c r="AX14" s="189"/>
      <c r="AY14" s="189"/>
      <c r="AZ14" s="189"/>
      <c r="BA14" s="189"/>
      <c r="BB14" s="189"/>
      <c r="BC14" s="189"/>
      <c r="BD14" s="189"/>
      <c r="BE14" s="188"/>
      <c r="BF14" s="188"/>
      <c r="BG14" s="188"/>
      <c r="BH14" s="188"/>
      <c r="BI14" s="188"/>
      <c r="BJ14" s="188"/>
      <c r="BK14" s="188"/>
      <c r="BL14" s="190"/>
      <c r="BM14" s="190"/>
      <c r="BN14" s="190"/>
      <c r="BO14" s="191"/>
      <c r="BP14" s="191"/>
      <c r="BQ14" s="191"/>
      <c r="BR14" s="190"/>
      <c r="BS14" s="190"/>
      <c r="BT14" s="190"/>
      <c r="BU14" s="191"/>
      <c r="BV14" s="191"/>
      <c r="BW14" s="191"/>
    </row>
    <row r="15" spans="1:76" s="199" customFormat="1" x14ac:dyDescent="0.2">
      <c r="A15" s="220"/>
      <c r="B15" s="187"/>
      <c r="C15" s="249"/>
      <c r="D15" s="186"/>
      <c r="E15" s="184"/>
      <c r="F15" s="250"/>
      <c r="G15" s="222" t="s">
        <v>68</v>
      </c>
      <c r="H15" s="355" t="s">
        <v>69</v>
      </c>
      <c r="I15" s="355"/>
      <c r="J15" s="356" t="s">
        <v>70</v>
      </c>
      <c r="K15" s="357"/>
      <c r="L15" s="186"/>
      <c r="M15" s="251"/>
      <c r="N15" s="251"/>
      <c r="O15" s="184"/>
      <c r="P15" s="160"/>
      <c r="Q15" s="196"/>
      <c r="R15" s="196"/>
      <c r="S15" s="196"/>
      <c r="T15" s="196"/>
      <c r="U15" s="196"/>
      <c r="V15" s="196"/>
      <c r="W15" s="189"/>
      <c r="X15" s="189"/>
      <c r="Y15" s="196"/>
      <c r="Z15" s="196"/>
      <c r="AA15" s="196"/>
      <c r="AB15" s="196"/>
      <c r="AC15" s="196"/>
      <c r="AD15" s="196"/>
      <c r="AE15" s="189"/>
      <c r="AF15" s="189"/>
      <c r="AG15" s="196"/>
      <c r="AH15" s="196"/>
      <c r="AI15" s="196"/>
      <c r="AJ15" s="196"/>
      <c r="AK15" s="196"/>
      <c r="AL15" s="196"/>
      <c r="AM15" s="196"/>
      <c r="AN15" s="196"/>
      <c r="AO15" s="196"/>
      <c r="AP15" s="196"/>
      <c r="AQ15" s="196"/>
      <c r="AR15" s="196"/>
      <c r="AS15" s="189" t="s">
        <v>69</v>
      </c>
      <c r="AT15" s="189" t="s">
        <v>52</v>
      </c>
      <c r="AU15" s="197" t="s">
        <v>52</v>
      </c>
      <c r="AV15" s="197" t="s">
        <v>52</v>
      </c>
      <c r="AW15" s="189"/>
      <c r="AX15" s="189"/>
      <c r="AY15" s="189"/>
      <c r="AZ15" s="189"/>
      <c r="BA15" s="189"/>
      <c r="BB15" s="189"/>
      <c r="BC15" s="189"/>
      <c r="BD15" s="189"/>
      <c r="BE15" s="196"/>
      <c r="BF15" s="196"/>
      <c r="BG15" s="196"/>
      <c r="BH15" s="196"/>
      <c r="BI15" s="196"/>
      <c r="BJ15" s="196"/>
      <c r="BK15" s="196"/>
      <c r="BL15" s="198"/>
      <c r="BM15" s="198"/>
      <c r="BN15" s="198"/>
      <c r="BO15" s="191"/>
      <c r="BP15" s="191"/>
      <c r="BQ15" s="191"/>
      <c r="BR15" s="198"/>
      <c r="BS15" s="198"/>
      <c r="BT15" s="198"/>
      <c r="BU15" s="191"/>
      <c r="BV15" s="191"/>
      <c r="BW15" s="191"/>
    </row>
    <row r="16" spans="1:76" s="199" customFormat="1" x14ac:dyDescent="0.2">
      <c r="A16" s="220"/>
      <c r="B16" s="187"/>
      <c r="C16" s="249"/>
      <c r="D16" s="186"/>
      <c r="E16" s="250"/>
      <c r="F16" s="250"/>
      <c r="G16" s="241"/>
      <c r="H16" s="355" t="s">
        <v>3</v>
      </c>
      <c r="I16" s="355"/>
      <c r="J16" s="356" t="s">
        <v>46</v>
      </c>
      <c r="K16" s="357"/>
      <c r="L16" s="222"/>
      <c r="M16" s="241"/>
      <c r="N16" s="241"/>
      <c r="O16" s="184"/>
      <c r="P16" s="160"/>
      <c r="Q16" s="196"/>
      <c r="R16" s="196"/>
      <c r="S16" s="196"/>
      <c r="T16" s="196"/>
      <c r="U16" s="196"/>
      <c r="V16" s="196"/>
      <c r="W16" s="189"/>
      <c r="X16" s="189"/>
      <c r="Y16" s="196"/>
      <c r="Z16" s="196"/>
      <c r="AA16" s="196"/>
      <c r="AB16" s="196"/>
      <c r="AC16" s="196"/>
      <c r="AD16" s="196"/>
      <c r="AE16" s="189"/>
      <c r="AF16" s="189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196"/>
      <c r="AS16" s="189"/>
      <c r="AT16" s="189"/>
      <c r="AU16" s="189"/>
      <c r="AV16" s="189"/>
      <c r="AW16" s="189" t="s">
        <v>3</v>
      </c>
      <c r="AX16" s="189" t="s">
        <v>52</v>
      </c>
      <c r="AY16" s="197" t="s">
        <v>52</v>
      </c>
      <c r="AZ16" s="197" t="s">
        <v>52</v>
      </c>
      <c r="BA16" s="189"/>
      <c r="BB16" s="189"/>
      <c r="BC16" s="189"/>
      <c r="BD16" s="189"/>
      <c r="BE16" s="196"/>
      <c r="BF16" s="196"/>
      <c r="BG16" s="196"/>
      <c r="BH16" s="196"/>
      <c r="BI16" s="196"/>
      <c r="BJ16" s="196"/>
      <c r="BK16" s="196"/>
      <c r="BL16" s="198"/>
      <c r="BM16" s="198"/>
      <c r="BN16" s="198"/>
      <c r="BO16" s="191"/>
      <c r="BP16" s="191"/>
      <c r="BQ16" s="191"/>
      <c r="BR16" s="198"/>
      <c r="BS16" s="198"/>
      <c r="BT16" s="198"/>
      <c r="BU16" s="191"/>
      <c r="BV16" s="191"/>
      <c r="BW16" s="191"/>
    </row>
    <row r="17" spans="1:117" s="199" customFormat="1" x14ac:dyDescent="0.2">
      <c r="A17" s="220"/>
      <c r="B17" s="187"/>
      <c r="C17" s="249"/>
      <c r="D17" s="186"/>
      <c r="E17" s="184"/>
      <c r="F17" s="250"/>
      <c r="G17" s="222" t="s">
        <v>43</v>
      </c>
      <c r="H17" s="359" t="s">
        <v>69</v>
      </c>
      <c r="I17" s="360"/>
      <c r="J17" s="356" t="s">
        <v>72</v>
      </c>
      <c r="K17" s="357"/>
      <c r="L17" s="186"/>
      <c r="M17" s="251"/>
      <c r="N17" s="251"/>
      <c r="O17" s="184"/>
      <c r="P17" s="160"/>
      <c r="Q17" s="196"/>
      <c r="R17" s="196"/>
      <c r="S17" s="196"/>
      <c r="T17" s="196"/>
      <c r="U17" s="196"/>
      <c r="V17" s="196"/>
      <c r="W17" s="189"/>
      <c r="X17" s="189"/>
      <c r="Y17" s="196"/>
      <c r="Z17" s="196"/>
      <c r="AA17" s="196"/>
      <c r="AB17" s="196"/>
      <c r="AC17" s="196"/>
      <c r="AD17" s="196"/>
      <c r="AE17" s="189"/>
      <c r="AF17" s="189"/>
      <c r="AG17" s="196"/>
      <c r="AH17" s="196"/>
      <c r="AI17" s="196"/>
      <c r="AJ17" s="196"/>
      <c r="AK17" s="196"/>
      <c r="AL17" s="196"/>
      <c r="AM17" s="196"/>
      <c r="AN17" s="196"/>
      <c r="AO17" s="196"/>
      <c r="AP17" s="196"/>
      <c r="AQ17" s="196"/>
      <c r="AR17" s="196"/>
      <c r="AS17" s="189" t="s">
        <v>69</v>
      </c>
      <c r="AT17" s="189" t="s">
        <v>52</v>
      </c>
      <c r="AU17" s="197" t="s">
        <v>52</v>
      </c>
      <c r="AV17" s="197" t="s">
        <v>52</v>
      </c>
      <c r="AW17" s="189"/>
      <c r="AX17" s="189"/>
      <c r="AY17" s="189"/>
      <c r="AZ17" s="189"/>
      <c r="BA17" s="189"/>
      <c r="BB17" s="189"/>
      <c r="BC17" s="189"/>
      <c r="BD17" s="189"/>
      <c r="BE17" s="196"/>
      <c r="BF17" s="196"/>
      <c r="BG17" s="196"/>
      <c r="BH17" s="196"/>
      <c r="BI17" s="196"/>
      <c r="BJ17" s="196"/>
      <c r="BK17" s="196"/>
      <c r="BL17" s="198"/>
      <c r="BM17" s="198"/>
      <c r="BN17" s="198"/>
      <c r="BO17" s="191"/>
      <c r="BP17" s="191"/>
      <c r="BQ17" s="191"/>
      <c r="BR17" s="198"/>
      <c r="BS17" s="198"/>
      <c r="BT17" s="198"/>
      <c r="BU17" s="191"/>
      <c r="BV17" s="191"/>
      <c r="BW17" s="191"/>
    </row>
    <row r="18" spans="1:117" s="199" customFormat="1" x14ac:dyDescent="0.2">
      <c r="A18" s="220"/>
      <c r="B18" s="187"/>
      <c r="C18" s="249"/>
      <c r="D18" s="186"/>
      <c r="E18" s="250"/>
      <c r="F18" s="250"/>
      <c r="G18" s="241"/>
      <c r="H18" s="359" t="s">
        <v>3</v>
      </c>
      <c r="I18" s="360"/>
      <c r="J18" s="356" t="s">
        <v>326</v>
      </c>
      <c r="K18" s="357"/>
      <c r="L18" s="222"/>
      <c r="M18" s="241"/>
      <c r="N18" s="241"/>
      <c r="O18" s="184"/>
      <c r="P18" s="160"/>
      <c r="Q18" s="196"/>
      <c r="R18" s="196"/>
      <c r="S18" s="196"/>
      <c r="T18" s="196"/>
      <c r="U18" s="196"/>
      <c r="V18" s="196"/>
      <c r="W18" s="189"/>
      <c r="X18" s="189"/>
      <c r="Y18" s="196"/>
      <c r="Z18" s="196"/>
      <c r="AA18" s="196"/>
      <c r="AB18" s="196"/>
      <c r="AC18" s="196"/>
      <c r="AD18" s="196"/>
      <c r="AE18" s="189"/>
      <c r="AF18" s="189"/>
      <c r="AG18" s="196"/>
      <c r="AH18" s="196"/>
      <c r="AI18" s="196"/>
      <c r="AJ18" s="196"/>
      <c r="AK18" s="196"/>
      <c r="AL18" s="196"/>
      <c r="AM18" s="196"/>
      <c r="AN18" s="196"/>
      <c r="AO18" s="196"/>
      <c r="AP18" s="196"/>
      <c r="AQ18" s="196"/>
      <c r="AR18" s="196"/>
      <c r="AS18" s="189"/>
      <c r="AT18" s="189"/>
      <c r="AU18" s="189"/>
      <c r="AV18" s="189"/>
      <c r="AW18" s="189" t="s">
        <v>3</v>
      </c>
      <c r="AX18" s="189" t="s">
        <v>52</v>
      </c>
      <c r="AY18" s="197" t="s">
        <v>52</v>
      </c>
      <c r="AZ18" s="197" t="s">
        <v>52</v>
      </c>
      <c r="BA18" s="189"/>
      <c r="BB18" s="189"/>
      <c r="BC18" s="189"/>
      <c r="BD18" s="189"/>
      <c r="BE18" s="196"/>
      <c r="BF18" s="196"/>
      <c r="BG18" s="196"/>
      <c r="BH18" s="196"/>
      <c r="BI18" s="196"/>
      <c r="BJ18" s="196"/>
      <c r="BK18" s="196"/>
      <c r="BL18" s="198"/>
      <c r="BM18" s="198"/>
      <c r="BN18" s="198"/>
      <c r="BO18" s="191"/>
      <c r="BP18" s="191"/>
      <c r="BQ18" s="191"/>
      <c r="BR18" s="198"/>
      <c r="BS18" s="198"/>
      <c r="BT18" s="198"/>
      <c r="BU18" s="191"/>
      <c r="BV18" s="191"/>
      <c r="BW18" s="191"/>
    </row>
    <row r="19" spans="1:117" s="199" customFormat="1" x14ac:dyDescent="0.2">
      <c r="A19" s="220"/>
      <c r="B19" s="187"/>
      <c r="C19" s="249"/>
      <c r="D19" s="186"/>
      <c r="E19" s="184"/>
      <c r="F19" s="184"/>
      <c r="G19" s="222"/>
      <c r="H19" s="355" t="s">
        <v>4</v>
      </c>
      <c r="I19" s="355"/>
      <c r="J19" s="356"/>
      <c r="K19" s="357"/>
      <c r="L19" s="222"/>
      <c r="M19" s="241"/>
      <c r="N19" s="241"/>
      <c r="O19" s="184"/>
      <c r="P19" s="160"/>
      <c r="Q19" s="196"/>
      <c r="R19" s="196"/>
      <c r="S19" s="196"/>
      <c r="T19" s="196"/>
      <c r="U19" s="196"/>
      <c r="V19" s="196"/>
      <c r="W19" s="189"/>
      <c r="X19" s="189"/>
      <c r="Y19" s="196"/>
      <c r="Z19" s="196"/>
      <c r="AA19" s="196"/>
      <c r="AB19" s="196"/>
      <c r="AC19" s="196"/>
      <c r="AD19" s="196"/>
      <c r="AE19" s="189"/>
      <c r="AF19" s="189"/>
      <c r="AG19" s="196"/>
      <c r="AH19" s="196"/>
      <c r="AI19" s="196"/>
      <c r="AJ19" s="196"/>
      <c r="AK19" s="196"/>
      <c r="AL19" s="196"/>
      <c r="AM19" s="196"/>
      <c r="AN19" s="196"/>
      <c r="AO19" s="196"/>
      <c r="AP19" s="196"/>
      <c r="AQ19" s="196"/>
      <c r="AR19" s="196"/>
      <c r="AS19" s="189"/>
      <c r="AT19" s="189"/>
      <c r="AU19" s="189"/>
      <c r="AV19" s="189"/>
      <c r="AW19" s="189"/>
      <c r="AX19" s="189"/>
      <c r="AY19" s="189"/>
      <c r="AZ19" s="189"/>
      <c r="BA19" s="189" t="s">
        <v>4</v>
      </c>
      <c r="BB19" s="189" t="s">
        <v>52</v>
      </c>
      <c r="BC19" s="197" t="s">
        <v>52</v>
      </c>
      <c r="BD19" s="197" t="s">
        <v>52</v>
      </c>
      <c r="BE19" s="196"/>
      <c r="BF19" s="196"/>
      <c r="BG19" s="196"/>
      <c r="BH19" s="196"/>
      <c r="BI19" s="196"/>
      <c r="BJ19" s="196"/>
      <c r="BK19" s="196"/>
      <c r="BL19" s="198"/>
      <c r="BM19" s="198"/>
      <c r="BN19" s="198"/>
      <c r="BO19" s="191"/>
      <c r="BP19" s="191"/>
      <c r="BQ19" s="191"/>
      <c r="BR19" s="198"/>
      <c r="BS19" s="198"/>
      <c r="BT19" s="198"/>
      <c r="BU19" s="191"/>
      <c r="BV19" s="191"/>
      <c r="BW19" s="191"/>
    </row>
    <row r="20" spans="1:117" s="199" customFormat="1" x14ac:dyDescent="0.25">
      <c r="A20" s="220"/>
      <c r="B20" s="187"/>
      <c r="C20" s="249"/>
      <c r="D20" s="186"/>
      <c r="G20" s="222"/>
      <c r="H20" s="192"/>
      <c r="I20" s="192"/>
      <c r="J20" s="252"/>
      <c r="K20" s="252"/>
      <c r="L20" s="222"/>
      <c r="M20" s="241"/>
      <c r="N20" s="241"/>
      <c r="Q20" s="196"/>
      <c r="R20" s="196"/>
      <c r="S20" s="196"/>
      <c r="T20" s="196"/>
      <c r="U20" s="196"/>
      <c r="V20" s="196"/>
      <c r="W20" s="189"/>
      <c r="X20" s="189"/>
      <c r="Y20" s="196"/>
      <c r="Z20" s="196"/>
      <c r="AA20" s="196"/>
      <c r="AB20" s="196"/>
      <c r="AC20" s="196"/>
      <c r="AD20" s="196"/>
      <c r="AE20" s="189"/>
      <c r="AF20" s="189"/>
      <c r="AG20" s="196"/>
      <c r="AH20" s="196"/>
      <c r="AI20" s="196"/>
      <c r="AJ20" s="196"/>
      <c r="AK20" s="196"/>
      <c r="AL20" s="196"/>
      <c r="AM20" s="196"/>
      <c r="AN20" s="196"/>
      <c r="AO20" s="196"/>
      <c r="AP20" s="196"/>
      <c r="AQ20" s="196"/>
      <c r="AR20" s="196"/>
      <c r="AS20" s="189"/>
      <c r="AT20" s="189"/>
      <c r="AU20" s="189"/>
      <c r="AV20" s="189"/>
      <c r="AW20" s="189"/>
      <c r="AX20" s="189"/>
      <c r="AY20" s="189"/>
      <c r="AZ20" s="189"/>
      <c r="BA20" s="189"/>
      <c r="BB20" s="189"/>
      <c r="BC20" s="189"/>
      <c r="BD20" s="189"/>
      <c r="BE20" s="196"/>
      <c r="BF20" s="196"/>
      <c r="BG20" s="196"/>
      <c r="BH20" s="196"/>
      <c r="BI20" s="196"/>
      <c r="BJ20" s="196"/>
      <c r="BK20" s="196"/>
      <c r="BL20" s="198"/>
      <c r="BM20" s="198"/>
      <c r="BN20" s="198"/>
      <c r="BO20" s="191"/>
      <c r="BP20" s="191"/>
      <c r="BQ20" s="191"/>
      <c r="BR20" s="198"/>
      <c r="BS20" s="198"/>
      <c r="BT20" s="198"/>
      <c r="BU20" s="191"/>
      <c r="BV20" s="191"/>
      <c r="BW20" s="191"/>
    </row>
    <row r="21" spans="1:117" s="199" customFormat="1" ht="17.25" customHeight="1" x14ac:dyDescent="0.2">
      <c r="A21" s="220"/>
      <c r="B21" s="187"/>
      <c r="C21" s="249"/>
      <c r="D21" s="186"/>
      <c r="E21" s="253"/>
      <c r="G21" s="254" t="s">
        <v>189</v>
      </c>
      <c r="H21" s="194"/>
      <c r="I21" s="222"/>
      <c r="K21" s="222"/>
      <c r="L21" s="222"/>
      <c r="M21" s="241"/>
      <c r="N21" s="241"/>
      <c r="Q21" s="196"/>
      <c r="R21" s="196"/>
      <c r="S21" s="196"/>
      <c r="T21" s="196"/>
      <c r="U21" s="196"/>
      <c r="V21" s="196"/>
      <c r="W21" s="189"/>
      <c r="X21" s="189"/>
      <c r="Y21" s="196"/>
      <c r="Z21" s="196"/>
      <c r="AA21" s="196"/>
      <c r="AB21" s="196"/>
      <c r="AC21" s="196"/>
      <c r="AD21" s="196"/>
      <c r="AE21" s="189"/>
      <c r="AF21" s="189"/>
      <c r="AG21" s="196"/>
      <c r="AH21" s="196"/>
      <c r="AI21" s="196"/>
      <c r="AJ21" s="196"/>
      <c r="AK21" s="196"/>
      <c r="AL21" s="196"/>
      <c r="AM21" s="196"/>
      <c r="AN21" s="196"/>
      <c r="AO21" s="196"/>
      <c r="AP21" s="196"/>
      <c r="AQ21" s="196"/>
      <c r="AR21" s="196"/>
      <c r="AS21" s="189"/>
      <c r="AT21" s="189"/>
      <c r="AU21" s="189"/>
      <c r="AV21" s="189"/>
      <c r="AW21" s="189"/>
      <c r="AX21" s="189"/>
      <c r="AY21" s="189"/>
      <c r="AZ21" s="189"/>
      <c r="BA21" s="189"/>
      <c r="BB21" s="189"/>
      <c r="BC21" s="189"/>
      <c r="BD21" s="189"/>
      <c r="BE21" s="196"/>
      <c r="BF21" s="196"/>
      <c r="BG21" s="196"/>
      <c r="BH21" s="196"/>
      <c r="BI21" s="196"/>
      <c r="BJ21" s="196"/>
      <c r="BK21" s="196"/>
      <c r="BL21" s="198"/>
      <c r="BM21" s="198"/>
      <c r="BN21" s="198"/>
      <c r="BO21" s="191"/>
      <c r="BP21" s="191"/>
      <c r="BQ21" s="191"/>
      <c r="BR21" s="198"/>
      <c r="BS21" s="198"/>
      <c r="BT21" s="198"/>
      <c r="BU21" s="191"/>
      <c r="BV21" s="191"/>
      <c r="BW21" s="191"/>
    </row>
    <row r="22" spans="1:117" s="199" customFormat="1" x14ac:dyDescent="0.25">
      <c r="A22" s="220"/>
      <c r="B22" s="187"/>
      <c r="C22" s="249"/>
      <c r="D22" s="186"/>
      <c r="E22" s="250"/>
      <c r="F22" s="250"/>
      <c r="G22" s="251"/>
      <c r="H22" s="194"/>
      <c r="I22" s="222"/>
      <c r="K22" s="222"/>
      <c r="L22" s="222"/>
      <c r="M22" s="241"/>
      <c r="N22" s="241"/>
      <c r="Q22" s="196"/>
      <c r="R22" s="196"/>
      <c r="S22" s="196"/>
      <c r="T22" s="196"/>
      <c r="U22" s="196"/>
      <c r="V22" s="196"/>
      <c r="W22" s="189"/>
      <c r="X22" s="189"/>
      <c r="Y22" s="196"/>
      <c r="Z22" s="196"/>
      <c r="AA22" s="196"/>
      <c r="AB22" s="196"/>
      <c r="AC22" s="196"/>
      <c r="AD22" s="196"/>
      <c r="AE22" s="189"/>
      <c r="AF22" s="189"/>
      <c r="AG22" s="196"/>
      <c r="AH22" s="196"/>
      <c r="AI22" s="196"/>
      <c r="AJ22" s="196"/>
      <c r="AK22" s="196"/>
      <c r="AL22" s="196"/>
      <c r="AM22" s="196"/>
      <c r="AN22" s="196"/>
      <c r="AO22" s="196"/>
      <c r="AP22" s="196"/>
      <c r="AQ22" s="196"/>
      <c r="AR22" s="196"/>
      <c r="AS22" s="189"/>
      <c r="AT22" s="189"/>
      <c r="AU22" s="189"/>
      <c r="AV22" s="189"/>
      <c r="AW22" s="189"/>
      <c r="AX22" s="189"/>
      <c r="AY22" s="189"/>
      <c r="AZ22" s="189"/>
      <c r="BA22" s="189"/>
      <c r="BB22" s="189"/>
      <c r="BC22" s="189"/>
      <c r="BD22" s="189"/>
      <c r="BE22" s="196"/>
      <c r="BF22" s="196"/>
      <c r="BG22" s="196"/>
      <c r="BH22" s="196"/>
      <c r="BI22" s="196"/>
      <c r="BJ22" s="196"/>
      <c r="BK22" s="196"/>
      <c r="BL22" s="198"/>
      <c r="BM22" s="198"/>
      <c r="BN22" s="198"/>
      <c r="BO22" s="191"/>
      <c r="BP22" s="191"/>
      <c r="BQ22" s="191"/>
      <c r="BR22" s="198"/>
      <c r="BS22" s="198"/>
      <c r="BT22" s="198"/>
      <c r="BU22" s="191"/>
      <c r="BV22" s="191"/>
      <c r="BW22" s="191"/>
    </row>
    <row r="23" spans="1:117" s="199" customFormat="1" ht="16.5" customHeight="1" outlineLevel="1" x14ac:dyDescent="0.2">
      <c r="A23" s="184"/>
      <c r="B23" s="187"/>
      <c r="C23" s="194" t="s">
        <v>190</v>
      </c>
      <c r="D23" s="358" t="s">
        <v>191</v>
      </c>
      <c r="E23" s="358"/>
      <c r="F23" s="358"/>
      <c r="G23" s="358"/>
      <c r="H23" s="358"/>
      <c r="I23" s="358"/>
      <c r="J23" s="358"/>
      <c r="K23" s="188"/>
      <c r="L23" s="188"/>
      <c r="M23" s="188"/>
      <c r="N23" s="241"/>
      <c r="O23" s="184"/>
      <c r="P23" s="198"/>
      <c r="Q23" s="196"/>
      <c r="R23" s="196"/>
      <c r="S23" s="196"/>
      <c r="T23" s="196"/>
      <c r="U23" s="196"/>
      <c r="V23" s="196"/>
      <c r="W23" s="189"/>
      <c r="X23" s="189"/>
      <c r="Y23" s="196"/>
      <c r="Z23" s="196"/>
      <c r="AA23" s="196"/>
      <c r="AB23" s="196"/>
      <c r="AC23" s="196"/>
      <c r="AD23" s="196"/>
      <c r="AE23" s="189"/>
      <c r="AF23" s="189"/>
      <c r="AG23" s="196"/>
      <c r="AH23" s="196"/>
      <c r="AI23" s="196"/>
      <c r="AJ23" s="196"/>
      <c r="AK23" s="196"/>
      <c r="AL23" s="196"/>
      <c r="AM23" s="196"/>
      <c r="AN23" s="196"/>
      <c r="AO23" s="196"/>
      <c r="AP23" s="196"/>
      <c r="AQ23" s="196"/>
      <c r="AR23" s="196"/>
      <c r="AS23" s="189"/>
      <c r="AT23" s="189"/>
      <c r="AU23" s="189"/>
      <c r="AV23" s="189"/>
      <c r="AW23" s="189"/>
      <c r="AX23" s="189"/>
      <c r="AY23" s="189"/>
      <c r="AZ23" s="189"/>
      <c r="BA23" s="189"/>
      <c r="BB23" s="189"/>
      <c r="BC23" s="189"/>
      <c r="BD23" s="189"/>
      <c r="BE23" s="196" t="s">
        <v>191</v>
      </c>
      <c r="BF23" s="196" t="s">
        <v>52</v>
      </c>
      <c r="BG23" s="196" t="s">
        <v>52</v>
      </c>
      <c r="BH23" s="196" t="s">
        <v>52</v>
      </c>
      <c r="BI23" s="196" t="s">
        <v>52</v>
      </c>
      <c r="BJ23" s="196" t="s">
        <v>52</v>
      </c>
      <c r="BK23" s="196" t="s">
        <v>52</v>
      </c>
      <c r="BL23" s="198"/>
      <c r="BM23" s="198"/>
      <c r="BN23" s="198"/>
      <c r="BO23" s="191"/>
      <c r="BP23" s="191"/>
      <c r="BQ23" s="191"/>
      <c r="BR23" s="198"/>
      <c r="BS23" s="198"/>
      <c r="BT23" s="198"/>
      <c r="BU23" s="191"/>
      <c r="BV23" s="191"/>
      <c r="BW23" s="191"/>
    </row>
    <row r="24" spans="1:117" s="199" customFormat="1" outlineLevel="1" x14ac:dyDescent="0.2">
      <c r="B24" s="187"/>
      <c r="C24" s="249"/>
      <c r="D24" s="189"/>
      <c r="E24" s="184"/>
      <c r="G24" s="239" t="s">
        <v>192</v>
      </c>
      <c r="H24" s="239"/>
      <c r="I24" s="255"/>
      <c r="K24" s="222"/>
      <c r="L24" s="222"/>
      <c r="M24" s="222"/>
      <c r="N24" s="241"/>
      <c r="Q24" s="196"/>
      <c r="R24" s="196"/>
      <c r="S24" s="196"/>
      <c r="T24" s="196"/>
      <c r="U24" s="196"/>
      <c r="V24" s="196"/>
      <c r="W24" s="189"/>
      <c r="X24" s="189"/>
      <c r="Y24" s="196"/>
      <c r="Z24" s="196"/>
      <c r="AA24" s="196"/>
      <c r="AB24" s="196"/>
      <c r="AC24" s="196"/>
      <c r="AD24" s="196"/>
      <c r="AE24" s="189"/>
      <c r="AF24" s="189"/>
      <c r="AG24" s="196"/>
      <c r="AH24" s="196"/>
      <c r="AI24" s="196"/>
      <c r="AJ24" s="196"/>
      <c r="AK24" s="196"/>
      <c r="AL24" s="196"/>
      <c r="AM24" s="196"/>
      <c r="AN24" s="196"/>
      <c r="AO24" s="196"/>
      <c r="AP24" s="196"/>
      <c r="AQ24" s="196"/>
      <c r="AR24" s="196"/>
      <c r="AS24" s="189"/>
      <c r="AT24" s="189"/>
      <c r="AU24" s="189"/>
      <c r="AV24" s="189"/>
      <c r="AW24" s="189"/>
      <c r="AX24" s="189"/>
      <c r="AY24" s="189"/>
      <c r="AZ24" s="189"/>
      <c r="BA24" s="189"/>
      <c r="BB24" s="189"/>
      <c r="BC24" s="189"/>
      <c r="BD24" s="189"/>
      <c r="BE24" s="196"/>
      <c r="BF24" s="196"/>
      <c r="BG24" s="196"/>
      <c r="BH24" s="196"/>
      <c r="BI24" s="196"/>
      <c r="BJ24" s="196"/>
      <c r="BK24" s="196"/>
      <c r="BL24" s="198"/>
      <c r="BM24" s="198"/>
      <c r="BN24" s="198"/>
      <c r="BO24" s="191"/>
      <c r="BP24" s="191"/>
      <c r="BQ24" s="191"/>
      <c r="BR24" s="198"/>
      <c r="BS24" s="198"/>
      <c r="BT24" s="198"/>
      <c r="BU24" s="191"/>
      <c r="BV24" s="191"/>
      <c r="BW24" s="191"/>
    </row>
    <row r="25" spans="1:117" s="184" customFormat="1" ht="12.75" customHeight="1" x14ac:dyDescent="0.2">
      <c r="B25" s="187"/>
      <c r="C25" s="256"/>
      <c r="D25" s="241"/>
      <c r="F25" s="241"/>
      <c r="G25" s="241"/>
      <c r="H25" s="194"/>
      <c r="I25" s="222"/>
      <c r="K25" s="222"/>
      <c r="L25" s="222"/>
      <c r="M25" s="241"/>
      <c r="N25" s="241"/>
      <c r="Q25" s="188"/>
      <c r="R25" s="188"/>
      <c r="S25" s="188"/>
      <c r="T25" s="188"/>
      <c r="U25" s="188"/>
      <c r="V25" s="188"/>
      <c r="W25" s="189"/>
      <c r="X25" s="189"/>
      <c r="Y25" s="188"/>
      <c r="Z25" s="188"/>
      <c r="AA25" s="188"/>
      <c r="AB25" s="188"/>
      <c r="AC25" s="188"/>
      <c r="AD25" s="188"/>
      <c r="AE25" s="189"/>
      <c r="AF25" s="189"/>
      <c r="AG25" s="188"/>
      <c r="AH25" s="188"/>
      <c r="AI25" s="188"/>
      <c r="AJ25" s="188"/>
      <c r="AK25" s="188"/>
      <c r="AL25" s="188"/>
      <c r="AM25" s="188"/>
      <c r="AN25" s="188"/>
      <c r="AO25" s="188"/>
      <c r="AP25" s="188"/>
      <c r="AQ25" s="188"/>
      <c r="AR25" s="188"/>
      <c r="AS25" s="189"/>
      <c r="AT25" s="189"/>
      <c r="AU25" s="189"/>
      <c r="AV25" s="189"/>
      <c r="AW25" s="189"/>
      <c r="AX25" s="189"/>
      <c r="AY25" s="189"/>
      <c r="AZ25" s="189"/>
      <c r="BA25" s="189"/>
      <c r="BB25" s="189"/>
      <c r="BC25" s="189"/>
      <c r="BD25" s="189"/>
      <c r="BE25" s="188"/>
      <c r="BF25" s="188"/>
      <c r="BG25" s="188"/>
      <c r="BH25" s="188"/>
      <c r="BI25" s="188"/>
      <c r="BJ25" s="188"/>
      <c r="BK25" s="188"/>
      <c r="BL25" s="190"/>
      <c r="BM25" s="190"/>
      <c r="BN25" s="190"/>
      <c r="BO25" s="191"/>
      <c r="BP25" s="191"/>
      <c r="BQ25" s="191"/>
      <c r="BR25" s="190"/>
      <c r="BS25" s="190"/>
      <c r="BT25" s="190"/>
      <c r="BU25" s="191"/>
      <c r="BV25" s="191"/>
      <c r="BW25" s="191"/>
    </row>
    <row r="26" spans="1:117" s="184" customFormat="1" x14ac:dyDescent="0.2">
      <c r="B26" s="257"/>
      <c r="C26" s="257"/>
      <c r="D26" s="200" t="s">
        <v>193</v>
      </c>
      <c r="E26" s="222"/>
      <c r="F26" s="222"/>
      <c r="G26" s="241"/>
      <c r="H26" s="222"/>
      <c r="I26" s="222"/>
      <c r="K26" s="222"/>
      <c r="L26" s="222"/>
      <c r="M26" s="222"/>
      <c r="N26" s="222"/>
      <c r="Q26" s="188"/>
      <c r="R26" s="188"/>
      <c r="S26" s="188"/>
      <c r="T26" s="188"/>
      <c r="U26" s="188"/>
      <c r="V26" s="188"/>
      <c r="W26" s="189"/>
      <c r="X26" s="189"/>
      <c r="Y26" s="188"/>
      <c r="Z26" s="188"/>
      <c r="AA26" s="188"/>
      <c r="AB26" s="188"/>
      <c r="AC26" s="188"/>
      <c r="AD26" s="188"/>
      <c r="AE26" s="189"/>
      <c r="AF26" s="189"/>
      <c r="AG26" s="188"/>
      <c r="AH26" s="188"/>
      <c r="AI26" s="188"/>
      <c r="AJ26" s="188"/>
      <c r="AK26" s="188"/>
      <c r="AL26" s="188"/>
      <c r="AM26" s="188"/>
      <c r="AN26" s="188"/>
      <c r="AO26" s="188"/>
      <c r="AP26" s="188"/>
      <c r="AQ26" s="188"/>
      <c r="AR26" s="188"/>
      <c r="AS26" s="189"/>
      <c r="AT26" s="189"/>
      <c r="AU26" s="189"/>
      <c r="AV26" s="189"/>
      <c r="AW26" s="189"/>
      <c r="AX26" s="189"/>
      <c r="AY26" s="189"/>
      <c r="AZ26" s="189"/>
      <c r="BA26" s="189"/>
      <c r="BB26" s="189"/>
      <c r="BC26" s="189"/>
      <c r="BD26" s="189"/>
      <c r="BE26" s="188"/>
      <c r="BF26" s="188"/>
      <c r="BG26" s="188"/>
      <c r="BH26" s="188"/>
      <c r="BI26" s="188"/>
      <c r="BJ26" s="188"/>
      <c r="BK26" s="188"/>
      <c r="BL26" s="190"/>
      <c r="BM26" s="190"/>
      <c r="BN26" s="190"/>
      <c r="BO26" s="191"/>
      <c r="BP26" s="191"/>
      <c r="BQ26" s="191"/>
      <c r="BR26" s="190"/>
      <c r="BS26" s="190"/>
      <c r="BT26" s="190"/>
      <c r="BU26" s="191"/>
      <c r="BV26" s="191"/>
      <c r="BW26" s="191"/>
    </row>
    <row r="27" spans="1:117" s="200" customFormat="1" ht="12.75" customHeight="1" x14ac:dyDescent="0.2">
      <c r="B27" s="258"/>
      <c r="C27" s="258"/>
      <c r="D27" s="186" t="s">
        <v>194</v>
      </c>
      <c r="F27" s="259"/>
      <c r="G27" s="260"/>
      <c r="H27" s="259"/>
      <c r="I27" s="261">
        <v>204297367.93000001</v>
      </c>
      <c r="J27" s="241" t="s">
        <v>195</v>
      </c>
      <c r="M27" s="184"/>
      <c r="N27" s="184"/>
      <c r="Q27" s="188"/>
      <c r="R27" s="188"/>
      <c r="S27" s="188"/>
      <c r="T27" s="188"/>
      <c r="U27" s="188"/>
      <c r="V27" s="188"/>
      <c r="W27" s="189"/>
      <c r="X27" s="189"/>
      <c r="Y27" s="188"/>
      <c r="Z27" s="188"/>
      <c r="AA27" s="188"/>
      <c r="AB27" s="188"/>
      <c r="AC27" s="188"/>
      <c r="AD27" s="188"/>
      <c r="AE27" s="189"/>
      <c r="AF27" s="189"/>
      <c r="AG27" s="188"/>
      <c r="AH27" s="188"/>
      <c r="AI27" s="188"/>
      <c r="AJ27" s="188"/>
      <c r="AK27" s="188"/>
      <c r="AL27" s="188"/>
      <c r="AM27" s="188"/>
      <c r="AN27" s="188"/>
      <c r="AO27" s="188"/>
      <c r="AP27" s="188"/>
      <c r="AQ27" s="188"/>
      <c r="AR27" s="188"/>
      <c r="AS27" s="189"/>
      <c r="AT27" s="189"/>
      <c r="AU27" s="189"/>
      <c r="AV27" s="189"/>
      <c r="AW27" s="189"/>
      <c r="AX27" s="189"/>
      <c r="AY27" s="189"/>
      <c r="AZ27" s="189"/>
      <c r="BA27" s="189"/>
      <c r="BB27" s="189"/>
      <c r="BC27" s="189"/>
      <c r="BD27" s="189"/>
      <c r="BE27" s="188"/>
      <c r="BF27" s="188"/>
      <c r="BG27" s="188"/>
      <c r="BH27" s="188"/>
      <c r="BI27" s="188"/>
      <c r="BJ27" s="188"/>
      <c r="BK27" s="188"/>
      <c r="BL27" s="190"/>
      <c r="BM27" s="190"/>
      <c r="BN27" s="190"/>
      <c r="BO27" s="191"/>
      <c r="BP27" s="191"/>
      <c r="BQ27" s="191"/>
      <c r="BR27" s="190"/>
      <c r="BS27" s="190"/>
      <c r="BT27" s="190"/>
      <c r="BU27" s="191"/>
      <c r="BV27" s="191"/>
      <c r="BW27" s="191"/>
    </row>
    <row r="28" spans="1:117" s="200" customFormat="1" ht="12.75" customHeight="1" x14ac:dyDescent="0.2">
      <c r="B28" s="258"/>
      <c r="C28" s="258"/>
      <c r="D28" s="186"/>
      <c r="F28" s="301"/>
      <c r="G28" s="302"/>
      <c r="H28" s="301"/>
      <c r="I28" s="303"/>
      <c r="J28" s="241"/>
      <c r="M28" s="184"/>
      <c r="N28" s="184"/>
      <c r="Q28" s="188"/>
      <c r="R28" s="188"/>
      <c r="S28" s="188"/>
      <c r="T28" s="188"/>
      <c r="U28" s="188"/>
      <c r="V28" s="188"/>
      <c r="W28" s="189"/>
      <c r="X28" s="189"/>
      <c r="Y28" s="188"/>
      <c r="Z28" s="188"/>
      <c r="AA28" s="188"/>
      <c r="AB28" s="188"/>
      <c r="AC28" s="188"/>
      <c r="AD28" s="188"/>
      <c r="AE28" s="189"/>
      <c r="AF28" s="189"/>
      <c r="AG28" s="188"/>
      <c r="AH28" s="188"/>
      <c r="AI28" s="188"/>
      <c r="AJ28" s="188"/>
      <c r="AK28" s="188"/>
      <c r="AL28" s="188"/>
      <c r="AM28" s="188"/>
      <c r="AN28" s="188"/>
      <c r="AO28" s="188"/>
      <c r="AP28" s="188"/>
      <c r="AQ28" s="188"/>
      <c r="AR28" s="188"/>
      <c r="AS28" s="189"/>
      <c r="AT28" s="189"/>
      <c r="AU28" s="189"/>
      <c r="AV28" s="189"/>
      <c r="AW28" s="189"/>
      <c r="AX28" s="189"/>
      <c r="AY28" s="189"/>
      <c r="AZ28" s="189"/>
      <c r="BA28" s="189"/>
      <c r="BB28" s="189"/>
      <c r="BC28" s="189"/>
      <c r="BD28" s="189"/>
      <c r="BE28" s="188"/>
      <c r="BF28" s="188"/>
      <c r="BG28" s="188"/>
      <c r="BH28" s="188"/>
      <c r="BI28" s="188"/>
      <c r="BJ28" s="188"/>
      <c r="BK28" s="188"/>
      <c r="BL28" s="190"/>
      <c r="BM28" s="190"/>
      <c r="BN28" s="190"/>
      <c r="BO28" s="191"/>
      <c r="BP28" s="191"/>
      <c r="BQ28" s="191"/>
      <c r="BR28" s="190"/>
      <c r="BS28" s="190"/>
      <c r="BT28" s="190"/>
      <c r="BU28" s="191"/>
      <c r="BV28" s="191"/>
      <c r="BW28" s="191"/>
    </row>
    <row r="29" spans="1:117" s="200" customFormat="1" ht="12.75" customHeight="1" x14ac:dyDescent="0.2">
      <c r="B29" s="258"/>
      <c r="C29" s="258"/>
      <c r="D29" s="186"/>
      <c r="F29" s="301"/>
      <c r="G29" s="302"/>
      <c r="H29" s="301"/>
      <c r="I29" s="303"/>
      <c r="J29" s="241"/>
      <c r="M29" s="184"/>
      <c r="N29" s="184"/>
      <c r="Q29" s="188"/>
      <c r="R29" s="188"/>
      <c r="S29" s="188"/>
      <c r="T29" s="188"/>
      <c r="U29" s="188"/>
      <c r="V29" s="188"/>
      <c r="W29" s="189"/>
      <c r="X29" s="189"/>
      <c r="Y29" s="188"/>
      <c r="Z29" s="188"/>
      <c r="AA29" s="188"/>
      <c r="AB29" s="188"/>
      <c r="AC29" s="188"/>
      <c r="AD29" s="188"/>
      <c r="AE29" s="189"/>
      <c r="AF29" s="189"/>
      <c r="AG29" s="188"/>
      <c r="AH29" s="188"/>
      <c r="AI29" s="188"/>
      <c r="AJ29" s="188"/>
      <c r="AK29" s="188"/>
      <c r="AL29" s="188"/>
      <c r="AM29" s="188"/>
      <c r="AN29" s="188"/>
      <c r="AO29" s="188"/>
      <c r="AP29" s="188"/>
      <c r="AQ29" s="188"/>
      <c r="AR29" s="188"/>
      <c r="AS29" s="189"/>
      <c r="AT29" s="189"/>
      <c r="AU29" s="189"/>
      <c r="AV29" s="189"/>
      <c r="AW29" s="189"/>
      <c r="AX29" s="189"/>
      <c r="AY29" s="189"/>
      <c r="AZ29" s="189"/>
      <c r="BA29" s="189"/>
      <c r="BB29" s="189"/>
      <c r="BC29" s="189"/>
      <c r="BD29" s="189"/>
      <c r="BE29" s="188"/>
      <c r="BF29" s="188"/>
      <c r="BG29" s="188"/>
      <c r="BH29" s="188"/>
      <c r="BI29" s="188"/>
      <c r="BJ29" s="188"/>
      <c r="BK29" s="188"/>
      <c r="BL29" s="190"/>
      <c r="BM29" s="190"/>
      <c r="BN29" s="190"/>
      <c r="BO29" s="191"/>
      <c r="BP29" s="191"/>
      <c r="BQ29" s="191"/>
      <c r="BR29" s="190"/>
      <c r="BS29" s="190"/>
      <c r="BT29" s="190"/>
      <c r="BU29" s="191"/>
      <c r="BV29" s="191"/>
      <c r="BW29" s="191"/>
    </row>
    <row r="30" spans="1:117" s="133" customFormat="1" ht="33" customHeight="1" x14ac:dyDescent="0.2">
      <c r="A30" s="452" t="s">
        <v>328</v>
      </c>
      <c r="B30" s="452"/>
      <c r="C30" s="452"/>
      <c r="D30" s="322" t="s">
        <v>300</v>
      </c>
      <c r="E30" s="322"/>
      <c r="F30" s="322"/>
      <c r="G30" s="322"/>
      <c r="H30" s="322"/>
      <c r="I30" s="323"/>
      <c r="J30" s="323"/>
      <c r="K30" s="323"/>
      <c r="L30" s="323"/>
      <c r="M30" s="323"/>
      <c r="N30" s="174" t="s">
        <v>299</v>
      </c>
      <c r="O30" s="174"/>
      <c r="P30" s="174"/>
      <c r="Q30" s="175"/>
      <c r="R30" s="131"/>
      <c r="S30" s="131"/>
      <c r="T30" s="131"/>
      <c r="U30" s="131"/>
      <c r="V30" s="132"/>
      <c r="W30" s="132"/>
      <c r="X30" s="132"/>
      <c r="Y30" s="132"/>
      <c r="Z30" s="132"/>
      <c r="AA30" s="132"/>
      <c r="AB30" s="132"/>
      <c r="AC30" s="132"/>
      <c r="AD30" s="132"/>
      <c r="AE30" s="132"/>
      <c r="AF30" s="132"/>
      <c r="AG30" s="132"/>
      <c r="AH30" s="132"/>
      <c r="AI30" s="132"/>
      <c r="AJ30" s="132"/>
      <c r="AK30" s="132"/>
      <c r="AL30" s="132"/>
      <c r="AM30" s="131"/>
      <c r="AN30" s="131"/>
      <c r="AO30" s="131"/>
      <c r="AP30" s="131"/>
      <c r="AQ30" s="131"/>
      <c r="AR30" s="131"/>
      <c r="AS30" s="131"/>
      <c r="AT30" s="131"/>
      <c r="AU30" s="131"/>
      <c r="AV30" s="131"/>
      <c r="AW30" s="131"/>
      <c r="AX30" s="131"/>
      <c r="AY30" s="131"/>
      <c r="AZ30" s="131"/>
      <c r="BA30" s="131"/>
      <c r="BB30" s="131"/>
      <c r="BC30" s="131"/>
      <c r="BD30" s="131"/>
      <c r="BE30" s="131"/>
      <c r="BF30" s="131"/>
      <c r="BG30" s="131"/>
      <c r="BH30" s="131"/>
      <c r="BI30" s="131"/>
      <c r="BJ30" s="131"/>
      <c r="BK30" s="131"/>
      <c r="BL30" s="131"/>
      <c r="BM30" s="131"/>
      <c r="BN30" s="131"/>
      <c r="BO30" s="131"/>
      <c r="BP30" s="131"/>
      <c r="BQ30" s="131"/>
      <c r="BR30" s="131"/>
      <c r="BS30" s="131"/>
      <c r="BT30" s="131"/>
      <c r="BU30" s="131"/>
      <c r="BV30" s="131"/>
      <c r="BW30" s="131"/>
      <c r="BX30" s="131"/>
      <c r="BY30" s="131"/>
      <c r="BZ30" s="131"/>
      <c r="CA30" s="131"/>
      <c r="CB30" s="131"/>
      <c r="CC30" s="131"/>
      <c r="CD30" s="131"/>
      <c r="CE30" s="131"/>
      <c r="CF30" s="131"/>
      <c r="CG30" s="131"/>
      <c r="CH30" s="131"/>
      <c r="CI30" s="131"/>
      <c r="CJ30" s="131"/>
      <c r="CK30" s="131"/>
      <c r="CL30" s="131"/>
      <c r="CM30" s="131"/>
      <c r="CN30" s="131"/>
      <c r="CO30" s="131"/>
      <c r="CP30" s="131"/>
      <c r="CQ30" s="131"/>
      <c r="CR30" s="131"/>
      <c r="CS30" s="131"/>
      <c r="CT30" s="131"/>
      <c r="CU30" s="131"/>
      <c r="CV30" s="131"/>
      <c r="CW30" s="131"/>
      <c r="CX30" s="131"/>
      <c r="CY30" s="131"/>
      <c r="CZ30" s="131"/>
      <c r="DA30" s="131"/>
      <c r="DB30" s="131"/>
      <c r="DC30" s="131"/>
      <c r="DD30" s="131"/>
      <c r="DE30" s="131"/>
      <c r="DF30" s="131"/>
      <c r="DG30" s="131"/>
      <c r="DH30" s="131"/>
      <c r="DI30" s="131"/>
      <c r="DJ30" s="131"/>
      <c r="DK30" s="131"/>
      <c r="DL30" s="131"/>
      <c r="DM30" s="131"/>
    </row>
    <row r="31" spans="1:117" s="200" customFormat="1" x14ac:dyDescent="0.2">
      <c r="B31" s="258"/>
      <c r="C31" s="258"/>
      <c r="D31" s="186"/>
      <c r="F31" s="262"/>
      <c r="G31" s="262"/>
      <c r="H31" s="262"/>
      <c r="I31" s="241"/>
      <c r="K31" s="184"/>
      <c r="L31" s="184"/>
      <c r="M31" s="184"/>
      <c r="N31" s="184"/>
      <c r="Q31" s="188"/>
      <c r="R31" s="188"/>
      <c r="S31" s="188"/>
      <c r="T31" s="188"/>
      <c r="U31" s="188"/>
      <c r="V31" s="188"/>
      <c r="W31" s="189"/>
      <c r="X31" s="189"/>
      <c r="Y31" s="188"/>
      <c r="Z31" s="188"/>
      <c r="AA31" s="188"/>
      <c r="AB31" s="188"/>
      <c r="AC31" s="188"/>
      <c r="AD31" s="188"/>
      <c r="AE31" s="189"/>
      <c r="AF31" s="189"/>
      <c r="AG31" s="188"/>
      <c r="AH31" s="188"/>
      <c r="AI31" s="188"/>
      <c r="AJ31" s="188"/>
      <c r="AK31" s="188"/>
      <c r="AL31" s="188"/>
      <c r="AM31" s="188"/>
      <c r="AN31" s="188"/>
      <c r="AO31" s="188"/>
      <c r="AP31" s="188"/>
      <c r="AQ31" s="188"/>
      <c r="AR31" s="188"/>
      <c r="AS31" s="189"/>
      <c r="AT31" s="189"/>
      <c r="AU31" s="189"/>
      <c r="AV31" s="189"/>
      <c r="AW31" s="189"/>
      <c r="AX31" s="189"/>
      <c r="AY31" s="189"/>
      <c r="AZ31" s="189"/>
      <c r="BA31" s="189"/>
      <c r="BB31" s="189"/>
      <c r="BC31" s="189"/>
      <c r="BD31" s="189"/>
      <c r="BE31" s="188"/>
      <c r="BF31" s="188"/>
      <c r="BG31" s="188"/>
      <c r="BH31" s="188"/>
      <c r="BI31" s="188"/>
      <c r="BJ31" s="188"/>
      <c r="BK31" s="188"/>
      <c r="BL31" s="190"/>
      <c r="BM31" s="190"/>
      <c r="BN31" s="190"/>
      <c r="BO31" s="191"/>
      <c r="BP31" s="191"/>
      <c r="BQ31" s="191"/>
      <c r="BR31" s="190"/>
      <c r="BS31" s="190"/>
      <c r="BT31" s="190"/>
      <c r="BU31" s="191"/>
      <c r="BV31" s="191"/>
      <c r="BW31" s="191"/>
    </row>
    <row r="32" spans="1:117" s="200" customFormat="1" hidden="1" x14ac:dyDescent="0.2">
      <c r="A32" s="184"/>
      <c r="B32" s="258"/>
      <c r="C32" s="258"/>
      <c r="D32" s="263" t="s">
        <v>196</v>
      </c>
      <c r="E32" s="351"/>
      <c r="F32" s="351"/>
      <c r="G32" s="351"/>
      <c r="H32" s="352"/>
      <c r="I32" s="352"/>
      <c r="J32" s="352"/>
      <c r="K32" s="199"/>
      <c r="L32" s="199"/>
      <c r="M32" s="199"/>
      <c r="N32" s="199"/>
      <c r="O32" s="190"/>
      <c r="P32" s="160"/>
      <c r="Q32" s="188"/>
      <c r="R32" s="188"/>
      <c r="S32" s="188"/>
      <c r="T32" s="188"/>
      <c r="U32" s="188"/>
      <c r="V32" s="188"/>
      <c r="W32" s="189"/>
      <c r="X32" s="189"/>
      <c r="Y32" s="188"/>
      <c r="Z32" s="188"/>
      <c r="AA32" s="188"/>
      <c r="AB32" s="188"/>
      <c r="AC32" s="188"/>
      <c r="AD32" s="188"/>
      <c r="AE32" s="189"/>
      <c r="AF32" s="189"/>
      <c r="AG32" s="188"/>
      <c r="AH32" s="188"/>
      <c r="AI32" s="188"/>
      <c r="AJ32" s="188"/>
      <c r="AK32" s="188"/>
      <c r="AL32" s="188"/>
      <c r="AM32" s="188"/>
      <c r="AN32" s="188"/>
      <c r="AO32" s="188"/>
      <c r="AP32" s="188"/>
      <c r="AQ32" s="188"/>
      <c r="AR32" s="188"/>
      <c r="AS32" s="189"/>
      <c r="AT32" s="189"/>
      <c r="AU32" s="189"/>
      <c r="AV32" s="189"/>
      <c r="AW32" s="189"/>
      <c r="AX32" s="189"/>
      <c r="AY32" s="189"/>
      <c r="AZ32" s="189"/>
      <c r="BA32" s="189"/>
      <c r="BB32" s="189"/>
      <c r="BC32" s="189"/>
      <c r="BD32" s="189"/>
      <c r="BE32" s="188"/>
      <c r="BF32" s="188"/>
      <c r="BG32" s="188"/>
      <c r="BH32" s="188"/>
      <c r="BI32" s="188"/>
      <c r="BJ32" s="188"/>
      <c r="BK32" s="188"/>
      <c r="BL32" s="190" t="s">
        <v>52</v>
      </c>
      <c r="BM32" s="190" t="s">
        <v>52</v>
      </c>
      <c r="BN32" s="190" t="s">
        <v>52</v>
      </c>
      <c r="BO32" s="191" t="s">
        <v>52</v>
      </c>
      <c r="BP32" s="191" t="s">
        <v>52</v>
      </c>
      <c r="BQ32" s="191" t="s">
        <v>52</v>
      </c>
      <c r="BR32" s="190"/>
      <c r="BS32" s="190"/>
      <c r="BT32" s="190"/>
      <c r="BU32" s="191"/>
      <c r="BV32" s="191"/>
      <c r="BW32" s="191"/>
    </row>
    <row r="33" spans="1:76" s="200" customFormat="1" hidden="1" x14ac:dyDescent="0.2">
      <c r="B33" s="258"/>
      <c r="C33" s="258"/>
      <c r="D33" s="264"/>
      <c r="E33" s="265" t="s">
        <v>197</v>
      </c>
      <c r="F33" s="265"/>
      <c r="H33" s="266" t="s">
        <v>161</v>
      </c>
      <c r="J33" s="267" t="s">
        <v>198</v>
      </c>
      <c r="K33" s="184"/>
      <c r="L33" s="184"/>
      <c r="M33" s="184"/>
      <c r="N33" s="184"/>
      <c r="O33" s="190"/>
      <c r="Q33" s="188"/>
      <c r="R33" s="188"/>
      <c r="S33" s="188"/>
      <c r="T33" s="188"/>
      <c r="U33" s="188"/>
      <c r="V33" s="188"/>
      <c r="W33" s="189"/>
      <c r="X33" s="189"/>
      <c r="Y33" s="188"/>
      <c r="Z33" s="188"/>
      <c r="AA33" s="188"/>
      <c r="AB33" s="188"/>
      <c r="AC33" s="188"/>
      <c r="AD33" s="188"/>
      <c r="AE33" s="189"/>
      <c r="AF33" s="189"/>
      <c r="AG33" s="188"/>
      <c r="AH33" s="188"/>
      <c r="AI33" s="188"/>
      <c r="AJ33" s="188"/>
      <c r="AK33" s="188"/>
      <c r="AL33" s="188"/>
      <c r="AM33" s="188"/>
      <c r="AN33" s="188"/>
      <c r="AO33" s="188"/>
      <c r="AP33" s="188"/>
      <c r="AQ33" s="188"/>
      <c r="AR33" s="188"/>
      <c r="AS33" s="189"/>
      <c r="AT33" s="189"/>
      <c r="AU33" s="189"/>
      <c r="AV33" s="189"/>
      <c r="AW33" s="189"/>
      <c r="AX33" s="189"/>
      <c r="AY33" s="189"/>
      <c r="AZ33" s="189"/>
      <c r="BA33" s="189"/>
      <c r="BB33" s="189"/>
      <c r="BC33" s="189"/>
      <c r="BD33" s="189"/>
      <c r="BE33" s="188"/>
      <c r="BF33" s="188"/>
      <c r="BG33" s="188"/>
      <c r="BH33" s="188"/>
      <c r="BI33" s="188"/>
      <c r="BJ33" s="188"/>
      <c r="BK33" s="188"/>
      <c r="BL33" s="190"/>
      <c r="BM33" s="190"/>
      <c r="BN33" s="190"/>
      <c r="BO33" s="191"/>
      <c r="BP33" s="191"/>
      <c r="BQ33" s="191"/>
      <c r="BR33" s="190"/>
      <c r="BS33" s="190"/>
      <c r="BT33" s="190"/>
      <c r="BU33" s="191"/>
      <c r="BV33" s="191"/>
      <c r="BW33" s="191"/>
    </row>
    <row r="34" spans="1:76" s="200" customFormat="1" hidden="1" x14ac:dyDescent="0.2">
      <c r="B34" s="258"/>
      <c r="C34" s="258"/>
      <c r="D34" s="264"/>
      <c r="E34" s="268"/>
      <c r="F34" s="268"/>
      <c r="G34" s="268"/>
      <c r="H34" s="223"/>
      <c r="I34" s="223"/>
      <c r="K34" s="184"/>
      <c r="L34" s="184"/>
      <c r="M34" s="184"/>
      <c r="N34" s="184"/>
      <c r="O34" s="190"/>
      <c r="Q34" s="188"/>
      <c r="R34" s="188"/>
      <c r="S34" s="188"/>
      <c r="T34" s="188"/>
      <c r="U34" s="188"/>
      <c r="V34" s="188"/>
      <c r="W34" s="189"/>
      <c r="X34" s="189"/>
      <c r="Y34" s="188"/>
      <c r="Z34" s="188"/>
      <c r="AA34" s="188"/>
      <c r="AB34" s="188"/>
      <c r="AC34" s="188"/>
      <c r="AD34" s="188"/>
      <c r="AE34" s="189"/>
      <c r="AF34" s="189"/>
      <c r="AG34" s="188"/>
      <c r="AH34" s="188"/>
      <c r="AI34" s="188"/>
      <c r="AJ34" s="188"/>
      <c r="AK34" s="188"/>
      <c r="AL34" s="188"/>
      <c r="AM34" s="188"/>
      <c r="AN34" s="188"/>
      <c r="AO34" s="188"/>
      <c r="AP34" s="188"/>
      <c r="AQ34" s="188"/>
      <c r="AR34" s="188"/>
      <c r="AS34" s="189"/>
      <c r="AT34" s="189"/>
      <c r="AU34" s="189"/>
      <c r="AV34" s="189"/>
      <c r="AW34" s="189"/>
      <c r="AX34" s="189"/>
      <c r="AY34" s="189"/>
      <c r="AZ34" s="189"/>
      <c r="BA34" s="189"/>
      <c r="BB34" s="189"/>
      <c r="BC34" s="189"/>
      <c r="BD34" s="189"/>
      <c r="BE34" s="188"/>
      <c r="BF34" s="188"/>
      <c r="BG34" s="188"/>
      <c r="BH34" s="188"/>
      <c r="BI34" s="188"/>
      <c r="BJ34" s="188"/>
      <c r="BK34" s="188"/>
      <c r="BL34" s="190"/>
      <c r="BM34" s="190"/>
      <c r="BN34" s="190"/>
      <c r="BO34" s="191"/>
      <c r="BP34" s="191"/>
      <c r="BQ34" s="191"/>
      <c r="BR34" s="190"/>
      <c r="BS34" s="190"/>
      <c r="BT34" s="190"/>
      <c r="BU34" s="191"/>
      <c r="BV34" s="191"/>
      <c r="BW34" s="191"/>
    </row>
    <row r="35" spans="1:76" s="200" customFormat="1" hidden="1" x14ac:dyDescent="0.2">
      <c r="A35" s="184"/>
      <c r="B35" s="258"/>
      <c r="C35" s="258"/>
      <c r="D35" s="269" t="s">
        <v>199</v>
      </c>
      <c r="E35" s="351"/>
      <c r="F35" s="351"/>
      <c r="G35" s="351"/>
      <c r="H35" s="352"/>
      <c r="I35" s="352"/>
      <c r="J35" s="352"/>
      <c r="K35" s="184"/>
      <c r="L35" s="184"/>
      <c r="M35" s="184"/>
      <c r="N35" s="184"/>
      <c r="O35" s="190"/>
      <c r="P35" s="160"/>
      <c r="Q35" s="188"/>
      <c r="R35" s="188"/>
      <c r="S35" s="188"/>
      <c r="T35" s="188"/>
      <c r="U35" s="188"/>
      <c r="V35" s="188"/>
      <c r="W35" s="189"/>
      <c r="X35" s="189"/>
      <c r="Y35" s="188"/>
      <c r="Z35" s="188"/>
      <c r="AA35" s="188"/>
      <c r="AB35" s="188"/>
      <c r="AC35" s="188"/>
      <c r="AD35" s="188"/>
      <c r="AE35" s="189"/>
      <c r="AF35" s="189"/>
      <c r="AG35" s="188"/>
      <c r="AH35" s="188"/>
      <c r="AI35" s="188"/>
      <c r="AJ35" s="188"/>
      <c r="AK35" s="188"/>
      <c r="AL35" s="188"/>
      <c r="AM35" s="188"/>
      <c r="AN35" s="188"/>
      <c r="AO35" s="188"/>
      <c r="AP35" s="188"/>
      <c r="AQ35" s="188"/>
      <c r="AR35" s="188"/>
      <c r="AS35" s="189"/>
      <c r="AT35" s="189"/>
      <c r="AU35" s="189"/>
      <c r="AV35" s="189"/>
      <c r="AW35" s="189"/>
      <c r="AX35" s="189"/>
      <c r="AY35" s="189"/>
      <c r="AZ35" s="189"/>
      <c r="BA35" s="189"/>
      <c r="BB35" s="189"/>
      <c r="BC35" s="189"/>
      <c r="BD35" s="189"/>
      <c r="BE35" s="188"/>
      <c r="BF35" s="188"/>
      <c r="BG35" s="188"/>
      <c r="BH35" s="188"/>
      <c r="BI35" s="188"/>
      <c r="BJ35" s="188"/>
      <c r="BK35" s="188"/>
      <c r="BL35" s="190"/>
      <c r="BM35" s="190"/>
      <c r="BN35" s="190"/>
      <c r="BO35" s="191"/>
      <c r="BP35" s="191"/>
      <c r="BQ35" s="191"/>
      <c r="BR35" s="190" t="s">
        <v>52</v>
      </c>
      <c r="BS35" s="190" t="s">
        <v>52</v>
      </c>
      <c r="BT35" s="190" t="s">
        <v>52</v>
      </c>
      <c r="BU35" s="191" t="s">
        <v>52</v>
      </c>
      <c r="BV35" s="191" t="s">
        <v>52</v>
      </c>
      <c r="BW35" s="191" t="s">
        <v>52</v>
      </c>
    </row>
    <row r="36" spans="1:76" s="200" customFormat="1" hidden="1" x14ac:dyDescent="0.25">
      <c r="A36" s="199"/>
      <c r="B36" s="187"/>
      <c r="C36" s="270"/>
      <c r="D36" s="222"/>
      <c r="E36" s="265" t="s">
        <v>197</v>
      </c>
      <c r="F36" s="265"/>
      <c r="H36" s="266" t="s">
        <v>161</v>
      </c>
      <c r="J36" s="267" t="s">
        <v>198</v>
      </c>
      <c r="Q36" s="188"/>
      <c r="R36" s="188"/>
      <c r="S36" s="188"/>
      <c r="T36" s="188"/>
      <c r="U36" s="188"/>
      <c r="V36" s="188"/>
      <c r="W36" s="189"/>
      <c r="X36" s="189"/>
      <c r="Y36" s="188"/>
      <c r="Z36" s="188"/>
      <c r="AA36" s="188"/>
      <c r="AB36" s="188"/>
      <c r="AC36" s="188"/>
      <c r="AD36" s="188"/>
      <c r="AE36" s="189"/>
      <c r="AF36" s="189"/>
      <c r="AG36" s="188"/>
      <c r="AH36" s="188"/>
      <c r="AI36" s="188"/>
      <c r="AJ36" s="188"/>
      <c r="AK36" s="188"/>
      <c r="AL36" s="188"/>
      <c r="AM36" s="188"/>
      <c r="AN36" s="188"/>
      <c r="AO36" s="188"/>
      <c r="AP36" s="188"/>
      <c r="AQ36" s="188"/>
      <c r="AR36" s="188"/>
      <c r="AS36" s="189"/>
      <c r="AT36" s="189"/>
      <c r="AU36" s="189"/>
      <c r="AV36" s="189"/>
      <c r="AW36" s="189"/>
      <c r="AX36" s="189"/>
      <c r="AY36" s="189"/>
      <c r="AZ36" s="189"/>
      <c r="BA36" s="189"/>
      <c r="BB36" s="189"/>
      <c r="BC36" s="189"/>
      <c r="BD36" s="189"/>
      <c r="BE36" s="188"/>
      <c r="BF36" s="188"/>
      <c r="BG36" s="188"/>
      <c r="BH36" s="188"/>
      <c r="BI36" s="188"/>
      <c r="BJ36" s="188"/>
      <c r="BK36" s="188"/>
      <c r="BL36" s="190"/>
      <c r="BM36" s="190"/>
      <c r="BN36" s="190"/>
      <c r="BO36" s="191"/>
      <c r="BP36" s="191"/>
      <c r="BQ36" s="191"/>
      <c r="BR36" s="190"/>
      <c r="BS36" s="190"/>
      <c r="BT36" s="190"/>
      <c r="BU36" s="191"/>
      <c r="BV36" s="191"/>
      <c r="BW36" s="191"/>
    </row>
    <row r="37" spans="1:76" s="200" customFormat="1" hidden="1" x14ac:dyDescent="0.25">
      <c r="A37" s="201"/>
      <c r="B37" s="202"/>
      <c r="C37" s="201"/>
      <c r="D37" s="203"/>
      <c r="E37" s="204"/>
      <c r="F37" s="205"/>
      <c r="G37" s="205"/>
      <c r="H37" s="205"/>
      <c r="I37" s="205"/>
      <c r="J37" s="205"/>
      <c r="R37" s="188"/>
      <c r="S37" s="188"/>
      <c r="T37" s="188"/>
      <c r="U37" s="188"/>
      <c r="V37" s="188"/>
      <c r="W37" s="188"/>
      <c r="X37" s="189"/>
      <c r="Y37" s="189"/>
      <c r="Z37" s="188"/>
      <c r="AA37" s="188"/>
      <c r="AB37" s="188"/>
      <c r="AC37" s="188"/>
      <c r="AD37" s="188"/>
      <c r="AE37" s="188"/>
      <c r="AF37" s="189"/>
      <c r="AG37" s="189"/>
      <c r="AH37" s="188"/>
      <c r="AI37" s="188"/>
      <c r="AJ37" s="188"/>
      <c r="AK37" s="188"/>
      <c r="AL37" s="188"/>
      <c r="AM37" s="188"/>
      <c r="AN37" s="188"/>
      <c r="AO37" s="188"/>
      <c r="AP37" s="188"/>
      <c r="AQ37" s="188"/>
      <c r="AR37" s="188"/>
      <c r="AS37" s="188"/>
      <c r="AT37" s="189"/>
      <c r="AU37" s="189"/>
      <c r="AV37" s="189"/>
      <c r="AW37" s="189"/>
      <c r="AX37" s="189"/>
      <c r="AY37" s="189"/>
      <c r="AZ37" s="189"/>
      <c r="BA37" s="189"/>
      <c r="BB37" s="189"/>
      <c r="BC37" s="189"/>
      <c r="BD37" s="189"/>
      <c r="BE37" s="189"/>
      <c r="BF37" s="188"/>
      <c r="BG37" s="188"/>
      <c r="BH37" s="188"/>
      <c r="BI37" s="188"/>
      <c r="BJ37" s="188"/>
      <c r="BK37" s="188"/>
      <c r="BL37" s="188"/>
      <c r="BM37" s="190"/>
      <c r="BN37" s="190"/>
      <c r="BO37" s="190"/>
      <c r="BP37" s="191"/>
      <c r="BQ37" s="191"/>
      <c r="BR37" s="191"/>
      <c r="BS37" s="190"/>
      <c r="BT37" s="190"/>
      <c r="BU37" s="190"/>
      <c r="BV37" s="191"/>
      <c r="BW37" s="191"/>
      <c r="BX37" s="191"/>
    </row>
    <row r="38" spans="1:76" s="206" customFormat="1" ht="22.5" customHeight="1" x14ac:dyDescent="0.25">
      <c r="A38" s="349" t="s">
        <v>74</v>
      </c>
      <c r="B38" s="349"/>
      <c r="C38" s="349" t="s">
        <v>200</v>
      </c>
      <c r="D38" s="350" t="s">
        <v>201</v>
      </c>
      <c r="E38" s="349" t="s">
        <v>202</v>
      </c>
      <c r="F38" s="349" t="s">
        <v>203</v>
      </c>
      <c r="G38" s="349" t="s">
        <v>204</v>
      </c>
      <c r="H38" s="349" t="s">
        <v>205</v>
      </c>
      <c r="I38" s="349" t="s">
        <v>206</v>
      </c>
      <c r="J38" s="349"/>
      <c r="K38" s="349"/>
      <c r="L38" s="349"/>
      <c r="M38" s="349"/>
      <c r="N38" s="349" t="s">
        <v>207</v>
      </c>
      <c r="O38" s="349"/>
      <c r="R38" s="197"/>
      <c r="S38" s="197"/>
      <c r="T38" s="197"/>
      <c r="U38" s="197"/>
      <c r="V38" s="197"/>
      <c r="W38" s="197"/>
      <c r="X38" s="197"/>
      <c r="Y38" s="197"/>
      <c r="Z38" s="197"/>
      <c r="AA38" s="197"/>
      <c r="AB38" s="197"/>
      <c r="AC38" s="197"/>
      <c r="AD38" s="197"/>
      <c r="AE38" s="197"/>
      <c r="AF38" s="197"/>
      <c r="AG38" s="197"/>
      <c r="AH38" s="197"/>
      <c r="AI38" s="197"/>
      <c r="AJ38" s="197"/>
      <c r="AK38" s="197"/>
      <c r="AL38" s="197"/>
      <c r="AM38" s="197"/>
      <c r="AN38" s="197"/>
      <c r="AO38" s="197"/>
      <c r="AP38" s="197"/>
      <c r="AQ38" s="197"/>
      <c r="AR38" s="197"/>
      <c r="AS38" s="197"/>
      <c r="AT38" s="197"/>
      <c r="AU38" s="197"/>
      <c r="AV38" s="197"/>
      <c r="AW38" s="197"/>
      <c r="AX38" s="197"/>
      <c r="AY38" s="197"/>
      <c r="AZ38" s="197"/>
      <c r="BA38" s="197"/>
      <c r="BB38" s="197"/>
      <c r="BC38" s="197"/>
      <c r="BD38" s="197"/>
      <c r="BE38" s="197"/>
      <c r="BF38" s="197"/>
      <c r="BG38" s="197"/>
      <c r="BH38" s="197"/>
      <c r="BI38" s="197"/>
      <c r="BJ38" s="197"/>
      <c r="BK38" s="197"/>
      <c r="BL38" s="197"/>
      <c r="BP38" s="207"/>
      <c r="BQ38" s="207"/>
      <c r="BR38" s="207"/>
      <c r="BV38" s="207"/>
      <c r="BW38" s="207"/>
      <c r="BX38" s="207"/>
    </row>
    <row r="39" spans="1:76" s="206" customFormat="1" ht="36" customHeight="1" x14ac:dyDescent="0.25">
      <c r="A39" s="349" t="s">
        <v>208</v>
      </c>
      <c r="B39" s="350" t="s">
        <v>209</v>
      </c>
      <c r="C39" s="349"/>
      <c r="D39" s="350"/>
      <c r="E39" s="349"/>
      <c r="F39" s="349"/>
      <c r="G39" s="349"/>
      <c r="H39" s="349"/>
      <c r="I39" s="349" t="s">
        <v>210</v>
      </c>
      <c r="J39" s="349"/>
      <c r="K39" s="349"/>
      <c r="L39" s="349" t="s">
        <v>211</v>
      </c>
      <c r="M39" s="349"/>
      <c r="N39" s="349"/>
      <c r="O39" s="349"/>
      <c r="R39" s="197"/>
      <c r="S39" s="197"/>
      <c r="T39" s="197"/>
      <c r="U39" s="197"/>
      <c r="V39" s="197"/>
      <c r="W39" s="197"/>
      <c r="X39" s="197"/>
      <c r="Y39" s="197"/>
      <c r="Z39" s="197"/>
      <c r="AA39" s="197"/>
      <c r="AB39" s="197"/>
      <c r="AC39" s="197"/>
      <c r="AD39" s="197"/>
      <c r="AE39" s="197"/>
      <c r="AF39" s="197"/>
      <c r="AG39" s="197"/>
      <c r="AH39" s="197"/>
      <c r="AI39" s="197"/>
      <c r="AJ39" s="197"/>
      <c r="AK39" s="197"/>
      <c r="AL39" s="197"/>
      <c r="AM39" s="197"/>
      <c r="AN39" s="197"/>
      <c r="AO39" s="197"/>
      <c r="AP39" s="197"/>
      <c r="AQ39" s="197"/>
      <c r="AR39" s="197"/>
      <c r="AS39" s="197"/>
      <c r="AT39" s="197"/>
      <c r="AU39" s="197"/>
      <c r="AV39" s="197"/>
      <c r="AW39" s="197"/>
      <c r="AX39" s="197"/>
      <c r="AY39" s="197"/>
      <c r="AZ39" s="197"/>
      <c r="BA39" s="197"/>
      <c r="BB39" s="197"/>
      <c r="BC39" s="197"/>
      <c r="BD39" s="197"/>
      <c r="BE39" s="197"/>
      <c r="BF39" s="197"/>
      <c r="BG39" s="197"/>
      <c r="BH39" s="197"/>
      <c r="BI39" s="197"/>
      <c r="BJ39" s="197"/>
      <c r="BK39" s="197"/>
      <c r="BL39" s="197"/>
      <c r="BP39" s="207"/>
      <c r="BQ39" s="207"/>
      <c r="BR39" s="207"/>
      <c r="BV39" s="207"/>
      <c r="BW39" s="207"/>
      <c r="BX39" s="207"/>
    </row>
    <row r="40" spans="1:76" s="206" customFormat="1" ht="90" customHeight="1" x14ac:dyDescent="0.25">
      <c r="A40" s="349"/>
      <c r="B40" s="350"/>
      <c r="C40" s="349"/>
      <c r="D40" s="350"/>
      <c r="E40" s="349"/>
      <c r="F40" s="349"/>
      <c r="G40" s="349"/>
      <c r="H40" s="349"/>
      <c r="I40" s="300" t="s">
        <v>212</v>
      </c>
      <c r="J40" s="300" t="s">
        <v>213</v>
      </c>
      <c r="K40" s="300" t="s">
        <v>214</v>
      </c>
      <c r="L40" s="300" t="s">
        <v>212</v>
      </c>
      <c r="M40" s="300" t="s">
        <v>213</v>
      </c>
      <c r="N40" s="300" t="s">
        <v>212</v>
      </c>
      <c r="O40" s="300" t="s">
        <v>213</v>
      </c>
      <c r="R40" s="197"/>
      <c r="S40" s="197"/>
      <c r="T40" s="197"/>
      <c r="U40" s="197"/>
      <c r="V40" s="197"/>
      <c r="W40" s="197"/>
      <c r="X40" s="197"/>
      <c r="Y40" s="197"/>
      <c r="Z40" s="197"/>
      <c r="AA40" s="197"/>
      <c r="AB40" s="197"/>
      <c r="AC40" s="197"/>
      <c r="AD40" s="197"/>
      <c r="AE40" s="197"/>
      <c r="AF40" s="197"/>
      <c r="AG40" s="197"/>
      <c r="AH40" s="197"/>
      <c r="AI40" s="197"/>
      <c r="AJ40" s="197"/>
      <c r="AK40" s="197"/>
      <c r="AL40" s="197"/>
      <c r="AM40" s="197"/>
      <c r="AN40" s="197"/>
      <c r="AO40" s="197"/>
      <c r="AP40" s="197"/>
      <c r="AQ40" s="197"/>
      <c r="AR40" s="197"/>
      <c r="AS40" s="197"/>
      <c r="AT40" s="197"/>
      <c r="AU40" s="197"/>
      <c r="AV40" s="197"/>
      <c r="AW40" s="197"/>
      <c r="AX40" s="197"/>
      <c r="AY40" s="197"/>
      <c r="AZ40" s="197"/>
      <c r="BA40" s="197"/>
      <c r="BB40" s="197"/>
      <c r="BC40" s="197"/>
      <c r="BD40" s="197"/>
      <c r="BE40" s="197"/>
      <c r="BF40" s="197"/>
      <c r="BG40" s="197"/>
      <c r="BH40" s="197"/>
      <c r="BI40" s="197"/>
      <c r="BJ40" s="197"/>
      <c r="BK40" s="197"/>
      <c r="BL40" s="197"/>
      <c r="BP40" s="207"/>
      <c r="BQ40" s="207"/>
      <c r="BR40" s="207"/>
      <c r="BV40" s="207"/>
      <c r="BW40" s="207"/>
      <c r="BX40" s="207"/>
    </row>
    <row r="41" spans="1:76" s="206" customFormat="1" ht="12.75" customHeight="1" x14ac:dyDescent="0.25">
      <c r="A41" s="208">
        <v>1</v>
      </c>
      <c r="B41" s="208">
        <v>2</v>
      </c>
      <c r="C41" s="208">
        <v>3</v>
      </c>
      <c r="D41" s="208">
        <v>4</v>
      </c>
      <c r="E41" s="208">
        <v>5</v>
      </c>
      <c r="F41" s="208">
        <v>6</v>
      </c>
      <c r="G41" s="208">
        <v>7</v>
      </c>
      <c r="H41" s="208">
        <v>8</v>
      </c>
      <c r="I41" s="208">
        <v>9</v>
      </c>
      <c r="J41" s="208">
        <v>10</v>
      </c>
      <c r="K41" s="208">
        <v>11</v>
      </c>
      <c r="L41" s="208">
        <v>12</v>
      </c>
      <c r="M41" s="208">
        <v>13</v>
      </c>
      <c r="N41" s="208">
        <v>14</v>
      </c>
      <c r="O41" s="208">
        <v>15</v>
      </c>
      <c r="R41" s="197"/>
      <c r="S41" s="197"/>
      <c r="T41" s="197"/>
      <c r="U41" s="197"/>
      <c r="V41" s="197"/>
      <c r="W41" s="197"/>
      <c r="X41" s="197"/>
      <c r="Y41" s="197"/>
      <c r="Z41" s="197"/>
      <c r="AA41" s="197"/>
      <c r="AB41" s="197"/>
      <c r="AC41" s="197"/>
      <c r="AD41" s="197"/>
      <c r="AE41" s="197"/>
      <c r="AF41" s="197"/>
      <c r="AG41" s="197"/>
      <c r="AH41" s="197"/>
      <c r="AI41" s="197"/>
      <c r="AJ41" s="197"/>
      <c r="AK41" s="197"/>
      <c r="AL41" s="197"/>
      <c r="AM41" s="197"/>
      <c r="AN41" s="197"/>
      <c r="AO41" s="197"/>
      <c r="AP41" s="197"/>
      <c r="AQ41" s="197"/>
      <c r="AR41" s="197"/>
      <c r="AS41" s="197"/>
      <c r="AT41" s="197"/>
      <c r="AU41" s="197"/>
      <c r="AV41" s="197"/>
      <c r="AW41" s="197"/>
      <c r="AX41" s="197"/>
      <c r="AY41" s="197"/>
      <c r="AZ41" s="197"/>
      <c r="BA41" s="197"/>
      <c r="BB41" s="197"/>
      <c r="BC41" s="197"/>
      <c r="BD41" s="197"/>
      <c r="BE41" s="197"/>
      <c r="BF41" s="197"/>
      <c r="BG41" s="197"/>
      <c r="BH41" s="197"/>
      <c r="BI41" s="197"/>
      <c r="BJ41" s="197"/>
      <c r="BK41" s="197"/>
      <c r="BL41" s="197"/>
      <c r="BP41" s="207"/>
      <c r="BQ41" s="207"/>
      <c r="BR41" s="207"/>
      <c r="BV41" s="207"/>
      <c r="BW41" s="207"/>
      <c r="BX41" s="207"/>
    </row>
    <row r="42" spans="1:76" s="209" customFormat="1" ht="15.75" customHeight="1" x14ac:dyDescent="0.25">
      <c r="A42" s="344" t="s">
        <v>90</v>
      </c>
      <c r="B42" s="345"/>
      <c r="C42" s="345"/>
      <c r="D42" s="345"/>
      <c r="E42" s="345"/>
      <c r="F42" s="345"/>
      <c r="G42" s="345"/>
      <c r="H42" s="345"/>
      <c r="I42" s="345"/>
      <c r="J42" s="345"/>
      <c r="K42" s="345"/>
      <c r="L42" s="345"/>
      <c r="M42" s="345"/>
      <c r="N42" s="345"/>
      <c r="O42" s="345"/>
      <c r="X42" s="210"/>
      <c r="Y42" s="210"/>
      <c r="AF42" s="210"/>
      <c r="AG42" s="210"/>
      <c r="AT42" s="210"/>
      <c r="AU42" s="210"/>
      <c r="AV42" s="210"/>
      <c r="AW42" s="210"/>
      <c r="AX42" s="210"/>
      <c r="AY42" s="210"/>
      <c r="AZ42" s="210"/>
      <c r="BA42" s="210"/>
      <c r="BB42" s="210"/>
      <c r="BC42" s="210"/>
      <c r="BD42" s="210"/>
      <c r="BE42" s="210"/>
      <c r="BM42" s="211"/>
      <c r="BN42" s="211"/>
      <c r="BO42" s="211"/>
      <c r="BP42" s="211"/>
      <c r="BQ42" s="211"/>
      <c r="BR42" s="211"/>
      <c r="BS42" s="211"/>
      <c r="BT42" s="211"/>
      <c r="BU42" s="211"/>
      <c r="BV42" s="211"/>
      <c r="BW42" s="211"/>
      <c r="BX42" s="211"/>
    </row>
    <row r="43" spans="1:76" s="209" customFormat="1" ht="45" x14ac:dyDescent="0.25">
      <c r="A43" s="212" t="s">
        <v>72</v>
      </c>
      <c r="B43" s="212" t="s">
        <v>72</v>
      </c>
      <c r="C43" s="213" t="s">
        <v>92</v>
      </c>
      <c r="D43" s="213" t="s">
        <v>91</v>
      </c>
      <c r="E43" s="212" t="s">
        <v>93</v>
      </c>
      <c r="F43" s="214">
        <v>664.69</v>
      </c>
      <c r="G43" s="215">
        <v>404.35199999999998</v>
      </c>
      <c r="H43" s="214">
        <v>4649439.72</v>
      </c>
      <c r="I43" s="215">
        <v>17.760999999999999</v>
      </c>
      <c r="J43" s="214">
        <v>204224.78</v>
      </c>
      <c r="K43" s="214">
        <v>204224.78</v>
      </c>
      <c r="L43" s="215">
        <v>17.760999999999999</v>
      </c>
      <c r="M43" s="214">
        <v>204224.78</v>
      </c>
      <c r="N43" s="215">
        <v>386.59100000000001</v>
      </c>
      <c r="O43" s="214">
        <v>4445214.9400000004</v>
      </c>
      <c r="X43" s="210"/>
      <c r="Y43" s="210"/>
      <c r="AF43" s="210"/>
      <c r="AG43" s="210"/>
      <c r="AT43" s="210"/>
      <c r="AU43" s="210"/>
      <c r="AV43" s="210"/>
      <c r="AW43" s="210"/>
      <c r="AX43" s="210"/>
      <c r="AY43" s="210"/>
      <c r="AZ43" s="210"/>
      <c r="BA43" s="210"/>
      <c r="BB43" s="210"/>
      <c r="BC43" s="210"/>
      <c r="BD43" s="210"/>
      <c r="BE43" s="210"/>
      <c r="BM43" s="211"/>
      <c r="BN43" s="211"/>
      <c r="BO43" s="211"/>
      <c r="BP43" s="211"/>
      <c r="BQ43" s="211"/>
      <c r="BR43" s="211"/>
      <c r="BS43" s="211"/>
      <c r="BT43" s="211"/>
      <c r="BU43" s="211"/>
      <c r="BV43" s="211"/>
      <c r="BW43" s="211"/>
      <c r="BX43" s="211"/>
    </row>
    <row r="44" spans="1:76" s="209" customFormat="1" ht="45" x14ac:dyDescent="0.25">
      <c r="A44" s="212" t="s">
        <v>99</v>
      </c>
      <c r="B44" s="212" t="s">
        <v>99</v>
      </c>
      <c r="C44" s="213" t="s">
        <v>215</v>
      </c>
      <c r="D44" s="213" t="s">
        <v>216</v>
      </c>
      <c r="E44" s="212" t="s">
        <v>93</v>
      </c>
      <c r="F44" s="214">
        <v>360.31</v>
      </c>
      <c r="G44" s="215">
        <v>9.2560000000000002</v>
      </c>
      <c r="H44" s="214">
        <v>55271.85</v>
      </c>
      <c r="I44" s="215" t="s">
        <v>52</v>
      </c>
      <c r="J44" s="214" t="s">
        <v>52</v>
      </c>
      <c r="K44" s="214" t="s">
        <v>52</v>
      </c>
      <c r="L44" s="215" t="s">
        <v>52</v>
      </c>
      <c r="M44" s="214" t="s">
        <v>52</v>
      </c>
      <c r="N44" s="215">
        <v>9.2560000000000002</v>
      </c>
      <c r="O44" s="214">
        <v>55271.85</v>
      </c>
      <c r="X44" s="210"/>
      <c r="Y44" s="210"/>
      <c r="AF44" s="210"/>
      <c r="AG44" s="210"/>
      <c r="AT44" s="210"/>
      <c r="AU44" s="210"/>
      <c r="AV44" s="210"/>
      <c r="AW44" s="210"/>
      <c r="AX44" s="210"/>
      <c r="AY44" s="210"/>
      <c r="AZ44" s="210"/>
      <c r="BA44" s="210"/>
      <c r="BB44" s="210"/>
      <c r="BC44" s="210"/>
      <c r="BD44" s="210"/>
      <c r="BE44" s="210"/>
      <c r="BM44" s="211"/>
      <c r="BN44" s="211"/>
      <c r="BO44" s="211"/>
      <c r="BP44" s="211"/>
      <c r="BQ44" s="211"/>
      <c r="BR44" s="211"/>
      <c r="BS44" s="211"/>
      <c r="BT44" s="211"/>
      <c r="BU44" s="211"/>
      <c r="BV44" s="211"/>
      <c r="BW44" s="211"/>
      <c r="BX44" s="211"/>
    </row>
    <row r="45" spans="1:76" s="209" customFormat="1" ht="22.5" x14ac:dyDescent="0.25">
      <c r="A45" s="212" t="s">
        <v>100</v>
      </c>
      <c r="B45" s="212" t="s">
        <v>106</v>
      </c>
      <c r="C45" s="213" t="s">
        <v>102</v>
      </c>
      <c r="D45" s="213" t="s">
        <v>101</v>
      </c>
      <c r="E45" s="212" t="s">
        <v>103</v>
      </c>
      <c r="F45" s="214">
        <v>17898.38</v>
      </c>
      <c r="G45" s="215">
        <v>413.608</v>
      </c>
      <c r="H45" s="214">
        <v>64109227.920000002</v>
      </c>
      <c r="I45" s="215">
        <v>17.760999999999999</v>
      </c>
      <c r="J45" s="214">
        <v>2752954.48</v>
      </c>
      <c r="K45" s="214">
        <v>2752954.48</v>
      </c>
      <c r="L45" s="215">
        <v>17.760999999999999</v>
      </c>
      <c r="M45" s="214">
        <v>2752954.48</v>
      </c>
      <c r="N45" s="215">
        <v>395.84699999999998</v>
      </c>
      <c r="O45" s="214">
        <v>61356273.439999998</v>
      </c>
      <c r="X45" s="210"/>
      <c r="Y45" s="210"/>
      <c r="AF45" s="210"/>
      <c r="AG45" s="210"/>
      <c r="AT45" s="210"/>
      <c r="AU45" s="210"/>
      <c r="AV45" s="210"/>
      <c r="AW45" s="210"/>
      <c r="AX45" s="210"/>
      <c r="AY45" s="210"/>
      <c r="AZ45" s="210"/>
      <c r="BA45" s="210"/>
      <c r="BB45" s="210"/>
      <c r="BC45" s="210"/>
      <c r="BD45" s="210"/>
      <c r="BE45" s="210"/>
      <c r="BM45" s="211"/>
      <c r="BN45" s="211"/>
      <c r="BO45" s="211"/>
      <c r="BP45" s="211"/>
      <c r="BQ45" s="211"/>
      <c r="BR45" s="211"/>
      <c r="BS45" s="211"/>
      <c r="BT45" s="211"/>
      <c r="BU45" s="211"/>
      <c r="BV45" s="211"/>
      <c r="BW45" s="211"/>
      <c r="BX45" s="211"/>
    </row>
    <row r="46" spans="1:76" s="209" customFormat="1" ht="15.75" customHeight="1" x14ac:dyDescent="0.25">
      <c r="A46" s="344" t="s">
        <v>105</v>
      </c>
      <c r="B46" s="345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X46" s="210"/>
      <c r="Y46" s="210"/>
      <c r="AF46" s="210"/>
      <c r="AG46" s="210"/>
      <c r="AT46" s="210"/>
      <c r="AU46" s="210"/>
      <c r="AV46" s="210"/>
      <c r="AW46" s="210"/>
      <c r="AX46" s="210"/>
      <c r="AY46" s="210"/>
      <c r="AZ46" s="210"/>
      <c r="BA46" s="210"/>
      <c r="BB46" s="210"/>
      <c r="BC46" s="210"/>
      <c r="BD46" s="210"/>
      <c r="BE46" s="210"/>
      <c r="BM46" s="211"/>
      <c r="BN46" s="211"/>
      <c r="BO46" s="211"/>
      <c r="BP46" s="211"/>
      <c r="BQ46" s="211"/>
      <c r="BR46" s="211"/>
      <c r="BS46" s="211"/>
      <c r="BT46" s="211"/>
      <c r="BU46" s="211"/>
      <c r="BV46" s="211"/>
      <c r="BW46" s="211"/>
      <c r="BX46" s="211"/>
    </row>
    <row r="47" spans="1:76" s="209" customFormat="1" ht="45" x14ac:dyDescent="0.25">
      <c r="A47" s="212" t="s">
        <v>107</v>
      </c>
      <c r="B47" s="212" t="s">
        <v>107</v>
      </c>
      <c r="C47" s="213" t="s">
        <v>109</v>
      </c>
      <c r="D47" s="213" t="s">
        <v>108</v>
      </c>
      <c r="E47" s="212" t="s">
        <v>93</v>
      </c>
      <c r="F47" s="214">
        <v>1154.8599999999999</v>
      </c>
      <c r="G47" s="215">
        <v>676.62400000000002</v>
      </c>
      <c r="H47" s="214">
        <v>13560322.640000001</v>
      </c>
      <c r="I47" s="215">
        <v>35.142000000000003</v>
      </c>
      <c r="J47" s="214">
        <v>704286.07</v>
      </c>
      <c r="K47" s="214">
        <v>704286.07</v>
      </c>
      <c r="L47" s="215">
        <v>35.142000000000003</v>
      </c>
      <c r="M47" s="214">
        <v>704286.07</v>
      </c>
      <c r="N47" s="215">
        <v>641.48199999999997</v>
      </c>
      <c r="O47" s="214">
        <v>12856036.57</v>
      </c>
      <c r="X47" s="210"/>
      <c r="Y47" s="210"/>
      <c r="AF47" s="210"/>
      <c r="AG47" s="210"/>
      <c r="AT47" s="210"/>
      <c r="AU47" s="210"/>
      <c r="AV47" s="210"/>
      <c r="AW47" s="210"/>
      <c r="AX47" s="210"/>
      <c r="AY47" s="210"/>
      <c r="AZ47" s="210"/>
      <c r="BA47" s="210"/>
      <c r="BB47" s="210"/>
      <c r="BC47" s="210"/>
      <c r="BD47" s="210"/>
      <c r="BE47" s="210"/>
      <c r="BM47" s="211"/>
      <c r="BN47" s="211"/>
      <c r="BO47" s="211"/>
      <c r="BP47" s="211"/>
      <c r="BQ47" s="211"/>
      <c r="BR47" s="211"/>
      <c r="BS47" s="211"/>
      <c r="BT47" s="211"/>
      <c r="BU47" s="211"/>
      <c r="BV47" s="211"/>
      <c r="BW47" s="211"/>
      <c r="BX47" s="211"/>
    </row>
    <row r="48" spans="1:76" s="209" customFormat="1" ht="22.5" x14ac:dyDescent="0.25">
      <c r="A48" s="212" t="s">
        <v>113</v>
      </c>
      <c r="B48" s="212" t="s">
        <v>115</v>
      </c>
      <c r="C48" s="213" t="s">
        <v>102</v>
      </c>
      <c r="D48" s="213" t="s">
        <v>101</v>
      </c>
      <c r="E48" s="212" t="s">
        <v>103</v>
      </c>
      <c r="F48" s="214">
        <v>17898.38</v>
      </c>
      <c r="G48" s="215">
        <v>676.62400000000002</v>
      </c>
      <c r="H48" s="214">
        <v>104876700.23999999</v>
      </c>
      <c r="I48" s="215">
        <v>35.142000000000003</v>
      </c>
      <c r="J48" s="214">
        <v>5447008.9699999997</v>
      </c>
      <c r="K48" s="214">
        <v>5447008.9699999997</v>
      </c>
      <c r="L48" s="215">
        <v>35.142000000000003</v>
      </c>
      <c r="M48" s="214">
        <v>5447008.9699999997</v>
      </c>
      <c r="N48" s="215">
        <v>641.48199999999997</v>
      </c>
      <c r="O48" s="214">
        <v>99429691.269999996</v>
      </c>
      <c r="X48" s="210"/>
      <c r="Y48" s="210"/>
      <c r="AF48" s="210"/>
      <c r="AG48" s="210"/>
      <c r="AT48" s="210"/>
      <c r="AU48" s="210"/>
      <c r="AV48" s="210"/>
      <c r="AW48" s="210"/>
      <c r="AX48" s="210"/>
      <c r="AY48" s="210"/>
      <c r="AZ48" s="210"/>
      <c r="BA48" s="210"/>
      <c r="BB48" s="210"/>
      <c r="BC48" s="210"/>
      <c r="BD48" s="210"/>
      <c r="BE48" s="210"/>
      <c r="BM48" s="211"/>
      <c r="BN48" s="211"/>
      <c r="BO48" s="211"/>
      <c r="BP48" s="211"/>
      <c r="BQ48" s="211"/>
      <c r="BR48" s="211"/>
      <c r="BS48" s="211"/>
      <c r="BT48" s="211"/>
      <c r="BU48" s="211"/>
      <c r="BV48" s="211"/>
      <c r="BW48" s="211"/>
      <c r="BX48" s="211"/>
    </row>
    <row r="49" spans="1:76" s="209" customFormat="1" ht="15.75" customHeight="1" x14ac:dyDescent="0.25">
      <c r="A49" s="344" t="s">
        <v>114</v>
      </c>
      <c r="B49" s="345"/>
      <c r="C49" s="345"/>
      <c r="D49" s="345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X49" s="210"/>
      <c r="Y49" s="210"/>
      <c r="AF49" s="210"/>
      <c r="AG49" s="210"/>
      <c r="AT49" s="210"/>
      <c r="AU49" s="210"/>
      <c r="AV49" s="210"/>
      <c r="AW49" s="210"/>
      <c r="AX49" s="210"/>
      <c r="AY49" s="210"/>
      <c r="AZ49" s="210"/>
      <c r="BA49" s="210"/>
      <c r="BB49" s="210"/>
      <c r="BC49" s="210"/>
      <c r="BD49" s="210"/>
      <c r="BE49" s="210"/>
      <c r="BM49" s="211"/>
      <c r="BN49" s="211"/>
      <c r="BO49" s="211"/>
      <c r="BP49" s="211"/>
      <c r="BQ49" s="211"/>
      <c r="BR49" s="211"/>
      <c r="BS49" s="211"/>
      <c r="BT49" s="211"/>
      <c r="BU49" s="211"/>
      <c r="BV49" s="211"/>
      <c r="BW49" s="211"/>
      <c r="BX49" s="211"/>
    </row>
    <row r="50" spans="1:76" s="209" customFormat="1" ht="45" x14ac:dyDescent="0.25">
      <c r="A50" s="212" t="s">
        <v>116</v>
      </c>
      <c r="B50" s="212" t="s">
        <v>116</v>
      </c>
      <c r="C50" s="213" t="s">
        <v>109</v>
      </c>
      <c r="D50" s="213" t="s">
        <v>108</v>
      </c>
      <c r="E50" s="212" t="s">
        <v>93</v>
      </c>
      <c r="F50" s="214">
        <v>1154.8599999999999</v>
      </c>
      <c r="G50" s="215">
        <v>295.15199999999999</v>
      </c>
      <c r="H50" s="214">
        <v>5915185.3200000003</v>
      </c>
      <c r="I50" s="215">
        <v>29.047000000000001</v>
      </c>
      <c r="J50" s="214">
        <v>582135.26</v>
      </c>
      <c r="K50" s="214">
        <v>582135.26</v>
      </c>
      <c r="L50" s="215">
        <v>29.047000000000001</v>
      </c>
      <c r="M50" s="214">
        <v>582135.26</v>
      </c>
      <c r="N50" s="215">
        <v>266.10500000000002</v>
      </c>
      <c r="O50" s="214">
        <v>5333050.0599999996</v>
      </c>
      <c r="X50" s="210"/>
      <c r="Y50" s="210"/>
      <c r="AF50" s="210"/>
      <c r="AG50" s="210"/>
      <c r="AT50" s="210"/>
      <c r="AU50" s="210"/>
      <c r="AV50" s="210"/>
      <c r="AW50" s="210"/>
      <c r="AX50" s="210"/>
      <c r="AY50" s="210"/>
      <c r="AZ50" s="210"/>
      <c r="BA50" s="210"/>
      <c r="BB50" s="210"/>
      <c r="BC50" s="210"/>
      <c r="BD50" s="210"/>
      <c r="BE50" s="210"/>
      <c r="BM50" s="211"/>
      <c r="BN50" s="211"/>
      <c r="BO50" s="211"/>
      <c r="BP50" s="211"/>
      <c r="BQ50" s="211"/>
      <c r="BR50" s="211"/>
      <c r="BS50" s="211"/>
      <c r="BT50" s="211"/>
      <c r="BU50" s="211"/>
      <c r="BV50" s="211"/>
      <c r="BW50" s="211"/>
      <c r="BX50" s="211"/>
    </row>
    <row r="51" spans="1:76" s="209" customFormat="1" ht="22.5" x14ac:dyDescent="0.25">
      <c r="A51" s="212" t="s">
        <v>119</v>
      </c>
      <c r="B51" s="212" t="s">
        <v>217</v>
      </c>
      <c r="C51" s="213" t="s">
        <v>102</v>
      </c>
      <c r="D51" s="213" t="s">
        <v>101</v>
      </c>
      <c r="E51" s="212" t="s">
        <v>103</v>
      </c>
      <c r="F51" s="214">
        <v>17898.38</v>
      </c>
      <c r="G51" s="215">
        <v>295.15199999999999</v>
      </c>
      <c r="H51" s="214">
        <v>45748551.380000003</v>
      </c>
      <c r="I51" s="215">
        <v>29.047000000000001</v>
      </c>
      <c r="J51" s="214">
        <v>4502284.1500000004</v>
      </c>
      <c r="K51" s="214">
        <v>4502284.1500000004</v>
      </c>
      <c r="L51" s="215">
        <v>29.047000000000001</v>
      </c>
      <c r="M51" s="214">
        <v>4502284.1500000004</v>
      </c>
      <c r="N51" s="215">
        <v>266.10500000000002</v>
      </c>
      <c r="O51" s="214">
        <v>41246267.229999997</v>
      </c>
      <c r="X51" s="210"/>
      <c r="Y51" s="210"/>
      <c r="AF51" s="210"/>
      <c r="AG51" s="210"/>
      <c r="AT51" s="210"/>
      <c r="AU51" s="210"/>
      <c r="AV51" s="210"/>
      <c r="AW51" s="210"/>
      <c r="AX51" s="210"/>
      <c r="AY51" s="210"/>
      <c r="AZ51" s="210"/>
      <c r="BA51" s="210"/>
      <c r="BB51" s="210"/>
      <c r="BC51" s="210"/>
      <c r="BD51" s="210"/>
      <c r="BE51" s="210"/>
      <c r="BM51" s="211"/>
      <c r="BN51" s="211"/>
      <c r="BO51" s="211"/>
      <c r="BP51" s="211"/>
      <c r="BQ51" s="211"/>
      <c r="BR51" s="211"/>
      <c r="BS51" s="211"/>
      <c r="BT51" s="211"/>
      <c r="BU51" s="211"/>
      <c r="BV51" s="211"/>
      <c r="BW51" s="211"/>
      <c r="BX51" s="211"/>
    </row>
    <row r="52" spans="1:76" s="209" customFormat="1" ht="15.75" customHeight="1" x14ac:dyDescent="0.25">
      <c r="A52" s="344" t="s">
        <v>218</v>
      </c>
      <c r="B52" s="345"/>
      <c r="C52" s="345"/>
      <c r="D52" s="345"/>
      <c r="E52" s="345"/>
      <c r="F52" s="345"/>
      <c r="G52" s="345"/>
      <c r="H52" s="345"/>
      <c r="I52" s="345"/>
      <c r="J52" s="345"/>
      <c r="K52" s="345"/>
      <c r="L52" s="345"/>
      <c r="M52" s="345"/>
      <c r="N52" s="345"/>
      <c r="O52" s="345"/>
      <c r="X52" s="210"/>
      <c r="Y52" s="210"/>
      <c r="AF52" s="210"/>
      <c r="AG52" s="210"/>
      <c r="AT52" s="210"/>
      <c r="AU52" s="210"/>
      <c r="AV52" s="210"/>
      <c r="AW52" s="210"/>
      <c r="AX52" s="210"/>
      <c r="AY52" s="210"/>
      <c r="AZ52" s="210"/>
      <c r="BA52" s="210"/>
      <c r="BB52" s="210"/>
      <c r="BC52" s="210"/>
      <c r="BD52" s="210"/>
      <c r="BE52" s="210"/>
      <c r="BM52" s="211"/>
      <c r="BN52" s="211"/>
      <c r="BO52" s="211"/>
      <c r="BP52" s="211"/>
      <c r="BQ52" s="211"/>
      <c r="BR52" s="211"/>
      <c r="BS52" s="211"/>
      <c r="BT52" s="211"/>
      <c r="BU52" s="211"/>
      <c r="BV52" s="211"/>
      <c r="BW52" s="211"/>
      <c r="BX52" s="211"/>
    </row>
    <row r="53" spans="1:76" s="209" customFormat="1" ht="45" x14ac:dyDescent="0.25">
      <c r="A53" s="212" t="s">
        <v>219</v>
      </c>
      <c r="B53" s="212" t="s">
        <v>219</v>
      </c>
      <c r="C53" s="213" t="s">
        <v>220</v>
      </c>
      <c r="D53" s="213" t="s">
        <v>221</v>
      </c>
      <c r="E53" s="212" t="s">
        <v>93</v>
      </c>
      <c r="F53" s="214">
        <v>2203.66</v>
      </c>
      <c r="G53" s="215">
        <v>284.85599999999999</v>
      </c>
      <c r="H53" s="214">
        <v>12964852</v>
      </c>
      <c r="I53" s="215" t="s">
        <v>52</v>
      </c>
      <c r="J53" s="214" t="s">
        <v>52</v>
      </c>
      <c r="K53" s="214" t="s">
        <v>52</v>
      </c>
      <c r="L53" s="215" t="s">
        <v>52</v>
      </c>
      <c r="M53" s="214" t="s">
        <v>52</v>
      </c>
      <c r="N53" s="215">
        <v>284.85599999999999</v>
      </c>
      <c r="O53" s="214">
        <v>12964852</v>
      </c>
      <c r="X53" s="210"/>
      <c r="Y53" s="210"/>
      <c r="AF53" s="210"/>
      <c r="AG53" s="210"/>
      <c r="AT53" s="210"/>
      <c r="AU53" s="210"/>
      <c r="AV53" s="210"/>
      <c r="AW53" s="210"/>
      <c r="AX53" s="210"/>
      <c r="AY53" s="210"/>
      <c r="AZ53" s="210"/>
      <c r="BA53" s="210"/>
      <c r="BB53" s="210"/>
      <c r="BC53" s="210"/>
      <c r="BD53" s="210"/>
      <c r="BE53" s="210"/>
      <c r="BM53" s="211"/>
      <c r="BN53" s="211"/>
      <c r="BO53" s="211"/>
      <c r="BP53" s="211"/>
      <c r="BQ53" s="211"/>
      <c r="BR53" s="211"/>
      <c r="BS53" s="211"/>
      <c r="BT53" s="211"/>
      <c r="BU53" s="211"/>
      <c r="BV53" s="211"/>
      <c r="BW53" s="211"/>
      <c r="BX53" s="211"/>
    </row>
    <row r="54" spans="1:76" s="209" customFormat="1" ht="22.5" x14ac:dyDescent="0.25">
      <c r="A54" s="212" t="s">
        <v>222</v>
      </c>
      <c r="B54" s="212" t="s">
        <v>223</v>
      </c>
      <c r="C54" s="213" t="s">
        <v>102</v>
      </c>
      <c r="D54" s="213" t="s">
        <v>101</v>
      </c>
      <c r="E54" s="212" t="s">
        <v>103</v>
      </c>
      <c r="F54" s="214">
        <v>17898.38</v>
      </c>
      <c r="G54" s="215">
        <v>284.85599999999999</v>
      </c>
      <c r="H54" s="214">
        <v>44152671.68</v>
      </c>
      <c r="I54" s="215" t="s">
        <v>52</v>
      </c>
      <c r="J54" s="214" t="s">
        <v>52</v>
      </c>
      <c r="K54" s="214" t="s">
        <v>52</v>
      </c>
      <c r="L54" s="215" t="s">
        <v>52</v>
      </c>
      <c r="M54" s="214" t="s">
        <v>52</v>
      </c>
      <c r="N54" s="215">
        <v>284.85599999999999</v>
      </c>
      <c r="O54" s="214">
        <v>44152671.68</v>
      </c>
      <c r="X54" s="210"/>
      <c r="Y54" s="210"/>
      <c r="AF54" s="210"/>
      <c r="AG54" s="210"/>
      <c r="AT54" s="210"/>
      <c r="AU54" s="210"/>
      <c r="AV54" s="210"/>
      <c r="AW54" s="210"/>
      <c r="AX54" s="210"/>
      <c r="AY54" s="210"/>
      <c r="AZ54" s="210"/>
      <c r="BA54" s="210"/>
      <c r="BB54" s="210"/>
      <c r="BC54" s="210"/>
      <c r="BD54" s="210"/>
      <c r="BE54" s="210"/>
      <c r="BM54" s="211"/>
      <c r="BN54" s="211"/>
      <c r="BO54" s="211"/>
      <c r="BP54" s="211"/>
      <c r="BQ54" s="211"/>
      <c r="BR54" s="211"/>
      <c r="BS54" s="211"/>
      <c r="BT54" s="211"/>
      <c r="BU54" s="211"/>
      <c r="BV54" s="211"/>
      <c r="BW54" s="211"/>
      <c r="BX54" s="211"/>
    </row>
    <row r="55" spans="1:76" s="209" customFormat="1" ht="15.75" customHeight="1" x14ac:dyDescent="0.25">
      <c r="A55" s="344" t="s">
        <v>224</v>
      </c>
      <c r="B55" s="345"/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X55" s="210"/>
      <c r="Y55" s="210"/>
      <c r="AF55" s="210"/>
      <c r="AG55" s="210"/>
      <c r="AT55" s="210"/>
      <c r="AU55" s="210"/>
      <c r="AV55" s="210"/>
      <c r="AW55" s="210"/>
      <c r="AX55" s="210"/>
      <c r="AY55" s="210"/>
      <c r="AZ55" s="210"/>
      <c r="BA55" s="210"/>
      <c r="BB55" s="210"/>
      <c r="BC55" s="210"/>
      <c r="BD55" s="210"/>
      <c r="BE55" s="210"/>
      <c r="BM55" s="211"/>
      <c r="BN55" s="211"/>
      <c r="BO55" s="211"/>
      <c r="BP55" s="211"/>
      <c r="BQ55" s="211"/>
      <c r="BR55" s="211"/>
      <c r="BS55" s="211"/>
      <c r="BT55" s="211"/>
      <c r="BU55" s="211"/>
      <c r="BV55" s="211"/>
      <c r="BW55" s="211"/>
      <c r="BX55" s="211"/>
    </row>
    <row r="56" spans="1:76" s="209" customFormat="1" ht="33.75" x14ac:dyDescent="0.25">
      <c r="A56" s="212" t="s">
        <v>225</v>
      </c>
      <c r="B56" s="212" t="s">
        <v>225</v>
      </c>
      <c r="C56" s="213" t="s">
        <v>226</v>
      </c>
      <c r="D56" s="213" t="s">
        <v>227</v>
      </c>
      <c r="E56" s="212" t="s">
        <v>93</v>
      </c>
      <c r="F56" s="214">
        <v>1579.69</v>
      </c>
      <c r="G56" s="215">
        <v>103.27200000000001</v>
      </c>
      <c r="H56" s="214">
        <v>2939654.89</v>
      </c>
      <c r="I56" s="215" t="s">
        <v>52</v>
      </c>
      <c r="J56" s="214" t="s">
        <v>52</v>
      </c>
      <c r="K56" s="214" t="s">
        <v>52</v>
      </c>
      <c r="L56" s="215" t="s">
        <v>52</v>
      </c>
      <c r="M56" s="214" t="s">
        <v>52</v>
      </c>
      <c r="N56" s="215">
        <v>103.27200000000001</v>
      </c>
      <c r="O56" s="214">
        <v>2939654.89</v>
      </c>
      <c r="X56" s="210"/>
      <c r="Y56" s="210"/>
      <c r="AF56" s="210"/>
      <c r="AG56" s="210"/>
      <c r="AT56" s="210"/>
      <c r="AU56" s="210"/>
      <c r="AV56" s="210"/>
      <c r="AW56" s="210"/>
      <c r="AX56" s="210"/>
      <c r="AY56" s="210"/>
      <c r="AZ56" s="210"/>
      <c r="BA56" s="210"/>
      <c r="BB56" s="210"/>
      <c r="BC56" s="210"/>
      <c r="BD56" s="210"/>
      <c r="BE56" s="210"/>
      <c r="BM56" s="211"/>
      <c r="BN56" s="211"/>
      <c r="BO56" s="211"/>
      <c r="BP56" s="211"/>
      <c r="BQ56" s="211"/>
      <c r="BR56" s="211"/>
      <c r="BS56" s="211"/>
      <c r="BT56" s="211"/>
      <c r="BU56" s="211"/>
      <c r="BV56" s="211"/>
      <c r="BW56" s="211"/>
      <c r="BX56" s="211"/>
    </row>
    <row r="57" spans="1:76" s="209" customFormat="1" ht="22.5" x14ac:dyDescent="0.25">
      <c r="A57" s="212" t="s">
        <v>228</v>
      </c>
      <c r="B57" s="212" t="s">
        <v>229</v>
      </c>
      <c r="C57" s="213" t="s">
        <v>230</v>
      </c>
      <c r="D57" s="213" t="s">
        <v>231</v>
      </c>
      <c r="E57" s="212" t="s">
        <v>103</v>
      </c>
      <c r="F57" s="214">
        <v>21449.1</v>
      </c>
      <c r="G57" s="215">
        <v>1.0327200000000001</v>
      </c>
      <c r="H57" s="214">
        <v>191826.92</v>
      </c>
      <c r="I57" s="215" t="s">
        <v>52</v>
      </c>
      <c r="J57" s="214" t="s">
        <v>52</v>
      </c>
      <c r="K57" s="214" t="s">
        <v>52</v>
      </c>
      <c r="L57" s="215" t="s">
        <v>52</v>
      </c>
      <c r="M57" s="214" t="s">
        <v>52</v>
      </c>
      <c r="N57" s="215">
        <v>1.0327200000000001</v>
      </c>
      <c r="O57" s="214">
        <v>191826.92</v>
      </c>
      <c r="X57" s="210"/>
      <c r="Y57" s="210"/>
      <c r="AF57" s="210"/>
      <c r="AG57" s="210"/>
      <c r="AT57" s="210"/>
      <c r="AU57" s="210"/>
      <c r="AV57" s="210"/>
      <c r="AW57" s="210"/>
      <c r="AX57" s="210"/>
      <c r="AY57" s="210"/>
      <c r="AZ57" s="210"/>
      <c r="BA57" s="210"/>
      <c r="BB57" s="210"/>
      <c r="BC57" s="210"/>
      <c r="BD57" s="210"/>
      <c r="BE57" s="210"/>
      <c r="BM57" s="211"/>
      <c r="BN57" s="211"/>
      <c r="BO57" s="211"/>
      <c r="BP57" s="211"/>
      <c r="BQ57" s="211"/>
      <c r="BR57" s="211"/>
      <c r="BS57" s="211"/>
      <c r="BT57" s="211"/>
      <c r="BU57" s="211"/>
      <c r="BV57" s="211"/>
      <c r="BW57" s="211"/>
      <c r="BX57" s="211"/>
    </row>
    <row r="58" spans="1:76" s="209" customFormat="1" ht="22.5" x14ac:dyDescent="0.25">
      <c r="A58" s="212" t="s">
        <v>232</v>
      </c>
      <c r="B58" s="212" t="s">
        <v>233</v>
      </c>
      <c r="C58" s="213" t="s">
        <v>102</v>
      </c>
      <c r="D58" s="213" t="s">
        <v>101</v>
      </c>
      <c r="E58" s="212" t="s">
        <v>103</v>
      </c>
      <c r="F58" s="214">
        <v>17898.38</v>
      </c>
      <c r="G58" s="215">
        <v>103.27200000000001</v>
      </c>
      <c r="H58" s="214">
        <v>16007156.98</v>
      </c>
      <c r="I58" s="215" t="s">
        <v>52</v>
      </c>
      <c r="J58" s="214" t="s">
        <v>52</v>
      </c>
      <c r="K58" s="214" t="s">
        <v>52</v>
      </c>
      <c r="L58" s="215" t="s">
        <v>52</v>
      </c>
      <c r="M58" s="214" t="s">
        <v>52</v>
      </c>
      <c r="N58" s="215">
        <v>103.27200000000001</v>
      </c>
      <c r="O58" s="214">
        <v>16007156.98</v>
      </c>
      <c r="X58" s="210"/>
      <c r="Y58" s="210"/>
      <c r="AF58" s="210"/>
      <c r="AG58" s="210"/>
      <c r="AT58" s="210"/>
      <c r="AU58" s="210"/>
      <c r="AV58" s="210"/>
      <c r="AW58" s="210"/>
      <c r="AX58" s="210"/>
      <c r="AY58" s="210"/>
      <c r="AZ58" s="210"/>
      <c r="BA58" s="210"/>
      <c r="BB58" s="210"/>
      <c r="BC58" s="210"/>
      <c r="BD58" s="210"/>
      <c r="BE58" s="210"/>
      <c r="BM58" s="211"/>
      <c r="BN58" s="211"/>
      <c r="BO58" s="211"/>
      <c r="BP58" s="211"/>
      <c r="BQ58" s="211"/>
      <c r="BR58" s="211"/>
      <c r="BS58" s="211"/>
      <c r="BT58" s="211"/>
      <c r="BU58" s="211"/>
      <c r="BV58" s="211"/>
      <c r="BW58" s="211"/>
      <c r="BX58" s="211"/>
    </row>
    <row r="59" spans="1:76" s="209" customFormat="1" ht="15.75" customHeight="1" x14ac:dyDescent="0.25">
      <c r="A59" s="344" t="s">
        <v>234</v>
      </c>
      <c r="B59" s="345"/>
      <c r="C59" s="345"/>
      <c r="D59" s="345"/>
      <c r="E59" s="345"/>
      <c r="F59" s="345"/>
      <c r="G59" s="345"/>
      <c r="H59" s="345"/>
      <c r="I59" s="345"/>
      <c r="J59" s="345"/>
      <c r="K59" s="345"/>
      <c r="L59" s="345"/>
      <c r="M59" s="345"/>
      <c r="N59" s="345"/>
      <c r="O59" s="345"/>
      <c r="X59" s="210"/>
      <c r="Y59" s="210"/>
      <c r="AF59" s="210"/>
      <c r="AG59" s="210"/>
      <c r="AT59" s="210"/>
      <c r="AU59" s="210"/>
      <c r="AV59" s="210"/>
      <c r="AW59" s="210"/>
      <c r="AX59" s="210"/>
      <c r="AY59" s="210"/>
      <c r="AZ59" s="210"/>
      <c r="BA59" s="210"/>
      <c r="BB59" s="210"/>
      <c r="BC59" s="210"/>
      <c r="BD59" s="210"/>
      <c r="BE59" s="210"/>
      <c r="BM59" s="211"/>
      <c r="BN59" s="211"/>
      <c r="BO59" s="211"/>
      <c r="BP59" s="211"/>
      <c r="BQ59" s="211"/>
      <c r="BR59" s="211"/>
      <c r="BS59" s="211"/>
      <c r="BT59" s="211"/>
      <c r="BU59" s="211"/>
      <c r="BV59" s="211"/>
      <c r="BW59" s="211"/>
      <c r="BX59" s="211"/>
    </row>
    <row r="60" spans="1:76" s="209" customFormat="1" ht="33.75" x14ac:dyDescent="0.25">
      <c r="A60" s="212" t="s">
        <v>235</v>
      </c>
      <c r="B60" s="212" t="s">
        <v>235</v>
      </c>
      <c r="C60" s="213" t="s">
        <v>236</v>
      </c>
      <c r="D60" s="213" t="s">
        <v>237</v>
      </c>
      <c r="E60" s="212" t="s">
        <v>93</v>
      </c>
      <c r="F60" s="214">
        <v>1662.67</v>
      </c>
      <c r="G60" s="215">
        <v>66.872</v>
      </c>
      <c r="H60" s="214">
        <v>2043128.68</v>
      </c>
      <c r="I60" s="215" t="s">
        <v>52</v>
      </c>
      <c r="J60" s="214" t="s">
        <v>52</v>
      </c>
      <c r="K60" s="214" t="s">
        <v>52</v>
      </c>
      <c r="L60" s="215" t="s">
        <v>52</v>
      </c>
      <c r="M60" s="214" t="s">
        <v>52</v>
      </c>
      <c r="N60" s="215">
        <v>66.872</v>
      </c>
      <c r="O60" s="214">
        <v>2043128.68</v>
      </c>
      <c r="X60" s="210"/>
      <c r="Y60" s="210"/>
      <c r="AF60" s="210"/>
      <c r="AG60" s="210"/>
      <c r="AT60" s="210"/>
      <c r="AU60" s="210"/>
      <c r="AV60" s="210"/>
      <c r="AW60" s="210"/>
      <c r="AX60" s="210"/>
      <c r="AY60" s="210"/>
      <c r="AZ60" s="210"/>
      <c r="BA60" s="210"/>
      <c r="BB60" s="210"/>
      <c r="BC60" s="210"/>
      <c r="BD60" s="210"/>
      <c r="BE60" s="210"/>
      <c r="BM60" s="211"/>
      <c r="BN60" s="211"/>
      <c r="BO60" s="211"/>
      <c r="BP60" s="211"/>
      <c r="BQ60" s="211"/>
      <c r="BR60" s="211"/>
      <c r="BS60" s="211"/>
      <c r="BT60" s="211"/>
      <c r="BU60" s="211"/>
      <c r="BV60" s="211"/>
      <c r="BW60" s="211"/>
      <c r="BX60" s="211"/>
    </row>
    <row r="61" spans="1:76" s="209" customFormat="1" ht="22.5" x14ac:dyDescent="0.25">
      <c r="A61" s="212" t="s">
        <v>238</v>
      </c>
      <c r="B61" s="212" t="s">
        <v>239</v>
      </c>
      <c r="C61" s="213" t="s">
        <v>102</v>
      </c>
      <c r="D61" s="213" t="s">
        <v>101</v>
      </c>
      <c r="E61" s="212" t="s">
        <v>103</v>
      </c>
      <c r="F61" s="214">
        <v>17898.38</v>
      </c>
      <c r="G61" s="215">
        <v>66.872</v>
      </c>
      <c r="H61" s="214">
        <v>10365158.050000001</v>
      </c>
      <c r="I61" s="215" t="s">
        <v>52</v>
      </c>
      <c r="J61" s="214" t="s">
        <v>52</v>
      </c>
      <c r="K61" s="214" t="s">
        <v>52</v>
      </c>
      <c r="L61" s="215" t="s">
        <v>52</v>
      </c>
      <c r="M61" s="214" t="s">
        <v>52</v>
      </c>
      <c r="N61" s="215">
        <v>66.872</v>
      </c>
      <c r="O61" s="214">
        <v>10365158.050000001</v>
      </c>
      <c r="X61" s="210"/>
      <c r="Y61" s="210"/>
      <c r="AF61" s="210"/>
      <c r="AG61" s="210"/>
      <c r="AT61" s="210"/>
      <c r="AU61" s="210"/>
      <c r="AV61" s="210"/>
      <c r="AW61" s="210"/>
      <c r="AX61" s="210"/>
      <c r="AY61" s="210"/>
      <c r="AZ61" s="210"/>
      <c r="BA61" s="210"/>
      <c r="BB61" s="210"/>
      <c r="BC61" s="210"/>
      <c r="BD61" s="210"/>
      <c r="BE61" s="210"/>
      <c r="BM61" s="211"/>
      <c r="BN61" s="211"/>
      <c r="BO61" s="211"/>
      <c r="BP61" s="211"/>
      <c r="BQ61" s="211"/>
      <c r="BR61" s="211"/>
      <c r="BS61" s="211"/>
      <c r="BT61" s="211"/>
      <c r="BU61" s="211"/>
      <c r="BV61" s="211"/>
      <c r="BW61" s="211"/>
      <c r="BX61" s="211"/>
    </row>
    <row r="62" spans="1:76" s="209" customFormat="1" ht="15.75" customHeight="1" x14ac:dyDescent="0.25">
      <c r="A62" s="344" t="s">
        <v>240</v>
      </c>
      <c r="B62" s="345"/>
      <c r="C62" s="345"/>
      <c r="D62" s="345"/>
      <c r="E62" s="345"/>
      <c r="F62" s="345"/>
      <c r="G62" s="345"/>
      <c r="H62" s="345"/>
      <c r="I62" s="345"/>
      <c r="J62" s="345"/>
      <c r="K62" s="345"/>
      <c r="L62" s="345"/>
      <c r="M62" s="345"/>
      <c r="N62" s="345"/>
      <c r="O62" s="345"/>
      <c r="X62" s="210"/>
      <c r="Y62" s="210"/>
      <c r="AF62" s="210"/>
      <c r="AG62" s="210"/>
      <c r="AT62" s="210"/>
      <c r="AU62" s="210"/>
      <c r="AV62" s="210"/>
      <c r="AW62" s="210"/>
      <c r="AX62" s="210"/>
      <c r="AY62" s="210"/>
      <c r="AZ62" s="210"/>
      <c r="BA62" s="210"/>
      <c r="BB62" s="210"/>
      <c r="BC62" s="210"/>
      <c r="BD62" s="210"/>
      <c r="BE62" s="210"/>
      <c r="BM62" s="211"/>
      <c r="BN62" s="211"/>
      <c r="BO62" s="211"/>
      <c r="BP62" s="211"/>
      <c r="BQ62" s="211"/>
      <c r="BR62" s="211"/>
      <c r="BS62" s="211"/>
      <c r="BT62" s="211"/>
      <c r="BU62" s="211"/>
      <c r="BV62" s="211"/>
      <c r="BW62" s="211"/>
      <c r="BX62" s="211"/>
    </row>
    <row r="63" spans="1:76" s="209" customFormat="1" ht="33.75" x14ac:dyDescent="0.25">
      <c r="A63" s="212" t="s">
        <v>241</v>
      </c>
      <c r="B63" s="212" t="s">
        <v>241</v>
      </c>
      <c r="C63" s="213" t="s">
        <v>242</v>
      </c>
      <c r="D63" s="213" t="s">
        <v>243</v>
      </c>
      <c r="E63" s="212" t="s">
        <v>93</v>
      </c>
      <c r="F63" s="214">
        <v>1713.08</v>
      </c>
      <c r="G63" s="215">
        <v>233.27199999999999</v>
      </c>
      <c r="H63" s="214">
        <v>7752980.5800000001</v>
      </c>
      <c r="I63" s="215" t="s">
        <v>52</v>
      </c>
      <c r="J63" s="214" t="s">
        <v>52</v>
      </c>
      <c r="K63" s="214" t="s">
        <v>52</v>
      </c>
      <c r="L63" s="215" t="s">
        <v>52</v>
      </c>
      <c r="M63" s="214" t="s">
        <v>52</v>
      </c>
      <c r="N63" s="215">
        <v>233.27199999999999</v>
      </c>
      <c r="O63" s="214">
        <v>7752980.5800000001</v>
      </c>
      <c r="X63" s="210"/>
      <c r="Y63" s="210"/>
      <c r="AF63" s="210"/>
      <c r="AG63" s="210"/>
      <c r="AT63" s="210"/>
      <c r="AU63" s="210"/>
      <c r="AV63" s="210"/>
      <c r="AW63" s="210"/>
      <c r="AX63" s="210"/>
      <c r="AY63" s="210"/>
      <c r="AZ63" s="210"/>
      <c r="BA63" s="210"/>
      <c r="BB63" s="210"/>
      <c r="BC63" s="210"/>
      <c r="BD63" s="210"/>
      <c r="BE63" s="210"/>
      <c r="BM63" s="211"/>
      <c r="BN63" s="211"/>
      <c r="BO63" s="211"/>
      <c r="BP63" s="211"/>
      <c r="BQ63" s="211"/>
      <c r="BR63" s="211"/>
      <c r="BS63" s="211"/>
      <c r="BT63" s="211"/>
      <c r="BU63" s="211"/>
      <c r="BV63" s="211"/>
      <c r="BW63" s="211"/>
      <c r="BX63" s="211"/>
    </row>
    <row r="64" spans="1:76" s="209" customFormat="1" ht="22.5" x14ac:dyDescent="0.25">
      <c r="A64" s="212" t="s">
        <v>244</v>
      </c>
      <c r="B64" s="212" t="s">
        <v>245</v>
      </c>
      <c r="C64" s="213" t="s">
        <v>102</v>
      </c>
      <c r="D64" s="213" t="s">
        <v>101</v>
      </c>
      <c r="E64" s="212" t="s">
        <v>103</v>
      </c>
      <c r="F64" s="214">
        <v>17898.38</v>
      </c>
      <c r="G64" s="215">
        <v>233.27199999999999</v>
      </c>
      <c r="H64" s="214">
        <v>36157153.189999998</v>
      </c>
      <c r="I64" s="215" t="s">
        <v>52</v>
      </c>
      <c r="J64" s="214" t="s">
        <v>52</v>
      </c>
      <c r="K64" s="214" t="s">
        <v>52</v>
      </c>
      <c r="L64" s="215" t="s">
        <v>52</v>
      </c>
      <c r="M64" s="214" t="s">
        <v>52</v>
      </c>
      <c r="N64" s="215">
        <v>233.27199999999999</v>
      </c>
      <c r="O64" s="214">
        <v>36157153.189999998</v>
      </c>
      <c r="X64" s="210"/>
      <c r="Y64" s="210"/>
      <c r="AF64" s="210"/>
      <c r="AG64" s="210"/>
      <c r="AT64" s="210"/>
      <c r="AU64" s="210"/>
      <c r="AV64" s="210"/>
      <c r="AW64" s="210"/>
      <c r="AX64" s="210"/>
      <c r="AY64" s="210"/>
      <c r="AZ64" s="210"/>
      <c r="BA64" s="210"/>
      <c r="BB64" s="210"/>
      <c r="BC64" s="210"/>
      <c r="BD64" s="210"/>
      <c r="BE64" s="210"/>
      <c r="BM64" s="211"/>
      <c r="BN64" s="211"/>
      <c r="BO64" s="211"/>
      <c r="BP64" s="211"/>
      <c r="BQ64" s="211"/>
      <c r="BR64" s="211"/>
      <c r="BS64" s="211"/>
      <c r="BT64" s="211"/>
      <c r="BU64" s="211"/>
      <c r="BV64" s="211"/>
      <c r="BW64" s="211"/>
      <c r="BX64" s="211"/>
    </row>
    <row r="65" spans="1:76" s="209" customFormat="1" ht="33.75" x14ac:dyDescent="0.25">
      <c r="A65" s="212" t="s">
        <v>246</v>
      </c>
      <c r="B65" s="212" t="s">
        <v>246</v>
      </c>
      <c r="C65" s="213" t="s">
        <v>247</v>
      </c>
      <c r="D65" s="213" t="s">
        <v>248</v>
      </c>
      <c r="E65" s="212" t="s">
        <v>249</v>
      </c>
      <c r="F65" s="214">
        <v>1557.84</v>
      </c>
      <c r="G65" s="215">
        <v>52.7</v>
      </c>
      <c r="H65" s="214">
        <v>1532503.75</v>
      </c>
      <c r="I65" s="215" t="s">
        <v>52</v>
      </c>
      <c r="J65" s="214" t="s">
        <v>52</v>
      </c>
      <c r="K65" s="214" t="s">
        <v>52</v>
      </c>
      <c r="L65" s="215" t="s">
        <v>52</v>
      </c>
      <c r="M65" s="214" t="s">
        <v>52</v>
      </c>
      <c r="N65" s="215">
        <v>52.7</v>
      </c>
      <c r="O65" s="214">
        <v>1532503.75</v>
      </c>
      <c r="X65" s="210"/>
      <c r="Y65" s="210"/>
      <c r="AF65" s="210"/>
      <c r="AG65" s="210"/>
      <c r="AT65" s="210"/>
      <c r="AU65" s="210"/>
      <c r="AV65" s="210"/>
      <c r="AW65" s="210"/>
      <c r="AX65" s="210"/>
      <c r="AY65" s="210"/>
      <c r="AZ65" s="210"/>
      <c r="BA65" s="210"/>
      <c r="BB65" s="210"/>
      <c r="BC65" s="210"/>
      <c r="BD65" s="210"/>
      <c r="BE65" s="210"/>
      <c r="BM65" s="211"/>
      <c r="BN65" s="211"/>
      <c r="BO65" s="211"/>
      <c r="BP65" s="211"/>
      <c r="BQ65" s="211"/>
      <c r="BR65" s="211"/>
      <c r="BS65" s="211"/>
      <c r="BT65" s="211"/>
      <c r="BU65" s="211"/>
      <c r="BV65" s="211"/>
      <c r="BW65" s="211"/>
      <c r="BX65" s="211"/>
    </row>
    <row r="66" spans="1:76" s="209" customFormat="1" ht="22.5" x14ac:dyDescent="0.25">
      <c r="A66" s="212" t="s">
        <v>250</v>
      </c>
      <c r="B66" s="212" t="s">
        <v>251</v>
      </c>
      <c r="C66" s="213" t="s">
        <v>252</v>
      </c>
      <c r="D66" s="213" t="s">
        <v>101</v>
      </c>
      <c r="E66" s="212" t="s">
        <v>103</v>
      </c>
      <c r="F66" s="214">
        <v>12352.31</v>
      </c>
      <c r="G66" s="215">
        <v>56.7</v>
      </c>
      <c r="H66" s="214">
        <v>6065255.96</v>
      </c>
      <c r="I66" s="215" t="s">
        <v>52</v>
      </c>
      <c r="J66" s="214" t="s">
        <v>52</v>
      </c>
      <c r="K66" s="214" t="s">
        <v>52</v>
      </c>
      <c r="L66" s="215" t="s">
        <v>52</v>
      </c>
      <c r="M66" s="214" t="s">
        <v>52</v>
      </c>
      <c r="N66" s="215">
        <v>56.7</v>
      </c>
      <c r="O66" s="214">
        <v>6065255.96</v>
      </c>
      <c r="X66" s="210"/>
      <c r="Y66" s="210"/>
      <c r="AF66" s="210"/>
      <c r="AG66" s="210"/>
      <c r="AT66" s="210"/>
      <c r="AU66" s="210"/>
      <c r="AV66" s="210"/>
      <c r="AW66" s="210"/>
      <c r="AX66" s="210"/>
      <c r="AY66" s="210"/>
      <c r="AZ66" s="210"/>
      <c r="BA66" s="210"/>
      <c r="BB66" s="210"/>
      <c r="BC66" s="210"/>
      <c r="BD66" s="210"/>
      <c r="BE66" s="210"/>
      <c r="BM66" s="211"/>
      <c r="BN66" s="211"/>
      <c r="BO66" s="211"/>
      <c r="BP66" s="211"/>
      <c r="BQ66" s="211"/>
      <c r="BR66" s="211"/>
      <c r="BS66" s="211"/>
      <c r="BT66" s="211"/>
      <c r="BU66" s="211"/>
      <c r="BV66" s="211"/>
      <c r="BW66" s="211"/>
      <c r="BX66" s="211"/>
    </row>
    <row r="67" spans="1:76" s="209" customFormat="1" ht="33.75" x14ac:dyDescent="0.25">
      <c r="A67" s="212" t="s">
        <v>253</v>
      </c>
      <c r="B67" s="212" t="s">
        <v>253</v>
      </c>
      <c r="C67" s="213" t="s">
        <v>254</v>
      </c>
      <c r="D67" s="213" t="s">
        <v>255</v>
      </c>
      <c r="E67" s="212" t="s">
        <v>103</v>
      </c>
      <c r="F67" s="214">
        <v>22978.37</v>
      </c>
      <c r="G67" s="215">
        <v>1.8972</v>
      </c>
      <c r="H67" s="214">
        <v>377528.92</v>
      </c>
      <c r="I67" s="215" t="s">
        <v>52</v>
      </c>
      <c r="J67" s="214" t="s">
        <v>52</v>
      </c>
      <c r="K67" s="214" t="s">
        <v>52</v>
      </c>
      <c r="L67" s="215" t="s">
        <v>52</v>
      </c>
      <c r="M67" s="214" t="s">
        <v>52</v>
      </c>
      <c r="N67" s="215">
        <v>1.8972</v>
      </c>
      <c r="O67" s="214">
        <v>377528.92</v>
      </c>
      <c r="X67" s="210"/>
      <c r="Y67" s="210"/>
      <c r="AF67" s="210"/>
      <c r="AG67" s="210"/>
      <c r="AT67" s="210"/>
      <c r="AU67" s="210"/>
      <c r="AV67" s="210"/>
      <c r="AW67" s="210"/>
      <c r="AX67" s="210"/>
      <c r="AY67" s="210"/>
      <c r="AZ67" s="210"/>
      <c r="BA67" s="210"/>
      <c r="BB67" s="210"/>
      <c r="BC67" s="210"/>
      <c r="BD67" s="210"/>
      <c r="BE67" s="210"/>
      <c r="BM67" s="211"/>
      <c r="BN67" s="211"/>
      <c r="BO67" s="211"/>
      <c r="BP67" s="211"/>
      <c r="BQ67" s="211"/>
      <c r="BR67" s="211"/>
      <c r="BS67" s="211"/>
      <c r="BT67" s="211"/>
      <c r="BU67" s="211"/>
      <c r="BV67" s="211"/>
      <c r="BW67" s="211"/>
      <c r="BX67" s="211"/>
    </row>
    <row r="68" spans="1:76" s="209" customFormat="1" ht="45" x14ac:dyDescent="0.25">
      <c r="A68" s="212" t="s">
        <v>256</v>
      </c>
      <c r="B68" s="212" t="s">
        <v>256</v>
      </c>
      <c r="C68" s="213" t="s">
        <v>257</v>
      </c>
      <c r="D68" s="213" t="s">
        <v>258</v>
      </c>
      <c r="E68" s="212" t="s">
        <v>259</v>
      </c>
      <c r="F68" s="214">
        <v>5770.84</v>
      </c>
      <c r="G68" s="215">
        <v>65.675700000000006</v>
      </c>
      <c r="H68" s="214">
        <v>6677033.6100000003</v>
      </c>
      <c r="I68" s="215" t="s">
        <v>52</v>
      </c>
      <c r="J68" s="214" t="s">
        <v>52</v>
      </c>
      <c r="K68" s="214" t="s">
        <v>52</v>
      </c>
      <c r="L68" s="215" t="s">
        <v>52</v>
      </c>
      <c r="M68" s="214" t="s">
        <v>52</v>
      </c>
      <c r="N68" s="215">
        <v>65.675700000000006</v>
      </c>
      <c r="O68" s="214">
        <v>6677033.6100000003</v>
      </c>
      <c r="X68" s="210"/>
      <c r="Y68" s="210"/>
      <c r="AF68" s="210"/>
      <c r="AG68" s="210"/>
      <c r="AT68" s="210"/>
      <c r="AU68" s="210"/>
      <c r="AV68" s="210"/>
      <c r="AW68" s="210"/>
      <c r="AX68" s="210"/>
      <c r="AY68" s="210"/>
      <c r="AZ68" s="210"/>
      <c r="BA68" s="210"/>
      <c r="BB68" s="210"/>
      <c r="BC68" s="210"/>
      <c r="BD68" s="210"/>
      <c r="BE68" s="210"/>
      <c r="BM68" s="211"/>
      <c r="BN68" s="211"/>
      <c r="BO68" s="211"/>
      <c r="BP68" s="211"/>
      <c r="BQ68" s="211"/>
      <c r="BR68" s="211"/>
      <c r="BS68" s="211"/>
      <c r="BT68" s="211"/>
      <c r="BU68" s="211"/>
      <c r="BV68" s="211"/>
      <c r="BW68" s="211"/>
      <c r="BX68" s="211"/>
    </row>
    <row r="69" spans="1:76" s="209" customFormat="1" ht="22.5" x14ac:dyDescent="0.25">
      <c r="A69" s="212" t="s">
        <v>260</v>
      </c>
      <c r="B69" s="212" t="s">
        <v>260</v>
      </c>
      <c r="C69" s="213" t="s">
        <v>261</v>
      </c>
      <c r="D69" s="213" t="s">
        <v>262</v>
      </c>
      <c r="E69" s="212" t="s">
        <v>103</v>
      </c>
      <c r="F69" s="214">
        <v>16120.26</v>
      </c>
      <c r="G69" s="215">
        <v>3.7959999999999998</v>
      </c>
      <c r="H69" s="214">
        <v>529927.11</v>
      </c>
      <c r="I69" s="215" t="s">
        <v>52</v>
      </c>
      <c r="J69" s="214" t="s">
        <v>52</v>
      </c>
      <c r="K69" s="214" t="s">
        <v>52</v>
      </c>
      <c r="L69" s="215" t="s">
        <v>52</v>
      </c>
      <c r="M69" s="214" t="s">
        <v>52</v>
      </c>
      <c r="N69" s="215">
        <v>3.7959999999999998</v>
      </c>
      <c r="O69" s="214">
        <v>529927.11</v>
      </c>
      <c r="X69" s="210"/>
      <c r="Y69" s="210"/>
      <c r="AF69" s="210"/>
      <c r="AG69" s="210"/>
      <c r="AT69" s="210"/>
      <c r="AU69" s="210"/>
      <c r="AV69" s="210"/>
      <c r="AW69" s="210"/>
      <c r="AX69" s="210"/>
      <c r="AY69" s="210"/>
      <c r="AZ69" s="210"/>
      <c r="BA69" s="210"/>
      <c r="BB69" s="210"/>
      <c r="BC69" s="210"/>
      <c r="BD69" s="210"/>
      <c r="BE69" s="210"/>
      <c r="BM69" s="211"/>
      <c r="BN69" s="211"/>
      <c r="BO69" s="211"/>
      <c r="BP69" s="211"/>
      <c r="BQ69" s="211"/>
      <c r="BR69" s="211"/>
      <c r="BS69" s="211"/>
      <c r="BT69" s="211"/>
      <c r="BU69" s="211"/>
      <c r="BV69" s="211"/>
      <c r="BW69" s="211"/>
      <c r="BX69" s="211"/>
    </row>
    <row r="70" spans="1:76" s="209" customFormat="1" ht="33.75" x14ac:dyDescent="0.25">
      <c r="A70" s="212" t="s">
        <v>263</v>
      </c>
      <c r="B70" s="212" t="s">
        <v>263</v>
      </c>
      <c r="C70" s="213" t="s">
        <v>254</v>
      </c>
      <c r="D70" s="213" t="s">
        <v>255</v>
      </c>
      <c r="E70" s="212" t="s">
        <v>103</v>
      </c>
      <c r="F70" s="214">
        <v>22978.37</v>
      </c>
      <c r="G70" s="215">
        <v>2.3643000000000001</v>
      </c>
      <c r="H70" s="214">
        <v>470478.4</v>
      </c>
      <c r="I70" s="215" t="s">
        <v>52</v>
      </c>
      <c r="J70" s="214" t="s">
        <v>52</v>
      </c>
      <c r="K70" s="214" t="s">
        <v>52</v>
      </c>
      <c r="L70" s="215" t="s">
        <v>52</v>
      </c>
      <c r="M70" s="214" t="s">
        <v>52</v>
      </c>
      <c r="N70" s="215">
        <v>2.3643000000000001</v>
      </c>
      <c r="O70" s="214">
        <v>470478.4</v>
      </c>
      <c r="X70" s="210"/>
      <c r="Y70" s="210"/>
      <c r="AF70" s="210"/>
      <c r="AG70" s="210"/>
      <c r="AT70" s="210"/>
      <c r="AU70" s="210"/>
      <c r="AV70" s="210"/>
      <c r="AW70" s="210"/>
      <c r="AX70" s="210"/>
      <c r="AY70" s="210"/>
      <c r="AZ70" s="210"/>
      <c r="BA70" s="210"/>
      <c r="BB70" s="210"/>
      <c r="BC70" s="210"/>
      <c r="BD70" s="210"/>
      <c r="BE70" s="210"/>
      <c r="BM70" s="211"/>
      <c r="BN70" s="211"/>
      <c r="BO70" s="211"/>
      <c r="BP70" s="211"/>
      <c r="BQ70" s="211"/>
      <c r="BR70" s="211"/>
      <c r="BS70" s="211"/>
      <c r="BT70" s="211"/>
      <c r="BU70" s="211"/>
      <c r="BV70" s="211"/>
      <c r="BW70" s="211"/>
      <c r="BX70" s="211"/>
    </row>
    <row r="71" spans="1:76" s="209" customFormat="1" ht="22.5" x14ac:dyDescent="0.25">
      <c r="A71" s="212" t="s">
        <v>264</v>
      </c>
      <c r="B71" s="212" t="s">
        <v>265</v>
      </c>
      <c r="C71" s="213" t="s">
        <v>266</v>
      </c>
      <c r="D71" s="213" t="s">
        <v>101</v>
      </c>
      <c r="E71" s="212" t="s">
        <v>103</v>
      </c>
      <c r="F71" s="214">
        <v>15281.29</v>
      </c>
      <c r="G71" s="215">
        <v>54</v>
      </c>
      <c r="H71" s="214">
        <v>7146142.46</v>
      </c>
      <c r="I71" s="215" t="s">
        <v>52</v>
      </c>
      <c r="J71" s="214" t="s">
        <v>52</v>
      </c>
      <c r="K71" s="214" t="s">
        <v>52</v>
      </c>
      <c r="L71" s="215" t="s">
        <v>52</v>
      </c>
      <c r="M71" s="214" t="s">
        <v>52</v>
      </c>
      <c r="N71" s="215">
        <v>54</v>
      </c>
      <c r="O71" s="214">
        <v>7146142.46</v>
      </c>
      <c r="X71" s="210"/>
      <c r="Y71" s="210"/>
      <c r="AF71" s="210"/>
      <c r="AG71" s="210"/>
      <c r="AT71" s="210"/>
      <c r="AU71" s="210"/>
      <c r="AV71" s="210"/>
      <c r="AW71" s="210"/>
      <c r="AX71" s="210"/>
      <c r="AY71" s="210"/>
      <c r="AZ71" s="210"/>
      <c r="BA71" s="210"/>
      <c r="BB71" s="210"/>
      <c r="BC71" s="210"/>
      <c r="BD71" s="210"/>
      <c r="BE71" s="210"/>
      <c r="BM71" s="211"/>
      <c r="BN71" s="211"/>
      <c r="BO71" s="211"/>
      <c r="BP71" s="211"/>
      <c r="BQ71" s="211"/>
      <c r="BR71" s="211"/>
      <c r="BS71" s="211"/>
      <c r="BT71" s="211"/>
      <c r="BU71" s="211"/>
      <c r="BV71" s="211"/>
      <c r="BW71" s="211"/>
      <c r="BX71" s="211"/>
    </row>
    <row r="72" spans="1:76" s="209" customFormat="1" ht="15.75" customHeight="1" x14ac:dyDescent="0.25">
      <c r="A72" s="344" t="s">
        <v>267</v>
      </c>
      <c r="B72" s="345"/>
      <c r="C72" s="345"/>
      <c r="D72" s="345"/>
      <c r="E72" s="345"/>
      <c r="F72" s="345"/>
      <c r="G72" s="345"/>
      <c r="H72" s="345"/>
      <c r="I72" s="345"/>
      <c r="J72" s="345"/>
      <c r="K72" s="345"/>
      <c r="L72" s="345"/>
      <c r="M72" s="345"/>
      <c r="N72" s="345"/>
      <c r="O72" s="345"/>
      <c r="X72" s="210"/>
      <c r="Y72" s="210"/>
      <c r="AF72" s="210"/>
      <c r="AG72" s="210"/>
      <c r="AT72" s="210"/>
      <c r="AU72" s="210"/>
      <c r="AV72" s="210"/>
      <c r="AW72" s="210"/>
      <c r="AX72" s="210"/>
      <c r="AY72" s="210"/>
      <c r="AZ72" s="210"/>
      <c r="BA72" s="210"/>
      <c r="BB72" s="210"/>
      <c r="BC72" s="210"/>
      <c r="BD72" s="210"/>
      <c r="BE72" s="210"/>
      <c r="BM72" s="211"/>
      <c r="BN72" s="211"/>
      <c r="BO72" s="211"/>
      <c r="BP72" s="211"/>
      <c r="BQ72" s="211"/>
      <c r="BR72" s="211"/>
      <c r="BS72" s="211"/>
      <c r="BT72" s="211"/>
      <c r="BU72" s="211"/>
      <c r="BV72" s="211"/>
      <c r="BW72" s="211"/>
      <c r="BX72" s="211"/>
    </row>
    <row r="73" spans="1:76" s="209" customFormat="1" ht="45" x14ac:dyDescent="0.25">
      <c r="A73" s="212" t="s">
        <v>268</v>
      </c>
      <c r="B73" s="212" t="s">
        <v>268</v>
      </c>
      <c r="C73" s="213" t="s">
        <v>269</v>
      </c>
      <c r="D73" s="213" t="s">
        <v>270</v>
      </c>
      <c r="E73" s="212" t="s">
        <v>271</v>
      </c>
      <c r="F73" s="214">
        <v>6913.13</v>
      </c>
      <c r="G73" s="215">
        <v>4.3680000000000003</v>
      </c>
      <c r="H73" s="214">
        <v>420176.77</v>
      </c>
      <c r="I73" s="215" t="s">
        <v>52</v>
      </c>
      <c r="J73" s="214" t="s">
        <v>52</v>
      </c>
      <c r="K73" s="214" t="s">
        <v>52</v>
      </c>
      <c r="L73" s="215" t="s">
        <v>52</v>
      </c>
      <c r="M73" s="214" t="s">
        <v>52</v>
      </c>
      <c r="N73" s="215">
        <v>4.3680000000000003</v>
      </c>
      <c r="O73" s="214">
        <v>420176.77</v>
      </c>
      <c r="X73" s="210"/>
      <c r="Y73" s="210"/>
      <c r="AF73" s="210"/>
      <c r="AG73" s="210"/>
      <c r="AT73" s="210"/>
      <c r="AU73" s="210"/>
      <c r="AV73" s="210"/>
      <c r="AW73" s="210"/>
      <c r="AX73" s="210"/>
      <c r="AY73" s="210"/>
      <c r="AZ73" s="210"/>
      <c r="BA73" s="210"/>
      <c r="BB73" s="210"/>
      <c r="BC73" s="210"/>
      <c r="BD73" s="210"/>
      <c r="BE73" s="210"/>
      <c r="BM73" s="211"/>
      <c r="BN73" s="211"/>
      <c r="BO73" s="211"/>
      <c r="BP73" s="211"/>
      <c r="BQ73" s="211"/>
      <c r="BR73" s="211"/>
      <c r="BS73" s="211"/>
      <c r="BT73" s="211"/>
      <c r="BU73" s="211"/>
      <c r="BV73" s="211"/>
      <c r="BW73" s="211"/>
      <c r="BX73" s="211"/>
    </row>
    <row r="74" spans="1:76" s="209" customFormat="1" ht="22.5" x14ac:dyDescent="0.25">
      <c r="A74" s="212" t="s">
        <v>272</v>
      </c>
      <c r="B74" s="212" t="s">
        <v>273</v>
      </c>
      <c r="C74" s="213" t="s">
        <v>102</v>
      </c>
      <c r="D74" s="213" t="s">
        <v>101</v>
      </c>
      <c r="E74" s="212" t="s">
        <v>103</v>
      </c>
      <c r="F74" s="214">
        <v>17898.38</v>
      </c>
      <c r="G74" s="215">
        <v>4.3680000000000003</v>
      </c>
      <c r="H74" s="214">
        <v>677039.87</v>
      </c>
      <c r="I74" s="215" t="s">
        <v>52</v>
      </c>
      <c r="J74" s="214" t="s">
        <v>52</v>
      </c>
      <c r="K74" s="214" t="s">
        <v>52</v>
      </c>
      <c r="L74" s="215" t="s">
        <v>52</v>
      </c>
      <c r="M74" s="214" t="s">
        <v>52</v>
      </c>
      <c r="N74" s="215">
        <v>4.3680000000000003</v>
      </c>
      <c r="O74" s="214">
        <v>677039.87</v>
      </c>
      <c r="X74" s="210"/>
      <c r="Y74" s="210"/>
      <c r="AF74" s="210"/>
      <c r="AG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0"/>
      <c r="BD74" s="210"/>
      <c r="BE74" s="210"/>
      <c r="BM74" s="211"/>
      <c r="BN74" s="211"/>
      <c r="BO74" s="211"/>
      <c r="BP74" s="211"/>
      <c r="BQ74" s="211"/>
      <c r="BR74" s="211"/>
      <c r="BS74" s="211"/>
      <c r="BT74" s="211"/>
      <c r="BU74" s="211"/>
      <c r="BV74" s="211"/>
      <c r="BW74" s="211"/>
      <c r="BX74" s="211"/>
    </row>
    <row r="75" spans="1:76" s="209" customFormat="1" ht="15.75" customHeight="1" x14ac:dyDescent="0.25">
      <c r="A75" s="344" t="s">
        <v>274</v>
      </c>
      <c r="B75" s="345"/>
      <c r="C75" s="345"/>
      <c r="D75" s="345"/>
      <c r="E75" s="345"/>
      <c r="F75" s="345"/>
      <c r="G75" s="345"/>
      <c r="H75" s="345"/>
      <c r="I75" s="345"/>
      <c r="J75" s="345"/>
      <c r="K75" s="345"/>
      <c r="L75" s="345"/>
      <c r="M75" s="345"/>
      <c r="N75" s="345"/>
      <c r="O75" s="345"/>
      <c r="X75" s="210"/>
      <c r="Y75" s="210"/>
      <c r="AF75" s="210"/>
      <c r="AG75" s="210"/>
      <c r="AT75" s="210"/>
      <c r="AU75" s="210"/>
      <c r="AV75" s="210"/>
      <c r="AW75" s="210"/>
      <c r="AX75" s="210"/>
      <c r="AY75" s="210"/>
      <c r="AZ75" s="210"/>
      <c r="BA75" s="210"/>
      <c r="BB75" s="210"/>
      <c r="BC75" s="210"/>
      <c r="BD75" s="210"/>
      <c r="BE75" s="210"/>
      <c r="BM75" s="211"/>
      <c r="BN75" s="211"/>
      <c r="BO75" s="211"/>
      <c r="BP75" s="211"/>
      <c r="BQ75" s="211"/>
      <c r="BR75" s="211"/>
      <c r="BS75" s="211"/>
      <c r="BT75" s="211"/>
      <c r="BU75" s="211"/>
      <c r="BV75" s="211"/>
      <c r="BW75" s="211"/>
      <c r="BX75" s="211"/>
    </row>
    <row r="76" spans="1:76" s="209" customFormat="1" ht="56.25" x14ac:dyDescent="0.25">
      <c r="A76" s="212" t="s">
        <v>275</v>
      </c>
      <c r="B76" s="212" t="s">
        <v>275</v>
      </c>
      <c r="C76" s="213" t="s">
        <v>276</v>
      </c>
      <c r="D76" s="213" t="s">
        <v>277</v>
      </c>
      <c r="E76" s="212" t="s">
        <v>278</v>
      </c>
      <c r="F76" s="214">
        <v>169.18</v>
      </c>
      <c r="G76" s="215">
        <v>47.659599999999998</v>
      </c>
      <c r="H76" s="214">
        <v>191503.03</v>
      </c>
      <c r="I76" s="215" t="s">
        <v>52</v>
      </c>
      <c r="J76" s="214" t="s">
        <v>52</v>
      </c>
      <c r="K76" s="214" t="s">
        <v>52</v>
      </c>
      <c r="L76" s="215" t="s">
        <v>52</v>
      </c>
      <c r="M76" s="214" t="s">
        <v>52</v>
      </c>
      <c r="N76" s="215">
        <v>47.659599999999998</v>
      </c>
      <c r="O76" s="214">
        <v>191503.03</v>
      </c>
      <c r="X76" s="210"/>
      <c r="Y76" s="210"/>
      <c r="AF76" s="210"/>
      <c r="AG76" s="210"/>
      <c r="AT76" s="210"/>
      <c r="AU76" s="210"/>
      <c r="AV76" s="210"/>
      <c r="AW76" s="210"/>
      <c r="AX76" s="210"/>
      <c r="AY76" s="210"/>
      <c r="AZ76" s="210"/>
      <c r="BA76" s="210"/>
      <c r="BB76" s="210"/>
      <c r="BC76" s="210"/>
      <c r="BD76" s="210"/>
      <c r="BE76" s="210"/>
      <c r="BM76" s="211"/>
      <c r="BN76" s="211"/>
      <c r="BO76" s="211"/>
      <c r="BP76" s="211"/>
      <c r="BQ76" s="211"/>
      <c r="BR76" s="211"/>
      <c r="BS76" s="211"/>
      <c r="BT76" s="211"/>
      <c r="BU76" s="211"/>
      <c r="BV76" s="211"/>
      <c r="BW76" s="211"/>
      <c r="BX76" s="211"/>
    </row>
    <row r="77" spans="1:76" s="209" customFormat="1" ht="11.25" x14ac:dyDescent="0.25">
      <c r="A77" s="212" t="s">
        <v>279</v>
      </c>
      <c r="B77" s="212" t="s">
        <v>279</v>
      </c>
      <c r="C77" s="213" t="s">
        <v>280</v>
      </c>
      <c r="D77" s="213" t="s">
        <v>101</v>
      </c>
      <c r="E77" s="212" t="s">
        <v>281</v>
      </c>
      <c r="F77" s="214">
        <v>32.47</v>
      </c>
      <c r="G77" s="215">
        <v>571.9</v>
      </c>
      <c r="H77" s="214">
        <v>160812.68</v>
      </c>
      <c r="I77" s="215" t="s">
        <v>52</v>
      </c>
      <c r="J77" s="214" t="s">
        <v>52</v>
      </c>
      <c r="K77" s="214" t="s">
        <v>52</v>
      </c>
      <c r="L77" s="215" t="s">
        <v>52</v>
      </c>
      <c r="M77" s="214" t="s">
        <v>52</v>
      </c>
      <c r="N77" s="215">
        <v>571.9</v>
      </c>
      <c r="O77" s="214">
        <v>160812.68</v>
      </c>
      <c r="X77" s="210"/>
      <c r="Y77" s="210"/>
      <c r="AF77" s="210"/>
      <c r="AG77" s="210"/>
      <c r="AT77" s="210"/>
      <c r="AU77" s="210"/>
      <c r="AV77" s="210"/>
      <c r="AW77" s="210"/>
      <c r="AX77" s="210"/>
      <c r="AY77" s="210"/>
      <c r="AZ77" s="210"/>
      <c r="BA77" s="210"/>
      <c r="BB77" s="210"/>
      <c r="BC77" s="210"/>
      <c r="BD77" s="210"/>
      <c r="BE77" s="210"/>
      <c r="BM77" s="211"/>
      <c r="BN77" s="211"/>
      <c r="BO77" s="211"/>
      <c r="BP77" s="211"/>
      <c r="BQ77" s="211"/>
      <c r="BR77" s="211"/>
      <c r="BS77" s="211"/>
      <c r="BT77" s="211"/>
      <c r="BU77" s="211"/>
      <c r="BV77" s="211"/>
      <c r="BW77" s="211"/>
      <c r="BX77" s="211"/>
    </row>
    <row r="78" spans="1:76" s="209" customFormat="1" ht="56.25" x14ac:dyDescent="0.25">
      <c r="A78" s="212" t="s">
        <v>282</v>
      </c>
      <c r="B78" s="212" t="s">
        <v>282</v>
      </c>
      <c r="C78" s="213" t="s">
        <v>283</v>
      </c>
      <c r="D78" s="213" t="s">
        <v>284</v>
      </c>
      <c r="E78" s="212" t="s">
        <v>278</v>
      </c>
      <c r="F78" s="214">
        <v>188.47</v>
      </c>
      <c r="G78" s="215">
        <v>20.565200000000001</v>
      </c>
      <c r="H78" s="214">
        <v>98175.6</v>
      </c>
      <c r="I78" s="215" t="s">
        <v>52</v>
      </c>
      <c r="J78" s="214" t="s">
        <v>52</v>
      </c>
      <c r="K78" s="214" t="s">
        <v>52</v>
      </c>
      <c r="L78" s="215" t="s">
        <v>52</v>
      </c>
      <c r="M78" s="214" t="s">
        <v>52</v>
      </c>
      <c r="N78" s="215">
        <v>20.565200000000001</v>
      </c>
      <c r="O78" s="214">
        <v>98175.6</v>
      </c>
      <c r="X78" s="210"/>
      <c r="Y78" s="210"/>
      <c r="AF78" s="210"/>
      <c r="AG78" s="210"/>
      <c r="AT78" s="210"/>
      <c r="AU78" s="210"/>
      <c r="AV78" s="210"/>
      <c r="AW78" s="210"/>
      <c r="AX78" s="210"/>
      <c r="AY78" s="210"/>
      <c r="AZ78" s="210"/>
      <c r="BA78" s="210"/>
      <c r="BB78" s="210"/>
      <c r="BC78" s="210"/>
      <c r="BD78" s="210"/>
      <c r="BE78" s="210"/>
      <c r="BM78" s="211"/>
      <c r="BN78" s="211"/>
      <c r="BO78" s="211"/>
      <c r="BP78" s="211"/>
      <c r="BQ78" s="211"/>
      <c r="BR78" s="211"/>
      <c r="BS78" s="211"/>
      <c r="BT78" s="211"/>
      <c r="BU78" s="211"/>
      <c r="BV78" s="211"/>
      <c r="BW78" s="211"/>
      <c r="BX78" s="211"/>
    </row>
    <row r="79" spans="1:76" s="209" customFormat="1" ht="11.25" x14ac:dyDescent="0.25">
      <c r="A79" s="212" t="s">
        <v>285</v>
      </c>
      <c r="B79" s="212" t="s">
        <v>285</v>
      </c>
      <c r="C79" s="213" t="s">
        <v>286</v>
      </c>
      <c r="D79" s="213" t="s">
        <v>101</v>
      </c>
      <c r="E79" s="212" t="s">
        <v>281</v>
      </c>
      <c r="F79" s="214">
        <v>40.64</v>
      </c>
      <c r="G79" s="215">
        <v>781.5</v>
      </c>
      <c r="H79" s="214">
        <v>275042.99</v>
      </c>
      <c r="I79" s="215" t="s">
        <v>52</v>
      </c>
      <c r="J79" s="214" t="s">
        <v>52</v>
      </c>
      <c r="K79" s="214" t="s">
        <v>52</v>
      </c>
      <c r="L79" s="215" t="s">
        <v>52</v>
      </c>
      <c r="M79" s="214" t="s">
        <v>52</v>
      </c>
      <c r="N79" s="215">
        <v>781.5</v>
      </c>
      <c r="O79" s="214">
        <v>275042.99</v>
      </c>
      <c r="X79" s="210"/>
      <c r="Y79" s="210"/>
      <c r="AF79" s="210"/>
      <c r="AG79" s="210"/>
      <c r="AT79" s="210"/>
      <c r="AU79" s="210"/>
      <c r="AV79" s="210"/>
      <c r="AW79" s="210"/>
      <c r="AX79" s="210"/>
      <c r="AY79" s="210"/>
      <c r="AZ79" s="210"/>
      <c r="BA79" s="210"/>
      <c r="BB79" s="210"/>
      <c r="BC79" s="210"/>
      <c r="BD79" s="210"/>
      <c r="BE79" s="210"/>
      <c r="BM79" s="211"/>
      <c r="BN79" s="211"/>
      <c r="BO79" s="211"/>
      <c r="BP79" s="211"/>
      <c r="BQ79" s="211"/>
      <c r="BR79" s="211"/>
      <c r="BS79" s="211"/>
      <c r="BT79" s="211"/>
      <c r="BU79" s="211"/>
      <c r="BV79" s="211"/>
      <c r="BW79" s="211"/>
      <c r="BX79" s="211"/>
    </row>
    <row r="80" spans="1:76" s="209" customFormat="1" x14ac:dyDescent="0.25">
      <c r="A80" s="347" t="s">
        <v>287</v>
      </c>
      <c r="B80" s="345"/>
      <c r="C80" s="345"/>
      <c r="D80" s="345"/>
      <c r="E80" s="345"/>
      <c r="F80" s="299"/>
      <c r="G80" s="216" t="s">
        <v>52</v>
      </c>
      <c r="H80" s="216" t="s">
        <v>52</v>
      </c>
      <c r="I80" s="216" t="s">
        <v>52</v>
      </c>
      <c r="J80" s="216" t="s">
        <v>52</v>
      </c>
      <c r="K80" s="216" t="s">
        <v>52</v>
      </c>
      <c r="L80" s="216" t="s">
        <v>52</v>
      </c>
      <c r="M80" s="216" t="s">
        <v>52</v>
      </c>
      <c r="N80" s="216" t="s">
        <v>52</v>
      </c>
      <c r="O80" s="216" t="s">
        <v>52</v>
      </c>
      <c r="X80" s="210"/>
      <c r="Y80" s="210"/>
      <c r="AF80" s="210"/>
      <c r="AG80" s="210"/>
      <c r="AT80" s="210"/>
      <c r="AU80" s="210"/>
      <c r="AV80" s="210"/>
      <c r="AW80" s="210"/>
      <c r="AX80" s="210"/>
      <c r="AY80" s="210"/>
      <c r="AZ80" s="210"/>
      <c r="BA80" s="210"/>
      <c r="BB80" s="210"/>
      <c r="BC80" s="210"/>
      <c r="BD80" s="210"/>
      <c r="BE80" s="210"/>
      <c r="BM80" s="211"/>
      <c r="BN80" s="211"/>
      <c r="BO80" s="211"/>
      <c r="BP80" s="211"/>
      <c r="BQ80" s="211"/>
      <c r="BR80" s="211"/>
      <c r="BS80" s="211"/>
      <c r="BT80" s="211"/>
      <c r="BU80" s="211"/>
      <c r="BV80" s="211"/>
      <c r="BW80" s="211"/>
      <c r="BX80" s="211"/>
    </row>
    <row r="81" spans="1:117" s="209" customFormat="1" x14ac:dyDescent="0.25">
      <c r="A81" s="346" t="s">
        <v>288</v>
      </c>
      <c r="B81" s="345"/>
      <c r="C81" s="345"/>
      <c r="D81" s="345"/>
      <c r="E81" s="345"/>
      <c r="F81" s="299"/>
      <c r="G81" s="216" t="s">
        <v>52</v>
      </c>
      <c r="H81" s="216">
        <v>396110903.19</v>
      </c>
      <c r="I81" s="216" t="s">
        <v>52</v>
      </c>
      <c r="J81" s="216">
        <v>14192893.710000001</v>
      </c>
      <c r="K81" s="216">
        <v>14192893.710000001</v>
      </c>
      <c r="L81" s="216" t="s">
        <v>52</v>
      </c>
      <c r="M81" s="216">
        <v>14192893.710000001</v>
      </c>
      <c r="N81" s="216" t="s">
        <v>52</v>
      </c>
      <c r="O81" s="216">
        <v>381918009.48000002</v>
      </c>
      <c r="X81" s="210"/>
      <c r="Y81" s="210"/>
      <c r="AF81" s="210"/>
      <c r="AG81" s="210"/>
      <c r="AT81" s="210"/>
      <c r="AU81" s="210"/>
      <c r="AV81" s="210"/>
      <c r="AW81" s="210"/>
      <c r="AX81" s="210"/>
      <c r="AY81" s="210"/>
      <c r="AZ81" s="210"/>
      <c r="BA81" s="210"/>
      <c r="BB81" s="210"/>
      <c r="BC81" s="210"/>
      <c r="BD81" s="210"/>
      <c r="BE81" s="210"/>
      <c r="BM81" s="211"/>
      <c r="BN81" s="211"/>
      <c r="BO81" s="211"/>
      <c r="BP81" s="211"/>
      <c r="BQ81" s="211"/>
      <c r="BR81" s="211"/>
      <c r="BS81" s="211"/>
      <c r="BT81" s="211"/>
      <c r="BU81" s="211"/>
      <c r="BV81" s="211"/>
      <c r="BW81" s="211"/>
      <c r="BX81" s="211"/>
    </row>
    <row r="82" spans="1:117" s="209" customFormat="1" x14ac:dyDescent="0.25">
      <c r="A82" s="348" t="s">
        <v>289</v>
      </c>
      <c r="B82" s="345"/>
      <c r="C82" s="345"/>
      <c r="D82" s="345"/>
      <c r="E82" s="345"/>
      <c r="F82" s="299"/>
      <c r="G82" s="216" t="s">
        <v>52</v>
      </c>
      <c r="H82" s="216">
        <v>340676111.56</v>
      </c>
      <c r="I82" s="216" t="s">
        <v>52</v>
      </c>
      <c r="J82" s="216">
        <v>12794119</v>
      </c>
      <c r="K82" s="216">
        <v>12794119</v>
      </c>
      <c r="L82" s="216" t="s">
        <v>52</v>
      </c>
      <c r="M82" s="216">
        <v>12794119</v>
      </c>
      <c r="N82" s="216" t="s">
        <v>52</v>
      </c>
      <c r="O82" s="216">
        <v>327881992.56</v>
      </c>
      <c r="X82" s="210"/>
      <c r="Y82" s="210"/>
      <c r="AF82" s="210"/>
      <c r="AG82" s="210"/>
      <c r="AT82" s="210"/>
      <c r="AU82" s="210"/>
      <c r="AV82" s="210"/>
      <c r="AW82" s="210"/>
      <c r="AX82" s="210"/>
      <c r="AY82" s="210"/>
      <c r="AZ82" s="210"/>
      <c r="BA82" s="210"/>
      <c r="BB82" s="210"/>
      <c r="BC82" s="210"/>
      <c r="BD82" s="210"/>
      <c r="BE82" s="210"/>
      <c r="BM82" s="211"/>
      <c r="BN82" s="211"/>
      <c r="BO82" s="211"/>
      <c r="BP82" s="211"/>
      <c r="BQ82" s="211"/>
      <c r="BR82" s="211"/>
      <c r="BS82" s="211"/>
      <c r="BT82" s="211"/>
      <c r="BU82" s="211"/>
      <c r="BV82" s="211"/>
      <c r="BW82" s="211"/>
      <c r="BX82" s="211"/>
    </row>
    <row r="83" spans="1:117" s="209" customFormat="1" x14ac:dyDescent="0.25">
      <c r="A83" s="348" t="s">
        <v>290</v>
      </c>
      <c r="B83" s="345"/>
      <c r="C83" s="345"/>
      <c r="D83" s="345"/>
      <c r="E83" s="345"/>
      <c r="F83" s="299"/>
      <c r="G83" s="216" t="s">
        <v>52</v>
      </c>
      <c r="H83" s="216">
        <v>17344787.219999999</v>
      </c>
      <c r="I83" s="216" t="s">
        <v>52</v>
      </c>
      <c r="J83" s="216">
        <v>522027</v>
      </c>
      <c r="K83" s="216">
        <v>522027</v>
      </c>
      <c r="L83" s="216" t="s">
        <v>52</v>
      </c>
      <c r="M83" s="216">
        <v>522027</v>
      </c>
      <c r="N83" s="216" t="s">
        <v>52</v>
      </c>
      <c r="O83" s="216">
        <v>16822760.219999999</v>
      </c>
      <c r="X83" s="210"/>
      <c r="Y83" s="210"/>
      <c r="AF83" s="210"/>
      <c r="AG83" s="210"/>
      <c r="AT83" s="210"/>
      <c r="AU83" s="210"/>
      <c r="AV83" s="210"/>
      <c r="AW83" s="210"/>
      <c r="AX83" s="210"/>
      <c r="AY83" s="210"/>
      <c r="AZ83" s="210"/>
      <c r="BA83" s="210"/>
      <c r="BB83" s="210"/>
      <c r="BC83" s="210"/>
      <c r="BD83" s="210"/>
      <c r="BE83" s="210"/>
      <c r="BM83" s="211"/>
      <c r="BN83" s="211"/>
      <c r="BO83" s="211"/>
      <c r="BP83" s="211"/>
      <c r="BQ83" s="211"/>
      <c r="BR83" s="211"/>
      <c r="BS83" s="211"/>
      <c r="BT83" s="211"/>
      <c r="BU83" s="211"/>
      <c r="BV83" s="211"/>
      <c r="BW83" s="211"/>
      <c r="BX83" s="211"/>
    </row>
    <row r="84" spans="1:117" s="209" customFormat="1" x14ac:dyDescent="0.25">
      <c r="A84" s="348" t="s">
        <v>291</v>
      </c>
      <c r="B84" s="345"/>
      <c r="C84" s="345"/>
      <c r="D84" s="345"/>
      <c r="E84" s="345"/>
      <c r="F84" s="299"/>
      <c r="G84" s="216" t="s">
        <v>52</v>
      </c>
      <c r="H84" s="216">
        <v>44541422.020000003</v>
      </c>
      <c r="I84" s="216" t="s">
        <v>52</v>
      </c>
      <c r="J84" s="216">
        <v>1060320.79</v>
      </c>
      <c r="K84" s="216">
        <v>1060320.79</v>
      </c>
      <c r="L84" s="216" t="s">
        <v>52</v>
      </c>
      <c r="M84" s="216">
        <v>1060320.79</v>
      </c>
      <c r="N84" s="216" t="s">
        <v>52</v>
      </c>
      <c r="O84" s="216">
        <v>43481101.229999997</v>
      </c>
      <c r="X84" s="210"/>
      <c r="Y84" s="210"/>
      <c r="AF84" s="210"/>
      <c r="AG84" s="210"/>
      <c r="AT84" s="210"/>
      <c r="AU84" s="210"/>
      <c r="AV84" s="210"/>
      <c r="AW84" s="210"/>
      <c r="AX84" s="210"/>
      <c r="AY84" s="210"/>
      <c r="AZ84" s="210"/>
      <c r="BA84" s="210"/>
      <c r="BB84" s="210"/>
      <c r="BC84" s="210"/>
      <c r="BD84" s="210"/>
      <c r="BE84" s="210"/>
      <c r="BM84" s="211"/>
      <c r="BN84" s="211"/>
      <c r="BO84" s="211"/>
      <c r="BP84" s="211"/>
      <c r="BQ84" s="211"/>
      <c r="BR84" s="211"/>
      <c r="BS84" s="211"/>
      <c r="BT84" s="211"/>
      <c r="BU84" s="211"/>
      <c r="BV84" s="211"/>
      <c r="BW84" s="211"/>
      <c r="BX84" s="211"/>
    </row>
    <row r="85" spans="1:117" s="209" customFormat="1" x14ac:dyDescent="0.25">
      <c r="A85" s="346" t="s">
        <v>292</v>
      </c>
      <c r="B85" s="345"/>
      <c r="C85" s="345"/>
      <c r="D85" s="345"/>
      <c r="E85" s="345"/>
      <c r="F85" s="299"/>
      <c r="G85" s="216" t="s">
        <v>52</v>
      </c>
      <c r="H85" s="216">
        <v>41426144.539999999</v>
      </c>
      <c r="I85" s="216" t="s">
        <v>52</v>
      </c>
      <c r="J85" s="216">
        <v>986098.33</v>
      </c>
      <c r="K85" s="216">
        <v>986098.33</v>
      </c>
      <c r="L85" s="216" t="s">
        <v>52</v>
      </c>
      <c r="M85" s="216">
        <v>986098.33</v>
      </c>
      <c r="N85" s="216" t="s">
        <v>52</v>
      </c>
      <c r="O85" s="216">
        <v>40440046.210000001</v>
      </c>
      <c r="X85" s="210"/>
      <c r="Y85" s="210"/>
      <c r="AF85" s="210"/>
      <c r="AG85" s="210"/>
      <c r="AT85" s="210"/>
      <c r="AU85" s="210"/>
      <c r="AV85" s="210"/>
      <c r="AW85" s="210"/>
      <c r="AX85" s="210"/>
      <c r="AY85" s="210"/>
      <c r="AZ85" s="210"/>
      <c r="BA85" s="210"/>
      <c r="BB85" s="210"/>
      <c r="BC85" s="210"/>
      <c r="BD85" s="210"/>
      <c r="BE85" s="210"/>
      <c r="BM85" s="211"/>
      <c r="BN85" s="211"/>
      <c r="BO85" s="211"/>
      <c r="BP85" s="211"/>
      <c r="BQ85" s="211"/>
      <c r="BR85" s="211"/>
      <c r="BS85" s="211"/>
      <c r="BT85" s="211"/>
      <c r="BU85" s="211"/>
      <c r="BV85" s="211"/>
      <c r="BW85" s="211"/>
      <c r="BX85" s="211"/>
    </row>
    <row r="86" spans="1:117" s="209" customFormat="1" x14ac:dyDescent="0.25">
      <c r="A86" s="346" t="s">
        <v>293</v>
      </c>
      <c r="B86" s="345"/>
      <c r="C86" s="345"/>
      <c r="D86" s="345"/>
      <c r="E86" s="345"/>
      <c r="F86" s="299"/>
      <c r="G86" s="216" t="s">
        <v>52</v>
      </c>
      <c r="H86" s="216">
        <v>27586838.969999999</v>
      </c>
      <c r="I86" s="216" t="s">
        <v>52</v>
      </c>
      <c r="J86" s="216">
        <v>657398.89</v>
      </c>
      <c r="K86" s="216">
        <v>657398.89</v>
      </c>
      <c r="L86" s="216" t="s">
        <v>52</v>
      </c>
      <c r="M86" s="216">
        <v>657398.89</v>
      </c>
      <c r="N86" s="216" t="s">
        <v>52</v>
      </c>
      <c r="O86" s="216">
        <v>26929440.079999998</v>
      </c>
      <c r="X86" s="210"/>
      <c r="Y86" s="210"/>
      <c r="AF86" s="210"/>
      <c r="AG86" s="210"/>
      <c r="AT86" s="210"/>
      <c r="AU86" s="210"/>
      <c r="AV86" s="210"/>
      <c r="AW86" s="210"/>
      <c r="AX86" s="210"/>
      <c r="AY86" s="210"/>
      <c r="AZ86" s="210"/>
      <c r="BA86" s="210"/>
      <c r="BB86" s="210"/>
      <c r="BC86" s="210"/>
      <c r="BD86" s="210"/>
      <c r="BE86" s="210"/>
      <c r="BM86" s="211"/>
      <c r="BN86" s="211"/>
      <c r="BO86" s="211"/>
      <c r="BP86" s="211"/>
      <c r="BQ86" s="211"/>
      <c r="BR86" s="211"/>
      <c r="BS86" s="211"/>
      <c r="BT86" s="211"/>
      <c r="BU86" s="211"/>
      <c r="BV86" s="211"/>
      <c r="BW86" s="211"/>
      <c r="BX86" s="211"/>
    </row>
    <row r="87" spans="1:117" s="209" customFormat="1" x14ac:dyDescent="0.25">
      <c r="A87" s="346" t="s">
        <v>294</v>
      </c>
      <c r="B87" s="345"/>
      <c r="C87" s="345"/>
      <c r="D87" s="345"/>
      <c r="E87" s="345"/>
      <c r="F87" s="299"/>
      <c r="G87" s="217" t="s">
        <v>52</v>
      </c>
      <c r="H87" s="217">
        <v>465123886.69999999</v>
      </c>
      <c r="I87" s="217" t="s">
        <v>52</v>
      </c>
      <c r="J87" s="217">
        <v>15836390.93</v>
      </c>
      <c r="K87" s="217">
        <v>15836390.93</v>
      </c>
      <c r="L87" s="217" t="s">
        <v>52</v>
      </c>
      <c r="M87" s="217">
        <v>15836390.93</v>
      </c>
      <c r="N87" s="217" t="s">
        <v>52</v>
      </c>
      <c r="O87" s="217">
        <v>449287495.76999998</v>
      </c>
      <c r="X87" s="210"/>
      <c r="Y87" s="210"/>
      <c r="AF87" s="210"/>
      <c r="AG87" s="210"/>
      <c r="AT87" s="210"/>
      <c r="AU87" s="210"/>
      <c r="AV87" s="210"/>
      <c r="AW87" s="210"/>
      <c r="AX87" s="210"/>
      <c r="AY87" s="210"/>
      <c r="AZ87" s="210"/>
      <c r="BA87" s="210"/>
      <c r="BB87" s="210"/>
      <c r="BC87" s="210"/>
      <c r="BD87" s="210"/>
      <c r="BE87" s="210"/>
      <c r="BM87" s="211"/>
      <c r="BN87" s="211"/>
      <c r="BO87" s="211"/>
      <c r="BP87" s="211"/>
      <c r="BQ87" s="211"/>
      <c r="BR87" s="211"/>
      <c r="BS87" s="211"/>
      <c r="BT87" s="211"/>
      <c r="BU87" s="211"/>
      <c r="BV87" s="211"/>
      <c r="BW87" s="211"/>
      <c r="BX87" s="211"/>
    </row>
    <row r="88" spans="1:117" s="209" customFormat="1" x14ac:dyDescent="0.25">
      <c r="A88" s="346" t="s">
        <v>295</v>
      </c>
      <c r="B88" s="345"/>
      <c r="C88" s="345"/>
      <c r="D88" s="345"/>
      <c r="E88" s="345"/>
      <c r="F88" s="299"/>
      <c r="G88" s="217" t="s">
        <v>52</v>
      </c>
      <c r="H88" s="217">
        <v>209481174.53</v>
      </c>
      <c r="I88" s="217" t="s">
        <v>52</v>
      </c>
      <c r="J88" s="217">
        <v>5067912.28</v>
      </c>
      <c r="K88" s="217">
        <v>5067912.28</v>
      </c>
      <c r="L88" s="217" t="s">
        <v>52</v>
      </c>
      <c r="M88" s="217">
        <v>5067912.28</v>
      </c>
      <c r="N88" s="217" t="s">
        <v>52</v>
      </c>
      <c r="O88" s="217">
        <v>204413262.25</v>
      </c>
      <c r="X88" s="210"/>
      <c r="Y88" s="210"/>
      <c r="AF88" s="210"/>
      <c r="AG88" s="210"/>
      <c r="AT88" s="210"/>
      <c r="AU88" s="210"/>
      <c r="AV88" s="210"/>
      <c r="AW88" s="210"/>
      <c r="AX88" s="210"/>
      <c r="AY88" s="210"/>
      <c r="AZ88" s="210"/>
      <c r="BA88" s="210"/>
      <c r="BB88" s="210"/>
      <c r="BC88" s="210"/>
      <c r="BD88" s="210"/>
      <c r="BE88" s="210"/>
      <c r="BM88" s="211"/>
      <c r="BN88" s="211"/>
      <c r="BO88" s="211"/>
      <c r="BP88" s="211"/>
      <c r="BQ88" s="211"/>
      <c r="BR88" s="211"/>
      <c r="BS88" s="211"/>
      <c r="BT88" s="211"/>
      <c r="BU88" s="211"/>
      <c r="BV88" s="211"/>
      <c r="BW88" s="211"/>
      <c r="BX88" s="211"/>
    </row>
    <row r="89" spans="1:117" s="209" customFormat="1" x14ac:dyDescent="0.25">
      <c r="A89" s="218"/>
      <c r="B89" s="218"/>
      <c r="C89" s="218"/>
      <c r="D89" s="218"/>
      <c r="E89" s="218"/>
      <c r="F89" s="218"/>
      <c r="G89" s="218"/>
      <c r="X89" s="210"/>
      <c r="Y89" s="210"/>
      <c r="AF89" s="210"/>
      <c r="AG89" s="210"/>
      <c r="AT89" s="210"/>
      <c r="AU89" s="210"/>
      <c r="AV89" s="210"/>
      <c r="AW89" s="210"/>
      <c r="AX89" s="210"/>
      <c r="AY89" s="210"/>
      <c r="AZ89" s="210"/>
      <c r="BA89" s="210"/>
      <c r="BB89" s="210"/>
      <c r="BC89" s="210"/>
      <c r="BD89" s="210"/>
      <c r="BE89" s="210"/>
      <c r="BM89" s="211"/>
      <c r="BN89" s="211"/>
      <c r="BO89" s="211"/>
      <c r="BP89" s="211"/>
      <c r="BQ89" s="211"/>
      <c r="BR89" s="211"/>
      <c r="BS89" s="211"/>
      <c r="BT89" s="211"/>
      <c r="BU89" s="211"/>
      <c r="BV89" s="211"/>
      <c r="BW89" s="211"/>
      <c r="BX89" s="211"/>
    </row>
    <row r="90" spans="1:117" s="209" customFormat="1" x14ac:dyDescent="0.25">
      <c r="A90" s="194"/>
      <c r="B90" s="194"/>
      <c r="C90" s="194"/>
      <c r="D90" s="194"/>
      <c r="E90" s="194"/>
      <c r="F90" s="194"/>
      <c r="G90" s="194"/>
      <c r="X90" s="210"/>
      <c r="Y90" s="210"/>
      <c r="AF90" s="210"/>
      <c r="AG90" s="210"/>
      <c r="AT90" s="210"/>
      <c r="AU90" s="210"/>
      <c r="AV90" s="210"/>
      <c r="AW90" s="210"/>
      <c r="AX90" s="210"/>
      <c r="AY90" s="210"/>
      <c r="AZ90" s="210"/>
      <c r="BA90" s="210"/>
      <c r="BB90" s="210"/>
      <c r="BC90" s="210"/>
      <c r="BD90" s="210"/>
      <c r="BE90" s="210"/>
      <c r="BM90" s="211"/>
      <c r="BN90" s="211"/>
      <c r="BO90" s="211"/>
      <c r="BP90" s="211"/>
      <c r="BQ90" s="211"/>
      <c r="BR90" s="211"/>
      <c r="BS90" s="211"/>
      <c r="BT90" s="211"/>
      <c r="BU90" s="211"/>
      <c r="BV90" s="211"/>
      <c r="BW90" s="211"/>
      <c r="BX90" s="211"/>
    </row>
    <row r="91" spans="1:117" s="133" customFormat="1" ht="12.75" customHeight="1" x14ac:dyDescent="0.2">
      <c r="A91" s="298"/>
      <c r="B91" s="298"/>
      <c r="C91" s="453"/>
      <c r="D91" s="178"/>
      <c r="E91" s="178"/>
      <c r="F91" s="178"/>
      <c r="G91" s="178"/>
      <c r="H91" s="178"/>
      <c r="I91" s="178"/>
      <c r="J91" s="178"/>
      <c r="K91" s="179"/>
      <c r="L91" s="178"/>
      <c r="M91" s="178"/>
      <c r="N91" s="178"/>
      <c r="O91" s="178"/>
      <c r="P91" s="180"/>
      <c r="Q91" s="181"/>
      <c r="R91" s="131"/>
      <c r="S91" s="131"/>
      <c r="T91" s="131"/>
      <c r="U91" s="131"/>
      <c r="V91" s="132"/>
      <c r="W91" s="132"/>
      <c r="X91" s="132"/>
      <c r="Y91" s="132"/>
      <c r="Z91" s="132"/>
      <c r="AA91" s="132"/>
      <c r="AB91" s="132"/>
      <c r="AC91" s="132"/>
      <c r="AD91" s="132"/>
      <c r="AE91" s="132"/>
      <c r="AF91" s="132"/>
      <c r="AG91" s="132"/>
      <c r="AH91" s="132"/>
      <c r="AI91" s="132"/>
      <c r="AJ91" s="132"/>
      <c r="AK91" s="132"/>
      <c r="AL91" s="132"/>
      <c r="AM91" s="131"/>
      <c r="AN91" s="131"/>
      <c r="AO91" s="131"/>
      <c r="AP91" s="131"/>
      <c r="AQ91" s="131"/>
      <c r="AR91" s="131"/>
      <c r="AS91" s="131"/>
      <c r="AT91" s="131"/>
      <c r="AU91" s="131"/>
      <c r="AV91" s="131"/>
      <c r="AW91" s="131"/>
      <c r="AX91" s="131"/>
      <c r="AY91" s="131"/>
      <c r="AZ91" s="131"/>
      <c r="BA91" s="131"/>
      <c r="BB91" s="131"/>
      <c r="BC91" s="131"/>
      <c r="BD91" s="131"/>
      <c r="BE91" s="131"/>
      <c r="BF91" s="131"/>
      <c r="BG91" s="131"/>
      <c r="BH91" s="131"/>
      <c r="BI91" s="131"/>
      <c r="BJ91" s="131"/>
      <c r="BK91" s="131"/>
      <c r="BL91" s="131"/>
      <c r="BM91" s="131"/>
      <c r="BN91" s="131"/>
      <c r="BO91" s="131"/>
      <c r="BP91" s="131"/>
      <c r="BQ91" s="131"/>
      <c r="BR91" s="131"/>
      <c r="BS91" s="131"/>
      <c r="BT91" s="131"/>
      <c r="BU91" s="131"/>
      <c r="BV91" s="131"/>
      <c r="BW91" s="131"/>
      <c r="BX91" s="131"/>
      <c r="BY91" s="131"/>
      <c r="BZ91" s="131"/>
      <c r="CA91" s="131"/>
      <c r="CB91" s="131"/>
      <c r="CC91" s="131"/>
      <c r="CD91" s="131"/>
      <c r="CE91" s="131"/>
      <c r="CF91" s="131"/>
      <c r="CG91" s="131"/>
      <c r="CH91" s="131"/>
      <c r="CI91" s="131"/>
      <c r="CJ91" s="131"/>
      <c r="CK91" s="131"/>
      <c r="CL91" s="131"/>
      <c r="CM91" s="131"/>
      <c r="CN91" s="131"/>
      <c r="CO91" s="131"/>
      <c r="CP91" s="131"/>
      <c r="CQ91" s="131"/>
      <c r="CR91" s="131"/>
      <c r="CS91" s="131"/>
      <c r="CT91" s="131"/>
      <c r="CU91" s="131"/>
      <c r="CV91" s="131"/>
      <c r="CW91" s="131"/>
      <c r="CX91" s="131"/>
      <c r="CY91" s="131"/>
      <c r="CZ91" s="131"/>
      <c r="DA91" s="131"/>
      <c r="DB91" s="131"/>
      <c r="DC91" s="131"/>
      <c r="DD91" s="131"/>
      <c r="DE91" s="131"/>
      <c r="DF91" s="131"/>
      <c r="DG91" s="131"/>
      <c r="DH91" s="131"/>
      <c r="DI91" s="131"/>
      <c r="DJ91" s="131"/>
      <c r="DK91" s="131"/>
      <c r="DL91" s="131"/>
      <c r="DM91" s="131"/>
    </row>
    <row r="92" spans="1:117" s="133" customFormat="1" ht="12.75" customHeight="1" x14ac:dyDescent="0.2">
      <c r="A92" s="298"/>
      <c r="B92" s="298"/>
      <c r="C92" s="453"/>
      <c r="D92" s="178"/>
      <c r="E92" s="178"/>
      <c r="F92" s="178"/>
      <c r="G92" s="178"/>
      <c r="H92" s="178"/>
      <c r="I92" s="178"/>
      <c r="J92" s="178"/>
      <c r="K92" s="179"/>
      <c r="L92" s="178"/>
      <c r="M92" s="178"/>
      <c r="N92" s="178"/>
      <c r="O92" s="178"/>
      <c r="P92" s="141"/>
      <c r="Q92" s="142"/>
      <c r="R92" s="131"/>
      <c r="S92" s="131"/>
      <c r="T92" s="131"/>
      <c r="U92" s="131"/>
      <c r="V92" s="132"/>
      <c r="W92" s="132"/>
      <c r="X92" s="132"/>
      <c r="Y92" s="132"/>
      <c r="Z92" s="132"/>
      <c r="AA92" s="132"/>
      <c r="AB92" s="132"/>
      <c r="AC92" s="132"/>
      <c r="AD92" s="132"/>
      <c r="AE92" s="132"/>
      <c r="AF92" s="132"/>
      <c r="AG92" s="132"/>
      <c r="AH92" s="132"/>
      <c r="AI92" s="132"/>
      <c r="AJ92" s="132"/>
      <c r="AK92" s="132"/>
      <c r="AL92" s="132"/>
      <c r="AM92" s="131"/>
      <c r="AN92" s="131"/>
      <c r="AO92" s="131"/>
      <c r="AP92" s="131"/>
      <c r="AQ92" s="131"/>
      <c r="AR92" s="131"/>
      <c r="AS92" s="131"/>
      <c r="AT92" s="131"/>
      <c r="AU92" s="131"/>
      <c r="AV92" s="131"/>
      <c r="AW92" s="131"/>
      <c r="AX92" s="131"/>
      <c r="AY92" s="131"/>
      <c r="AZ92" s="131"/>
      <c r="BA92" s="131"/>
      <c r="BB92" s="131"/>
      <c r="BC92" s="131"/>
      <c r="BD92" s="131"/>
      <c r="BE92" s="131"/>
      <c r="BF92" s="131"/>
      <c r="BG92" s="131"/>
      <c r="BH92" s="131"/>
      <c r="BI92" s="131"/>
      <c r="BJ92" s="131"/>
      <c r="BK92" s="131"/>
      <c r="BL92" s="131"/>
      <c r="BM92" s="131"/>
      <c r="BN92" s="131"/>
      <c r="BO92" s="131"/>
      <c r="BP92" s="131"/>
      <c r="BQ92" s="131"/>
      <c r="BR92" s="131"/>
      <c r="BS92" s="131"/>
      <c r="BT92" s="131"/>
      <c r="BU92" s="131"/>
      <c r="BV92" s="131"/>
      <c r="BW92" s="131"/>
      <c r="BX92" s="131"/>
      <c r="BY92" s="131"/>
      <c r="BZ92" s="131"/>
      <c r="CA92" s="131"/>
      <c r="CB92" s="131"/>
      <c r="CC92" s="131"/>
      <c r="CD92" s="131"/>
      <c r="CE92" s="131"/>
      <c r="CF92" s="131"/>
      <c r="CG92" s="131"/>
      <c r="CH92" s="131"/>
      <c r="CI92" s="131"/>
      <c r="CJ92" s="131"/>
      <c r="CK92" s="131"/>
      <c r="CL92" s="131"/>
      <c r="CM92" s="131"/>
      <c r="CN92" s="131"/>
      <c r="CO92" s="131"/>
      <c r="CP92" s="131"/>
      <c r="CQ92" s="131"/>
      <c r="CR92" s="131"/>
      <c r="CS92" s="131"/>
      <c r="CT92" s="131"/>
      <c r="CU92" s="131"/>
      <c r="CV92" s="131"/>
      <c r="CW92" s="131"/>
      <c r="CX92" s="131"/>
      <c r="CY92" s="131"/>
      <c r="CZ92" s="131"/>
      <c r="DA92" s="131"/>
      <c r="DB92" s="131"/>
      <c r="DC92" s="131"/>
      <c r="DD92" s="131"/>
      <c r="DE92" s="131"/>
      <c r="DF92" s="131"/>
      <c r="DG92" s="131"/>
      <c r="DH92" s="131"/>
      <c r="DI92" s="131"/>
      <c r="DJ92" s="131"/>
      <c r="DK92" s="131"/>
      <c r="DL92" s="131"/>
      <c r="DM92" s="131"/>
    </row>
    <row r="93" spans="1:117" s="209" customFormat="1" x14ac:dyDescent="0.25">
      <c r="A93" s="194"/>
      <c r="B93" s="194"/>
      <c r="C93" s="194"/>
      <c r="D93" s="194"/>
      <c r="E93" s="194"/>
      <c r="F93" s="194"/>
      <c r="G93" s="194"/>
      <c r="X93" s="210"/>
      <c r="Y93" s="210"/>
      <c r="AF93" s="210"/>
      <c r="AG93" s="210"/>
      <c r="AT93" s="210"/>
      <c r="AU93" s="210"/>
      <c r="AV93" s="210"/>
      <c r="AW93" s="210"/>
      <c r="AX93" s="210"/>
      <c r="AY93" s="210"/>
      <c r="AZ93" s="210"/>
      <c r="BA93" s="210"/>
      <c r="BB93" s="210"/>
      <c r="BC93" s="210"/>
      <c r="BD93" s="210"/>
      <c r="BE93" s="210"/>
      <c r="BM93" s="211"/>
      <c r="BN93" s="211"/>
      <c r="BO93" s="211"/>
      <c r="BP93" s="211"/>
      <c r="BQ93" s="211"/>
      <c r="BR93" s="211"/>
      <c r="BS93" s="211"/>
      <c r="BT93" s="211"/>
      <c r="BU93" s="211"/>
      <c r="BV93" s="211"/>
      <c r="BW93" s="211"/>
      <c r="BX93" s="211"/>
    </row>
    <row r="94" spans="1:117" s="209" customFormat="1" x14ac:dyDescent="0.25">
      <c r="A94" s="194"/>
      <c r="B94" s="194"/>
      <c r="C94" s="194"/>
      <c r="D94" s="194"/>
      <c r="E94" s="194"/>
      <c r="F94" s="194"/>
      <c r="G94" s="194"/>
      <c r="X94" s="210"/>
      <c r="Y94" s="210"/>
      <c r="AF94" s="210"/>
      <c r="AG94" s="210"/>
      <c r="AT94" s="210"/>
      <c r="AU94" s="210"/>
      <c r="AV94" s="210"/>
      <c r="AW94" s="210"/>
      <c r="AX94" s="210"/>
      <c r="AY94" s="210"/>
      <c r="AZ94" s="210"/>
      <c r="BA94" s="210"/>
      <c r="BB94" s="210"/>
      <c r="BC94" s="210"/>
      <c r="BD94" s="210"/>
      <c r="BE94" s="210"/>
      <c r="BM94" s="211"/>
      <c r="BN94" s="211"/>
      <c r="BO94" s="211"/>
      <c r="BP94" s="211"/>
      <c r="BQ94" s="211"/>
      <c r="BR94" s="211"/>
      <c r="BS94" s="211"/>
      <c r="BT94" s="211"/>
      <c r="BU94" s="211"/>
      <c r="BV94" s="211"/>
      <c r="BW94" s="211"/>
      <c r="BX94" s="211"/>
    </row>
    <row r="95" spans="1:117" s="209" customFormat="1" x14ac:dyDescent="0.25">
      <c r="A95" s="194"/>
      <c r="B95" s="194"/>
      <c r="C95" s="194"/>
      <c r="D95" s="194"/>
      <c r="E95" s="194"/>
      <c r="F95" s="194"/>
      <c r="G95" s="194"/>
      <c r="X95" s="210"/>
      <c r="Y95" s="210"/>
      <c r="AF95" s="210"/>
      <c r="AG95" s="210"/>
      <c r="AT95" s="210"/>
      <c r="AU95" s="210"/>
      <c r="AV95" s="210"/>
      <c r="AW95" s="210"/>
      <c r="AX95" s="210"/>
      <c r="AY95" s="210"/>
      <c r="AZ95" s="210"/>
      <c r="BA95" s="210"/>
      <c r="BB95" s="210"/>
      <c r="BC95" s="210"/>
      <c r="BD95" s="210"/>
      <c r="BE95" s="210"/>
      <c r="BM95" s="211"/>
      <c r="BN95" s="211"/>
      <c r="BO95" s="211"/>
      <c r="BP95" s="211"/>
      <c r="BQ95" s="211"/>
      <c r="BR95" s="211"/>
      <c r="BS95" s="211"/>
      <c r="BT95" s="211"/>
      <c r="BU95" s="211"/>
      <c r="BV95" s="211"/>
      <c r="BW95" s="211"/>
      <c r="BX95" s="211"/>
    </row>
    <row r="96" spans="1:117" s="209" customFormat="1" x14ac:dyDescent="0.25">
      <c r="A96" s="194"/>
      <c r="B96" s="194"/>
      <c r="C96" s="194"/>
      <c r="D96" s="194"/>
      <c r="E96" s="194"/>
      <c r="F96" s="194"/>
      <c r="G96" s="194"/>
      <c r="X96" s="210"/>
      <c r="Y96" s="210"/>
      <c r="AF96" s="210"/>
      <c r="AG96" s="210"/>
      <c r="AT96" s="210"/>
      <c r="AU96" s="210"/>
      <c r="AV96" s="210"/>
      <c r="AW96" s="210"/>
      <c r="AX96" s="210"/>
      <c r="AY96" s="210"/>
      <c r="AZ96" s="210"/>
      <c r="BA96" s="210"/>
      <c r="BB96" s="210"/>
      <c r="BC96" s="210"/>
      <c r="BD96" s="210"/>
      <c r="BE96" s="210"/>
      <c r="BM96" s="211"/>
      <c r="BN96" s="211"/>
      <c r="BO96" s="211"/>
      <c r="BP96" s="211"/>
      <c r="BQ96" s="211"/>
      <c r="BR96" s="211"/>
      <c r="BS96" s="211"/>
      <c r="BT96" s="211"/>
      <c r="BU96" s="211"/>
      <c r="BV96" s="211"/>
      <c r="BW96" s="211"/>
      <c r="BX96" s="211"/>
    </row>
    <row r="97" spans="1:76" s="209" customFormat="1" x14ac:dyDescent="0.25">
      <c r="A97" s="194"/>
      <c r="B97" s="194"/>
      <c r="C97" s="194"/>
      <c r="D97" s="194"/>
      <c r="E97" s="194"/>
      <c r="F97" s="194"/>
      <c r="G97" s="194"/>
      <c r="X97" s="210"/>
      <c r="Y97" s="210"/>
      <c r="AF97" s="210"/>
      <c r="AG97" s="210"/>
      <c r="AT97" s="210"/>
      <c r="AU97" s="210"/>
      <c r="AV97" s="210"/>
      <c r="AW97" s="210"/>
      <c r="AX97" s="210"/>
      <c r="AY97" s="210"/>
      <c r="AZ97" s="210"/>
      <c r="BA97" s="210"/>
      <c r="BB97" s="210"/>
      <c r="BC97" s="210"/>
      <c r="BD97" s="210"/>
      <c r="BE97" s="210"/>
      <c r="BM97" s="211"/>
      <c r="BN97" s="211"/>
      <c r="BO97" s="211"/>
      <c r="BP97" s="211"/>
      <c r="BQ97" s="211"/>
      <c r="BR97" s="211"/>
      <c r="BS97" s="211"/>
      <c r="BT97" s="211"/>
      <c r="BU97" s="211"/>
      <c r="BV97" s="211"/>
      <c r="BW97" s="211"/>
      <c r="BX97" s="211"/>
    </row>
    <row r="98" spans="1:76" s="209" customFormat="1" x14ac:dyDescent="0.25">
      <c r="A98" s="194"/>
      <c r="B98" s="194"/>
      <c r="C98" s="194"/>
      <c r="D98" s="194"/>
      <c r="E98" s="194"/>
      <c r="F98" s="194"/>
      <c r="G98" s="194"/>
      <c r="X98" s="210"/>
      <c r="Y98" s="210"/>
      <c r="AF98" s="210"/>
      <c r="AG98" s="210"/>
      <c r="AT98" s="210"/>
      <c r="AU98" s="210"/>
      <c r="AV98" s="210"/>
      <c r="AW98" s="210"/>
      <c r="AX98" s="210"/>
      <c r="AY98" s="210"/>
      <c r="AZ98" s="210"/>
      <c r="BA98" s="210"/>
      <c r="BB98" s="210"/>
      <c r="BC98" s="210"/>
      <c r="BD98" s="210"/>
      <c r="BE98" s="210"/>
      <c r="BM98" s="211"/>
      <c r="BN98" s="211"/>
      <c r="BO98" s="211"/>
      <c r="BP98" s="211"/>
      <c r="BQ98" s="211"/>
      <c r="BR98" s="211"/>
      <c r="BS98" s="211"/>
      <c r="BT98" s="211"/>
      <c r="BU98" s="211"/>
      <c r="BV98" s="211"/>
      <c r="BW98" s="211"/>
      <c r="BX98" s="211"/>
    </row>
    <row r="99" spans="1:76" s="209" customFormat="1" x14ac:dyDescent="0.25">
      <c r="A99" s="194"/>
      <c r="B99" s="194"/>
      <c r="C99" s="194"/>
      <c r="D99" s="194"/>
      <c r="E99" s="194"/>
      <c r="F99" s="194"/>
      <c r="G99" s="194"/>
      <c r="X99" s="210"/>
      <c r="Y99" s="210"/>
      <c r="AF99" s="210"/>
      <c r="AG99" s="210"/>
      <c r="AT99" s="210"/>
      <c r="AU99" s="210"/>
      <c r="AV99" s="210"/>
      <c r="AW99" s="210"/>
      <c r="AX99" s="210"/>
      <c r="AY99" s="210"/>
      <c r="AZ99" s="210"/>
      <c r="BA99" s="210"/>
      <c r="BB99" s="210"/>
      <c r="BC99" s="210"/>
      <c r="BD99" s="210"/>
      <c r="BE99" s="210"/>
      <c r="BM99" s="211"/>
      <c r="BN99" s="211"/>
      <c r="BO99" s="211"/>
      <c r="BP99" s="211"/>
      <c r="BQ99" s="211"/>
      <c r="BR99" s="211"/>
      <c r="BS99" s="211"/>
      <c r="BT99" s="211"/>
      <c r="BU99" s="211"/>
      <c r="BV99" s="211"/>
      <c r="BW99" s="211"/>
      <c r="BX99" s="211"/>
    </row>
    <row r="100" spans="1:76" s="209" customFormat="1" x14ac:dyDescent="0.25">
      <c r="A100" s="194"/>
      <c r="B100" s="194"/>
      <c r="C100" s="194"/>
      <c r="D100" s="194"/>
      <c r="E100" s="194"/>
      <c r="F100" s="194"/>
      <c r="G100" s="194"/>
      <c r="X100" s="210"/>
      <c r="Y100" s="210"/>
      <c r="AF100" s="210"/>
      <c r="AG100" s="210"/>
      <c r="AT100" s="210"/>
      <c r="AU100" s="210"/>
      <c r="AV100" s="210"/>
      <c r="AW100" s="210"/>
      <c r="AX100" s="210"/>
      <c r="AY100" s="210"/>
      <c r="AZ100" s="210"/>
      <c r="BA100" s="210"/>
      <c r="BB100" s="210"/>
      <c r="BC100" s="210"/>
      <c r="BD100" s="210"/>
      <c r="BE100" s="210"/>
      <c r="BM100" s="211"/>
      <c r="BN100" s="211"/>
      <c r="BO100" s="211"/>
      <c r="BP100" s="211"/>
      <c r="BQ100" s="211"/>
      <c r="BR100" s="211"/>
      <c r="BS100" s="211"/>
      <c r="BT100" s="211"/>
      <c r="BU100" s="211"/>
      <c r="BV100" s="211"/>
      <c r="BW100" s="211"/>
      <c r="BX100" s="211"/>
    </row>
    <row r="101" spans="1:76" s="209" customFormat="1" x14ac:dyDescent="0.25">
      <c r="A101" s="194"/>
      <c r="B101" s="194"/>
      <c r="C101" s="194"/>
      <c r="D101" s="194"/>
      <c r="E101" s="194"/>
      <c r="F101" s="194"/>
      <c r="G101" s="194"/>
      <c r="X101" s="210"/>
      <c r="Y101" s="210"/>
      <c r="AF101" s="210"/>
      <c r="AG101" s="210"/>
      <c r="AT101" s="210"/>
      <c r="AU101" s="210"/>
      <c r="AV101" s="210"/>
      <c r="AW101" s="210"/>
      <c r="AX101" s="210"/>
      <c r="AY101" s="210"/>
      <c r="AZ101" s="210"/>
      <c r="BA101" s="210"/>
      <c r="BB101" s="210"/>
      <c r="BC101" s="210"/>
      <c r="BD101" s="210"/>
      <c r="BE101" s="210"/>
      <c r="BM101" s="211"/>
      <c r="BN101" s="211"/>
      <c r="BO101" s="211"/>
      <c r="BP101" s="211"/>
      <c r="BQ101" s="211"/>
      <c r="BR101" s="211"/>
      <c r="BS101" s="211"/>
      <c r="BT101" s="211"/>
      <c r="BU101" s="211"/>
      <c r="BV101" s="211"/>
      <c r="BW101" s="211"/>
      <c r="BX101" s="211"/>
    </row>
    <row r="102" spans="1:76" s="209" customFormat="1" x14ac:dyDescent="0.25">
      <c r="A102" s="194"/>
      <c r="B102" s="194"/>
      <c r="C102" s="194"/>
      <c r="D102" s="194"/>
      <c r="E102" s="194"/>
      <c r="F102" s="194"/>
      <c r="G102" s="194"/>
      <c r="X102" s="210"/>
      <c r="Y102" s="210"/>
      <c r="AF102" s="210"/>
      <c r="AG102" s="210"/>
      <c r="AT102" s="210"/>
      <c r="AU102" s="210"/>
      <c r="AV102" s="210"/>
      <c r="AW102" s="210"/>
      <c r="AX102" s="210"/>
      <c r="AY102" s="210"/>
      <c r="AZ102" s="210"/>
      <c r="BA102" s="210"/>
      <c r="BB102" s="210"/>
      <c r="BC102" s="210"/>
      <c r="BD102" s="210"/>
      <c r="BE102" s="210"/>
      <c r="BM102" s="211"/>
      <c r="BN102" s="211"/>
      <c r="BO102" s="211"/>
      <c r="BP102" s="211"/>
      <c r="BQ102" s="211"/>
      <c r="BR102" s="211"/>
      <c r="BS102" s="211"/>
      <c r="BT102" s="211"/>
      <c r="BU102" s="211"/>
      <c r="BV102" s="211"/>
      <c r="BW102" s="211"/>
      <c r="BX102" s="211"/>
    </row>
    <row r="103" spans="1:76" s="209" customFormat="1" x14ac:dyDescent="0.25">
      <c r="A103" s="194"/>
      <c r="B103" s="194"/>
      <c r="C103" s="194"/>
      <c r="D103" s="194"/>
      <c r="E103" s="194"/>
      <c r="F103" s="194"/>
      <c r="G103" s="194"/>
      <c r="X103" s="210"/>
      <c r="Y103" s="210"/>
      <c r="AF103" s="210"/>
      <c r="AG103" s="210"/>
      <c r="AT103" s="210"/>
      <c r="AU103" s="210"/>
      <c r="AV103" s="210"/>
      <c r="AW103" s="210"/>
      <c r="AX103" s="210"/>
      <c r="AY103" s="210"/>
      <c r="AZ103" s="210"/>
      <c r="BA103" s="210"/>
      <c r="BB103" s="210"/>
      <c r="BC103" s="210"/>
      <c r="BD103" s="210"/>
      <c r="BE103" s="210"/>
      <c r="BM103" s="211"/>
      <c r="BN103" s="211"/>
      <c r="BO103" s="211"/>
      <c r="BP103" s="211"/>
      <c r="BQ103" s="211"/>
      <c r="BR103" s="211"/>
      <c r="BS103" s="211"/>
      <c r="BT103" s="211"/>
      <c r="BU103" s="211"/>
      <c r="BV103" s="211"/>
      <c r="BW103" s="211"/>
      <c r="BX103" s="211"/>
    </row>
    <row r="104" spans="1:76" s="209" customFormat="1" x14ac:dyDescent="0.25">
      <c r="A104" s="194"/>
      <c r="B104" s="194"/>
      <c r="C104" s="194"/>
      <c r="D104" s="194"/>
      <c r="E104" s="194"/>
      <c r="F104" s="194"/>
      <c r="G104" s="194"/>
      <c r="X104" s="210"/>
      <c r="Y104" s="210"/>
      <c r="AF104" s="210"/>
      <c r="AG104" s="210"/>
      <c r="AT104" s="210"/>
      <c r="AU104" s="210"/>
      <c r="AV104" s="210"/>
      <c r="AW104" s="210"/>
      <c r="AX104" s="210"/>
      <c r="AY104" s="210"/>
      <c r="AZ104" s="210"/>
      <c r="BA104" s="210"/>
      <c r="BB104" s="210"/>
      <c r="BC104" s="210"/>
      <c r="BD104" s="210"/>
      <c r="BE104" s="210"/>
      <c r="BM104" s="211"/>
      <c r="BN104" s="211"/>
      <c r="BO104" s="211"/>
      <c r="BP104" s="211"/>
      <c r="BQ104" s="211"/>
      <c r="BR104" s="211"/>
      <c r="BS104" s="211"/>
      <c r="BT104" s="211"/>
      <c r="BU104" s="211"/>
      <c r="BV104" s="211"/>
      <c r="BW104" s="211"/>
      <c r="BX104" s="211"/>
    </row>
    <row r="105" spans="1:76" s="209" customFormat="1" x14ac:dyDescent="0.25">
      <c r="A105" s="194"/>
      <c r="B105" s="194"/>
      <c r="C105" s="194"/>
      <c r="D105" s="194"/>
      <c r="E105" s="194"/>
      <c r="F105" s="194"/>
      <c r="G105" s="194"/>
      <c r="X105" s="210"/>
      <c r="Y105" s="210"/>
      <c r="AF105" s="210"/>
      <c r="AG105" s="210"/>
      <c r="AT105" s="210"/>
      <c r="AU105" s="210"/>
      <c r="AV105" s="210"/>
      <c r="AW105" s="210"/>
      <c r="AX105" s="210"/>
      <c r="AY105" s="210"/>
      <c r="AZ105" s="210"/>
      <c r="BA105" s="210"/>
      <c r="BB105" s="210"/>
      <c r="BC105" s="210"/>
      <c r="BD105" s="210"/>
      <c r="BE105" s="210"/>
      <c r="BM105" s="211"/>
      <c r="BN105" s="211"/>
      <c r="BO105" s="211"/>
      <c r="BP105" s="211"/>
      <c r="BQ105" s="211"/>
      <c r="BR105" s="211"/>
      <c r="BS105" s="211"/>
      <c r="BT105" s="211"/>
      <c r="BU105" s="211"/>
      <c r="BV105" s="211"/>
      <c r="BW105" s="211"/>
      <c r="BX105" s="211"/>
    </row>
    <row r="106" spans="1:76" s="209" customFormat="1" x14ac:dyDescent="0.25">
      <c r="A106" s="194"/>
      <c r="B106" s="194"/>
      <c r="C106" s="194"/>
      <c r="D106" s="194"/>
      <c r="E106" s="194"/>
      <c r="F106" s="194"/>
      <c r="G106" s="194"/>
      <c r="X106" s="210"/>
      <c r="Y106" s="210"/>
      <c r="AF106" s="210"/>
      <c r="AG106" s="210"/>
      <c r="AT106" s="210"/>
      <c r="AU106" s="210"/>
      <c r="AV106" s="210"/>
      <c r="AW106" s="210"/>
      <c r="AX106" s="210"/>
      <c r="AY106" s="210"/>
      <c r="AZ106" s="210"/>
      <c r="BA106" s="210"/>
      <c r="BB106" s="210"/>
      <c r="BC106" s="210"/>
      <c r="BD106" s="210"/>
      <c r="BE106" s="210"/>
      <c r="BM106" s="211"/>
      <c r="BN106" s="211"/>
      <c r="BO106" s="211"/>
      <c r="BP106" s="211"/>
      <c r="BQ106" s="211"/>
      <c r="BR106" s="211"/>
      <c r="BS106" s="211"/>
      <c r="BT106" s="211"/>
      <c r="BU106" s="211"/>
      <c r="BV106" s="211"/>
      <c r="BW106" s="211"/>
      <c r="BX106" s="211"/>
    </row>
    <row r="107" spans="1:76" s="209" customFormat="1" x14ac:dyDescent="0.25">
      <c r="A107" s="194"/>
      <c r="B107" s="194"/>
      <c r="C107" s="194"/>
      <c r="D107" s="194"/>
      <c r="E107" s="194"/>
      <c r="F107" s="194"/>
      <c r="G107" s="194"/>
      <c r="X107" s="210"/>
      <c r="Y107" s="210"/>
      <c r="AF107" s="210"/>
      <c r="AG107" s="210"/>
      <c r="AT107" s="210"/>
      <c r="AU107" s="210"/>
      <c r="AV107" s="210"/>
      <c r="AW107" s="210"/>
      <c r="AX107" s="210"/>
      <c r="AY107" s="210"/>
      <c r="AZ107" s="210"/>
      <c r="BA107" s="210"/>
      <c r="BB107" s="210"/>
      <c r="BC107" s="210"/>
      <c r="BD107" s="210"/>
      <c r="BE107" s="210"/>
      <c r="BM107" s="211"/>
      <c r="BN107" s="211"/>
      <c r="BO107" s="211"/>
      <c r="BP107" s="211"/>
      <c r="BQ107" s="211"/>
      <c r="BR107" s="211"/>
      <c r="BS107" s="211"/>
      <c r="BT107" s="211"/>
      <c r="BU107" s="211"/>
      <c r="BV107" s="211"/>
      <c r="BW107" s="211"/>
      <c r="BX107" s="211"/>
    </row>
    <row r="108" spans="1:76" s="209" customFormat="1" x14ac:dyDescent="0.25">
      <c r="A108" s="194"/>
      <c r="B108" s="194"/>
      <c r="C108" s="194"/>
      <c r="D108" s="194"/>
      <c r="E108" s="194"/>
      <c r="F108" s="194"/>
      <c r="G108" s="194"/>
      <c r="X108" s="210"/>
      <c r="Y108" s="210"/>
      <c r="AF108" s="210"/>
      <c r="AG108" s="210"/>
      <c r="AT108" s="210"/>
      <c r="AU108" s="210"/>
      <c r="AV108" s="210"/>
      <c r="AW108" s="210"/>
      <c r="AX108" s="210"/>
      <c r="AY108" s="210"/>
      <c r="AZ108" s="210"/>
      <c r="BA108" s="210"/>
      <c r="BB108" s="210"/>
      <c r="BC108" s="210"/>
      <c r="BD108" s="210"/>
      <c r="BE108" s="210"/>
      <c r="BM108" s="211"/>
      <c r="BN108" s="211"/>
      <c r="BO108" s="211"/>
      <c r="BP108" s="211"/>
      <c r="BQ108" s="211"/>
      <c r="BR108" s="211"/>
      <c r="BS108" s="211"/>
      <c r="BT108" s="211"/>
      <c r="BU108" s="211"/>
      <c r="BV108" s="211"/>
      <c r="BW108" s="211"/>
      <c r="BX108" s="211"/>
    </row>
    <row r="109" spans="1:76" s="209" customFormat="1" x14ac:dyDescent="0.25">
      <c r="A109" s="194"/>
      <c r="B109" s="194"/>
      <c r="C109" s="194"/>
      <c r="D109" s="194"/>
      <c r="E109" s="194"/>
      <c r="F109" s="194"/>
      <c r="G109" s="194"/>
      <c r="X109" s="210"/>
      <c r="Y109" s="210"/>
      <c r="AF109" s="210"/>
      <c r="AG109" s="210"/>
      <c r="AT109" s="210"/>
      <c r="AU109" s="210"/>
      <c r="AV109" s="210"/>
      <c r="AW109" s="210"/>
      <c r="AX109" s="210"/>
      <c r="AY109" s="210"/>
      <c r="AZ109" s="210"/>
      <c r="BA109" s="210"/>
      <c r="BB109" s="210"/>
      <c r="BC109" s="210"/>
      <c r="BD109" s="210"/>
      <c r="BE109" s="210"/>
      <c r="BM109" s="211"/>
      <c r="BN109" s="211"/>
      <c r="BO109" s="211"/>
      <c r="BP109" s="211"/>
      <c r="BQ109" s="211"/>
      <c r="BR109" s="211"/>
      <c r="BS109" s="211"/>
      <c r="BT109" s="211"/>
      <c r="BU109" s="211"/>
      <c r="BV109" s="211"/>
      <c r="BW109" s="211"/>
      <c r="BX109" s="211"/>
    </row>
    <row r="110" spans="1:76" s="209" customFormat="1" x14ac:dyDescent="0.25">
      <c r="A110" s="194"/>
      <c r="B110" s="194"/>
      <c r="C110" s="194"/>
      <c r="D110" s="194"/>
      <c r="E110" s="194"/>
      <c r="F110" s="194"/>
      <c r="G110" s="194"/>
      <c r="X110" s="210"/>
      <c r="Y110" s="210"/>
      <c r="AF110" s="210"/>
      <c r="AG110" s="210"/>
      <c r="AT110" s="210"/>
      <c r="AU110" s="210"/>
      <c r="AV110" s="210"/>
      <c r="AW110" s="210"/>
      <c r="AX110" s="210"/>
      <c r="AY110" s="210"/>
      <c r="AZ110" s="210"/>
      <c r="BA110" s="210"/>
      <c r="BB110" s="210"/>
      <c r="BC110" s="210"/>
      <c r="BD110" s="210"/>
      <c r="BE110" s="210"/>
      <c r="BM110" s="211"/>
      <c r="BN110" s="211"/>
      <c r="BO110" s="211"/>
      <c r="BP110" s="211"/>
      <c r="BQ110" s="211"/>
      <c r="BR110" s="211"/>
      <c r="BS110" s="211"/>
      <c r="BT110" s="211"/>
      <c r="BU110" s="211"/>
      <c r="BV110" s="211"/>
      <c r="BW110" s="211"/>
      <c r="BX110" s="211"/>
    </row>
    <row r="111" spans="1:76" s="209" customFormat="1" x14ac:dyDescent="0.25">
      <c r="A111" s="194"/>
      <c r="B111" s="194"/>
      <c r="C111" s="194"/>
      <c r="D111" s="194"/>
      <c r="E111" s="194"/>
      <c r="F111" s="194"/>
      <c r="G111" s="194"/>
      <c r="X111" s="210"/>
      <c r="Y111" s="210"/>
      <c r="AF111" s="210"/>
      <c r="AG111" s="210"/>
      <c r="AT111" s="210"/>
      <c r="AU111" s="210"/>
      <c r="AV111" s="210"/>
      <c r="AW111" s="210"/>
      <c r="AX111" s="210"/>
      <c r="AY111" s="210"/>
      <c r="AZ111" s="210"/>
      <c r="BA111" s="210"/>
      <c r="BB111" s="210"/>
      <c r="BC111" s="210"/>
      <c r="BD111" s="210"/>
      <c r="BE111" s="210"/>
      <c r="BM111" s="211"/>
      <c r="BN111" s="211"/>
      <c r="BO111" s="211"/>
      <c r="BP111" s="211"/>
      <c r="BQ111" s="211"/>
      <c r="BR111" s="211"/>
      <c r="BS111" s="211"/>
      <c r="BT111" s="211"/>
      <c r="BU111" s="211"/>
      <c r="BV111" s="211"/>
      <c r="BW111" s="211"/>
      <c r="BX111" s="211"/>
    </row>
    <row r="112" spans="1:76" s="209" customFormat="1" x14ac:dyDescent="0.25">
      <c r="A112" s="194"/>
      <c r="B112" s="194"/>
      <c r="C112" s="194"/>
      <c r="D112" s="194"/>
      <c r="E112" s="194"/>
      <c r="F112" s="194"/>
      <c r="G112" s="194"/>
      <c r="X112" s="210"/>
      <c r="Y112" s="210"/>
      <c r="AF112" s="210"/>
      <c r="AG112" s="210"/>
      <c r="AT112" s="210"/>
      <c r="AU112" s="210"/>
      <c r="AV112" s="210"/>
      <c r="AW112" s="210"/>
      <c r="AX112" s="210"/>
      <c r="AY112" s="210"/>
      <c r="AZ112" s="210"/>
      <c r="BA112" s="210"/>
      <c r="BB112" s="210"/>
      <c r="BC112" s="210"/>
      <c r="BD112" s="210"/>
      <c r="BE112" s="210"/>
      <c r="BM112" s="211"/>
      <c r="BN112" s="211"/>
      <c r="BO112" s="211"/>
      <c r="BP112" s="211"/>
      <c r="BQ112" s="211"/>
      <c r="BR112" s="211"/>
      <c r="BS112" s="211"/>
      <c r="BT112" s="211"/>
      <c r="BU112" s="211"/>
      <c r="BV112" s="211"/>
      <c r="BW112" s="211"/>
      <c r="BX112" s="211"/>
    </row>
    <row r="113" spans="1:76" s="209" customFormat="1" x14ac:dyDescent="0.25">
      <c r="A113" s="194"/>
      <c r="B113" s="194"/>
      <c r="C113" s="194"/>
      <c r="D113" s="194"/>
      <c r="E113" s="194"/>
      <c r="F113" s="194"/>
      <c r="G113" s="194"/>
      <c r="X113" s="210"/>
      <c r="Y113" s="210"/>
      <c r="AF113" s="210"/>
      <c r="AG113" s="210"/>
      <c r="AT113" s="210"/>
      <c r="AU113" s="210"/>
      <c r="AV113" s="210"/>
      <c r="AW113" s="210"/>
      <c r="AX113" s="210"/>
      <c r="AY113" s="210"/>
      <c r="AZ113" s="210"/>
      <c r="BA113" s="210"/>
      <c r="BB113" s="210"/>
      <c r="BC113" s="210"/>
      <c r="BD113" s="210"/>
      <c r="BE113" s="210"/>
      <c r="BM113" s="211"/>
      <c r="BN113" s="211"/>
      <c r="BO113" s="211"/>
      <c r="BP113" s="211"/>
      <c r="BQ113" s="211"/>
      <c r="BR113" s="211"/>
      <c r="BS113" s="211"/>
      <c r="BT113" s="211"/>
      <c r="BU113" s="211"/>
      <c r="BV113" s="211"/>
      <c r="BW113" s="211"/>
      <c r="BX113" s="211"/>
    </row>
    <row r="114" spans="1:76" s="209" customFormat="1" x14ac:dyDescent="0.25">
      <c r="A114" s="194"/>
      <c r="B114" s="194"/>
      <c r="C114" s="194"/>
      <c r="D114" s="194"/>
      <c r="E114" s="194"/>
      <c r="F114" s="194"/>
      <c r="G114" s="194"/>
      <c r="X114" s="210"/>
      <c r="Y114" s="210"/>
      <c r="AF114" s="210"/>
      <c r="AG114" s="210"/>
      <c r="AT114" s="210"/>
      <c r="AU114" s="210"/>
      <c r="AV114" s="210"/>
      <c r="AW114" s="210"/>
      <c r="AX114" s="210"/>
      <c r="AY114" s="210"/>
      <c r="AZ114" s="210"/>
      <c r="BA114" s="210"/>
      <c r="BB114" s="210"/>
      <c r="BC114" s="210"/>
      <c r="BD114" s="210"/>
      <c r="BE114" s="210"/>
      <c r="BM114" s="211"/>
      <c r="BN114" s="211"/>
      <c r="BO114" s="211"/>
      <c r="BP114" s="211"/>
      <c r="BQ114" s="211"/>
      <c r="BR114" s="211"/>
      <c r="BS114" s="211"/>
      <c r="BT114" s="211"/>
      <c r="BU114" s="211"/>
      <c r="BV114" s="211"/>
      <c r="BW114" s="211"/>
      <c r="BX114" s="211"/>
    </row>
    <row r="115" spans="1:76" s="209" customFormat="1" x14ac:dyDescent="0.25">
      <c r="A115" s="194"/>
      <c r="B115" s="194"/>
      <c r="C115" s="194"/>
      <c r="D115" s="194"/>
      <c r="E115" s="194"/>
      <c r="F115" s="194"/>
      <c r="G115" s="194"/>
      <c r="X115" s="210"/>
      <c r="Y115" s="210"/>
      <c r="AF115" s="210"/>
      <c r="AG115" s="210"/>
      <c r="AT115" s="210"/>
      <c r="AU115" s="210"/>
      <c r="AV115" s="210"/>
      <c r="AW115" s="210"/>
      <c r="AX115" s="210"/>
      <c r="AY115" s="210"/>
      <c r="AZ115" s="210"/>
      <c r="BA115" s="210"/>
      <c r="BB115" s="210"/>
      <c r="BC115" s="210"/>
      <c r="BD115" s="210"/>
      <c r="BE115" s="210"/>
      <c r="BM115" s="211"/>
      <c r="BN115" s="211"/>
      <c r="BO115" s="211"/>
      <c r="BP115" s="211"/>
      <c r="BQ115" s="211"/>
      <c r="BR115" s="211"/>
      <c r="BS115" s="211"/>
      <c r="BT115" s="211"/>
      <c r="BU115" s="211"/>
      <c r="BV115" s="211"/>
      <c r="BW115" s="211"/>
      <c r="BX115" s="211"/>
    </row>
    <row r="116" spans="1:76" s="209" customFormat="1" x14ac:dyDescent="0.25">
      <c r="A116" s="194"/>
      <c r="B116" s="194"/>
      <c r="C116" s="194"/>
      <c r="D116" s="194"/>
      <c r="E116" s="194"/>
      <c r="F116" s="194"/>
      <c r="G116" s="194"/>
      <c r="X116" s="210"/>
      <c r="Y116" s="210"/>
      <c r="AF116" s="210"/>
      <c r="AG116" s="210"/>
      <c r="AT116" s="210"/>
      <c r="AU116" s="210"/>
      <c r="AV116" s="210"/>
      <c r="AW116" s="210"/>
      <c r="AX116" s="210"/>
      <c r="AY116" s="210"/>
      <c r="AZ116" s="210"/>
      <c r="BA116" s="210"/>
      <c r="BB116" s="210"/>
      <c r="BC116" s="210"/>
      <c r="BD116" s="210"/>
      <c r="BE116" s="210"/>
      <c r="BM116" s="211"/>
      <c r="BN116" s="211"/>
      <c r="BO116" s="211"/>
      <c r="BP116" s="211"/>
      <c r="BQ116" s="211"/>
      <c r="BR116" s="211"/>
      <c r="BS116" s="211"/>
      <c r="BT116" s="211"/>
      <c r="BU116" s="211"/>
      <c r="BV116" s="211"/>
      <c r="BW116" s="211"/>
      <c r="BX116" s="211"/>
    </row>
    <row r="117" spans="1:76" s="209" customFormat="1" x14ac:dyDescent="0.25">
      <c r="A117" s="194"/>
      <c r="B117" s="194"/>
      <c r="C117" s="194"/>
      <c r="D117" s="194"/>
      <c r="E117" s="194"/>
      <c r="F117" s="194"/>
      <c r="G117" s="194"/>
      <c r="X117" s="210"/>
      <c r="Y117" s="210"/>
      <c r="AF117" s="210"/>
      <c r="AG117" s="210"/>
      <c r="AT117" s="210"/>
      <c r="AU117" s="210"/>
      <c r="AV117" s="210"/>
      <c r="AW117" s="210"/>
      <c r="AX117" s="210"/>
      <c r="AY117" s="210"/>
      <c r="AZ117" s="210"/>
      <c r="BA117" s="210"/>
      <c r="BB117" s="210"/>
      <c r="BC117" s="210"/>
      <c r="BD117" s="210"/>
      <c r="BE117" s="210"/>
      <c r="BM117" s="211"/>
      <c r="BN117" s="211"/>
      <c r="BO117" s="211"/>
      <c r="BP117" s="211"/>
      <c r="BQ117" s="211"/>
      <c r="BR117" s="211"/>
      <c r="BS117" s="211"/>
      <c r="BT117" s="211"/>
      <c r="BU117" s="211"/>
      <c r="BV117" s="211"/>
      <c r="BW117" s="211"/>
      <c r="BX117" s="211"/>
    </row>
    <row r="118" spans="1:76" s="209" customFormat="1" x14ac:dyDescent="0.25">
      <c r="A118" s="194"/>
      <c r="B118" s="194"/>
      <c r="C118" s="194"/>
      <c r="D118" s="194"/>
      <c r="E118" s="194"/>
      <c r="F118" s="194"/>
      <c r="G118" s="194"/>
      <c r="X118" s="210"/>
      <c r="Y118" s="210"/>
      <c r="AF118" s="210"/>
      <c r="AG118" s="210"/>
      <c r="AT118" s="210"/>
      <c r="AU118" s="210"/>
      <c r="AV118" s="210"/>
      <c r="AW118" s="210"/>
      <c r="AX118" s="210"/>
      <c r="AY118" s="210"/>
      <c r="AZ118" s="210"/>
      <c r="BA118" s="210"/>
      <c r="BB118" s="210"/>
      <c r="BC118" s="210"/>
      <c r="BD118" s="210"/>
      <c r="BE118" s="210"/>
      <c r="BM118" s="211"/>
      <c r="BN118" s="211"/>
      <c r="BO118" s="211"/>
      <c r="BP118" s="211"/>
      <c r="BQ118" s="211"/>
      <c r="BR118" s="211"/>
      <c r="BS118" s="211"/>
      <c r="BT118" s="211"/>
      <c r="BU118" s="211"/>
      <c r="BV118" s="211"/>
      <c r="BW118" s="211"/>
      <c r="BX118" s="211"/>
    </row>
    <row r="119" spans="1:76" s="209" customFormat="1" x14ac:dyDescent="0.25">
      <c r="A119" s="194"/>
      <c r="B119" s="194"/>
      <c r="C119" s="194"/>
      <c r="D119" s="194"/>
      <c r="E119" s="194"/>
      <c r="F119" s="194"/>
      <c r="G119" s="194"/>
      <c r="X119" s="210"/>
      <c r="Y119" s="210"/>
      <c r="AF119" s="210"/>
      <c r="AG119" s="210"/>
      <c r="AT119" s="210"/>
      <c r="AU119" s="210"/>
      <c r="AV119" s="210"/>
      <c r="AW119" s="210"/>
      <c r="AX119" s="210"/>
      <c r="AY119" s="210"/>
      <c r="AZ119" s="210"/>
      <c r="BA119" s="210"/>
      <c r="BB119" s="210"/>
      <c r="BC119" s="210"/>
      <c r="BD119" s="210"/>
      <c r="BE119" s="210"/>
      <c r="BM119" s="211"/>
      <c r="BN119" s="211"/>
      <c r="BO119" s="211"/>
      <c r="BP119" s="211"/>
      <c r="BQ119" s="211"/>
      <c r="BR119" s="211"/>
      <c r="BS119" s="211"/>
      <c r="BT119" s="211"/>
      <c r="BU119" s="211"/>
      <c r="BV119" s="211"/>
      <c r="BW119" s="211"/>
      <c r="BX119" s="211"/>
    </row>
    <row r="120" spans="1:76" s="209" customFormat="1" x14ac:dyDescent="0.25">
      <c r="A120" s="194"/>
      <c r="B120" s="194"/>
      <c r="C120" s="194"/>
      <c r="D120" s="194"/>
      <c r="E120" s="194"/>
      <c r="F120" s="194"/>
      <c r="G120" s="194"/>
      <c r="X120" s="210"/>
      <c r="Y120" s="210"/>
      <c r="AF120" s="210"/>
      <c r="AG120" s="210"/>
      <c r="AT120" s="210"/>
      <c r="AU120" s="210"/>
      <c r="AV120" s="210"/>
      <c r="AW120" s="210"/>
      <c r="AX120" s="210"/>
      <c r="AY120" s="210"/>
      <c r="AZ120" s="210"/>
      <c r="BA120" s="210"/>
      <c r="BB120" s="210"/>
      <c r="BC120" s="210"/>
      <c r="BD120" s="210"/>
      <c r="BE120" s="210"/>
      <c r="BM120" s="211"/>
      <c r="BN120" s="211"/>
      <c r="BO120" s="211"/>
      <c r="BP120" s="211"/>
      <c r="BQ120" s="211"/>
      <c r="BR120" s="211"/>
      <c r="BS120" s="211"/>
      <c r="BT120" s="211"/>
      <c r="BU120" s="211"/>
      <c r="BV120" s="211"/>
      <c r="BW120" s="211"/>
      <c r="BX120" s="211"/>
    </row>
    <row r="121" spans="1:76" s="209" customFormat="1" x14ac:dyDescent="0.25">
      <c r="A121" s="194"/>
      <c r="B121" s="194"/>
      <c r="C121" s="194"/>
      <c r="D121" s="194"/>
      <c r="E121" s="194"/>
      <c r="F121" s="194"/>
      <c r="G121" s="194"/>
      <c r="X121" s="210"/>
      <c r="Y121" s="210"/>
      <c r="AF121" s="210"/>
      <c r="AG121" s="210"/>
      <c r="AT121" s="210"/>
      <c r="AU121" s="210"/>
      <c r="AV121" s="210"/>
      <c r="AW121" s="210"/>
      <c r="AX121" s="210"/>
      <c r="AY121" s="210"/>
      <c r="AZ121" s="210"/>
      <c r="BA121" s="210"/>
      <c r="BB121" s="210"/>
      <c r="BC121" s="210"/>
      <c r="BD121" s="210"/>
      <c r="BE121" s="210"/>
      <c r="BM121" s="211"/>
      <c r="BN121" s="211"/>
      <c r="BO121" s="211"/>
      <c r="BP121" s="211"/>
      <c r="BQ121" s="211"/>
      <c r="BR121" s="211"/>
      <c r="BS121" s="211"/>
      <c r="BT121" s="211"/>
      <c r="BU121" s="211"/>
      <c r="BV121" s="211"/>
      <c r="BW121" s="211"/>
      <c r="BX121" s="211"/>
    </row>
    <row r="122" spans="1:76" s="209" customFormat="1" x14ac:dyDescent="0.25">
      <c r="A122" s="194"/>
      <c r="B122" s="194"/>
      <c r="C122" s="194"/>
      <c r="D122" s="194"/>
      <c r="E122" s="194"/>
      <c r="F122" s="194"/>
      <c r="G122" s="194"/>
      <c r="X122" s="210"/>
      <c r="Y122" s="210"/>
      <c r="AF122" s="210"/>
      <c r="AG122" s="210"/>
      <c r="AT122" s="210"/>
      <c r="AU122" s="210"/>
      <c r="AV122" s="210"/>
      <c r="AW122" s="210"/>
      <c r="AX122" s="210"/>
      <c r="AY122" s="210"/>
      <c r="AZ122" s="210"/>
      <c r="BA122" s="210"/>
      <c r="BB122" s="210"/>
      <c r="BC122" s="210"/>
      <c r="BD122" s="210"/>
      <c r="BE122" s="210"/>
      <c r="BM122" s="211"/>
      <c r="BN122" s="211"/>
      <c r="BO122" s="211"/>
      <c r="BP122" s="211"/>
      <c r="BQ122" s="211"/>
      <c r="BR122" s="211"/>
      <c r="BS122" s="211"/>
      <c r="BT122" s="211"/>
      <c r="BU122" s="211"/>
      <c r="BV122" s="211"/>
      <c r="BW122" s="211"/>
      <c r="BX122" s="211"/>
    </row>
    <row r="123" spans="1:76" s="209" customFormat="1" x14ac:dyDescent="0.25">
      <c r="A123" s="194"/>
      <c r="B123" s="194"/>
      <c r="C123" s="194"/>
      <c r="D123" s="194"/>
      <c r="E123" s="194"/>
      <c r="F123" s="194"/>
      <c r="G123" s="194"/>
      <c r="X123" s="210"/>
      <c r="Y123" s="210"/>
      <c r="AF123" s="210"/>
      <c r="AG123" s="210"/>
      <c r="AT123" s="210"/>
      <c r="AU123" s="210"/>
      <c r="AV123" s="210"/>
      <c r="AW123" s="210"/>
      <c r="AX123" s="210"/>
      <c r="AY123" s="210"/>
      <c r="AZ123" s="210"/>
      <c r="BA123" s="210"/>
      <c r="BB123" s="210"/>
      <c r="BC123" s="210"/>
      <c r="BD123" s="210"/>
      <c r="BE123" s="210"/>
      <c r="BM123" s="211"/>
      <c r="BN123" s="211"/>
      <c r="BO123" s="211"/>
      <c r="BP123" s="211"/>
      <c r="BQ123" s="211"/>
      <c r="BR123" s="211"/>
      <c r="BS123" s="211"/>
      <c r="BT123" s="211"/>
      <c r="BU123" s="211"/>
      <c r="BV123" s="211"/>
      <c r="BW123" s="211"/>
      <c r="BX123" s="211"/>
    </row>
    <row r="124" spans="1:76" s="209" customFormat="1" x14ac:dyDescent="0.25">
      <c r="A124" s="194"/>
      <c r="B124" s="194"/>
      <c r="C124" s="194"/>
      <c r="D124" s="194"/>
      <c r="E124" s="194"/>
      <c r="F124" s="194"/>
      <c r="G124" s="194"/>
      <c r="X124" s="210"/>
      <c r="Y124" s="210"/>
      <c r="AF124" s="210"/>
      <c r="AG124" s="210"/>
      <c r="AT124" s="210"/>
      <c r="AU124" s="210"/>
      <c r="AV124" s="210"/>
      <c r="AW124" s="210"/>
      <c r="AX124" s="210"/>
      <c r="AY124" s="210"/>
      <c r="AZ124" s="210"/>
      <c r="BA124" s="210"/>
      <c r="BB124" s="210"/>
      <c r="BC124" s="210"/>
      <c r="BD124" s="210"/>
      <c r="BE124" s="210"/>
      <c r="BM124" s="211"/>
      <c r="BN124" s="211"/>
      <c r="BO124" s="211"/>
      <c r="BP124" s="211"/>
      <c r="BQ124" s="211"/>
      <c r="BR124" s="211"/>
      <c r="BS124" s="211"/>
      <c r="BT124" s="211"/>
      <c r="BU124" s="211"/>
      <c r="BV124" s="211"/>
      <c r="BW124" s="211"/>
      <c r="BX124" s="211"/>
    </row>
    <row r="125" spans="1:76" s="209" customFormat="1" x14ac:dyDescent="0.25">
      <c r="A125" s="194"/>
      <c r="B125" s="194"/>
      <c r="C125" s="194"/>
      <c r="D125" s="194"/>
      <c r="E125" s="194"/>
      <c r="F125" s="194"/>
      <c r="G125" s="194"/>
      <c r="X125" s="210"/>
      <c r="Y125" s="210"/>
      <c r="AF125" s="210"/>
      <c r="AG125" s="210"/>
      <c r="AT125" s="210"/>
      <c r="AU125" s="210"/>
      <c r="AV125" s="210"/>
      <c r="AW125" s="210"/>
      <c r="AX125" s="210"/>
      <c r="AY125" s="210"/>
      <c r="AZ125" s="210"/>
      <c r="BA125" s="210"/>
      <c r="BB125" s="210"/>
      <c r="BC125" s="210"/>
      <c r="BD125" s="210"/>
      <c r="BE125" s="210"/>
      <c r="BM125" s="211"/>
      <c r="BN125" s="211"/>
      <c r="BO125" s="211"/>
      <c r="BP125" s="211"/>
      <c r="BQ125" s="211"/>
      <c r="BR125" s="211"/>
      <c r="BS125" s="211"/>
      <c r="BT125" s="211"/>
      <c r="BU125" s="211"/>
      <c r="BV125" s="211"/>
      <c r="BW125" s="211"/>
      <c r="BX125" s="211"/>
    </row>
    <row r="126" spans="1:76" s="209" customFormat="1" x14ac:dyDescent="0.25">
      <c r="A126" s="194"/>
      <c r="B126" s="194"/>
      <c r="C126" s="194"/>
      <c r="D126" s="194"/>
      <c r="E126" s="194"/>
      <c r="F126" s="194"/>
      <c r="G126" s="194"/>
      <c r="X126" s="210"/>
      <c r="Y126" s="210"/>
      <c r="AF126" s="210"/>
      <c r="AG126" s="210"/>
      <c r="AT126" s="210"/>
      <c r="AU126" s="210"/>
      <c r="AV126" s="210"/>
      <c r="AW126" s="210"/>
      <c r="AX126" s="210"/>
      <c r="AY126" s="210"/>
      <c r="AZ126" s="210"/>
      <c r="BA126" s="210"/>
      <c r="BB126" s="210"/>
      <c r="BC126" s="210"/>
      <c r="BD126" s="210"/>
      <c r="BE126" s="210"/>
      <c r="BM126" s="211"/>
      <c r="BN126" s="211"/>
      <c r="BO126" s="211"/>
      <c r="BP126" s="211"/>
      <c r="BQ126" s="211"/>
      <c r="BR126" s="211"/>
      <c r="BS126" s="211"/>
      <c r="BT126" s="211"/>
      <c r="BU126" s="211"/>
      <c r="BV126" s="211"/>
      <c r="BW126" s="211"/>
      <c r="BX126" s="211"/>
    </row>
    <row r="127" spans="1:76" s="209" customFormat="1" x14ac:dyDescent="0.25">
      <c r="A127" s="194"/>
      <c r="B127" s="194"/>
      <c r="C127" s="194"/>
      <c r="D127" s="194"/>
      <c r="E127" s="194"/>
      <c r="F127" s="194"/>
      <c r="G127" s="194"/>
      <c r="X127" s="210"/>
      <c r="Y127" s="210"/>
      <c r="AF127" s="210"/>
      <c r="AG127" s="210"/>
      <c r="AT127" s="210"/>
      <c r="AU127" s="210"/>
      <c r="AV127" s="210"/>
      <c r="AW127" s="210"/>
      <c r="AX127" s="210"/>
      <c r="AY127" s="210"/>
      <c r="AZ127" s="210"/>
      <c r="BA127" s="210"/>
      <c r="BB127" s="210"/>
      <c r="BC127" s="210"/>
      <c r="BD127" s="210"/>
      <c r="BE127" s="210"/>
      <c r="BM127" s="211"/>
      <c r="BN127" s="211"/>
      <c r="BO127" s="211"/>
      <c r="BP127" s="211"/>
      <c r="BQ127" s="211"/>
      <c r="BR127" s="211"/>
      <c r="BS127" s="211"/>
      <c r="BT127" s="211"/>
      <c r="BU127" s="211"/>
      <c r="BV127" s="211"/>
      <c r="BW127" s="211"/>
      <c r="BX127" s="211"/>
    </row>
    <row r="128" spans="1:76" s="209" customFormat="1" x14ac:dyDescent="0.25">
      <c r="A128" s="194"/>
      <c r="B128" s="194"/>
      <c r="C128" s="194"/>
      <c r="D128" s="194"/>
      <c r="E128" s="194"/>
      <c r="F128" s="194"/>
      <c r="G128" s="194"/>
      <c r="X128" s="210"/>
      <c r="Y128" s="210"/>
      <c r="AF128" s="210"/>
      <c r="AG128" s="210"/>
      <c r="AT128" s="210"/>
      <c r="AU128" s="210"/>
      <c r="AV128" s="210"/>
      <c r="AW128" s="210"/>
      <c r="AX128" s="210"/>
      <c r="AY128" s="210"/>
      <c r="AZ128" s="210"/>
      <c r="BA128" s="210"/>
      <c r="BB128" s="210"/>
      <c r="BC128" s="210"/>
      <c r="BD128" s="210"/>
      <c r="BE128" s="210"/>
      <c r="BM128" s="211"/>
      <c r="BN128" s="211"/>
      <c r="BO128" s="211"/>
      <c r="BP128" s="211"/>
      <c r="BQ128" s="211"/>
      <c r="BR128" s="211"/>
      <c r="BS128" s="211"/>
      <c r="BT128" s="211"/>
      <c r="BU128" s="211"/>
      <c r="BV128" s="211"/>
      <c r="BW128" s="211"/>
      <c r="BX128" s="211"/>
    </row>
    <row r="129" spans="1:76" s="209" customFormat="1" x14ac:dyDescent="0.25">
      <c r="A129" s="194"/>
      <c r="B129" s="194"/>
      <c r="C129" s="194"/>
      <c r="D129" s="194"/>
      <c r="E129" s="194"/>
      <c r="F129" s="194"/>
      <c r="G129" s="194"/>
      <c r="X129" s="210"/>
      <c r="Y129" s="210"/>
      <c r="AF129" s="210"/>
      <c r="AG129" s="210"/>
      <c r="AT129" s="210"/>
      <c r="AU129" s="210"/>
      <c r="AV129" s="210"/>
      <c r="AW129" s="210"/>
      <c r="AX129" s="210"/>
      <c r="AY129" s="210"/>
      <c r="AZ129" s="210"/>
      <c r="BA129" s="210"/>
      <c r="BB129" s="210"/>
      <c r="BC129" s="210"/>
      <c r="BD129" s="210"/>
      <c r="BE129" s="210"/>
      <c r="BM129" s="211"/>
      <c r="BN129" s="211"/>
      <c r="BO129" s="211"/>
      <c r="BP129" s="211"/>
      <c r="BQ129" s="211"/>
      <c r="BR129" s="211"/>
      <c r="BS129" s="211"/>
      <c r="BT129" s="211"/>
      <c r="BU129" s="211"/>
      <c r="BV129" s="211"/>
      <c r="BW129" s="211"/>
      <c r="BX129" s="211"/>
    </row>
    <row r="130" spans="1:76" s="209" customFormat="1" x14ac:dyDescent="0.25">
      <c r="A130" s="194"/>
      <c r="B130" s="194"/>
      <c r="C130" s="194"/>
      <c r="D130" s="194"/>
      <c r="E130" s="194"/>
      <c r="F130" s="194"/>
      <c r="G130" s="194"/>
      <c r="X130" s="210"/>
      <c r="Y130" s="210"/>
      <c r="AF130" s="210"/>
      <c r="AG130" s="210"/>
      <c r="AT130" s="210"/>
      <c r="AU130" s="210"/>
      <c r="AV130" s="210"/>
      <c r="AW130" s="210"/>
      <c r="AX130" s="210"/>
      <c r="AY130" s="210"/>
      <c r="AZ130" s="210"/>
      <c r="BA130" s="210"/>
      <c r="BB130" s="210"/>
      <c r="BC130" s="210"/>
      <c r="BD130" s="210"/>
      <c r="BE130" s="210"/>
      <c r="BM130" s="211"/>
      <c r="BN130" s="211"/>
      <c r="BO130" s="211"/>
      <c r="BP130" s="211"/>
      <c r="BQ130" s="211"/>
      <c r="BR130" s="211"/>
      <c r="BS130" s="211"/>
      <c r="BT130" s="211"/>
      <c r="BU130" s="211"/>
      <c r="BV130" s="211"/>
      <c r="BW130" s="211"/>
      <c r="BX130" s="211"/>
    </row>
    <row r="131" spans="1:76" s="209" customFormat="1" x14ac:dyDescent="0.25">
      <c r="A131" s="194"/>
      <c r="B131" s="194"/>
      <c r="C131" s="194"/>
      <c r="D131" s="194"/>
      <c r="E131" s="194"/>
      <c r="F131" s="194"/>
      <c r="G131" s="194"/>
      <c r="X131" s="210"/>
      <c r="Y131" s="210"/>
      <c r="AF131" s="210"/>
      <c r="AG131" s="210"/>
      <c r="AT131" s="210"/>
      <c r="AU131" s="210"/>
      <c r="AV131" s="210"/>
      <c r="AW131" s="210"/>
      <c r="AX131" s="210"/>
      <c r="AY131" s="210"/>
      <c r="AZ131" s="210"/>
      <c r="BA131" s="210"/>
      <c r="BB131" s="210"/>
      <c r="BC131" s="210"/>
      <c r="BD131" s="210"/>
      <c r="BE131" s="210"/>
      <c r="BM131" s="211"/>
      <c r="BN131" s="211"/>
      <c r="BO131" s="211"/>
      <c r="BP131" s="211"/>
      <c r="BQ131" s="211"/>
      <c r="BR131" s="211"/>
      <c r="BS131" s="211"/>
      <c r="BT131" s="211"/>
      <c r="BU131" s="211"/>
      <c r="BV131" s="211"/>
      <c r="BW131" s="211"/>
      <c r="BX131" s="211"/>
    </row>
    <row r="132" spans="1:76" s="209" customFormat="1" x14ac:dyDescent="0.25">
      <c r="A132" s="194"/>
      <c r="B132" s="194"/>
      <c r="C132" s="194"/>
      <c r="D132" s="194"/>
      <c r="E132" s="194"/>
      <c r="F132" s="194"/>
      <c r="G132" s="194"/>
      <c r="X132" s="210"/>
      <c r="Y132" s="210"/>
      <c r="AF132" s="210"/>
      <c r="AG132" s="210"/>
      <c r="AT132" s="210"/>
      <c r="AU132" s="210"/>
      <c r="AV132" s="210"/>
      <c r="AW132" s="210"/>
      <c r="AX132" s="210"/>
      <c r="AY132" s="210"/>
      <c r="AZ132" s="210"/>
      <c r="BA132" s="210"/>
      <c r="BB132" s="210"/>
      <c r="BC132" s="210"/>
      <c r="BD132" s="210"/>
      <c r="BE132" s="210"/>
      <c r="BM132" s="211"/>
      <c r="BN132" s="211"/>
      <c r="BO132" s="211"/>
      <c r="BP132" s="211"/>
      <c r="BQ132" s="211"/>
      <c r="BR132" s="211"/>
      <c r="BS132" s="211"/>
      <c r="BT132" s="211"/>
      <c r="BU132" s="211"/>
      <c r="BV132" s="211"/>
      <c r="BW132" s="211"/>
      <c r="BX132" s="211"/>
    </row>
    <row r="133" spans="1:76" s="209" customFormat="1" x14ac:dyDescent="0.25">
      <c r="A133" s="194"/>
      <c r="B133" s="194"/>
      <c r="C133" s="194"/>
      <c r="D133" s="194"/>
      <c r="E133" s="194"/>
      <c r="F133" s="194"/>
      <c r="G133" s="194"/>
      <c r="X133" s="210"/>
      <c r="Y133" s="210"/>
      <c r="AF133" s="210"/>
      <c r="AG133" s="210"/>
      <c r="AT133" s="210"/>
      <c r="AU133" s="210"/>
      <c r="AV133" s="210"/>
      <c r="AW133" s="210"/>
      <c r="AX133" s="210"/>
      <c r="AY133" s="210"/>
      <c r="AZ133" s="210"/>
      <c r="BA133" s="210"/>
      <c r="BB133" s="210"/>
      <c r="BC133" s="210"/>
      <c r="BD133" s="210"/>
      <c r="BE133" s="210"/>
      <c r="BM133" s="211"/>
      <c r="BN133" s="211"/>
      <c r="BO133" s="211"/>
      <c r="BP133" s="211"/>
      <c r="BQ133" s="211"/>
      <c r="BR133" s="211"/>
      <c r="BS133" s="211"/>
      <c r="BT133" s="211"/>
      <c r="BU133" s="211"/>
      <c r="BV133" s="211"/>
      <c r="BW133" s="211"/>
      <c r="BX133" s="211"/>
    </row>
    <row r="134" spans="1:76" s="209" customFormat="1" x14ac:dyDescent="0.25">
      <c r="A134" s="194"/>
      <c r="B134" s="194"/>
      <c r="C134" s="194"/>
      <c r="D134" s="194"/>
      <c r="E134" s="194"/>
      <c r="F134" s="194"/>
      <c r="G134" s="194"/>
      <c r="X134" s="210"/>
      <c r="Y134" s="210"/>
      <c r="AF134" s="210"/>
      <c r="AG134" s="210"/>
      <c r="AT134" s="210"/>
      <c r="AU134" s="210"/>
      <c r="AV134" s="210"/>
      <c r="AW134" s="210"/>
      <c r="AX134" s="210"/>
      <c r="AY134" s="210"/>
      <c r="AZ134" s="210"/>
      <c r="BA134" s="210"/>
      <c r="BB134" s="210"/>
      <c r="BC134" s="210"/>
      <c r="BD134" s="210"/>
      <c r="BE134" s="210"/>
      <c r="BM134" s="211"/>
      <c r="BN134" s="211"/>
      <c r="BO134" s="211"/>
      <c r="BP134" s="211"/>
      <c r="BQ134" s="211"/>
      <c r="BR134" s="211"/>
      <c r="BS134" s="211"/>
      <c r="BT134" s="211"/>
      <c r="BU134" s="211"/>
      <c r="BV134" s="211"/>
      <c r="BW134" s="211"/>
      <c r="BX134" s="211"/>
    </row>
    <row r="135" spans="1:76" s="209" customFormat="1" x14ac:dyDescent="0.25">
      <c r="A135" s="194"/>
      <c r="B135" s="194"/>
      <c r="C135" s="194"/>
      <c r="D135" s="194"/>
      <c r="E135" s="194"/>
      <c r="F135" s="194"/>
      <c r="G135" s="194"/>
      <c r="X135" s="210"/>
      <c r="Y135" s="210"/>
      <c r="AF135" s="210"/>
      <c r="AG135" s="210"/>
      <c r="AT135" s="210"/>
      <c r="AU135" s="210"/>
      <c r="AV135" s="210"/>
      <c r="AW135" s="210"/>
      <c r="AX135" s="210"/>
      <c r="AY135" s="210"/>
      <c r="AZ135" s="210"/>
      <c r="BA135" s="210"/>
      <c r="BB135" s="210"/>
      <c r="BC135" s="210"/>
      <c r="BD135" s="210"/>
      <c r="BE135" s="210"/>
      <c r="BM135" s="211"/>
      <c r="BN135" s="211"/>
      <c r="BO135" s="211"/>
      <c r="BP135" s="211"/>
      <c r="BQ135" s="211"/>
      <c r="BR135" s="211"/>
      <c r="BS135" s="211"/>
      <c r="BT135" s="211"/>
      <c r="BU135" s="211"/>
      <c r="BV135" s="211"/>
      <c r="BW135" s="211"/>
      <c r="BX135" s="211"/>
    </row>
    <row r="136" spans="1:76" s="209" customFormat="1" x14ac:dyDescent="0.25">
      <c r="A136" s="194"/>
      <c r="B136" s="194"/>
      <c r="C136" s="194"/>
      <c r="D136" s="194"/>
      <c r="E136" s="194"/>
      <c r="F136" s="194"/>
      <c r="G136" s="194"/>
      <c r="X136" s="210"/>
      <c r="Y136" s="210"/>
      <c r="AF136" s="210"/>
      <c r="AG136" s="210"/>
      <c r="AT136" s="210"/>
      <c r="AU136" s="210"/>
      <c r="AV136" s="210"/>
      <c r="AW136" s="210"/>
      <c r="AX136" s="210"/>
      <c r="AY136" s="210"/>
      <c r="AZ136" s="210"/>
      <c r="BA136" s="210"/>
      <c r="BB136" s="210"/>
      <c r="BC136" s="210"/>
      <c r="BD136" s="210"/>
      <c r="BE136" s="210"/>
      <c r="BM136" s="211"/>
      <c r="BN136" s="211"/>
      <c r="BO136" s="211"/>
      <c r="BP136" s="211"/>
      <c r="BQ136" s="211"/>
      <c r="BR136" s="211"/>
      <c r="BS136" s="211"/>
      <c r="BT136" s="211"/>
      <c r="BU136" s="211"/>
      <c r="BV136" s="211"/>
      <c r="BW136" s="211"/>
      <c r="BX136" s="211"/>
    </row>
    <row r="137" spans="1:76" s="209" customFormat="1" x14ac:dyDescent="0.25">
      <c r="A137" s="194"/>
      <c r="B137" s="194"/>
      <c r="C137" s="194"/>
      <c r="D137" s="194"/>
      <c r="E137" s="194"/>
      <c r="F137" s="194"/>
      <c r="G137" s="194"/>
      <c r="X137" s="210"/>
      <c r="Y137" s="210"/>
      <c r="AF137" s="210"/>
      <c r="AG137" s="210"/>
      <c r="AT137" s="210"/>
      <c r="AU137" s="210"/>
      <c r="AV137" s="210"/>
      <c r="AW137" s="210"/>
      <c r="AX137" s="210"/>
      <c r="AY137" s="210"/>
      <c r="AZ137" s="210"/>
      <c r="BA137" s="210"/>
      <c r="BB137" s="210"/>
      <c r="BC137" s="210"/>
      <c r="BD137" s="210"/>
      <c r="BE137" s="210"/>
      <c r="BM137" s="211"/>
      <c r="BN137" s="211"/>
      <c r="BO137" s="211"/>
      <c r="BP137" s="211"/>
      <c r="BQ137" s="211"/>
      <c r="BR137" s="211"/>
      <c r="BS137" s="211"/>
      <c r="BT137" s="211"/>
      <c r="BU137" s="211"/>
      <c r="BV137" s="211"/>
      <c r="BW137" s="211"/>
      <c r="BX137" s="211"/>
    </row>
    <row r="138" spans="1:76" s="209" customFormat="1" x14ac:dyDescent="0.25">
      <c r="A138" s="194"/>
      <c r="B138" s="194"/>
      <c r="C138" s="194"/>
      <c r="D138" s="194"/>
      <c r="E138" s="194"/>
      <c r="F138" s="194"/>
      <c r="G138" s="194"/>
      <c r="X138" s="210"/>
      <c r="Y138" s="210"/>
      <c r="AF138" s="210"/>
      <c r="AG138" s="210"/>
      <c r="AT138" s="210"/>
      <c r="AU138" s="210"/>
      <c r="AV138" s="210"/>
      <c r="AW138" s="210"/>
      <c r="AX138" s="210"/>
      <c r="AY138" s="210"/>
      <c r="AZ138" s="210"/>
      <c r="BA138" s="210"/>
      <c r="BB138" s="210"/>
      <c r="BC138" s="210"/>
      <c r="BD138" s="210"/>
      <c r="BE138" s="210"/>
      <c r="BM138" s="211"/>
      <c r="BN138" s="211"/>
      <c r="BO138" s="211"/>
      <c r="BP138" s="211"/>
      <c r="BQ138" s="211"/>
      <c r="BR138" s="211"/>
      <c r="BS138" s="211"/>
      <c r="BT138" s="211"/>
      <c r="BU138" s="211"/>
      <c r="BV138" s="211"/>
      <c r="BW138" s="211"/>
      <c r="BX138" s="211"/>
    </row>
    <row r="139" spans="1:76" s="209" customFormat="1" x14ac:dyDescent="0.25">
      <c r="A139" s="194"/>
      <c r="B139" s="194"/>
      <c r="C139" s="194"/>
      <c r="D139" s="194"/>
      <c r="E139" s="194"/>
      <c r="F139" s="194"/>
      <c r="G139" s="194"/>
      <c r="X139" s="210"/>
      <c r="Y139" s="210"/>
      <c r="AF139" s="210"/>
      <c r="AG139" s="210"/>
      <c r="AT139" s="210"/>
      <c r="AU139" s="210"/>
      <c r="AV139" s="210"/>
      <c r="AW139" s="210"/>
      <c r="AX139" s="210"/>
      <c r="AY139" s="210"/>
      <c r="AZ139" s="210"/>
      <c r="BA139" s="210"/>
      <c r="BB139" s="210"/>
      <c r="BC139" s="210"/>
      <c r="BD139" s="210"/>
      <c r="BE139" s="210"/>
      <c r="BM139" s="211"/>
      <c r="BN139" s="211"/>
      <c r="BO139" s="211"/>
      <c r="BP139" s="211"/>
      <c r="BQ139" s="211"/>
      <c r="BR139" s="211"/>
      <c r="BS139" s="211"/>
      <c r="BT139" s="211"/>
      <c r="BU139" s="211"/>
      <c r="BV139" s="211"/>
      <c r="BW139" s="211"/>
      <c r="BX139" s="211"/>
    </row>
    <row r="140" spans="1:76" s="209" customFormat="1" x14ac:dyDescent="0.25">
      <c r="A140" s="194"/>
      <c r="B140" s="194"/>
      <c r="C140" s="194"/>
      <c r="D140" s="194"/>
      <c r="E140" s="194"/>
      <c r="F140" s="194"/>
      <c r="G140" s="194"/>
      <c r="X140" s="210"/>
      <c r="Y140" s="210"/>
      <c r="AF140" s="210"/>
      <c r="AG140" s="210"/>
      <c r="AT140" s="210"/>
      <c r="AU140" s="210"/>
      <c r="AV140" s="210"/>
      <c r="AW140" s="210"/>
      <c r="AX140" s="210"/>
      <c r="AY140" s="210"/>
      <c r="AZ140" s="210"/>
      <c r="BA140" s="210"/>
      <c r="BB140" s="210"/>
      <c r="BC140" s="210"/>
      <c r="BD140" s="210"/>
      <c r="BE140" s="210"/>
      <c r="BM140" s="211"/>
      <c r="BN140" s="211"/>
      <c r="BO140" s="211"/>
      <c r="BP140" s="211"/>
      <c r="BQ140" s="211"/>
      <c r="BR140" s="211"/>
      <c r="BS140" s="211"/>
      <c r="BT140" s="211"/>
      <c r="BU140" s="211"/>
      <c r="BV140" s="211"/>
      <c r="BW140" s="211"/>
      <c r="BX140" s="211"/>
    </row>
    <row r="141" spans="1:76" s="209" customFormat="1" x14ac:dyDescent="0.25">
      <c r="A141" s="194"/>
      <c r="B141" s="194"/>
      <c r="C141" s="194"/>
      <c r="D141" s="194"/>
      <c r="E141" s="194"/>
      <c r="F141" s="194"/>
      <c r="G141" s="194"/>
      <c r="X141" s="210"/>
      <c r="Y141" s="210"/>
      <c r="AF141" s="210"/>
      <c r="AG141" s="210"/>
      <c r="AT141" s="210"/>
      <c r="AU141" s="210"/>
      <c r="AV141" s="210"/>
      <c r="AW141" s="210"/>
      <c r="AX141" s="210"/>
      <c r="AY141" s="210"/>
      <c r="AZ141" s="210"/>
      <c r="BA141" s="210"/>
      <c r="BB141" s="210"/>
      <c r="BC141" s="210"/>
      <c r="BD141" s="210"/>
      <c r="BE141" s="210"/>
      <c r="BM141" s="211"/>
      <c r="BN141" s="211"/>
      <c r="BO141" s="211"/>
      <c r="BP141" s="211"/>
      <c r="BQ141" s="211"/>
      <c r="BR141" s="211"/>
      <c r="BS141" s="211"/>
      <c r="BT141" s="211"/>
      <c r="BU141" s="211"/>
      <c r="BV141" s="211"/>
      <c r="BW141" s="211"/>
      <c r="BX141" s="211"/>
    </row>
    <row r="142" spans="1:76" s="209" customFormat="1" x14ac:dyDescent="0.25">
      <c r="A142" s="194"/>
      <c r="B142" s="194"/>
      <c r="C142" s="194"/>
      <c r="D142" s="194"/>
      <c r="E142" s="194"/>
      <c r="F142" s="194"/>
      <c r="G142" s="194"/>
      <c r="X142" s="210"/>
      <c r="Y142" s="210"/>
      <c r="AF142" s="210"/>
      <c r="AG142" s="210"/>
      <c r="AT142" s="210"/>
      <c r="AU142" s="210"/>
      <c r="AV142" s="210"/>
      <c r="AW142" s="210"/>
      <c r="AX142" s="210"/>
      <c r="AY142" s="210"/>
      <c r="AZ142" s="210"/>
      <c r="BA142" s="210"/>
      <c r="BB142" s="210"/>
      <c r="BC142" s="210"/>
      <c r="BD142" s="210"/>
      <c r="BE142" s="210"/>
      <c r="BM142" s="211"/>
      <c r="BN142" s="211"/>
      <c r="BO142" s="211"/>
      <c r="BP142" s="211"/>
      <c r="BQ142" s="211"/>
      <c r="BR142" s="211"/>
      <c r="BS142" s="211"/>
      <c r="BT142" s="211"/>
      <c r="BU142" s="211"/>
      <c r="BV142" s="211"/>
      <c r="BW142" s="211"/>
      <c r="BX142" s="211"/>
    </row>
    <row r="143" spans="1:76" s="209" customFormat="1" x14ac:dyDescent="0.25">
      <c r="A143" s="194"/>
      <c r="B143" s="194"/>
      <c r="C143" s="194"/>
      <c r="D143" s="194"/>
      <c r="E143" s="194"/>
      <c r="F143" s="194"/>
      <c r="G143" s="194"/>
      <c r="X143" s="210"/>
      <c r="Y143" s="210"/>
      <c r="AF143" s="210"/>
      <c r="AG143" s="210"/>
      <c r="AT143" s="210"/>
      <c r="AU143" s="210"/>
      <c r="AV143" s="210"/>
      <c r="AW143" s="210"/>
      <c r="AX143" s="210"/>
      <c r="AY143" s="210"/>
      <c r="AZ143" s="210"/>
      <c r="BA143" s="210"/>
      <c r="BB143" s="210"/>
      <c r="BC143" s="210"/>
      <c r="BD143" s="210"/>
      <c r="BE143" s="210"/>
      <c r="BM143" s="211"/>
      <c r="BN143" s="211"/>
      <c r="BO143" s="211"/>
      <c r="BP143" s="211"/>
      <c r="BQ143" s="211"/>
      <c r="BR143" s="211"/>
      <c r="BS143" s="211"/>
      <c r="BT143" s="211"/>
      <c r="BU143" s="211"/>
      <c r="BV143" s="211"/>
      <c r="BW143" s="211"/>
      <c r="BX143" s="211"/>
    </row>
    <row r="144" spans="1:76" s="209" customFormat="1" x14ac:dyDescent="0.25">
      <c r="A144" s="194"/>
      <c r="B144" s="194"/>
      <c r="C144" s="194"/>
      <c r="D144" s="194"/>
      <c r="E144" s="194"/>
      <c r="F144" s="194"/>
      <c r="G144" s="194"/>
      <c r="X144" s="210"/>
      <c r="Y144" s="210"/>
      <c r="AF144" s="210"/>
      <c r="AG144" s="210"/>
      <c r="AT144" s="210"/>
      <c r="AU144" s="210"/>
      <c r="AV144" s="210"/>
      <c r="AW144" s="210"/>
      <c r="AX144" s="210"/>
      <c r="AY144" s="210"/>
      <c r="AZ144" s="210"/>
      <c r="BA144" s="210"/>
      <c r="BB144" s="210"/>
      <c r="BC144" s="210"/>
      <c r="BD144" s="210"/>
      <c r="BE144" s="210"/>
      <c r="BM144" s="211"/>
      <c r="BN144" s="211"/>
      <c r="BO144" s="211"/>
      <c r="BP144" s="211"/>
      <c r="BQ144" s="211"/>
      <c r="BR144" s="211"/>
      <c r="BS144" s="211"/>
      <c r="BT144" s="211"/>
      <c r="BU144" s="211"/>
      <c r="BV144" s="211"/>
      <c r="BW144" s="211"/>
      <c r="BX144" s="211"/>
    </row>
    <row r="145" spans="1:76" s="209" customFormat="1" x14ac:dyDescent="0.25">
      <c r="A145" s="194"/>
      <c r="B145" s="194"/>
      <c r="C145" s="194"/>
      <c r="D145" s="194"/>
      <c r="E145" s="194"/>
      <c r="F145" s="194"/>
      <c r="G145" s="194"/>
      <c r="X145" s="210"/>
      <c r="Y145" s="210"/>
      <c r="AF145" s="210"/>
      <c r="AG145" s="210"/>
      <c r="AT145" s="210"/>
      <c r="AU145" s="210"/>
      <c r="AV145" s="210"/>
      <c r="AW145" s="210"/>
      <c r="AX145" s="210"/>
      <c r="AY145" s="210"/>
      <c r="AZ145" s="210"/>
      <c r="BA145" s="210"/>
      <c r="BB145" s="210"/>
      <c r="BC145" s="210"/>
      <c r="BD145" s="210"/>
      <c r="BE145" s="210"/>
      <c r="BM145" s="211"/>
      <c r="BN145" s="211"/>
      <c r="BO145" s="211"/>
      <c r="BP145" s="211"/>
      <c r="BQ145" s="211"/>
      <c r="BR145" s="211"/>
      <c r="BS145" s="211"/>
      <c r="BT145" s="211"/>
      <c r="BU145" s="211"/>
      <c r="BV145" s="211"/>
      <c r="BW145" s="211"/>
      <c r="BX145" s="211"/>
    </row>
    <row r="146" spans="1:76" s="209" customFormat="1" x14ac:dyDescent="0.25">
      <c r="A146" s="194"/>
      <c r="B146" s="194"/>
      <c r="C146" s="194"/>
      <c r="D146" s="194"/>
      <c r="E146" s="194"/>
      <c r="F146" s="194"/>
      <c r="G146" s="194"/>
      <c r="X146" s="210"/>
      <c r="Y146" s="210"/>
      <c r="AF146" s="210"/>
      <c r="AG146" s="210"/>
      <c r="AT146" s="210"/>
      <c r="AU146" s="210"/>
      <c r="AV146" s="210"/>
      <c r="AW146" s="210"/>
      <c r="AX146" s="210"/>
      <c r="AY146" s="210"/>
      <c r="AZ146" s="210"/>
      <c r="BA146" s="210"/>
      <c r="BB146" s="210"/>
      <c r="BC146" s="210"/>
      <c r="BD146" s="210"/>
      <c r="BE146" s="210"/>
      <c r="BM146" s="211"/>
      <c r="BN146" s="211"/>
      <c r="BO146" s="211"/>
      <c r="BP146" s="211"/>
      <c r="BQ146" s="211"/>
      <c r="BR146" s="211"/>
      <c r="BS146" s="211"/>
      <c r="BT146" s="211"/>
      <c r="BU146" s="211"/>
      <c r="BV146" s="211"/>
      <c r="BW146" s="211"/>
      <c r="BX146" s="211"/>
    </row>
    <row r="147" spans="1:76" s="209" customFormat="1" x14ac:dyDescent="0.25">
      <c r="A147" s="194"/>
      <c r="B147" s="194"/>
      <c r="C147" s="194"/>
      <c r="D147" s="194"/>
      <c r="E147" s="194"/>
      <c r="F147" s="194"/>
      <c r="G147" s="194"/>
      <c r="X147" s="210"/>
      <c r="Y147" s="210"/>
      <c r="AF147" s="210"/>
      <c r="AG147" s="210"/>
      <c r="AT147" s="210"/>
      <c r="AU147" s="210"/>
      <c r="AV147" s="210"/>
      <c r="AW147" s="210"/>
      <c r="AX147" s="210"/>
      <c r="AY147" s="210"/>
      <c r="AZ147" s="210"/>
      <c r="BA147" s="210"/>
      <c r="BB147" s="210"/>
      <c r="BC147" s="210"/>
      <c r="BD147" s="210"/>
      <c r="BE147" s="210"/>
      <c r="BM147" s="211"/>
      <c r="BN147" s="211"/>
      <c r="BO147" s="211"/>
      <c r="BP147" s="211"/>
      <c r="BQ147" s="211"/>
      <c r="BR147" s="211"/>
      <c r="BS147" s="211"/>
      <c r="BT147" s="211"/>
      <c r="BU147" s="211"/>
      <c r="BV147" s="211"/>
      <c r="BW147" s="211"/>
      <c r="BX147" s="211"/>
    </row>
    <row r="148" spans="1:76" s="209" customFormat="1" x14ac:dyDescent="0.25">
      <c r="A148" s="194"/>
      <c r="B148" s="194"/>
      <c r="C148" s="194"/>
      <c r="D148" s="194"/>
      <c r="E148" s="194"/>
      <c r="F148" s="194"/>
      <c r="G148" s="194"/>
      <c r="X148" s="210"/>
      <c r="Y148" s="210"/>
      <c r="AF148" s="210"/>
      <c r="AG148" s="210"/>
      <c r="AT148" s="210"/>
      <c r="AU148" s="210"/>
      <c r="AV148" s="210"/>
      <c r="AW148" s="210"/>
      <c r="AX148" s="210"/>
      <c r="AY148" s="210"/>
      <c r="AZ148" s="210"/>
      <c r="BA148" s="210"/>
      <c r="BB148" s="210"/>
      <c r="BC148" s="210"/>
      <c r="BD148" s="210"/>
      <c r="BE148" s="210"/>
      <c r="BM148" s="211"/>
      <c r="BN148" s="211"/>
      <c r="BO148" s="211"/>
      <c r="BP148" s="211"/>
      <c r="BQ148" s="211"/>
      <c r="BR148" s="211"/>
      <c r="BS148" s="211"/>
      <c r="BT148" s="211"/>
      <c r="BU148" s="211"/>
      <c r="BV148" s="211"/>
      <c r="BW148" s="211"/>
      <c r="BX148" s="211"/>
    </row>
    <row r="149" spans="1:76" s="209" customFormat="1" x14ac:dyDescent="0.25">
      <c r="A149" s="194"/>
      <c r="B149" s="194"/>
      <c r="C149" s="194"/>
      <c r="D149" s="194"/>
      <c r="E149" s="194"/>
      <c r="F149" s="194"/>
      <c r="G149" s="194"/>
      <c r="X149" s="210"/>
      <c r="Y149" s="210"/>
      <c r="AF149" s="210"/>
      <c r="AG149" s="210"/>
      <c r="AT149" s="210"/>
      <c r="AU149" s="210"/>
      <c r="AV149" s="210"/>
      <c r="AW149" s="210"/>
      <c r="AX149" s="210"/>
      <c r="AY149" s="210"/>
      <c r="AZ149" s="210"/>
      <c r="BA149" s="210"/>
      <c r="BB149" s="210"/>
      <c r="BC149" s="210"/>
      <c r="BD149" s="210"/>
      <c r="BE149" s="210"/>
      <c r="BM149" s="211"/>
      <c r="BN149" s="211"/>
      <c r="BO149" s="211"/>
      <c r="BP149" s="211"/>
      <c r="BQ149" s="211"/>
      <c r="BR149" s="211"/>
      <c r="BS149" s="211"/>
      <c r="BT149" s="211"/>
      <c r="BU149" s="211"/>
      <c r="BV149" s="211"/>
      <c r="BW149" s="211"/>
      <c r="BX149" s="211"/>
    </row>
    <row r="150" spans="1:76" s="209" customFormat="1" x14ac:dyDescent="0.25">
      <c r="A150" s="194"/>
      <c r="B150" s="194"/>
      <c r="C150" s="194"/>
      <c r="D150" s="194"/>
      <c r="E150" s="194"/>
      <c r="F150" s="194"/>
      <c r="G150" s="194"/>
      <c r="X150" s="210"/>
      <c r="Y150" s="210"/>
      <c r="AF150" s="210"/>
      <c r="AG150" s="210"/>
      <c r="AT150" s="210"/>
      <c r="AU150" s="210"/>
      <c r="AV150" s="210"/>
      <c r="AW150" s="210"/>
      <c r="AX150" s="210"/>
      <c r="AY150" s="210"/>
      <c r="AZ150" s="210"/>
      <c r="BA150" s="210"/>
      <c r="BB150" s="210"/>
      <c r="BC150" s="210"/>
      <c r="BD150" s="210"/>
      <c r="BE150" s="210"/>
      <c r="BM150" s="211"/>
      <c r="BN150" s="211"/>
      <c r="BO150" s="211"/>
      <c r="BP150" s="211"/>
      <c r="BQ150" s="211"/>
      <c r="BR150" s="211"/>
      <c r="BS150" s="211"/>
      <c r="BT150" s="211"/>
      <c r="BU150" s="211"/>
      <c r="BV150" s="211"/>
      <c r="BW150" s="211"/>
      <c r="BX150" s="211"/>
    </row>
    <row r="151" spans="1:76" s="209" customFormat="1" x14ac:dyDescent="0.25">
      <c r="A151" s="194"/>
      <c r="B151" s="194"/>
      <c r="C151" s="194"/>
      <c r="D151" s="194"/>
      <c r="E151" s="194"/>
      <c r="F151" s="194"/>
      <c r="G151" s="194"/>
      <c r="X151" s="210"/>
      <c r="Y151" s="210"/>
      <c r="AF151" s="210"/>
      <c r="AG151" s="210"/>
      <c r="AT151" s="210"/>
      <c r="AU151" s="210"/>
      <c r="AV151" s="210"/>
      <c r="AW151" s="210"/>
      <c r="AX151" s="210"/>
      <c r="AY151" s="210"/>
      <c r="AZ151" s="210"/>
      <c r="BA151" s="210"/>
      <c r="BB151" s="210"/>
      <c r="BC151" s="210"/>
      <c r="BD151" s="210"/>
      <c r="BE151" s="210"/>
      <c r="BM151" s="211"/>
      <c r="BN151" s="211"/>
      <c r="BO151" s="211"/>
      <c r="BP151" s="211"/>
      <c r="BQ151" s="211"/>
      <c r="BR151" s="211"/>
      <c r="BS151" s="211"/>
      <c r="BT151" s="211"/>
      <c r="BU151" s="211"/>
      <c r="BV151" s="211"/>
      <c r="BW151" s="211"/>
      <c r="BX151" s="211"/>
    </row>
    <row r="152" spans="1:76" s="209" customFormat="1" x14ac:dyDescent="0.25">
      <c r="A152" s="194"/>
      <c r="B152" s="194"/>
      <c r="C152" s="194"/>
      <c r="D152" s="194"/>
      <c r="E152" s="194"/>
      <c r="F152" s="194"/>
      <c r="G152" s="194"/>
      <c r="X152" s="210"/>
      <c r="Y152" s="210"/>
      <c r="AF152" s="210"/>
      <c r="AG152" s="210"/>
      <c r="AT152" s="210"/>
      <c r="AU152" s="210"/>
      <c r="AV152" s="210"/>
      <c r="AW152" s="210"/>
      <c r="AX152" s="210"/>
      <c r="AY152" s="210"/>
      <c r="AZ152" s="210"/>
      <c r="BA152" s="210"/>
      <c r="BB152" s="210"/>
      <c r="BC152" s="210"/>
      <c r="BD152" s="210"/>
      <c r="BE152" s="210"/>
      <c r="BM152" s="211"/>
      <c r="BN152" s="211"/>
      <c r="BO152" s="211"/>
      <c r="BP152" s="211"/>
      <c r="BQ152" s="211"/>
      <c r="BR152" s="211"/>
      <c r="BS152" s="211"/>
      <c r="BT152" s="211"/>
      <c r="BU152" s="211"/>
      <c r="BV152" s="211"/>
      <c r="BW152" s="211"/>
      <c r="BX152" s="211"/>
    </row>
    <row r="153" spans="1:76" s="209" customFormat="1" x14ac:dyDescent="0.25">
      <c r="A153" s="194"/>
      <c r="B153" s="194"/>
      <c r="C153" s="194"/>
      <c r="D153" s="194"/>
      <c r="E153" s="194"/>
      <c r="F153" s="194"/>
      <c r="G153" s="194"/>
      <c r="X153" s="210"/>
      <c r="Y153" s="210"/>
      <c r="AF153" s="210"/>
      <c r="AG153" s="210"/>
      <c r="AT153" s="210"/>
      <c r="AU153" s="210"/>
      <c r="AV153" s="210"/>
      <c r="AW153" s="210"/>
      <c r="AX153" s="210"/>
      <c r="AY153" s="210"/>
      <c r="AZ153" s="210"/>
      <c r="BA153" s="210"/>
      <c r="BB153" s="210"/>
      <c r="BC153" s="210"/>
      <c r="BD153" s="210"/>
      <c r="BE153" s="210"/>
      <c r="BM153" s="211"/>
      <c r="BN153" s="211"/>
      <c r="BO153" s="211"/>
      <c r="BP153" s="211"/>
      <c r="BQ153" s="211"/>
      <c r="BR153" s="211"/>
      <c r="BS153" s="211"/>
      <c r="BT153" s="211"/>
      <c r="BU153" s="211"/>
      <c r="BV153" s="211"/>
      <c r="BW153" s="211"/>
      <c r="BX153" s="211"/>
    </row>
    <row r="154" spans="1:76" s="209" customFormat="1" x14ac:dyDescent="0.25">
      <c r="A154" s="194"/>
      <c r="B154" s="194"/>
      <c r="C154" s="194"/>
      <c r="D154" s="194"/>
      <c r="E154" s="194"/>
      <c r="F154" s="194"/>
      <c r="G154" s="194"/>
      <c r="X154" s="210"/>
      <c r="Y154" s="210"/>
      <c r="AF154" s="210"/>
      <c r="AG154" s="210"/>
      <c r="AT154" s="210"/>
      <c r="AU154" s="210"/>
      <c r="AV154" s="210"/>
      <c r="AW154" s="210"/>
      <c r="AX154" s="210"/>
      <c r="AY154" s="210"/>
      <c r="AZ154" s="210"/>
      <c r="BA154" s="210"/>
      <c r="BB154" s="210"/>
      <c r="BC154" s="210"/>
      <c r="BD154" s="210"/>
      <c r="BE154" s="210"/>
      <c r="BM154" s="211"/>
      <c r="BN154" s="211"/>
      <c r="BO154" s="211"/>
      <c r="BP154" s="211"/>
      <c r="BQ154" s="211"/>
      <c r="BR154" s="211"/>
      <c r="BS154" s="211"/>
      <c r="BT154" s="211"/>
      <c r="BU154" s="211"/>
      <c r="BV154" s="211"/>
      <c r="BW154" s="211"/>
      <c r="BX154" s="211"/>
    </row>
    <row r="155" spans="1:76" s="209" customFormat="1" x14ac:dyDescent="0.25">
      <c r="A155" s="194"/>
      <c r="B155" s="194"/>
      <c r="C155" s="194"/>
      <c r="D155" s="194"/>
      <c r="E155" s="194"/>
      <c r="F155" s="194"/>
      <c r="G155" s="194"/>
      <c r="X155" s="210"/>
      <c r="Y155" s="210"/>
      <c r="AF155" s="210"/>
      <c r="AG155" s="210"/>
      <c r="AT155" s="210"/>
      <c r="AU155" s="210"/>
      <c r="AV155" s="210"/>
      <c r="AW155" s="210"/>
      <c r="AX155" s="210"/>
      <c r="AY155" s="210"/>
      <c r="AZ155" s="210"/>
      <c r="BA155" s="210"/>
      <c r="BB155" s="210"/>
      <c r="BC155" s="210"/>
      <c r="BD155" s="210"/>
      <c r="BE155" s="210"/>
      <c r="BM155" s="211"/>
      <c r="BN155" s="211"/>
      <c r="BO155" s="211"/>
      <c r="BP155" s="211"/>
      <c r="BQ155" s="211"/>
      <c r="BR155" s="211"/>
      <c r="BS155" s="211"/>
      <c r="BT155" s="211"/>
      <c r="BU155" s="211"/>
      <c r="BV155" s="211"/>
      <c r="BW155" s="211"/>
      <c r="BX155" s="211"/>
    </row>
    <row r="156" spans="1:76" s="209" customFormat="1" x14ac:dyDescent="0.25">
      <c r="A156" s="194"/>
      <c r="B156" s="194"/>
      <c r="C156" s="194"/>
      <c r="D156" s="194"/>
      <c r="E156" s="194"/>
      <c r="F156" s="194"/>
      <c r="G156" s="194"/>
      <c r="X156" s="210"/>
      <c r="Y156" s="210"/>
      <c r="AF156" s="210"/>
      <c r="AG156" s="210"/>
      <c r="AT156" s="210"/>
      <c r="AU156" s="210"/>
      <c r="AV156" s="210"/>
      <c r="AW156" s="210"/>
      <c r="AX156" s="210"/>
      <c r="AY156" s="210"/>
      <c r="AZ156" s="210"/>
      <c r="BA156" s="210"/>
      <c r="BB156" s="210"/>
      <c r="BC156" s="210"/>
      <c r="BD156" s="210"/>
      <c r="BE156" s="210"/>
      <c r="BM156" s="211"/>
      <c r="BN156" s="211"/>
      <c r="BO156" s="211"/>
      <c r="BP156" s="211"/>
      <c r="BQ156" s="211"/>
      <c r="BR156" s="211"/>
      <c r="BS156" s="211"/>
      <c r="BT156" s="211"/>
      <c r="BU156" s="211"/>
      <c r="BV156" s="211"/>
      <c r="BW156" s="211"/>
      <c r="BX156" s="211"/>
    </row>
    <row r="157" spans="1:76" s="209" customFormat="1" x14ac:dyDescent="0.25">
      <c r="A157" s="194"/>
      <c r="B157" s="194"/>
      <c r="C157" s="194"/>
      <c r="D157" s="194"/>
      <c r="E157" s="194"/>
      <c r="F157" s="194"/>
      <c r="G157" s="194"/>
      <c r="X157" s="210"/>
      <c r="Y157" s="210"/>
      <c r="AF157" s="210"/>
      <c r="AG157" s="210"/>
      <c r="AT157" s="210"/>
      <c r="AU157" s="210"/>
      <c r="AV157" s="210"/>
      <c r="AW157" s="210"/>
      <c r="AX157" s="210"/>
      <c r="AY157" s="210"/>
      <c r="AZ157" s="210"/>
      <c r="BA157" s="210"/>
      <c r="BB157" s="210"/>
      <c r="BC157" s="210"/>
      <c r="BD157" s="210"/>
      <c r="BE157" s="210"/>
      <c r="BM157" s="211"/>
      <c r="BN157" s="211"/>
      <c r="BO157" s="211"/>
      <c r="BP157" s="211"/>
      <c r="BQ157" s="211"/>
      <c r="BR157" s="211"/>
      <c r="BS157" s="211"/>
      <c r="BT157" s="211"/>
      <c r="BU157" s="211"/>
      <c r="BV157" s="211"/>
      <c r="BW157" s="211"/>
      <c r="BX157" s="211"/>
    </row>
    <row r="158" spans="1:76" s="209" customFormat="1" x14ac:dyDescent="0.25">
      <c r="A158" s="194"/>
      <c r="B158" s="194"/>
      <c r="C158" s="194"/>
      <c r="D158" s="194"/>
      <c r="E158" s="194"/>
      <c r="F158" s="194"/>
      <c r="G158" s="194"/>
      <c r="X158" s="210"/>
      <c r="Y158" s="210"/>
      <c r="AF158" s="210"/>
      <c r="AG158" s="210"/>
      <c r="AT158" s="210"/>
      <c r="AU158" s="210"/>
      <c r="AV158" s="210"/>
      <c r="AW158" s="210"/>
      <c r="AX158" s="210"/>
      <c r="AY158" s="210"/>
      <c r="AZ158" s="210"/>
      <c r="BA158" s="210"/>
      <c r="BB158" s="210"/>
      <c r="BC158" s="210"/>
      <c r="BD158" s="210"/>
      <c r="BE158" s="210"/>
      <c r="BM158" s="211"/>
      <c r="BN158" s="211"/>
      <c r="BO158" s="211"/>
      <c r="BP158" s="211"/>
      <c r="BQ158" s="211"/>
      <c r="BR158" s="211"/>
      <c r="BS158" s="211"/>
      <c r="BT158" s="211"/>
      <c r="BU158" s="211"/>
      <c r="BV158" s="211"/>
      <c r="BW158" s="211"/>
      <c r="BX158" s="211"/>
    </row>
    <row r="159" spans="1:76" s="209" customFormat="1" x14ac:dyDescent="0.25">
      <c r="A159" s="194"/>
      <c r="B159" s="194"/>
      <c r="C159" s="194"/>
      <c r="D159" s="194"/>
      <c r="E159" s="194"/>
      <c r="F159" s="194"/>
      <c r="G159" s="194"/>
      <c r="X159" s="210"/>
      <c r="Y159" s="210"/>
      <c r="AF159" s="210"/>
      <c r="AG159" s="210"/>
      <c r="AT159" s="210"/>
      <c r="AU159" s="210"/>
      <c r="AV159" s="210"/>
      <c r="AW159" s="210"/>
      <c r="AX159" s="210"/>
      <c r="AY159" s="210"/>
      <c r="AZ159" s="210"/>
      <c r="BA159" s="210"/>
      <c r="BB159" s="210"/>
      <c r="BC159" s="210"/>
      <c r="BD159" s="210"/>
      <c r="BE159" s="210"/>
      <c r="BM159" s="211"/>
      <c r="BN159" s="211"/>
      <c r="BO159" s="211"/>
      <c r="BP159" s="211"/>
      <c r="BQ159" s="211"/>
      <c r="BR159" s="211"/>
      <c r="BS159" s="211"/>
      <c r="BT159" s="211"/>
      <c r="BU159" s="211"/>
      <c r="BV159" s="211"/>
      <c r="BW159" s="211"/>
      <c r="BX159" s="211"/>
    </row>
    <row r="160" spans="1:76" s="209" customFormat="1" x14ac:dyDescent="0.25">
      <c r="A160" s="194"/>
      <c r="B160" s="194"/>
      <c r="C160" s="194"/>
      <c r="D160" s="194"/>
      <c r="E160" s="194"/>
      <c r="F160" s="194"/>
      <c r="G160" s="194"/>
      <c r="X160" s="210"/>
      <c r="Y160" s="210"/>
      <c r="AF160" s="210"/>
      <c r="AG160" s="210"/>
      <c r="AT160" s="210"/>
      <c r="AU160" s="210"/>
      <c r="AV160" s="210"/>
      <c r="AW160" s="210"/>
      <c r="AX160" s="210"/>
      <c r="AY160" s="210"/>
      <c r="AZ160" s="210"/>
      <c r="BA160" s="210"/>
      <c r="BB160" s="210"/>
      <c r="BC160" s="210"/>
      <c r="BD160" s="210"/>
      <c r="BE160" s="210"/>
      <c r="BM160" s="211"/>
      <c r="BN160" s="211"/>
      <c r="BO160" s="211"/>
      <c r="BP160" s="211"/>
      <c r="BQ160" s="211"/>
      <c r="BR160" s="211"/>
      <c r="BS160" s="211"/>
      <c r="BT160" s="211"/>
      <c r="BU160" s="211"/>
      <c r="BV160" s="211"/>
      <c r="BW160" s="211"/>
      <c r="BX160" s="211"/>
    </row>
    <row r="161" spans="1:76" s="209" customFormat="1" x14ac:dyDescent="0.25">
      <c r="A161" s="194"/>
      <c r="B161" s="194"/>
      <c r="C161" s="194"/>
      <c r="D161" s="194"/>
      <c r="E161" s="194"/>
      <c r="F161" s="194"/>
      <c r="G161" s="194"/>
      <c r="X161" s="210"/>
      <c r="Y161" s="210"/>
      <c r="AF161" s="210"/>
      <c r="AG161" s="210"/>
      <c r="AT161" s="210"/>
      <c r="AU161" s="210"/>
      <c r="AV161" s="210"/>
      <c r="AW161" s="210"/>
      <c r="AX161" s="210"/>
      <c r="AY161" s="210"/>
      <c r="AZ161" s="210"/>
      <c r="BA161" s="210"/>
      <c r="BB161" s="210"/>
      <c r="BC161" s="210"/>
      <c r="BD161" s="210"/>
      <c r="BE161" s="210"/>
      <c r="BM161" s="211"/>
      <c r="BN161" s="211"/>
      <c r="BO161" s="211"/>
      <c r="BP161" s="211"/>
      <c r="BQ161" s="211"/>
      <c r="BR161" s="211"/>
      <c r="BS161" s="211"/>
      <c r="BT161" s="211"/>
      <c r="BU161" s="211"/>
      <c r="BV161" s="211"/>
      <c r="BW161" s="211"/>
      <c r="BX161" s="211"/>
    </row>
    <row r="162" spans="1:76" s="209" customFormat="1" x14ac:dyDescent="0.25">
      <c r="A162" s="194"/>
      <c r="B162" s="194"/>
      <c r="C162" s="194"/>
      <c r="D162" s="194"/>
      <c r="E162" s="194"/>
      <c r="F162" s="194"/>
      <c r="G162" s="194"/>
      <c r="X162" s="210"/>
      <c r="Y162" s="210"/>
      <c r="AF162" s="210"/>
      <c r="AG162" s="210"/>
      <c r="AT162" s="210"/>
      <c r="AU162" s="210"/>
      <c r="AV162" s="210"/>
      <c r="AW162" s="210"/>
      <c r="AX162" s="210"/>
      <c r="AY162" s="210"/>
      <c r="AZ162" s="210"/>
      <c r="BA162" s="210"/>
      <c r="BB162" s="210"/>
      <c r="BC162" s="210"/>
      <c r="BD162" s="210"/>
      <c r="BE162" s="210"/>
      <c r="BM162" s="211"/>
      <c r="BN162" s="211"/>
      <c r="BO162" s="211"/>
      <c r="BP162" s="211"/>
      <c r="BQ162" s="211"/>
      <c r="BR162" s="211"/>
      <c r="BS162" s="211"/>
      <c r="BT162" s="211"/>
      <c r="BU162" s="211"/>
      <c r="BV162" s="211"/>
      <c r="BW162" s="211"/>
      <c r="BX162" s="211"/>
    </row>
    <row r="163" spans="1:76" s="209" customFormat="1" x14ac:dyDescent="0.25">
      <c r="A163" s="194"/>
      <c r="B163" s="194"/>
      <c r="C163" s="194"/>
      <c r="D163" s="194"/>
      <c r="E163" s="194"/>
      <c r="F163" s="194"/>
      <c r="G163" s="194"/>
      <c r="X163" s="210"/>
      <c r="Y163" s="210"/>
      <c r="AF163" s="210"/>
      <c r="AG163" s="210"/>
      <c r="AT163" s="210"/>
      <c r="AU163" s="210"/>
      <c r="AV163" s="210"/>
      <c r="AW163" s="210"/>
      <c r="AX163" s="210"/>
      <c r="AY163" s="210"/>
      <c r="AZ163" s="210"/>
      <c r="BA163" s="210"/>
      <c r="BB163" s="210"/>
      <c r="BC163" s="210"/>
      <c r="BD163" s="210"/>
      <c r="BE163" s="210"/>
      <c r="BM163" s="211"/>
      <c r="BN163" s="211"/>
      <c r="BO163" s="211"/>
      <c r="BP163" s="211"/>
      <c r="BQ163" s="211"/>
      <c r="BR163" s="211"/>
      <c r="BS163" s="211"/>
      <c r="BT163" s="211"/>
      <c r="BU163" s="211"/>
      <c r="BV163" s="211"/>
      <c r="BW163" s="211"/>
      <c r="BX163" s="211"/>
    </row>
    <row r="164" spans="1:76" s="209" customFormat="1" x14ac:dyDescent="0.25">
      <c r="A164" s="194"/>
      <c r="B164" s="194"/>
      <c r="C164" s="194"/>
      <c r="D164" s="194"/>
      <c r="E164" s="194"/>
      <c r="F164" s="194"/>
      <c r="G164" s="194"/>
      <c r="X164" s="210"/>
      <c r="Y164" s="210"/>
      <c r="AF164" s="210"/>
      <c r="AG164" s="210"/>
      <c r="AT164" s="210"/>
      <c r="AU164" s="210"/>
      <c r="AV164" s="210"/>
      <c r="AW164" s="210"/>
      <c r="AX164" s="210"/>
      <c r="AY164" s="210"/>
      <c r="AZ164" s="210"/>
      <c r="BA164" s="210"/>
      <c r="BB164" s="210"/>
      <c r="BC164" s="210"/>
      <c r="BD164" s="210"/>
      <c r="BE164" s="210"/>
      <c r="BM164" s="211"/>
      <c r="BN164" s="211"/>
      <c r="BO164" s="211"/>
      <c r="BP164" s="211"/>
      <c r="BQ164" s="211"/>
      <c r="BR164" s="211"/>
      <c r="BS164" s="211"/>
      <c r="BT164" s="211"/>
      <c r="BU164" s="211"/>
      <c r="BV164" s="211"/>
      <c r="BW164" s="211"/>
      <c r="BX164" s="211"/>
    </row>
    <row r="165" spans="1:76" s="209" customFormat="1" x14ac:dyDescent="0.25">
      <c r="A165" s="194"/>
      <c r="B165" s="194"/>
      <c r="C165" s="194"/>
      <c r="D165" s="194"/>
      <c r="E165" s="194"/>
      <c r="F165" s="194"/>
      <c r="G165" s="194"/>
      <c r="X165" s="210"/>
      <c r="Y165" s="210"/>
      <c r="AF165" s="210"/>
      <c r="AG165" s="210"/>
      <c r="AT165" s="210"/>
      <c r="AU165" s="210"/>
      <c r="AV165" s="210"/>
      <c r="AW165" s="210"/>
      <c r="AX165" s="210"/>
      <c r="AY165" s="210"/>
      <c r="AZ165" s="210"/>
      <c r="BA165" s="210"/>
      <c r="BB165" s="210"/>
      <c r="BC165" s="210"/>
      <c r="BD165" s="210"/>
      <c r="BE165" s="210"/>
      <c r="BM165" s="211"/>
      <c r="BN165" s="211"/>
      <c r="BO165" s="211"/>
      <c r="BP165" s="211"/>
      <c r="BQ165" s="211"/>
      <c r="BR165" s="211"/>
      <c r="BS165" s="211"/>
      <c r="BT165" s="211"/>
      <c r="BU165" s="211"/>
      <c r="BV165" s="211"/>
      <c r="BW165" s="211"/>
      <c r="BX165" s="211"/>
    </row>
    <row r="166" spans="1:76" s="209" customFormat="1" x14ac:dyDescent="0.25">
      <c r="A166" s="194"/>
      <c r="B166" s="194"/>
      <c r="C166" s="194"/>
      <c r="D166" s="194"/>
      <c r="E166" s="194"/>
      <c r="F166" s="194"/>
      <c r="G166" s="194"/>
      <c r="X166" s="210"/>
      <c r="Y166" s="210"/>
      <c r="AF166" s="210"/>
      <c r="AG166" s="210"/>
      <c r="AT166" s="210"/>
      <c r="AU166" s="210"/>
      <c r="AV166" s="210"/>
      <c r="AW166" s="210"/>
      <c r="AX166" s="210"/>
      <c r="AY166" s="210"/>
      <c r="AZ166" s="210"/>
      <c r="BA166" s="210"/>
      <c r="BB166" s="210"/>
      <c r="BC166" s="210"/>
      <c r="BD166" s="210"/>
      <c r="BE166" s="210"/>
      <c r="BM166" s="211"/>
      <c r="BN166" s="211"/>
      <c r="BO166" s="211"/>
      <c r="BP166" s="211"/>
      <c r="BQ166" s="211"/>
      <c r="BR166" s="211"/>
      <c r="BS166" s="211"/>
      <c r="BT166" s="211"/>
      <c r="BU166" s="211"/>
      <c r="BV166" s="211"/>
      <c r="BW166" s="211"/>
      <c r="BX166" s="211"/>
    </row>
    <row r="167" spans="1:76" s="209" customFormat="1" x14ac:dyDescent="0.25">
      <c r="A167" s="194"/>
      <c r="B167" s="194"/>
      <c r="C167" s="194"/>
      <c r="D167" s="194"/>
      <c r="E167" s="194"/>
      <c r="F167" s="194"/>
      <c r="G167" s="194"/>
      <c r="X167" s="210"/>
      <c r="Y167" s="210"/>
      <c r="AF167" s="210"/>
      <c r="AG167" s="210"/>
      <c r="AT167" s="210"/>
      <c r="AU167" s="210"/>
      <c r="AV167" s="210"/>
      <c r="AW167" s="210"/>
      <c r="AX167" s="210"/>
      <c r="AY167" s="210"/>
      <c r="AZ167" s="210"/>
      <c r="BA167" s="210"/>
      <c r="BB167" s="210"/>
      <c r="BC167" s="210"/>
      <c r="BD167" s="210"/>
      <c r="BE167" s="210"/>
      <c r="BM167" s="211"/>
      <c r="BN167" s="211"/>
      <c r="BO167" s="211"/>
      <c r="BP167" s="211"/>
      <c r="BQ167" s="211"/>
      <c r="BR167" s="211"/>
      <c r="BS167" s="211"/>
      <c r="BT167" s="211"/>
      <c r="BU167" s="211"/>
      <c r="BV167" s="211"/>
      <c r="BW167" s="211"/>
      <c r="BX167" s="211"/>
    </row>
    <row r="168" spans="1:76" s="209" customFormat="1" x14ac:dyDescent="0.25">
      <c r="A168" s="194"/>
      <c r="B168" s="194"/>
      <c r="C168" s="194"/>
      <c r="D168" s="194"/>
      <c r="E168" s="194"/>
      <c r="F168" s="194"/>
      <c r="G168" s="194"/>
      <c r="X168" s="210"/>
      <c r="Y168" s="210"/>
      <c r="AF168" s="210"/>
      <c r="AG168" s="210"/>
      <c r="AT168" s="210"/>
      <c r="AU168" s="210"/>
      <c r="AV168" s="210"/>
      <c r="AW168" s="210"/>
      <c r="AX168" s="210"/>
      <c r="AY168" s="210"/>
      <c r="AZ168" s="210"/>
      <c r="BA168" s="210"/>
      <c r="BB168" s="210"/>
      <c r="BC168" s="210"/>
      <c r="BD168" s="210"/>
      <c r="BE168" s="210"/>
      <c r="BM168" s="211"/>
      <c r="BN168" s="211"/>
      <c r="BO168" s="211"/>
      <c r="BP168" s="211"/>
      <c r="BQ168" s="211"/>
      <c r="BR168" s="211"/>
      <c r="BS168" s="211"/>
      <c r="BT168" s="211"/>
      <c r="BU168" s="211"/>
      <c r="BV168" s="211"/>
      <c r="BW168" s="211"/>
      <c r="BX168" s="211"/>
    </row>
    <row r="169" spans="1:76" s="209" customFormat="1" x14ac:dyDescent="0.25">
      <c r="A169" s="194"/>
      <c r="B169" s="194"/>
      <c r="C169" s="194"/>
      <c r="D169" s="194"/>
      <c r="E169" s="194"/>
      <c r="F169" s="194"/>
      <c r="G169" s="194"/>
      <c r="X169" s="210"/>
      <c r="Y169" s="210"/>
      <c r="AF169" s="210"/>
      <c r="AG169" s="210"/>
      <c r="AT169" s="210"/>
      <c r="AU169" s="210"/>
      <c r="AV169" s="210"/>
      <c r="AW169" s="210"/>
      <c r="AX169" s="210"/>
      <c r="AY169" s="210"/>
      <c r="AZ169" s="210"/>
      <c r="BA169" s="210"/>
      <c r="BB169" s="210"/>
      <c r="BC169" s="210"/>
      <c r="BD169" s="210"/>
      <c r="BE169" s="210"/>
      <c r="BM169" s="211"/>
      <c r="BN169" s="211"/>
      <c r="BO169" s="211"/>
      <c r="BP169" s="211"/>
      <c r="BQ169" s="211"/>
      <c r="BR169" s="211"/>
      <c r="BS169" s="211"/>
      <c r="BT169" s="211"/>
      <c r="BU169" s="211"/>
      <c r="BV169" s="211"/>
      <c r="BW169" s="211"/>
      <c r="BX169" s="211"/>
    </row>
    <row r="170" spans="1:76" s="209" customFormat="1" x14ac:dyDescent="0.25">
      <c r="A170" s="194"/>
      <c r="B170" s="194"/>
      <c r="C170" s="194"/>
      <c r="D170" s="194"/>
      <c r="E170" s="194"/>
      <c r="F170" s="194"/>
      <c r="G170" s="194"/>
      <c r="X170" s="210"/>
      <c r="Y170" s="210"/>
      <c r="AF170" s="210"/>
      <c r="AG170" s="210"/>
      <c r="AT170" s="210"/>
      <c r="AU170" s="210"/>
      <c r="AV170" s="210"/>
      <c r="AW170" s="210"/>
      <c r="AX170" s="210"/>
      <c r="AY170" s="210"/>
      <c r="AZ170" s="210"/>
      <c r="BA170" s="210"/>
      <c r="BB170" s="210"/>
      <c r="BC170" s="210"/>
      <c r="BD170" s="210"/>
      <c r="BE170" s="210"/>
      <c r="BM170" s="211"/>
      <c r="BN170" s="211"/>
      <c r="BO170" s="211"/>
      <c r="BP170" s="211"/>
      <c r="BQ170" s="211"/>
      <c r="BR170" s="211"/>
      <c r="BS170" s="211"/>
      <c r="BT170" s="211"/>
      <c r="BU170" s="211"/>
      <c r="BV170" s="211"/>
      <c r="BW170" s="211"/>
      <c r="BX170" s="211"/>
    </row>
    <row r="171" spans="1:76" s="209" customFormat="1" x14ac:dyDescent="0.25">
      <c r="A171" s="194"/>
      <c r="B171" s="194"/>
      <c r="C171" s="194"/>
      <c r="D171" s="194"/>
      <c r="E171" s="194"/>
      <c r="F171" s="194"/>
      <c r="G171" s="194"/>
      <c r="X171" s="210"/>
      <c r="Y171" s="210"/>
      <c r="AF171" s="210"/>
      <c r="AG171" s="210"/>
      <c r="AT171" s="210"/>
      <c r="AU171" s="210"/>
      <c r="AV171" s="210"/>
      <c r="AW171" s="210"/>
      <c r="AX171" s="210"/>
      <c r="AY171" s="210"/>
      <c r="AZ171" s="210"/>
      <c r="BA171" s="210"/>
      <c r="BB171" s="210"/>
      <c r="BC171" s="210"/>
      <c r="BD171" s="210"/>
      <c r="BE171" s="210"/>
      <c r="BM171" s="211"/>
      <c r="BN171" s="211"/>
      <c r="BO171" s="211"/>
      <c r="BP171" s="211"/>
      <c r="BQ171" s="211"/>
      <c r="BR171" s="211"/>
      <c r="BS171" s="211"/>
      <c r="BT171" s="211"/>
      <c r="BU171" s="211"/>
      <c r="BV171" s="211"/>
      <c r="BW171" s="211"/>
      <c r="BX171" s="211"/>
    </row>
    <row r="172" spans="1:76" s="209" customFormat="1" x14ac:dyDescent="0.25">
      <c r="A172" s="194"/>
      <c r="B172" s="194"/>
      <c r="C172" s="194"/>
      <c r="D172" s="194"/>
      <c r="E172" s="194"/>
      <c r="F172" s="194"/>
      <c r="G172" s="194"/>
      <c r="X172" s="210"/>
      <c r="Y172" s="210"/>
      <c r="AF172" s="210"/>
      <c r="AG172" s="210"/>
      <c r="AT172" s="210"/>
      <c r="AU172" s="210"/>
      <c r="AV172" s="210"/>
      <c r="AW172" s="210"/>
      <c r="AX172" s="210"/>
      <c r="AY172" s="210"/>
      <c r="AZ172" s="210"/>
      <c r="BA172" s="210"/>
      <c r="BB172" s="210"/>
      <c r="BC172" s="210"/>
      <c r="BD172" s="210"/>
      <c r="BE172" s="210"/>
      <c r="BM172" s="211"/>
      <c r="BN172" s="211"/>
      <c r="BO172" s="211"/>
      <c r="BP172" s="211"/>
      <c r="BQ172" s="211"/>
      <c r="BR172" s="211"/>
      <c r="BS172" s="211"/>
      <c r="BT172" s="211"/>
      <c r="BU172" s="211"/>
      <c r="BV172" s="211"/>
      <c r="BW172" s="211"/>
      <c r="BX172" s="211"/>
    </row>
    <row r="173" spans="1:76" s="209" customFormat="1" x14ac:dyDescent="0.25">
      <c r="A173" s="194"/>
      <c r="B173" s="194"/>
      <c r="C173" s="194"/>
      <c r="D173" s="194"/>
      <c r="E173" s="194"/>
      <c r="F173" s="194"/>
      <c r="G173" s="194"/>
      <c r="X173" s="210"/>
      <c r="Y173" s="210"/>
      <c r="AF173" s="210"/>
      <c r="AG173" s="210"/>
      <c r="AT173" s="210"/>
      <c r="AU173" s="210"/>
      <c r="AV173" s="210"/>
      <c r="AW173" s="210"/>
      <c r="AX173" s="210"/>
      <c r="AY173" s="210"/>
      <c r="AZ173" s="210"/>
      <c r="BA173" s="210"/>
      <c r="BB173" s="210"/>
      <c r="BC173" s="210"/>
      <c r="BD173" s="210"/>
      <c r="BE173" s="210"/>
      <c r="BM173" s="211"/>
      <c r="BN173" s="211"/>
      <c r="BO173" s="211"/>
      <c r="BP173" s="211"/>
      <c r="BQ173" s="211"/>
      <c r="BR173" s="211"/>
      <c r="BS173" s="211"/>
      <c r="BT173" s="211"/>
      <c r="BU173" s="211"/>
      <c r="BV173" s="211"/>
      <c r="BW173" s="211"/>
      <c r="BX173" s="211"/>
    </row>
    <row r="174" spans="1:76" s="209" customFormat="1" x14ac:dyDescent="0.25">
      <c r="A174" s="194"/>
      <c r="B174" s="194"/>
      <c r="C174" s="194"/>
      <c r="D174" s="194"/>
      <c r="E174" s="194"/>
      <c r="F174" s="194"/>
      <c r="G174" s="194"/>
      <c r="X174" s="210"/>
      <c r="Y174" s="210"/>
      <c r="AF174" s="210"/>
      <c r="AG174" s="210"/>
      <c r="AT174" s="210"/>
      <c r="AU174" s="210"/>
      <c r="AV174" s="210"/>
      <c r="AW174" s="210"/>
      <c r="AX174" s="210"/>
      <c r="AY174" s="210"/>
      <c r="AZ174" s="210"/>
      <c r="BA174" s="210"/>
      <c r="BB174" s="210"/>
      <c r="BC174" s="210"/>
      <c r="BD174" s="210"/>
      <c r="BE174" s="210"/>
      <c r="BM174" s="211"/>
      <c r="BN174" s="211"/>
      <c r="BO174" s="211"/>
      <c r="BP174" s="211"/>
      <c r="BQ174" s="211"/>
      <c r="BR174" s="211"/>
      <c r="BS174" s="211"/>
      <c r="BT174" s="211"/>
      <c r="BU174" s="211"/>
      <c r="BV174" s="211"/>
      <c r="BW174" s="211"/>
      <c r="BX174" s="211"/>
    </row>
    <row r="175" spans="1:76" s="209" customFormat="1" x14ac:dyDescent="0.25">
      <c r="A175" s="194"/>
      <c r="B175" s="194"/>
      <c r="C175" s="194"/>
      <c r="D175" s="194"/>
      <c r="E175" s="194"/>
      <c r="F175" s="194"/>
      <c r="G175" s="194"/>
      <c r="X175" s="210"/>
      <c r="Y175" s="210"/>
      <c r="AF175" s="210"/>
      <c r="AG175" s="210"/>
      <c r="AT175" s="210"/>
      <c r="AU175" s="210"/>
      <c r="AV175" s="210"/>
      <c r="AW175" s="210"/>
      <c r="AX175" s="210"/>
      <c r="AY175" s="210"/>
      <c r="AZ175" s="210"/>
      <c r="BA175" s="210"/>
      <c r="BB175" s="210"/>
      <c r="BC175" s="210"/>
      <c r="BD175" s="210"/>
      <c r="BE175" s="210"/>
      <c r="BM175" s="211"/>
      <c r="BN175" s="211"/>
      <c r="BO175" s="211"/>
      <c r="BP175" s="211"/>
      <c r="BQ175" s="211"/>
      <c r="BR175" s="211"/>
      <c r="BS175" s="211"/>
      <c r="BT175" s="211"/>
      <c r="BU175" s="211"/>
      <c r="BV175" s="211"/>
      <c r="BW175" s="211"/>
      <c r="BX175" s="211"/>
    </row>
    <row r="176" spans="1:76" s="209" customFormat="1" x14ac:dyDescent="0.25">
      <c r="A176" s="194"/>
      <c r="B176" s="194"/>
      <c r="C176" s="194"/>
      <c r="D176" s="194"/>
      <c r="E176" s="194"/>
      <c r="F176" s="194"/>
      <c r="G176" s="194"/>
      <c r="X176" s="210"/>
      <c r="Y176" s="210"/>
      <c r="AF176" s="210"/>
      <c r="AG176" s="210"/>
      <c r="AT176" s="210"/>
      <c r="AU176" s="210"/>
      <c r="AV176" s="210"/>
      <c r="AW176" s="210"/>
      <c r="AX176" s="210"/>
      <c r="AY176" s="210"/>
      <c r="AZ176" s="210"/>
      <c r="BA176" s="210"/>
      <c r="BB176" s="210"/>
      <c r="BC176" s="210"/>
      <c r="BD176" s="210"/>
      <c r="BE176" s="210"/>
      <c r="BM176" s="211"/>
      <c r="BN176" s="211"/>
      <c r="BO176" s="211"/>
      <c r="BP176" s="211"/>
      <c r="BQ176" s="211"/>
      <c r="BR176" s="211"/>
      <c r="BS176" s="211"/>
      <c r="BT176" s="211"/>
      <c r="BU176" s="211"/>
      <c r="BV176" s="211"/>
      <c r="BW176" s="211"/>
      <c r="BX176" s="211"/>
    </row>
    <row r="177" spans="1:76" s="209" customFormat="1" x14ac:dyDescent="0.25">
      <c r="A177" s="194"/>
      <c r="B177" s="194"/>
      <c r="C177" s="194"/>
      <c r="D177" s="194"/>
      <c r="E177" s="194"/>
      <c r="F177" s="194"/>
      <c r="G177" s="194"/>
      <c r="X177" s="210"/>
      <c r="Y177" s="210"/>
      <c r="AF177" s="210"/>
      <c r="AG177" s="210"/>
      <c r="AT177" s="210"/>
      <c r="AU177" s="210"/>
      <c r="AV177" s="210"/>
      <c r="AW177" s="210"/>
      <c r="AX177" s="210"/>
      <c r="AY177" s="210"/>
      <c r="AZ177" s="210"/>
      <c r="BA177" s="210"/>
      <c r="BB177" s="210"/>
      <c r="BC177" s="210"/>
      <c r="BD177" s="210"/>
      <c r="BE177" s="210"/>
      <c r="BM177" s="211"/>
      <c r="BN177" s="211"/>
      <c r="BO177" s="211"/>
      <c r="BP177" s="211"/>
      <c r="BQ177" s="211"/>
      <c r="BR177" s="211"/>
      <c r="BS177" s="211"/>
      <c r="BT177" s="211"/>
      <c r="BU177" s="211"/>
      <c r="BV177" s="211"/>
      <c r="BW177" s="211"/>
      <c r="BX177" s="211"/>
    </row>
    <row r="178" spans="1:76" s="209" customFormat="1" x14ac:dyDescent="0.25">
      <c r="A178" s="194"/>
      <c r="B178" s="194"/>
      <c r="C178" s="194"/>
      <c r="D178" s="194"/>
      <c r="E178" s="194"/>
      <c r="F178" s="194"/>
      <c r="G178" s="194"/>
      <c r="X178" s="210"/>
      <c r="Y178" s="210"/>
      <c r="AF178" s="210"/>
      <c r="AG178" s="210"/>
      <c r="AT178" s="210"/>
      <c r="AU178" s="210"/>
      <c r="AV178" s="210"/>
      <c r="AW178" s="210"/>
      <c r="AX178" s="210"/>
      <c r="AY178" s="210"/>
      <c r="AZ178" s="210"/>
      <c r="BA178" s="210"/>
      <c r="BB178" s="210"/>
      <c r="BC178" s="210"/>
      <c r="BD178" s="210"/>
      <c r="BE178" s="210"/>
      <c r="BM178" s="211"/>
      <c r="BN178" s="211"/>
      <c r="BO178" s="211"/>
      <c r="BP178" s="211"/>
      <c r="BQ178" s="211"/>
      <c r="BR178" s="211"/>
      <c r="BS178" s="211"/>
      <c r="BT178" s="211"/>
      <c r="BU178" s="211"/>
      <c r="BV178" s="211"/>
      <c r="BW178" s="211"/>
      <c r="BX178" s="211"/>
    </row>
    <row r="179" spans="1:76" s="209" customFormat="1" x14ac:dyDescent="0.25">
      <c r="A179" s="194"/>
      <c r="B179" s="194"/>
      <c r="C179" s="194"/>
      <c r="D179" s="194"/>
      <c r="E179" s="194"/>
      <c r="F179" s="194"/>
      <c r="G179" s="194"/>
      <c r="X179" s="210"/>
      <c r="Y179" s="210"/>
      <c r="AF179" s="210"/>
      <c r="AG179" s="210"/>
      <c r="AT179" s="210"/>
      <c r="AU179" s="210"/>
      <c r="AV179" s="210"/>
      <c r="AW179" s="210"/>
      <c r="AX179" s="210"/>
      <c r="AY179" s="210"/>
      <c r="AZ179" s="210"/>
      <c r="BA179" s="210"/>
      <c r="BB179" s="210"/>
      <c r="BC179" s="210"/>
      <c r="BD179" s="210"/>
      <c r="BE179" s="210"/>
      <c r="BM179" s="211"/>
      <c r="BN179" s="211"/>
      <c r="BO179" s="211"/>
      <c r="BP179" s="211"/>
      <c r="BQ179" s="211"/>
      <c r="BR179" s="211"/>
      <c r="BS179" s="211"/>
      <c r="BT179" s="211"/>
      <c r="BU179" s="211"/>
      <c r="BV179" s="211"/>
      <c r="BW179" s="211"/>
      <c r="BX179" s="211"/>
    </row>
    <row r="180" spans="1:76" s="209" customFormat="1" x14ac:dyDescent="0.25">
      <c r="A180" s="194"/>
      <c r="B180" s="194"/>
      <c r="C180" s="194"/>
      <c r="D180" s="194"/>
      <c r="E180" s="194"/>
      <c r="F180" s="194"/>
      <c r="G180" s="194"/>
      <c r="X180" s="210"/>
      <c r="Y180" s="210"/>
      <c r="AF180" s="210"/>
      <c r="AG180" s="210"/>
      <c r="AT180" s="210"/>
      <c r="AU180" s="210"/>
      <c r="AV180" s="210"/>
      <c r="AW180" s="210"/>
      <c r="AX180" s="210"/>
      <c r="AY180" s="210"/>
      <c r="AZ180" s="210"/>
      <c r="BA180" s="210"/>
      <c r="BB180" s="210"/>
      <c r="BC180" s="210"/>
      <c r="BD180" s="210"/>
      <c r="BE180" s="210"/>
      <c r="BM180" s="211"/>
      <c r="BN180" s="211"/>
      <c r="BO180" s="211"/>
      <c r="BP180" s="211"/>
      <c r="BQ180" s="211"/>
      <c r="BR180" s="211"/>
      <c r="BS180" s="211"/>
      <c r="BT180" s="211"/>
      <c r="BU180" s="211"/>
      <c r="BV180" s="211"/>
      <c r="BW180" s="211"/>
      <c r="BX180" s="211"/>
    </row>
    <row r="181" spans="1:76" s="209" customFormat="1" x14ac:dyDescent="0.25">
      <c r="A181" s="194"/>
      <c r="B181" s="194"/>
      <c r="C181" s="194"/>
      <c r="D181" s="194"/>
      <c r="E181" s="194"/>
      <c r="F181" s="194"/>
      <c r="G181" s="194"/>
      <c r="X181" s="210"/>
      <c r="Y181" s="210"/>
      <c r="AF181" s="210"/>
      <c r="AG181" s="210"/>
      <c r="AT181" s="210"/>
      <c r="AU181" s="210"/>
      <c r="AV181" s="210"/>
      <c r="AW181" s="210"/>
      <c r="AX181" s="210"/>
      <c r="AY181" s="210"/>
      <c r="AZ181" s="210"/>
      <c r="BA181" s="210"/>
      <c r="BB181" s="210"/>
      <c r="BC181" s="210"/>
      <c r="BD181" s="210"/>
      <c r="BE181" s="210"/>
      <c r="BM181" s="211"/>
      <c r="BN181" s="211"/>
      <c r="BO181" s="211"/>
      <c r="BP181" s="211"/>
      <c r="BQ181" s="211"/>
      <c r="BR181" s="211"/>
      <c r="BS181" s="211"/>
      <c r="BT181" s="211"/>
      <c r="BU181" s="211"/>
      <c r="BV181" s="211"/>
      <c r="BW181" s="211"/>
      <c r="BX181" s="211"/>
    </row>
    <row r="182" spans="1:76" s="209" customFormat="1" x14ac:dyDescent="0.25">
      <c r="A182" s="194"/>
      <c r="B182" s="194"/>
      <c r="C182" s="194"/>
      <c r="D182" s="194"/>
      <c r="E182" s="194"/>
      <c r="F182" s="194"/>
      <c r="G182" s="194"/>
      <c r="X182" s="210"/>
      <c r="Y182" s="210"/>
      <c r="AF182" s="210"/>
      <c r="AG182" s="210"/>
      <c r="AT182" s="210"/>
      <c r="AU182" s="210"/>
      <c r="AV182" s="210"/>
      <c r="AW182" s="210"/>
      <c r="AX182" s="210"/>
      <c r="AY182" s="210"/>
      <c r="AZ182" s="210"/>
      <c r="BA182" s="210"/>
      <c r="BB182" s="210"/>
      <c r="BC182" s="210"/>
      <c r="BD182" s="210"/>
      <c r="BE182" s="210"/>
      <c r="BM182" s="211"/>
      <c r="BN182" s="211"/>
      <c r="BO182" s="211"/>
      <c r="BP182" s="211"/>
      <c r="BQ182" s="211"/>
      <c r="BR182" s="211"/>
      <c r="BS182" s="211"/>
      <c r="BT182" s="211"/>
      <c r="BU182" s="211"/>
      <c r="BV182" s="211"/>
      <c r="BW182" s="211"/>
      <c r="BX182" s="211"/>
    </row>
    <row r="183" spans="1:76" s="209" customFormat="1" x14ac:dyDescent="0.25">
      <c r="A183" s="194"/>
      <c r="B183" s="194"/>
      <c r="C183" s="194"/>
      <c r="D183" s="194"/>
      <c r="E183" s="194"/>
      <c r="F183" s="194"/>
      <c r="G183" s="194"/>
      <c r="X183" s="210"/>
      <c r="Y183" s="210"/>
      <c r="AF183" s="210"/>
      <c r="AG183" s="210"/>
      <c r="AT183" s="210"/>
      <c r="AU183" s="210"/>
      <c r="AV183" s="210"/>
      <c r="AW183" s="210"/>
      <c r="AX183" s="210"/>
      <c r="AY183" s="210"/>
      <c r="AZ183" s="210"/>
      <c r="BA183" s="210"/>
      <c r="BB183" s="210"/>
      <c r="BC183" s="210"/>
      <c r="BD183" s="210"/>
      <c r="BE183" s="210"/>
      <c r="BM183" s="211"/>
      <c r="BN183" s="211"/>
      <c r="BO183" s="211"/>
      <c r="BP183" s="211"/>
      <c r="BQ183" s="211"/>
      <c r="BR183" s="211"/>
      <c r="BS183" s="211"/>
      <c r="BT183" s="211"/>
      <c r="BU183" s="211"/>
      <c r="BV183" s="211"/>
      <c r="BW183" s="211"/>
      <c r="BX183" s="211"/>
    </row>
    <row r="184" spans="1:76" s="209" customFormat="1" x14ac:dyDescent="0.25">
      <c r="A184" s="194"/>
      <c r="B184" s="194"/>
      <c r="C184" s="194"/>
      <c r="D184" s="194"/>
      <c r="E184" s="194"/>
      <c r="F184" s="194"/>
      <c r="G184" s="194"/>
      <c r="X184" s="210"/>
      <c r="Y184" s="210"/>
      <c r="AF184" s="210"/>
      <c r="AG184" s="210"/>
      <c r="AT184" s="210"/>
      <c r="AU184" s="210"/>
      <c r="AV184" s="210"/>
      <c r="AW184" s="210"/>
      <c r="AX184" s="210"/>
      <c r="AY184" s="210"/>
      <c r="AZ184" s="210"/>
      <c r="BA184" s="210"/>
      <c r="BB184" s="210"/>
      <c r="BC184" s="210"/>
      <c r="BD184" s="210"/>
      <c r="BE184" s="210"/>
      <c r="BM184" s="211"/>
      <c r="BN184" s="211"/>
      <c r="BO184" s="211"/>
      <c r="BP184" s="211"/>
      <c r="BQ184" s="211"/>
      <c r="BR184" s="211"/>
      <c r="BS184" s="211"/>
      <c r="BT184" s="211"/>
      <c r="BU184" s="211"/>
      <c r="BV184" s="211"/>
      <c r="BW184" s="211"/>
      <c r="BX184" s="211"/>
    </row>
    <row r="185" spans="1:76" s="209" customFormat="1" x14ac:dyDescent="0.25">
      <c r="A185" s="194"/>
      <c r="B185" s="194"/>
      <c r="C185" s="194"/>
      <c r="D185" s="194"/>
      <c r="E185" s="194"/>
      <c r="F185" s="194"/>
      <c r="G185" s="194"/>
      <c r="X185" s="210"/>
      <c r="Y185" s="210"/>
      <c r="AF185" s="210"/>
      <c r="AG185" s="210"/>
      <c r="AT185" s="210"/>
      <c r="AU185" s="210"/>
      <c r="AV185" s="210"/>
      <c r="AW185" s="210"/>
      <c r="AX185" s="210"/>
      <c r="AY185" s="210"/>
      <c r="AZ185" s="210"/>
      <c r="BA185" s="210"/>
      <c r="BB185" s="210"/>
      <c r="BC185" s="210"/>
      <c r="BD185" s="210"/>
      <c r="BE185" s="210"/>
      <c r="BM185" s="211"/>
      <c r="BN185" s="211"/>
      <c r="BO185" s="211"/>
      <c r="BP185" s="211"/>
      <c r="BQ185" s="211"/>
      <c r="BR185" s="211"/>
      <c r="BS185" s="211"/>
      <c r="BT185" s="211"/>
      <c r="BU185" s="211"/>
      <c r="BV185" s="211"/>
      <c r="BW185" s="211"/>
      <c r="BX185" s="211"/>
    </row>
    <row r="186" spans="1:76" s="209" customFormat="1" x14ac:dyDescent="0.25">
      <c r="A186" s="194"/>
      <c r="B186" s="194"/>
      <c r="C186" s="194"/>
      <c r="D186" s="194"/>
      <c r="E186" s="194"/>
      <c r="F186" s="194"/>
      <c r="G186" s="194"/>
      <c r="X186" s="210"/>
      <c r="Y186" s="210"/>
      <c r="AF186" s="210"/>
      <c r="AG186" s="210"/>
      <c r="AT186" s="210"/>
      <c r="AU186" s="210"/>
      <c r="AV186" s="210"/>
      <c r="AW186" s="210"/>
      <c r="AX186" s="210"/>
      <c r="AY186" s="210"/>
      <c r="AZ186" s="210"/>
      <c r="BA186" s="210"/>
      <c r="BB186" s="210"/>
      <c r="BC186" s="210"/>
      <c r="BD186" s="210"/>
      <c r="BE186" s="210"/>
      <c r="BM186" s="211"/>
      <c r="BN186" s="211"/>
      <c r="BO186" s="211"/>
      <c r="BP186" s="211"/>
      <c r="BQ186" s="211"/>
      <c r="BR186" s="211"/>
      <c r="BS186" s="211"/>
      <c r="BT186" s="211"/>
      <c r="BU186" s="211"/>
      <c r="BV186" s="211"/>
      <c r="BW186" s="211"/>
      <c r="BX186" s="211"/>
    </row>
    <row r="187" spans="1:76" s="209" customFormat="1" x14ac:dyDescent="0.25">
      <c r="A187" s="194"/>
      <c r="B187" s="194"/>
      <c r="C187" s="194"/>
      <c r="D187" s="194"/>
      <c r="E187" s="194"/>
      <c r="F187" s="194"/>
      <c r="G187" s="194"/>
      <c r="X187" s="210"/>
      <c r="Y187" s="210"/>
      <c r="AF187" s="210"/>
      <c r="AG187" s="210"/>
      <c r="AT187" s="210"/>
      <c r="AU187" s="210"/>
      <c r="AV187" s="210"/>
      <c r="AW187" s="210"/>
      <c r="AX187" s="210"/>
      <c r="AY187" s="210"/>
      <c r="AZ187" s="210"/>
      <c r="BA187" s="210"/>
      <c r="BB187" s="210"/>
      <c r="BC187" s="210"/>
      <c r="BD187" s="210"/>
      <c r="BE187" s="210"/>
      <c r="BM187" s="211"/>
      <c r="BN187" s="211"/>
      <c r="BO187" s="211"/>
      <c r="BP187" s="211"/>
      <c r="BQ187" s="211"/>
      <c r="BR187" s="211"/>
      <c r="BS187" s="211"/>
      <c r="BT187" s="211"/>
      <c r="BU187" s="211"/>
      <c r="BV187" s="211"/>
      <c r="BW187" s="211"/>
      <c r="BX187" s="211"/>
    </row>
    <row r="188" spans="1:76" s="209" customFormat="1" x14ac:dyDescent="0.25">
      <c r="A188" s="194"/>
      <c r="B188" s="194"/>
      <c r="C188" s="194"/>
      <c r="D188" s="194"/>
      <c r="E188" s="194"/>
      <c r="F188" s="194"/>
      <c r="G188" s="194"/>
      <c r="X188" s="210"/>
      <c r="Y188" s="210"/>
      <c r="AF188" s="210"/>
      <c r="AG188" s="210"/>
      <c r="AT188" s="210"/>
      <c r="AU188" s="210"/>
      <c r="AV188" s="210"/>
      <c r="AW188" s="210"/>
      <c r="AX188" s="210"/>
      <c r="AY188" s="210"/>
      <c r="AZ188" s="210"/>
      <c r="BA188" s="210"/>
      <c r="BB188" s="210"/>
      <c r="BC188" s="210"/>
      <c r="BD188" s="210"/>
      <c r="BE188" s="210"/>
      <c r="BM188" s="211"/>
      <c r="BN188" s="211"/>
      <c r="BO188" s="211"/>
      <c r="BP188" s="211"/>
      <c r="BQ188" s="211"/>
      <c r="BR188" s="211"/>
      <c r="BS188" s="211"/>
      <c r="BT188" s="211"/>
      <c r="BU188" s="211"/>
      <c r="BV188" s="211"/>
      <c r="BW188" s="211"/>
      <c r="BX188" s="211"/>
    </row>
    <row r="189" spans="1:76" s="209" customFormat="1" x14ac:dyDescent="0.25">
      <c r="A189" s="194"/>
      <c r="B189" s="194"/>
      <c r="C189" s="194"/>
      <c r="D189" s="194"/>
      <c r="E189" s="194"/>
      <c r="F189" s="194"/>
      <c r="G189" s="194"/>
      <c r="X189" s="210"/>
      <c r="Y189" s="210"/>
      <c r="AF189" s="210"/>
      <c r="AG189" s="210"/>
      <c r="AT189" s="210"/>
      <c r="AU189" s="210"/>
      <c r="AV189" s="210"/>
      <c r="AW189" s="210"/>
      <c r="AX189" s="210"/>
      <c r="AY189" s="210"/>
      <c r="AZ189" s="210"/>
      <c r="BA189" s="210"/>
      <c r="BB189" s="210"/>
      <c r="BC189" s="210"/>
      <c r="BD189" s="210"/>
      <c r="BE189" s="210"/>
      <c r="BM189" s="211"/>
      <c r="BN189" s="211"/>
      <c r="BO189" s="211"/>
      <c r="BP189" s="211"/>
      <c r="BQ189" s="211"/>
      <c r="BR189" s="211"/>
      <c r="BS189" s="211"/>
      <c r="BT189" s="211"/>
      <c r="BU189" s="211"/>
      <c r="BV189" s="211"/>
      <c r="BW189" s="211"/>
      <c r="BX189" s="211"/>
    </row>
    <row r="190" spans="1:76" s="209" customFormat="1" x14ac:dyDescent="0.25">
      <c r="A190" s="194"/>
      <c r="B190" s="194"/>
      <c r="C190" s="194"/>
      <c r="D190" s="194"/>
      <c r="E190" s="194"/>
      <c r="F190" s="194"/>
      <c r="G190" s="194"/>
      <c r="X190" s="210"/>
      <c r="Y190" s="210"/>
      <c r="AF190" s="210"/>
      <c r="AG190" s="210"/>
      <c r="AT190" s="210"/>
      <c r="AU190" s="210"/>
      <c r="AV190" s="210"/>
      <c r="AW190" s="210"/>
      <c r="AX190" s="210"/>
      <c r="AY190" s="210"/>
      <c r="AZ190" s="210"/>
      <c r="BA190" s="210"/>
      <c r="BB190" s="210"/>
      <c r="BC190" s="210"/>
      <c r="BD190" s="210"/>
      <c r="BE190" s="210"/>
      <c r="BM190" s="211"/>
      <c r="BN190" s="211"/>
      <c r="BO190" s="211"/>
      <c r="BP190" s="211"/>
      <c r="BQ190" s="211"/>
      <c r="BR190" s="211"/>
      <c r="BS190" s="211"/>
      <c r="BT190" s="211"/>
      <c r="BU190" s="211"/>
      <c r="BV190" s="211"/>
      <c r="BW190" s="211"/>
      <c r="BX190" s="211"/>
    </row>
    <row r="191" spans="1:76" s="209" customFormat="1" x14ac:dyDescent="0.25">
      <c r="A191" s="194"/>
      <c r="B191" s="194"/>
      <c r="C191" s="194"/>
      <c r="D191" s="194"/>
      <c r="E191" s="194"/>
      <c r="F191" s="194"/>
      <c r="G191" s="194"/>
      <c r="X191" s="210"/>
      <c r="Y191" s="210"/>
      <c r="AF191" s="210"/>
      <c r="AG191" s="210"/>
      <c r="AT191" s="210"/>
      <c r="AU191" s="210"/>
      <c r="AV191" s="210"/>
      <c r="AW191" s="210"/>
      <c r="AX191" s="210"/>
      <c r="AY191" s="210"/>
      <c r="AZ191" s="210"/>
      <c r="BA191" s="210"/>
      <c r="BB191" s="210"/>
      <c r="BC191" s="210"/>
      <c r="BD191" s="210"/>
      <c r="BE191" s="210"/>
      <c r="BM191" s="211"/>
      <c r="BN191" s="211"/>
      <c r="BO191" s="211"/>
      <c r="BP191" s="211"/>
      <c r="BQ191" s="211"/>
      <c r="BR191" s="211"/>
      <c r="BS191" s="211"/>
      <c r="BT191" s="211"/>
      <c r="BU191" s="211"/>
      <c r="BV191" s="211"/>
      <c r="BW191" s="211"/>
      <c r="BX191" s="211"/>
    </row>
    <row r="192" spans="1:76" s="209" customFormat="1" x14ac:dyDescent="0.25">
      <c r="A192" s="194"/>
      <c r="B192" s="194"/>
      <c r="C192" s="194"/>
      <c r="D192" s="194"/>
      <c r="E192" s="194"/>
      <c r="F192" s="194"/>
      <c r="G192" s="194"/>
      <c r="X192" s="210"/>
      <c r="Y192" s="210"/>
      <c r="AF192" s="210"/>
      <c r="AG192" s="210"/>
      <c r="AT192" s="210"/>
      <c r="AU192" s="210"/>
      <c r="AV192" s="210"/>
      <c r="AW192" s="210"/>
      <c r="AX192" s="210"/>
      <c r="AY192" s="210"/>
      <c r="AZ192" s="210"/>
      <c r="BA192" s="210"/>
      <c r="BB192" s="210"/>
      <c r="BC192" s="210"/>
      <c r="BD192" s="210"/>
      <c r="BE192" s="210"/>
      <c r="BM192" s="211"/>
      <c r="BN192" s="211"/>
      <c r="BO192" s="211"/>
      <c r="BP192" s="211"/>
      <c r="BQ192" s="211"/>
      <c r="BR192" s="211"/>
      <c r="BS192" s="211"/>
      <c r="BT192" s="211"/>
      <c r="BU192" s="211"/>
      <c r="BV192" s="211"/>
      <c r="BW192" s="211"/>
      <c r="BX192" s="211"/>
    </row>
    <row r="193" spans="1:76" s="209" customFormat="1" x14ac:dyDescent="0.25">
      <c r="A193" s="194"/>
      <c r="B193" s="194"/>
      <c r="C193" s="194"/>
      <c r="D193" s="194"/>
      <c r="E193" s="194"/>
      <c r="F193" s="194"/>
      <c r="G193" s="194"/>
      <c r="X193" s="210"/>
      <c r="Y193" s="210"/>
      <c r="AF193" s="210"/>
      <c r="AG193" s="210"/>
      <c r="AT193" s="210"/>
      <c r="AU193" s="210"/>
      <c r="AV193" s="210"/>
      <c r="AW193" s="210"/>
      <c r="AX193" s="210"/>
      <c r="AY193" s="210"/>
      <c r="AZ193" s="210"/>
      <c r="BA193" s="210"/>
      <c r="BB193" s="210"/>
      <c r="BC193" s="210"/>
      <c r="BD193" s="210"/>
      <c r="BE193" s="210"/>
      <c r="BM193" s="211"/>
      <c r="BN193" s="211"/>
      <c r="BO193" s="211"/>
      <c r="BP193" s="211"/>
      <c r="BQ193" s="211"/>
      <c r="BR193" s="211"/>
      <c r="BS193" s="211"/>
      <c r="BT193" s="211"/>
      <c r="BU193" s="211"/>
      <c r="BV193" s="211"/>
      <c r="BW193" s="211"/>
      <c r="BX193" s="211"/>
    </row>
    <row r="194" spans="1:76" s="209" customFormat="1" x14ac:dyDescent="0.25">
      <c r="A194" s="194"/>
      <c r="B194" s="194"/>
      <c r="C194" s="194"/>
      <c r="D194" s="194"/>
      <c r="E194" s="194"/>
      <c r="F194" s="194"/>
      <c r="G194" s="194"/>
      <c r="X194" s="210"/>
      <c r="Y194" s="210"/>
      <c r="AF194" s="210"/>
      <c r="AG194" s="210"/>
      <c r="AT194" s="210"/>
      <c r="AU194" s="210"/>
      <c r="AV194" s="210"/>
      <c r="AW194" s="210"/>
      <c r="AX194" s="210"/>
      <c r="AY194" s="210"/>
      <c r="AZ194" s="210"/>
      <c r="BA194" s="210"/>
      <c r="BB194" s="210"/>
      <c r="BC194" s="210"/>
      <c r="BD194" s="210"/>
      <c r="BE194" s="210"/>
      <c r="BM194" s="211"/>
      <c r="BN194" s="211"/>
      <c r="BO194" s="211"/>
      <c r="BP194" s="211"/>
      <c r="BQ194" s="211"/>
      <c r="BR194" s="211"/>
      <c r="BS194" s="211"/>
      <c r="BT194" s="211"/>
      <c r="BU194" s="211"/>
      <c r="BV194" s="211"/>
      <c r="BW194" s="211"/>
      <c r="BX194" s="211"/>
    </row>
    <row r="195" spans="1:76" s="209" customFormat="1" x14ac:dyDescent="0.25">
      <c r="A195" s="194"/>
      <c r="B195" s="194"/>
      <c r="C195" s="194"/>
      <c r="D195" s="194"/>
      <c r="E195" s="194"/>
      <c r="F195" s="194"/>
      <c r="G195" s="194"/>
      <c r="X195" s="210"/>
      <c r="Y195" s="210"/>
      <c r="AF195" s="210"/>
      <c r="AG195" s="210"/>
      <c r="AT195" s="210"/>
      <c r="AU195" s="210"/>
      <c r="AV195" s="210"/>
      <c r="AW195" s="210"/>
      <c r="AX195" s="210"/>
      <c r="AY195" s="210"/>
      <c r="AZ195" s="210"/>
      <c r="BA195" s="210"/>
      <c r="BB195" s="210"/>
      <c r="BC195" s="210"/>
      <c r="BD195" s="210"/>
      <c r="BE195" s="210"/>
      <c r="BM195" s="211"/>
      <c r="BN195" s="211"/>
      <c r="BO195" s="211"/>
      <c r="BP195" s="211"/>
      <c r="BQ195" s="211"/>
      <c r="BR195" s="211"/>
      <c r="BS195" s="211"/>
      <c r="BT195" s="211"/>
      <c r="BU195" s="211"/>
      <c r="BV195" s="211"/>
      <c r="BW195" s="211"/>
      <c r="BX195" s="211"/>
    </row>
    <row r="196" spans="1:76" s="209" customFormat="1" x14ac:dyDescent="0.25">
      <c r="A196" s="194"/>
      <c r="B196" s="194"/>
      <c r="C196" s="194"/>
      <c r="D196" s="194"/>
      <c r="E196" s="194"/>
      <c r="F196" s="194"/>
      <c r="G196" s="194"/>
      <c r="X196" s="210"/>
      <c r="Y196" s="210"/>
      <c r="AF196" s="210"/>
      <c r="AG196" s="210"/>
      <c r="AT196" s="210"/>
      <c r="AU196" s="210"/>
      <c r="AV196" s="210"/>
      <c r="AW196" s="210"/>
      <c r="AX196" s="210"/>
      <c r="AY196" s="210"/>
      <c r="AZ196" s="210"/>
      <c r="BA196" s="210"/>
      <c r="BB196" s="210"/>
      <c r="BC196" s="210"/>
      <c r="BD196" s="210"/>
      <c r="BE196" s="210"/>
      <c r="BM196" s="211"/>
      <c r="BN196" s="211"/>
      <c r="BO196" s="211"/>
      <c r="BP196" s="211"/>
      <c r="BQ196" s="211"/>
      <c r="BR196" s="211"/>
      <c r="BS196" s="211"/>
      <c r="BT196" s="211"/>
      <c r="BU196" s="211"/>
      <c r="BV196" s="211"/>
      <c r="BW196" s="211"/>
      <c r="BX196" s="211"/>
    </row>
    <row r="197" spans="1:76" s="209" customFormat="1" x14ac:dyDescent="0.25">
      <c r="A197" s="194"/>
      <c r="B197" s="194"/>
      <c r="C197" s="194"/>
      <c r="D197" s="194"/>
      <c r="E197" s="194"/>
      <c r="F197" s="194"/>
      <c r="G197" s="194"/>
      <c r="X197" s="210"/>
      <c r="Y197" s="210"/>
      <c r="AF197" s="210"/>
      <c r="AG197" s="210"/>
      <c r="AT197" s="210"/>
      <c r="AU197" s="210"/>
      <c r="AV197" s="210"/>
      <c r="AW197" s="210"/>
      <c r="AX197" s="210"/>
      <c r="AY197" s="210"/>
      <c r="AZ197" s="210"/>
      <c r="BA197" s="210"/>
      <c r="BB197" s="210"/>
      <c r="BC197" s="210"/>
      <c r="BD197" s="210"/>
      <c r="BE197" s="210"/>
      <c r="BM197" s="211"/>
      <c r="BN197" s="211"/>
      <c r="BO197" s="211"/>
      <c r="BP197" s="211"/>
      <c r="BQ197" s="211"/>
      <c r="BR197" s="211"/>
      <c r="BS197" s="211"/>
      <c r="BT197" s="211"/>
      <c r="BU197" s="211"/>
      <c r="BV197" s="211"/>
      <c r="BW197" s="211"/>
      <c r="BX197" s="211"/>
    </row>
    <row r="198" spans="1:76" s="209" customFormat="1" x14ac:dyDescent="0.25">
      <c r="A198" s="194"/>
      <c r="B198" s="194"/>
      <c r="C198" s="194"/>
      <c r="D198" s="194"/>
      <c r="E198" s="194"/>
      <c r="F198" s="194"/>
      <c r="G198" s="194"/>
      <c r="X198" s="210"/>
      <c r="Y198" s="210"/>
      <c r="AF198" s="210"/>
      <c r="AG198" s="210"/>
      <c r="AT198" s="210"/>
      <c r="AU198" s="210"/>
      <c r="AV198" s="210"/>
      <c r="AW198" s="210"/>
      <c r="AX198" s="210"/>
      <c r="AY198" s="210"/>
      <c r="AZ198" s="210"/>
      <c r="BA198" s="210"/>
      <c r="BB198" s="210"/>
      <c r="BC198" s="210"/>
      <c r="BD198" s="210"/>
      <c r="BE198" s="210"/>
      <c r="BM198" s="211"/>
      <c r="BN198" s="211"/>
      <c r="BO198" s="211"/>
      <c r="BP198" s="211"/>
      <c r="BQ198" s="211"/>
      <c r="BR198" s="211"/>
      <c r="BS198" s="211"/>
      <c r="BT198" s="211"/>
      <c r="BU198" s="211"/>
      <c r="BV198" s="211"/>
      <c r="BW198" s="211"/>
      <c r="BX198" s="211"/>
    </row>
    <row r="199" spans="1:76" s="209" customFormat="1" x14ac:dyDescent="0.25">
      <c r="A199" s="194"/>
      <c r="B199" s="194"/>
      <c r="C199" s="194"/>
      <c r="D199" s="194"/>
      <c r="E199" s="194"/>
      <c r="F199" s="194"/>
      <c r="G199" s="194"/>
      <c r="X199" s="210"/>
      <c r="Y199" s="210"/>
      <c r="AF199" s="210"/>
      <c r="AG199" s="210"/>
      <c r="AT199" s="210"/>
      <c r="AU199" s="210"/>
      <c r="AV199" s="210"/>
      <c r="AW199" s="210"/>
      <c r="AX199" s="210"/>
      <c r="AY199" s="210"/>
      <c r="AZ199" s="210"/>
      <c r="BA199" s="210"/>
      <c r="BB199" s="210"/>
      <c r="BC199" s="210"/>
      <c r="BD199" s="210"/>
      <c r="BE199" s="210"/>
      <c r="BM199" s="211"/>
      <c r="BN199" s="211"/>
      <c r="BO199" s="211"/>
      <c r="BP199" s="211"/>
      <c r="BQ199" s="211"/>
      <c r="BR199" s="211"/>
      <c r="BS199" s="211"/>
      <c r="BT199" s="211"/>
      <c r="BU199" s="211"/>
      <c r="BV199" s="211"/>
      <c r="BW199" s="211"/>
      <c r="BX199" s="211"/>
    </row>
    <row r="200" spans="1:76" s="209" customFormat="1" x14ac:dyDescent="0.25">
      <c r="A200" s="194"/>
      <c r="B200" s="194"/>
      <c r="C200" s="194"/>
      <c r="D200" s="194"/>
      <c r="E200" s="194"/>
      <c r="F200" s="194"/>
      <c r="G200" s="194"/>
      <c r="X200" s="210"/>
      <c r="Y200" s="210"/>
      <c r="AF200" s="210"/>
      <c r="AG200" s="210"/>
      <c r="AT200" s="210"/>
      <c r="AU200" s="210"/>
      <c r="AV200" s="210"/>
      <c r="AW200" s="210"/>
      <c r="AX200" s="210"/>
      <c r="AY200" s="210"/>
      <c r="AZ200" s="210"/>
      <c r="BA200" s="210"/>
      <c r="BB200" s="210"/>
      <c r="BC200" s="210"/>
      <c r="BD200" s="210"/>
      <c r="BE200" s="210"/>
      <c r="BM200" s="211"/>
      <c r="BN200" s="211"/>
      <c r="BO200" s="211"/>
      <c r="BP200" s="211"/>
      <c r="BQ200" s="211"/>
      <c r="BR200" s="211"/>
      <c r="BS200" s="211"/>
      <c r="BT200" s="211"/>
      <c r="BU200" s="211"/>
      <c r="BV200" s="211"/>
      <c r="BW200" s="211"/>
      <c r="BX200" s="211"/>
    </row>
    <row r="201" spans="1:76" s="209" customFormat="1" x14ac:dyDescent="0.25">
      <c r="A201" s="194"/>
      <c r="B201" s="194"/>
      <c r="C201" s="194"/>
      <c r="D201" s="194"/>
      <c r="E201" s="194"/>
      <c r="F201" s="194"/>
      <c r="G201" s="194"/>
      <c r="X201" s="210"/>
      <c r="Y201" s="210"/>
      <c r="AF201" s="210"/>
      <c r="AG201" s="210"/>
      <c r="AT201" s="210"/>
      <c r="AU201" s="210"/>
      <c r="AV201" s="210"/>
      <c r="AW201" s="210"/>
      <c r="AX201" s="210"/>
      <c r="AY201" s="210"/>
      <c r="AZ201" s="210"/>
      <c r="BA201" s="210"/>
      <c r="BB201" s="210"/>
      <c r="BC201" s="210"/>
      <c r="BD201" s="210"/>
      <c r="BE201" s="210"/>
      <c r="BM201" s="211"/>
      <c r="BN201" s="211"/>
      <c r="BO201" s="211"/>
      <c r="BP201" s="211"/>
      <c r="BQ201" s="211"/>
      <c r="BR201" s="211"/>
      <c r="BS201" s="211"/>
      <c r="BT201" s="211"/>
      <c r="BU201" s="211"/>
      <c r="BV201" s="211"/>
      <c r="BW201" s="211"/>
      <c r="BX201" s="211"/>
    </row>
    <row r="202" spans="1:76" s="209" customFormat="1" x14ac:dyDescent="0.25">
      <c r="A202" s="194"/>
      <c r="B202" s="194"/>
      <c r="C202" s="194"/>
      <c r="D202" s="194"/>
      <c r="E202" s="194"/>
      <c r="F202" s="194"/>
      <c r="G202" s="194"/>
      <c r="X202" s="210"/>
      <c r="Y202" s="210"/>
      <c r="AF202" s="210"/>
      <c r="AG202" s="210"/>
      <c r="AT202" s="210"/>
      <c r="AU202" s="210"/>
      <c r="AV202" s="210"/>
      <c r="AW202" s="210"/>
      <c r="AX202" s="210"/>
      <c r="AY202" s="210"/>
      <c r="AZ202" s="210"/>
      <c r="BA202" s="210"/>
      <c r="BB202" s="210"/>
      <c r="BC202" s="210"/>
      <c r="BD202" s="210"/>
      <c r="BE202" s="210"/>
      <c r="BM202" s="211"/>
      <c r="BN202" s="211"/>
      <c r="BO202" s="211"/>
      <c r="BP202" s="211"/>
      <c r="BQ202" s="211"/>
      <c r="BR202" s="211"/>
      <c r="BS202" s="211"/>
      <c r="BT202" s="211"/>
      <c r="BU202" s="211"/>
      <c r="BV202" s="211"/>
      <c r="BW202" s="211"/>
      <c r="BX202" s="211"/>
    </row>
    <row r="203" spans="1:76" s="209" customFormat="1" x14ac:dyDescent="0.25">
      <c r="A203" s="194"/>
      <c r="B203" s="194"/>
      <c r="C203" s="194"/>
      <c r="D203" s="194"/>
      <c r="E203" s="194"/>
      <c r="F203" s="194"/>
      <c r="G203" s="194"/>
      <c r="X203" s="210"/>
      <c r="Y203" s="210"/>
      <c r="AF203" s="210"/>
      <c r="AG203" s="210"/>
      <c r="AT203" s="210"/>
      <c r="AU203" s="210"/>
      <c r="AV203" s="210"/>
      <c r="AW203" s="210"/>
      <c r="AX203" s="210"/>
      <c r="AY203" s="210"/>
      <c r="AZ203" s="210"/>
      <c r="BA203" s="210"/>
      <c r="BB203" s="210"/>
      <c r="BC203" s="210"/>
      <c r="BD203" s="210"/>
      <c r="BE203" s="210"/>
      <c r="BM203" s="211"/>
      <c r="BN203" s="211"/>
      <c r="BO203" s="211"/>
      <c r="BP203" s="211"/>
      <c r="BQ203" s="211"/>
      <c r="BR203" s="211"/>
      <c r="BS203" s="211"/>
      <c r="BT203" s="211"/>
      <c r="BU203" s="211"/>
      <c r="BV203" s="211"/>
      <c r="BW203" s="211"/>
      <c r="BX203" s="211"/>
    </row>
    <row r="204" spans="1:76" s="209" customFormat="1" x14ac:dyDescent="0.25">
      <c r="A204" s="194"/>
      <c r="B204" s="194"/>
      <c r="C204" s="194"/>
      <c r="D204" s="194"/>
      <c r="E204" s="194"/>
      <c r="F204" s="194"/>
      <c r="G204" s="194"/>
      <c r="X204" s="210"/>
      <c r="Y204" s="210"/>
      <c r="AF204" s="210"/>
      <c r="AG204" s="210"/>
      <c r="AT204" s="210"/>
      <c r="AU204" s="210"/>
      <c r="AV204" s="210"/>
      <c r="AW204" s="210"/>
      <c r="AX204" s="210"/>
      <c r="AY204" s="210"/>
      <c r="AZ204" s="210"/>
      <c r="BA204" s="210"/>
      <c r="BB204" s="210"/>
      <c r="BC204" s="210"/>
      <c r="BD204" s="210"/>
      <c r="BE204" s="210"/>
      <c r="BM204" s="211"/>
      <c r="BN204" s="211"/>
      <c r="BO204" s="211"/>
      <c r="BP204" s="211"/>
      <c r="BQ204" s="211"/>
      <c r="BR204" s="211"/>
      <c r="BS204" s="211"/>
      <c r="BT204" s="211"/>
      <c r="BU204" s="211"/>
      <c r="BV204" s="211"/>
      <c r="BW204" s="211"/>
      <c r="BX204" s="211"/>
    </row>
    <row r="205" spans="1:76" s="209" customFormat="1" x14ac:dyDescent="0.25">
      <c r="A205" s="194"/>
      <c r="B205" s="194"/>
      <c r="C205" s="194"/>
      <c r="D205" s="194"/>
      <c r="E205" s="194"/>
      <c r="F205" s="194"/>
      <c r="G205" s="194"/>
      <c r="X205" s="210"/>
      <c r="Y205" s="210"/>
      <c r="AF205" s="210"/>
      <c r="AG205" s="210"/>
      <c r="AT205" s="210"/>
      <c r="AU205" s="210"/>
      <c r="AV205" s="210"/>
      <c r="AW205" s="210"/>
      <c r="AX205" s="210"/>
      <c r="AY205" s="210"/>
      <c r="AZ205" s="210"/>
      <c r="BA205" s="210"/>
      <c r="BB205" s="210"/>
      <c r="BC205" s="210"/>
      <c r="BD205" s="210"/>
      <c r="BE205" s="210"/>
      <c r="BM205" s="211"/>
      <c r="BN205" s="211"/>
      <c r="BO205" s="211"/>
      <c r="BP205" s="211"/>
      <c r="BQ205" s="211"/>
      <c r="BR205" s="211"/>
      <c r="BS205" s="211"/>
      <c r="BT205" s="211"/>
      <c r="BU205" s="211"/>
      <c r="BV205" s="211"/>
      <c r="BW205" s="211"/>
      <c r="BX205" s="211"/>
    </row>
    <row r="206" spans="1:76" s="209" customFormat="1" x14ac:dyDescent="0.25">
      <c r="A206" s="194"/>
      <c r="B206" s="194"/>
      <c r="C206" s="194"/>
      <c r="D206" s="194"/>
      <c r="E206" s="194"/>
      <c r="F206" s="194"/>
      <c r="G206" s="194"/>
      <c r="X206" s="210"/>
      <c r="Y206" s="210"/>
      <c r="AF206" s="210"/>
      <c r="AG206" s="210"/>
      <c r="AT206" s="210"/>
      <c r="AU206" s="210"/>
      <c r="AV206" s="210"/>
      <c r="AW206" s="210"/>
      <c r="AX206" s="210"/>
      <c r="AY206" s="210"/>
      <c r="AZ206" s="210"/>
      <c r="BA206" s="210"/>
      <c r="BB206" s="210"/>
      <c r="BC206" s="210"/>
      <c r="BD206" s="210"/>
      <c r="BE206" s="210"/>
      <c r="BM206" s="211"/>
      <c r="BN206" s="211"/>
      <c r="BO206" s="211"/>
      <c r="BP206" s="211"/>
      <c r="BQ206" s="211"/>
      <c r="BR206" s="211"/>
      <c r="BS206" s="211"/>
      <c r="BT206" s="211"/>
      <c r="BU206" s="211"/>
      <c r="BV206" s="211"/>
      <c r="BW206" s="211"/>
      <c r="BX206" s="211"/>
    </row>
    <row r="207" spans="1:76" s="209" customFormat="1" x14ac:dyDescent="0.25">
      <c r="A207" s="194"/>
      <c r="B207" s="194"/>
      <c r="C207" s="194"/>
      <c r="D207" s="194"/>
      <c r="E207" s="194"/>
      <c r="F207" s="194"/>
      <c r="G207" s="194"/>
      <c r="X207" s="210"/>
      <c r="Y207" s="210"/>
      <c r="AF207" s="210"/>
      <c r="AG207" s="210"/>
      <c r="AT207" s="210"/>
      <c r="AU207" s="210"/>
      <c r="AV207" s="210"/>
      <c r="AW207" s="210"/>
      <c r="AX207" s="210"/>
      <c r="AY207" s="210"/>
      <c r="AZ207" s="210"/>
      <c r="BA207" s="210"/>
      <c r="BB207" s="210"/>
      <c r="BC207" s="210"/>
      <c r="BD207" s="210"/>
      <c r="BE207" s="210"/>
      <c r="BM207" s="211"/>
      <c r="BN207" s="211"/>
      <c r="BO207" s="211"/>
      <c r="BP207" s="211"/>
      <c r="BQ207" s="211"/>
      <c r="BR207" s="211"/>
      <c r="BS207" s="211"/>
      <c r="BT207" s="211"/>
      <c r="BU207" s="211"/>
      <c r="BV207" s="211"/>
      <c r="BW207" s="211"/>
      <c r="BX207" s="211"/>
    </row>
    <row r="208" spans="1:76" s="209" customFormat="1" x14ac:dyDescent="0.25">
      <c r="A208" s="194"/>
      <c r="B208" s="194"/>
      <c r="C208" s="194"/>
      <c r="D208" s="194"/>
      <c r="E208" s="194"/>
      <c r="F208" s="194"/>
      <c r="G208" s="194"/>
      <c r="X208" s="210"/>
      <c r="Y208" s="210"/>
      <c r="AF208" s="210"/>
      <c r="AG208" s="210"/>
      <c r="AT208" s="210"/>
      <c r="AU208" s="210"/>
      <c r="AV208" s="210"/>
      <c r="AW208" s="210"/>
      <c r="AX208" s="210"/>
      <c r="AY208" s="210"/>
      <c r="AZ208" s="210"/>
      <c r="BA208" s="210"/>
      <c r="BB208" s="210"/>
      <c r="BC208" s="210"/>
      <c r="BD208" s="210"/>
      <c r="BE208" s="210"/>
      <c r="BM208" s="211"/>
      <c r="BN208" s="211"/>
      <c r="BO208" s="211"/>
      <c r="BP208" s="211"/>
      <c r="BQ208" s="211"/>
      <c r="BR208" s="211"/>
      <c r="BS208" s="211"/>
      <c r="BT208" s="211"/>
      <c r="BU208" s="211"/>
      <c r="BV208" s="211"/>
      <c r="BW208" s="211"/>
      <c r="BX208" s="211"/>
    </row>
    <row r="209" spans="1:76" s="209" customFormat="1" x14ac:dyDescent="0.25">
      <c r="A209" s="194"/>
      <c r="B209" s="194"/>
      <c r="C209" s="194"/>
      <c r="D209" s="194"/>
      <c r="E209" s="194"/>
      <c r="F209" s="194"/>
      <c r="G209" s="194"/>
      <c r="X209" s="210"/>
      <c r="Y209" s="210"/>
      <c r="AF209" s="210"/>
      <c r="AG209" s="210"/>
      <c r="AT209" s="210"/>
      <c r="AU209" s="210"/>
      <c r="AV209" s="210"/>
      <c r="AW209" s="210"/>
      <c r="AX209" s="210"/>
      <c r="AY209" s="210"/>
      <c r="AZ209" s="210"/>
      <c r="BA209" s="210"/>
      <c r="BB209" s="210"/>
      <c r="BC209" s="210"/>
      <c r="BD209" s="210"/>
      <c r="BE209" s="210"/>
      <c r="BM209" s="211"/>
      <c r="BN209" s="211"/>
      <c r="BO209" s="211"/>
      <c r="BP209" s="211"/>
      <c r="BQ209" s="211"/>
      <c r="BR209" s="211"/>
      <c r="BS209" s="211"/>
      <c r="BT209" s="211"/>
      <c r="BU209" s="211"/>
      <c r="BV209" s="211"/>
      <c r="BW209" s="211"/>
      <c r="BX209" s="211"/>
    </row>
    <row r="210" spans="1:76" s="209" customFormat="1" x14ac:dyDescent="0.25">
      <c r="A210" s="194"/>
      <c r="B210" s="194"/>
      <c r="C210" s="194"/>
      <c r="D210" s="194"/>
      <c r="E210" s="194"/>
      <c r="F210" s="194"/>
      <c r="G210" s="194"/>
      <c r="X210" s="210"/>
      <c r="Y210" s="210"/>
      <c r="AF210" s="210"/>
      <c r="AG210" s="210"/>
      <c r="AT210" s="210"/>
      <c r="AU210" s="210"/>
      <c r="AV210" s="210"/>
      <c r="AW210" s="210"/>
      <c r="AX210" s="210"/>
      <c r="AY210" s="210"/>
      <c r="AZ210" s="210"/>
      <c r="BA210" s="210"/>
      <c r="BB210" s="210"/>
      <c r="BC210" s="210"/>
      <c r="BD210" s="210"/>
      <c r="BE210" s="210"/>
      <c r="BM210" s="211"/>
      <c r="BN210" s="211"/>
      <c r="BO210" s="211"/>
      <c r="BP210" s="211"/>
      <c r="BQ210" s="211"/>
      <c r="BR210" s="211"/>
      <c r="BS210" s="211"/>
      <c r="BT210" s="211"/>
      <c r="BU210" s="211"/>
      <c r="BV210" s="211"/>
      <c r="BW210" s="211"/>
      <c r="BX210" s="211"/>
    </row>
    <row r="211" spans="1:76" s="209" customFormat="1" x14ac:dyDescent="0.25">
      <c r="A211" s="194"/>
      <c r="B211" s="194"/>
      <c r="C211" s="194"/>
      <c r="D211" s="194"/>
      <c r="E211" s="194"/>
      <c r="F211" s="194"/>
      <c r="G211" s="194"/>
      <c r="X211" s="210"/>
      <c r="Y211" s="210"/>
      <c r="AF211" s="210"/>
      <c r="AG211" s="210"/>
      <c r="AT211" s="210"/>
      <c r="AU211" s="210"/>
      <c r="AV211" s="210"/>
      <c r="AW211" s="210"/>
      <c r="AX211" s="210"/>
      <c r="AY211" s="210"/>
      <c r="AZ211" s="210"/>
      <c r="BA211" s="210"/>
      <c r="BB211" s="210"/>
      <c r="BC211" s="210"/>
      <c r="BD211" s="210"/>
      <c r="BE211" s="210"/>
      <c r="BM211" s="211"/>
      <c r="BN211" s="211"/>
      <c r="BO211" s="211"/>
      <c r="BP211" s="211"/>
      <c r="BQ211" s="211"/>
      <c r="BR211" s="211"/>
      <c r="BS211" s="211"/>
      <c r="BT211" s="211"/>
      <c r="BU211" s="211"/>
      <c r="BV211" s="211"/>
      <c r="BW211" s="211"/>
      <c r="BX211" s="211"/>
    </row>
    <row r="212" spans="1:76" s="209" customFormat="1" x14ac:dyDescent="0.25">
      <c r="A212" s="194"/>
      <c r="B212" s="194"/>
      <c r="C212" s="194"/>
      <c r="D212" s="194"/>
      <c r="E212" s="194"/>
      <c r="F212" s="194"/>
      <c r="G212" s="194"/>
      <c r="X212" s="210"/>
      <c r="Y212" s="210"/>
      <c r="AF212" s="210"/>
      <c r="AG212" s="210"/>
      <c r="AT212" s="210"/>
      <c r="AU212" s="210"/>
      <c r="AV212" s="210"/>
      <c r="AW212" s="210"/>
      <c r="AX212" s="210"/>
      <c r="AY212" s="210"/>
      <c r="AZ212" s="210"/>
      <c r="BA212" s="210"/>
      <c r="BB212" s="210"/>
      <c r="BC212" s="210"/>
      <c r="BD212" s="210"/>
      <c r="BE212" s="210"/>
      <c r="BM212" s="211"/>
      <c r="BN212" s="211"/>
      <c r="BO212" s="211"/>
      <c r="BP212" s="211"/>
      <c r="BQ212" s="211"/>
      <c r="BR212" s="211"/>
      <c r="BS212" s="211"/>
      <c r="BT212" s="211"/>
      <c r="BU212" s="211"/>
      <c r="BV212" s="211"/>
      <c r="BW212" s="211"/>
      <c r="BX212" s="211"/>
    </row>
    <row r="213" spans="1:76" s="209" customFormat="1" x14ac:dyDescent="0.25">
      <c r="A213" s="194"/>
      <c r="B213" s="194"/>
      <c r="C213" s="194"/>
      <c r="D213" s="194"/>
      <c r="E213" s="194"/>
      <c r="F213" s="194"/>
      <c r="G213" s="194"/>
      <c r="X213" s="210"/>
      <c r="Y213" s="210"/>
      <c r="AF213" s="210"/>
      <c r="AG213" s="210"/>
      <c r="AT213" s="210"/>
      <c r="AU213" s="210"/>
      <c r="AV213" s="210"/>
      <c r="AW213" s="210"/>
      <c r="AX213" s="210"/>
      <c r="AY213" s="210"/>
      <c r="AZ213" s="210"/>
      <c r="BA213" s="210"/>
      <c r="BB213" s="210"/>
      <c r="BC213" s="210"/>
      <c r="BD213" s="210"/>
      <c r="BE213" s="210"/>
      <c r="BM213" s="211"/>
      <c r="BN213" s="211"/>
      <c r="BO213" s="211"/>
      <c r="BP213" s="211"/>
      <c r="BQ213" s="211"/>
      <c r="BR213" s="211"/>
      <c r="BS213" s="211"/>
      <c r="BT213" s="211"/>
      <c r="BU213" s="211"/>
      <c r="BV213" s="211"/>
      <c r="BW213" s="211"/>
      <c r="BX213" s="211"/>
    </row>
    <row r="214" spans="1:76" s="209" customFormat="1" x14ac:dyDescent="0.25">
      <c r="A214" s="194"/>
      <c r="B214" s="194"/>
      <c r="C214" s="194"/>
      <c r="D214" s="194"/>
      <c r="E214" s="194"/>
      <c r="F214" s="194"/>
      <c r="G214" s="194"/>
      <c r="X214" s="210"/>
      <c r="Y214" s="210"/>
      <c r="AF214" s="210"/>
      <c r="AG214" s="210"/>
      <c r="AT214" s="210"/>
      <c r="AU214" s="210"/>
      <c r="AV214" s="210"/>
      <c r="AW214" s="210"/>
      <c r="AX214" s="210"/>
      <c r="AY214" s="210"/>
      <c r="AZ214" s="210"/>
      <c r="BA214" s="210"/>
      <c r="BB214" s="210"/>
      <c r="BC214" s="210"/>
      <c r="BD214" s="210"/>
      <c r="BE214" s="210"/>
      <c r="BM214" s="211"/>
      <c r="BN214" s="211"/>
      <c r="BO214" s="211"/>
      <c r="BP214" s="211"/>
      <c r="BQ214" s="211"/>
      <c r="BR214" s="211"/>
      <c r="BS214" s="211"/>
      <c r="BT214" s="211"/>
      <c r="BU214" s="211"/>
      <c r="BV214" s="211"/>
      <c r="BW214" s="211"/>
      <c r="BX214" s="211"/>
    </row>
    <row r="215" spans="1:76" s="209" customFormat="1" x14ac:dyDescent="0.25">
      <c r="A215" s="194"/>
      <c r="B215" s="194"/>
      <c r="C215" s="194"/>
      <c r="D215" s="194"/>
      <c r="E215" s="194"/>
      <c r="F215" s="194"/>
      <c r="G215" s="194"/>
      <c r="X215" s="210"/>
      <c r="Y215" s="210"/>
      <c r="AF215" s="210"/>
      <c r="AG215" s="210"/>
      <c r="AT215" s="210"/>
      <c r="AU215" s="210"/>
      <c r="AV215" s="210"/>
      <c r="AW215" s="210"/>
      <c r="AX215" s="210"/>
      <c r="AY215" s="210"/>
      <c r="AZ215" s="210"/>
      <c r="BA215" s="210"/>
      <c r="BB215" s="210"/>
      <c r="BC215" s="210"/>
      <c r="BD215" s="210"/>
      <c r="BE215" s="210"/>
      <c r="BM215" s="211"/>
      <c r="BN215" s="211"/>
      <c r="BO215" s="211"/>
      <c r="BP215" s="211"/>
      <c r="BQ215" s="211"/>
      <c r="BR215" s="211"/>
      <c r="BS215" s="211"/>
      <c r="BT215" s="211"/>
      <c r="BU215" s="211"/>
      <c r="BV215" s="211"/>
      <c r="BW215" s="211"/>
      <c r="BX215" s="211"/>
    </row>
    <row r="216" spans="1:76" s="209" customFormat="1" x14ac:dyDescent="0.25">
      <c r="A216" s="194"/>
      <c r="B216" s="194"/>
      <c r="C216" s="194"/>
      <c r="D216" s="194"/>
      <c r="E216" s="194"/>
      <c r="F216" s="194"/>
      <c r="G216" s="194"/>
      <c r="X216" s="210"/>
      <c r="Y216" s="210"/>
      <c r="AF216" s="210"/>
      <c r="AG216" s="210"/>
      <c r="AT216" s="210"/>
      <c r="AU216" s="210"/>
      <c r="AV216" s="210"/>
      <c r="AW216" s="210"/>
      <c r="AX216" s="210"/>
      <c r="AY216" s="210"/>
      <c r="AZ216" s="210"/>
      <c r="BA216" s="210"/>
      <c r="BB216" s="210"/>
      <c r="BC216" s="210"/>
      <c r="BD216" s="210"/>
      <c r="BE216" s="210"/>
      <c r="BM216" s="211"/>
      <c r="BN216" s="211"/>
      <c r="BO216" s="211"/>
      <c r="BP216" s="211"/>
      <c r="BQ216" s="211"/>
      <c r="BR216" s="211"/>
      <c r="BS216" s="211"/>
      <c r="BT216" s="211"/>
      <c r="BU216" s="211"/>
      <c r="BV216" s="211"/>
      <c r="BW216" s="211"/>
      <c r="BX216" s="211"/>
    </row>
    <row r="217" spans="1:76" s="209" customFormat="1" x14ac:dyDescent="0.25">
      <c r="A217" s="194"/>
      <c r="B217" s="194"/>
      <c r="C217" s="194"/>
      <c r="D217" s="194"/>
      <c r="E217" s="194"/>
      <c r="F217" s="194"/>
      <c r="G217" s="194"/>
      <c r="X217" s="210"/>
      <c r="Y217" s="210"/>
      <c r="AF217" s="210"/>
      <c r="AG217" s="210"/>
      <c r="AT217" s="210"/>
      <c r="AU217" s="210"/>
      <c r="AV217" s="210"/>
      <c r="AW217" s="210"/>
      <c r="AX217" s="210"/>
      <c r="AY217" s="210"/>
      <c r="AZ217" s="210"/>
      <c r="BA217" s="210"/>
      <c r="BB217" s="210"/>
      <c r="BC217" s="210"/>
      <c r="BD217" s="210"/>
      <c r="BE217" s="210"/>
      <c r="BM217" s="211"/>
      <c r="BN217" s="211"/>
      <c r="BO217" s="211"/>
      <c r="BP217" s="211"/>
      <c r="BQ217" s="211"/>
      <c r="BR217" s="211"/>
      <c r="BS217" s="211"/>
      <c r="BT217" s="211"/>
      <c r="BU217" s="211"/>
      <c r="BV217" s="211"/>
      <c r="BW217" s="211"/>
      <c r="BX217" s="211"/>
    </row>
    <row r="218" spans="1:76" s="209" customFormat="1" x14ac:dyDescent="0.25">
      <c r="A218" s="194"/>
      <c r="B218" s="194"/>
      <c r="C218" s="194"/>
      <c r="D218" s="194"/>
      <c r="E218" s="194"/>
      <c r="F218" s="194"/>
      <c r="G218" s="194"/>
      <c r="X218" s="210"/>
      <c r="Y218" s="210"/>
      <c r="AF218" s="210"/>
      <c r="AG218" s="210"/>
      <c r="AT218" s="210"/>
      <c r="AU218" s="210"/>
      <c r="AV218" s="210"/>
      <c r="AW218" s="210"/>
      <c r="AX218" s="210"/>
      <c r="AY218" s="210"/>
      <c r="AZ218" s="210"/>
      <c r="BA218" s="210"/>
      <c r="BB218" s="210"/>
      <c r="BC218" s="210"/>
      <c r="BD218" s="210"/>
      <c r="BE218" s="210"/>
      <c r="BM218" s="211"/>
      <c r="BN218" s="211"/>
      <c r="BO218" s="211"/>
      <c r="BP218" s="211"/>
      <c r="BQ218" s="211"/>
      <c r="BR218" s="211"/>
      <c r="BS218" s="211"/>
      <c r="BT218" s="211"/>
      <c r="BU218" s="211"/>
      <c r="BV218" s="211"/>
      <c r="BW218" s="211"/>
      <c r="BX218" s="211"/>
    </row>
    <row r="219" spans="1:76" s="209" customFormat="1" x14ac:dyDescent="0.25">
      <c r="A219" s="194"/>
      <c r="B219" s="194"/>
      <c r="C219" s="194"/>
      <c r="D219" s="194"/>
      <c r="E219" s="194"/>
      <c r="F219" s="194"/>
      <c r="G219" s="194"/>
      <c r="X219" s="210"/>
      <c r="Y219" s="210"/>
      <c r="AF219" s="210"/>
      <c r="AG219" s="210"/>
      <c r="AT219" s="210"/>
      <c r="AU219" s="210"/>
      <c r="AV219" s="210"/>
      <c r="AW219" s="210"/>
      <c r="AX219" s="210"/>
      <c r="AY219" s="210"/>
      <c r="AZ219" s="210"/>
      <c r="BA219" s="210"/>
      <c r="BB219" s="210"/>
      <c r="BC219" s="210"/>
      <c r="BD219" s="210"/>
      <c r="BE219" s="210"/>
      <c r="BM219" s="211"/>
      <c r="BN219" s="211"/>
      <c r="BO219" s="211"/>
      <c r="BP219" s="211"/>
      <c r="BQ219" s="211"/>
      <c r="BR219" s="211"/>
      <c r="BS219" s="211"/>
      <c r="BT219" s="211"/>
      <c r="BU219" s="211"/>
      <c r="BV219" s="211"/>
      <c r="BW219" s="211"/>
      <c r="BX219" s="211"/>
    </row>
    <row r="220" spans="1:76" s="209" customFormat="1" x14ac:dyDescent="0.25">
      <c r="A220" s="194"/>
      <c r="B220" s="194"/>
      <c r="C220" s="194"/>
      <c r="D220" s="194"/>
      <c r="E220" s="194"/>
      <c r="F220" s="194"/>
      <c r="G220" s="194"/>
      <c r="X220" s="210"/>
      <c r="Y220" s="210"/>
      <c r="AF220" s="210"/>
      <c r="AG220" s="210"/>
      <c r="AT220" s="210"/>
      <c r="AU220" s="210"/>
      <c r="AV220" s="210"/>
      <c r="AW220" s="210"/>
      <c r="AX220" s="210"/>
      <c r="AY220" s="210"/>
      <c r="AZ220" s="210"/>
      <c r="BA220" s="210"/>
      <c r="BB220" s="210"/>
      <c r="BC220" s="210"/>
      <c r="BD220" s="210"/>
      <c r="BE220" s="210"/>
      <c r="BM220" s="211"/>
      <c r="BN220" s="211"/>
      <c r="BO220" s="211"/>
      <c r="BP220" s="211"/>
      <c r="BQ220" s="211"/>
      <c r="BR220" s="211"/>
      <c r="BS220" s="211"/>
      <c r="BT220" s="211"/>
      <c r="BU220" s="211"/>
      <c r="BV220" s="211"/>
      <c r="BW220" s="211"/>
      <c r="BX220" s="211"/>
    </row>
    <row r="221" spans="1:76" s="209" customFormat="1" x14ac:dyDescent="0.25">
      <c r="A221" s="194"/>
      <c r="B221" s="194"/>
      <c r="C221" s="194"/>
      <c r="D221" s="194"/>
      <c r="E221" s="194"/>
      <c r="F221" s="194"/>
      <c r="G221" s="194"/>
      <c r="X221" s="210"/>
      <c r="Y221" s="210"/>
      <c r="AF221" s="210"/>
      <c r="AG221" s="210"/>
      <c r="AT221" s="210"/>
      <c r="AU221" s="210"/>
      <c r="AV221" s="210"/>
      <c r="AW221" s="210"/>
      <c r="AX221" s="210"/>
      <c r="AY221" s="210"/>
      <c r="AZ221" s="210"/>
      <c r="BA221" s="210"/>
      <c r="BB221" s="210"/>
      <c r="BC221" s="210"/>
      <c r="BD221" s="210"/>
      <c r="BE221" s="210"/>
      <c r="BM221" s="211"/>
      <c r="BN221" s="211"/>
      <c r="BO221" s="211"/>
      <c r="BP221" s="211"/>
      <c r="BQ221" s="211"/>
      <c r="BR221" s="211"/>
      <c r="BS221" s="211"/>
      <c r="BT221" s="211"/>
      <c r="BU221" s="211"/>
      <c r="BV221" s="211"/>
      <c r="BW221" s="211"/>
      <c r="BX221" s="211"/>
    </row>
    <row r="222" spans="1:76" s="209" customFormat="1" x14ac:dyDescent="0.25">
      <c r="A222" s="194"/>
      <c r="B222" s="194"/>
      <c r="C222" s="194"/>
      <c r="D222" s="194"/>
      <c r="E222" s="194"/>
      <c r="F222" s="194"/>
      <c r="G222" s="194"/>
      <c r="X222" s="210"/>
      <c r="Y222" s="210"/>
      <c r="AF222" s="210"/>
      <c r="AG222" s="210"/>
      <c r="AT222" s="210"/>
      <c r="AU222" s="210"/>
      <c r="AV222" s="210"/>
      <c r="AW222" s="210"/>
      <c r="AX222" s="210"/>
      <c r="AY222" s="210"/>
      <c r="AZ222" s="210"/>
      <c r="BA222" s="210"/>
      <c r="BB222" s="210"/>
      <c r="BC222" s="210"/>
      <c r="BD222" s="210"/>
      <c r="BE222" s="210"/>
      <c r="BM222" s="211"/>
      <c r="BN222" s="211"/>
      <c r="BO222" s="211"/>
      <c r="BP222" s="211"/>
      <c r="BQ222" s="211"/>
      <c r="BR222" s="211"/>
      <c r="BS222" s="211"/>
      <c r="BT222" s="211"/>
      <c r="BU222" s="211"/>
      <c r="BV222" s="211"/>
      <c r="BW222" s="211"/>
      <c r="BX222" s="211"/>
    </row>
    <row r="223" spans="1:76" s="209" customFormat="1" x14ac:dyDescent="0.25">
      <c r="A223" s="194"/>
      <c r="B223" s="194"/>
      <c r="C223" s="194"/>
      <c r="D223" s="194"/>
      <c r="E223" s="194"/>
      <c r="F223" s="194"/>
      <c r="G223" s="194"/>
      <c r="X223" s="210"/>
      <c r="Y223" s="210"/>
      <c r="AF223" s="210"/>
      <c r="AG223" s="210"/>
      <c r="AT223" s="210"/>
      <c r="AU223" s="210"/>
      <c r="AV223" s="210"/>
      <c r="AW223" s="210"/>
      <c r="AX223" s="210"/>
      <c r="AY223" s="210"/>
      <c r="AZ223" s="210"/>
      <c r="BA223" s="210"/>
      <c r="BB223" s="210"/>
      <c r="BC223" s="210"/>
      <c r="BD223" s="210"/>
      <c r="BE223" s="210"/>
      <c r="BM223" s="211"/>
      <c r="BN223" s="211"/>
      <c r="BO223" s="211"/>
      <c r="BP223" s="211"/>
      <c r="BQ223" s="211"/>
      <c r="BR223" s="211"/>
      <c r="BS223" s="211"/>
      <c r="BT223" s="211"/>
      <c r="BU223" s="211"/>
      <c r="BV223" s="211"/>
      <c r="BW223" s="211"/>
      <c r="BX223" s="211"/>
    </row>
    <row r="224" spans="1:76" s="209" customFormat="1" x14ac:dyDescent="0.25">
      <c r="A224" s="194"/>
      <c r="B224" s="194"/>
      <c r="C224" s="194"/>
      <c r="D224" s="194"/>
      <c r="E224" s="194"/>
      <c r="F224" s="194"/>
      <c r="G224" s="194"/>
      <c r="X224" s="210"/>
      <c r="Y224" s="210"/>
      <c r="AF224" s="210"/>
      <c r="AG224" s="210"/>
      <c r="AT224" s="210"/>
      <c r="AU224" s="210"/>
      <c r="AV224" s="210"/>
      <c r="AW224" s="210"/>
      <c r="AX224" s="210"/>
      <c r="AY224" s="210"/>
      <c r="AZ224" s="210"/>
      <c r="BA224" s="210"/>
      <c r="BB224" s="210"/>
      <c r="BC224" s="210"/>
      <c r="BD224" s="210"/>
      <c r="BE224" s="210"/>
      <c r="BM224" s="211"/>
      <c r="BN224" s="211"/>
      <c r="BO224" s="211"/>
      <c r="BP224" s="211"/>
      <c r="BQ224" s="211"/>
      <c r="BR224" s="211"/>
      <c r="BS224" s="211"/>
      <c r="BT224" s="211"/>
      <c r="BU224" s="211"/>
      <c r="BV224" s="211"/>
      <c r="BW224" s="211"/>
      <c r="BX224" s="211"/>
    </row>
    <row r="225" spans="1:76" s="209" customFormat="1" x14ac:dyDescent="0.25">
      <c r="A225" s="194"/>
      <c r="B225" s="194"/>
      <c r="C225" s="194"/>
      <c r="D225" s="194"/>
      <c r="E225" s="194"/>
      <c r="F225" s="194"/>
      <c r="G225" s="194"/>
      <c r="X225" s="210"/>
      <c r="Y225" s="210"/>
      <c r="AF225" s="210"/>
      <c r="AG225" s="210"/>
      <c r="AT225" s="210"/>
      <c r="AU225" s="210"/>
      <c r="AV225" s="210"/>
      <c r="AW225" s="210"/>
      <c r="AX225" s="210"/>
      <c r="AY225" s="210"/>
      <c r="AZ225" s="210"/>
      <c r="BA225" s="210"/>
      <c r="BB225" s="210"/>
      <c r="BC225" s="210"/>
      <c r="BD225" s="210"/>
      <c r="BE225" s="210"/>
      <c r="BM225" s="211"/>
      <c r="BN225" s="211"/>
      <c r="BO225" s="211"/>
      <c r="BP225" s="211"/>
      <c r="BQ225" s="211"/>
      <c r="BR225" s="211"/>
      <c r="BS225" s="211"/>
      <c r="BT225" s="211"/>
      <c r="BU225" s="211"/>
      <c r="BV225" s="211"/>
      <c r="BW225" s="211"/>
      <c r="BX225" s="211"/>
    </row>
    <row r="226" spans="1:76" s="209" customFormat="1" x14ac:dyDescent="0.25">
      <c r="A226" s="194"/>
      <c r="B226" s="194"/>
      <c r="C226" s="194"/>
      <c r="D226" s="194"/>
      <c r="E226" s="194"/>
      <c r="F226" s="194"/>
      <c r="G226" s="194"/>
      <c r="X226" s="210"/>
      <c r="Y226" s="210"/>
      <c r="AF226" s="210"/>
      <c r="AG226" s="210"/>
      <c r="AT226" s="210"/>
      <c r="AU226" s="210"/>
      <c r="AV226" s="210"/>
      <c r="AW226" s="210"/>
      <c r="AX226" s="210"/>
      <c r="AY226" s="210"/>
      <c r="AZ226" s="210"/>
      <c r="BA226" s="210"/>
      <c r="BB226" s="210"/>
      <c r="BC226" s="210"/>
      <c r="BD226" s="210"/>
      <c r="BE226" s="210"/>
      <c r="BM226" s="211"/>
      <c r="BN226" s="211"/>
      <c r="BO226" s="211"/>
      <c r="BP226" s="211"/>
      <c r="BQ226" s="211"/>
      <c r="BR226" s="211"/>
      <c r="BS226" s="211"/>
      <c r="BT226" s="211"/>
      <c r="BU226" s="211"/>
      <c r="BV226" s="211"/>
      <c r="BW226" s="211"/>
      <c r="BX226" s="211"/>
    </row>
    <row r="227" spans="1:76" s="209" customFormat="1" x14ac:dyDescent="0.25">
      <c r="A227" s="194"/>
      <c r="B227" s="194"/>
      <c r="C227" s="194"/>
      <c r="D227" s="194"/>
      <c r="E227" s="194"/>
      <c r="F227" s="194"/>
      <c r="G227" s="194"/>
      <c r="X227" s="210"/>
      <c r="Y227" s="210"/>
      <c r="AF227" s="210"/>
      <c r="AG227" s="210"/>
      <c r="AT227" s="210"/>
      <c r="AU227" s="210"/>
      <c r="AV227" s="210"/>
      <c r="AW227" s="210"/>
      <c r="AX227" s="210"/>
      <c r="AY227" s="210"/>
      <c r="AZ227" s="210"/>
      <c r="BA227" s="210"/>
      <c r="BB227" s="210"/>
      <c r="BC227" s="210"/>
      <c r="BD227" s="210"/>
      <c r="BE227" s="210"/>
      <c r="BM227" s="211"/>
      <c r="BN227" s="211"/>
      <c r="BO227" s="211"/>
      <c r="BP227" s="211"/>
      <c r="BQ227" s="211"/>
      <c r="BR227" s="211"/>
      <c r="BS227" s="211"/>
      <c r="BT227" s="211"/>
      <c r="BU227" s="211"/>
      <c r="BV227" s="211"/>
      <c r="BW227" s="211"/>
      <c r="BX227" s="211"/>
    </row>
    <row r="228" spans="1:76" s="209" customFormat="1" x14ac:dyDescent="0.25">
      <c r="A228" s="194"/>
      <c r="B228" s="194"/>
      <c r="C228" s="194"/>
      <c r="D228" s="194"/>
      <c r="E228" s="194"/>
      <c r="F228" s="194"/>
      <c r="G228" s="194"/>
      <c r="X228" s="210"/>
      <c r="Y228" s="210"/>
      <c r="AF228" s="210"/>
      <c r="AG228" s="210"/>
      <c r="AT228" s="210"/>
      <c r="AU228" s="210"/>
      <c r="AV228" s="210"/>
      <c r="AW228" s="210"/>
      <c r="AX228" s="210"/>
      <c r="AY228" s="210"/>
      <c r="AZ228" s="210"/>
      <c r="BA228" s="210"/>
      <c r="BB228" s="210"/>
      <c r="BC228" s="210"/>
      <c r="BD228" s="210"/>
      <c r="BE228" s="210"/>
      <c r="BM228" s="211"/>
      <c r="BN228" s="211"/>
      <c r="BO228" s="211"/>
      <c r="BP228" s="211"/>
      <c r="BQ228" s="211"/>
      <c r="BR228" s="211"/>
      <c r="BS228" s="211"/>
      <c r="BT228" s="211"/>
      <c r="BU228" s="211"/>
      <c r="BV228" s="211"/>
      <c r="BW228" s="211"/>
      <c r="BX228" s="211"/>
    </row>
    <row r="229" spans="1:76" s="209" customFormat="1" x14ac:dyDescent="0.25">
      <c r="A229" s="194"/>
      <c r="B229" s="194"/>
      <c r="C229" s="194"/>
      <c r="D229" s="194"/>
      <c r="E229" s="194"/>
      <c r="F229" s="194"/>
      <c r="G229" s="194"/>
      <c r="X229" s="210"/>
      <c r="Y229" s="210"/>
      <c r="AF229" s="210"/>
      <c r="AG229" s="210"/>
      <c r="AT229" s="210"/>
      <c r="AU229" s="210"/>
      <c r="AV229" s="210"/>
      <c r="AW229" s="210"/>
      <c r="AX229" s="210"/>
      <c r="AY229" s="210"/>
      <c r="AZ229" s="210"/>
      <c r="BA229" s="210"/>
      <c r="BB229" s="210"/>
      <c r="BC229" s="210"/>
      <c r="BD229" s="210"/>
      <c r="BE229" s="210"/>
      <c r="BM229" s="211"/>
      <c r="BN229" s="211"/>
      <c r="BO229" s="211"/>
      <c r="BP229" s="211"/>
      <c r="BQ229" s="211"/>
      <c r="BR229" s="211"/>
      <c r="BS229" s="211"/>
      <c r="BT229" s="211"/>
      <c r="BU229" s="211"/>
      <c r="BV229" s="211"/>
      <c r="BW229" s="211"/>
      <c r="BX229" s="211"/>
    </row>
    <row r="230" spans="1:76" s="209" customFormat="1" x14ac:dyDescent="0.25">
      <c r="A230" s="194"/>
      <c r="B230" s="194"/>
      <c r="C230" s="194"/>
      <c r="D230" s="194"/>
      <c r="E230" s="194"/>
      <c r="F230" s="194"/>
      <c r="G230" s="194"/>
      <c r="X230" s="210"/>
      <c r="Y230" s="210"/>
      <c r="AF230" s="210"/>
      <c r="AG230" s="210"/>
      <c r="AT230" s="210"/>
      <c r="AU230" s="210"/>
      <c r="AV230" s="210"/>
      <c r="AW230" s="210"/>
      <c r="AX230" s="210"/>
      <c r="AY230" s="210"/>
      <c r="AZ230" s="210"/>
      <c r="BA230" s="210"/>
      <c r="BB230" s="210"/>
      <c r="BC230" s="210"/>
      <c r="BD230" s="210"/>
      <c r="BE230" s="210"/>
      <c r="BM230" s="211"/>
      <c r="BN230" s="211"/>
      <c r="BO230" s="211"/>
      <c r="BP230" s="211"/>
      <c r="BQ230" s="211"/>
      <c r="BR230" s="211"/>
      <c r="BS230" s="211"/>
      <c r="BT230" s="211"/>
      <c r="BU230" s="211"/>
      <c r="BV230" s="211"/>
      <c r="BW230" s="211"/>
      <c r="BX230" s="211"/>
    </row>
    <row r="231" spans="1:76" s="209" customFormat="1" x14ac:dyDescent="0.25">
      <c r="A231" s="194"/>
      <c r="B231" s="194"/>
      <c r="C231" s="194"/>
      <c r="D231" s="194"/>
      <c r="E231" s="194"/>
      <c r="F231" s="194"/>
      <c r="G231" s="194"/>
      <c r="X231" s="210"/>
      <c r="Y231" s="210"/>
      <c r="AF231" s="210"/>
      <c r="AG231" s="210"/>
      <c r="AT231" s="210"/>
      <c r="AU231" s="210"/>
      <c r="AV231" s="210"/>
      <c r="AW231" s="210"/>
      <c r="AX231" s="210"/>
      <c r="AY231" s="210"/>
      <c r="AZ231" s="210"/>
      <c r="BA231" s="210"/>
      <c r="BB231" s="210"/>
      <c r="BC231" s="210"/>
      <c r="BD231" s="210"/>
      <c r="BE231" s="210"/>
      <c r="BM231" s="211"/>
      <c r="BN231" s="211"/>
      <c r="BO231" s="211"/>
      <c r="BP231" s="211"/>
      <c r="BQ231" s="211"/>
      <c r="BR231" s="211"/>
      <c r="BS231" s="211"/>
      <c r="BT231" s="211"/>
      <c r="BU231" s="211"/>
      <c r="BV231" s="211"/>
      <c r="BW231" s="211"/>
      <c r="BX231" s="211"/>
    </row>
    <row r="232" spans="1:76" s="209" customFormat="1" x14ac:dyDescent="0.25">
      <c r="A232" s="194"/>
      <c r="B232" s="194"/>
      <c r="C232" s="194"/>
      <c r="D232" s="194"/>
      <c r="E232" s="194"/>
      <c r="F232" s="194"/>
      <c r="G232" s="194"/>
      <c r="X232" s="210"/>
      <c r="Y232" s="210"/>
      <c r="AF232" s="210"/>
      <c r="AG232" s="210"/>
      <c r="AT232" s="210"/>
      <c r="AU232" s="210"/>
      <c r="AV232" s="210"/>
      <c r="AW232" s="210"/>
      <c r="AX232" s="210"/>
      <c r="AY232" s="210"/>
      <c r="AZ232" s="210"/>
      <c r="BA232" s="210"/>
      <c r="BB232" s="210"/>
      <c r="BC232" s="210"/>
      <c r="BD232" s="210"/>
      <c r="BE232" s="210"/>
      <c r="BM232" s="211"/>
      <c r="BN232" s="211"/>
      <c r="BO232" s="211"/>
      <c r="BP232" s="211"/>
      <c r="BQ232" s="211"/>
      <c r="BR232" s="211"/>
      <c r="BS232" s="211"/>
      <c r="BT232" s="211"/>
      <c r="BU232" s="211"/>
      <c r="BV232" s="211"/>
      <c r="BW232" s="211"/>
      <c r="BX232" s="211"/>
    </row>
    <row r="233" spans="1:76" s="209" customFormat="1" x14ac:dyDescent="0.25">
      <c r="A233" s="194"/>
      <c r="B233" s="194"/>
      <c r="C233" s="194"/>
      <c r="D233" s="194"/>
      <c r="E233" s="194"/>
      <c r="F233" s="194"/>
      <c r="G233" s="194"/>
      <c r="X233" s="210"/>
      <c r="Y233" s="210"/>
      <c r="AF233" s="210"/>
      <c r="AG233" s="210"/>
      <c r="AT233" s="210"/>
      <c r="AU233" s="210"/>
      <c r="AV233" s="210"/>
      <c r="AW233" s="210"/>
      <c r="AX233" s="210"/>
      <c r="AY233" s="210"/>
      <c r="AZ233" s="210"/>
      <c r="BA233" s="210"/>
      <c r="BB233" s="210"/>
      <c r="BC233" s="210"/>
      <c r="BD233" s="210"/>
      <c r="BE233" s="210"/>
      <c r="BM233" s="211"/>
      <c r="BN233" s="211"/>
      <c r="BO233" s="211"/>
      <c r="BP233" s="211"/>
      <c r="BQ233" s="211"/>
      <c r="BR233" s="211"/>
      <c r="BS233" s="211"/>
      <c r="BT233" s="211"/>
      <c r="BU233" s="211"/>
      <c r="BV233" s="211"/>
      <c r="BW233" s="211"/>
      <c r="BX233" s="211"/>
    </row>
    <row r="234" spans="1:76" s="209" customFormat="1" x14ac:dyDescent="0.25">
      <c r="A234" s="194"/>
      <c r="B234" s="194"/>
      <c r="C234" s="194"/>
      <c r="D234" s="194"/>
      <c r="E234" s="194"/>
      <c r="F234" s="194"/>
      <c r="G234" s="194"/>
      <c r="X234" s="210"/>
      <c r="Y234" s="210"/>
      <c r="AF234" s="210"/>
      <c r="AG234" s="210"/>
      <c r="AT234" s="210"/>
      <c r="AU234" s="210"/>
      <c r="AV234" s="210"/>
      <c r="AW234" s="210"/>
      <c r="AX234" s="210"/>
      <c r="AY234" s="210"/>
      <c r="AZ234" s="210"/>
      <c r="BA234" s="210"/>
      <c r="BB234" s="210"/>
      <c r="BC234" s="210"/>
      <c r="BD234" s="210"/>
      <c r="BE234" s="210"/>
      <c r="BM234" s="211"/>
      <c r="BN234" s="211"/>
      <c r="BO234" s="211"/>
      <c r="BP234" s="211"/>
      <c r="BQ234" s="211"/>
      <c r="BR234" s="211"/>
      <c r="BS234" s="211"/>
      <c r="BT234" s="211"/>
      <c r="BU234" s="211"/>
      <c r="BV234" s="211"/>
      <c r="BW234" s="211"/>
      <c r="BX234" s="211"/>
    </row>
    <row r="235" spans="1:76" s="209" customFormat="1" x14ac:dyDescent="0.25">
      <c r="A235" s="194"/>
      <c r="B235" s="194"/>
      <c r="C235" s="194"/>
      <c r="D235" s="194"/>
      <c r="E235" s="194"/>
      <c r="F235" s="194"/>
      <c r="G235" s="194"/>
      <c r="X235" s="210"/>
      <c r="Y235" s="210"/>
      <c r="AF235" s="210"/>
      <c r="AG235" s="210"/>
      <c r="AT235" s="210"/>
      <c r="AU235" s="210"/>
      <c r="AV235" s="210"/>
      <c r="AW235" s="210"/>
      <c r="AX235" s="210"/>
      <c r="AY235" s="210"/>
      <c r="AZ235" s="210"/>
      <c r="BA235" s="210"/>
      <c r="BB235" s="210"/>
      <c r="BC235" s="210"/>
      <c r="BD235" s="210"/>
      <c r="BE235" s="210"/>
      <c r="BM235" s="211"/>
      <c r="BN235" s="211"/>
      <c r="BO235" s="211"/>
      <c r="BP235" s="211"/>
      <c r="BQ235" s="211"/>
      <c r="BR235" s="211"/>
      <c r="BS235" s="211"/>
      <c r="BT235" s="211"/>
      <c r="BU235" s="211"/>
      <c r="BV235" s="211"/>
      <c r="BW235" s="211"/>
      <c r="BX235" s="211"/>
    </row>
    <row r="236" spans="1:76" s="209" customFormat="1" x14ac:dyDescent="0.25">
      <c r="A236" s="194"/>
      <c r="B236" s="194"/>
      <c r="C236" s="194"/>
      <c r="D236" s="194"/>
      <c r="E236" s="194"/>
      <c r="F236" s="194"/>
      <c r="G236" s="194"/>
      <c r="X236" s="210"/>
      <c r="Y236" s="210"/>
      <c r="AF236" s="210"/>
      <c r="AG236" s="210"/>
      <c r="AT236" s="210"/>
      <c r="AU236" s="210"/>
      <c r="AV236" s="210"/>
      <c r="AW236" s="210"/>
      <c r="AX236" s="210"/>
      <c r="AY236" s="210"/>
      <c r="AZ236" s="210"/>
      <c r="BA236" s="210"/>
      <c r="BB236" s="210"/>
      <c r="BC236" s="210"/>
      <c r="BD236" s="210"/>
      <c r="BE236" s="210"/>
      <c r="BM236" s="211"/>
      <c r="BN236" s="211"/>
      <c r="BO236" s="211"/>
      <c r="BP236" s="211"/>
      <c r="BQ236" s="211"/>
      <c r="BR236" s="211"/>
      <c r="BS236" s="211"/>
      <c r="BT236" s="211"/>
      <c r="BU236" s="211"/>
      <c r="BV236" s="211"/>
      <c r="BW236" s="211"/>
      <c r="BX236" s="211"/>
    </row>
    <row r="237" spans="1:76" s="209" customFormat="1" x14ac:dyDescent="0.25">
      <c r="A237" s="194"/>
      <c r="B237" s="194"/>
      <c r="C237" s="194"/>
      <c r="D237" s="194"/>
      <c r="E237" s="194"/>
      <c r="F237" s="194"/>
      <c r="G237" s="194"/>
      <c r="X237" s="210"/>
      <c r="Y237" s="210"/>
      <c r="AF237" s="210"/>
      <c r="AG237" s="210"/>
      <c r="AT237" s="210"/>
      <c r="AU237" s="210"/>
      <c r="AV237" s="210"/>
      <c r="AW237" s="210"/>
      <c r="AX237" s="210"/>
      <c r="AY237" s="210"/>
      <c r="AZ237" s="210"/>
      <c r="BA237" s="210"/>
      <c r="BB237" s="210"/>
      <c r="BC237" s="210"/>
      <c r="BD237" s="210"/>
      <c r="BE237" s="210"/>
      <c r="BM237" s="211"/>
      <c r="BN237" s="211"/>
      <c r="BO237" s="211"/>
      <c r="BP237" s="211"/>
      <c r="BQ237" s="211"/>
      <c r="BR237" s="211"/>
      <c r="BS237" s="211"/>
      <c r="BT237" s="211"/>
      <c r="BU237" s="211"/>
      <c r="BV237" s="211"/>
      <c r="BW237" s="211"/>
      <c r="BX237" s="211"/>
    </row>
    <row r="238" spans="1:76" s="209" customFormat="1" x14ac:dyDescent="0.25">
      <c r="A238" s="194"/>
      <c r="B238" s="194"/>
      <c r="C238" s="194"/>
      <c r="D238" s="194"/>
      <c r="E238" s="194"/>
      <c r="F238" s="194"/>
      <c r="G238" s="194"/>
      <c r="X238" s="210"/>
      <c r="Y238" s="210"/>
      <c r="AF238" s="210"/>
      <c r="AG238" s="210"/>
      <c r="AT238" s="210"/>
      <c r="AU238" s="210"/>
      <c r="AV238" s="210"/>
      <c r="AW238" s="210"/>
      <c r="AX238" s="210"/>
      <c r="AY238" s="210"/>
      <c r="AZ238" s="210"/>
      <c r="BA238" s="210"/>
      <c r="BB238" s="210"/>
      <c r="BC238" s="210"/>
      <c r="BD238" s="210"/>
      <c r="BE238" s="210"/>
      <c r="BM238" s="211"/>
      <c r="BN238" s="211"/>
      <c r="BO238" s="211"/>
      <c r="BP238" s="211"/>
      <c r="BQ238" s="211"/>
      <c r="BR238" s="211"/>
      <c r="BS238" s="211"/>
      <c r="BT238" s="211"/>
      <c r="BU238" s="211"/>
      <c r="BV238" s="211"/>
      <c r="BW238" s="211"/>
      <c r="BX238" s="211"/>
    </row>
    <row r="239" spans="1:76" s="209" customFormat="1" x14ac:dyDescent="0.25">
      <c r="A239" s="194"/>
      <c r="B239" s="194"/>
      <c r="C239" s="194"/>
      <c r="D239" s="194"/>
      <c r="E239" s="194"/>
      <c r="F239" s="194"/>
      <c r="G239" s="194"/>
      <c r="X239" s="210"/>
      <c r="Y239" s="210"/>
      <c r="AF239" s="210"/>
      <c r="AG239" s="210"/>
      <c r="AT239" s="210"/>
      <c r="AU239" s="210"/>
      <c r="AV239" s="210"/>
      <c r="AW239" s="210"/>
      <c r="AX239" s="210"/>
      <c r="AY239" s="210"/>
      <c r="AZ239" s="210"/>
      <c r="BA239" s="210"/>
      <c r="BB239" s="210"/>
      <c r="BC239" s="210"/>
      <c r="BD239" s="210"/>
      <c r="BE239" s="210"/>
      <c r="BM239" s="211"/>
      <c r="BN239" s="211"/>
      <c r="BO239" s="211"/>
      <c r="BP239" s="211"/>
      <c r="BQ239" s="211"/>
      <c r="BR239" s="211"/>
      <c r="BS239" s="211"/>
      <c r="BT239" s="211"/>
      <c r="BU239" s="211"/>
      <c r="BV239" s="211"/>
      <c r="BW239" s="211"/>
      <c r="BX239" s="211"/>
    </row>
    <row r="240" spans="1:76" s="209" customFormat="1" x14ac:dyDescent="0.25">
      <c r="A240" s="194"/>
      <c r="B240" s="194"/>
      <c r="C240" s="194"/>
      <c r="D240" s="194"/>
      <c r="E240" s="194"/>
      <c r="F240" s="194"/>
      <c r="G240" s="194"/>
      <c r="X240" s="210"/>
      <c r="Y240" s="210"/>
      <c r="AF240" s="210"/>
      <c r="AG240" s="210"/>
      <c r="AT240" s="210"/>
      <c r="AU240" s="210"/>
      <c r="AV240" s="210"/>
      <c r="AW240" s="210"/>
      <c r="AX240" s="210"/>
      <c r="AY240" s="210"/>
      <c r="AZ240" s="210"/>
      <c r="BA240" s="210"/>
      <c r="BB240" s="210"/>
      <c r="BC240" s="210"/>
      <c r="BD240" s="210"/>
      <c r="BE240" s="210"/>
      <c r="BM240" s="211"/>
      <c r="BN240" s="211"/>
      <c r="BO240" s="211"/>
      <c r="BP240" s="211"/>
      <c r="BQ240" s="211"/>
      <c r="BR240" s="211"/>
      <c r="BS240" s="211"/>
      <c r="BT240" s="211"/>
      <c r="BU240" s="211"/>
      <c r="BV240" s="211"/>
      <c r="BW240" s="211"/>
      <c r="BX240" s="211"/>
    </row>
    <row r="241" spans="1:76" s="209" customFormat="1" x14ac:dyDescent="0.25">
      <c r="A241" s="194"/>
      <c r="B241" s="194"/>
      <c r="C241" s="194"/>
      <c r="D241" s="194"/>
      <c r="E241" s="194"/>
      <c r="F241" s="194"/>
      <c r="G241" s="194"/>
      <c r="X241" s="210"/>
      <c r="Y241" s="210"/>
      <c r="AF241" s="210"/>
      <c r="AG241" s="210"/>
      <c r="AT241" s="210"/>
      <c r="AU241" s="210"/>
      <c r="AV241" s="210"/>
      <c r="AW241" s="210"/>
      <c r="AX241" s="210"/>
      <c r="AY241" s="210"/>
      <c r="AZ241" s="210"/>
      <c r="BA241" s="210"/>
      <c r="BB241" s="210"/>
      <c r="BC241" s="210"/>
      <c r="BD241" s="210"/>
      <c r="BE241" s="210"/>
      <c r="BM241" s="211"/>
      <c r="BN241" s="211"/>
      <c r="BO241" s="211"/>
      <c r="BP241" s="211"/>
      <c r="BQ241" s="211"/>
      <c r="BR241" s="211"/>
      <c r="BS241" s="211"/>
      <c r="BT241" s="211"/>
      <c r="BU241" s="211"/>
      <c r="BV241" s="211"/>
      <c r="BW241" s="211"/>
      <c r="BX241" s="211"/>
    </row>
    <row r="242" spans="1:76" s="209" customFormat="1" x14ac:dyDescent="0.25">
      <c r="A242" s="194"/>
      <c r="B242" s="194"/>
      <c r="C242" s="194"/>
      <c r="D242" s="194"/>
      <c r="E242" s="194"/>
      <c r="F242" s="194"/>
      <c r="G242" s="194"/>
      <c r="X242" s="210"/>
      <c r="Y242" s="210"/>
      <c r="AF242" s="210"/>
      <c r="AG242" s="210"/>
      <c r="AT242" s="210"/>
      <c r="AU242" s="210"/>
      <c r="AV242" s="210"/>
      <c r="AW242" s="210"/>
      <c r="AX242" s="210"/>
      <c r="AY242" s="210"/>
      <c r="AZ242" s="210"/>
      <c r="BA242" s="210"/>
      <c r="BB242" s="210"/>
      <c r="BC242" s="210"/>
      <c r="BD242" s="210"/>
      <c r="BE242" s="210"/>
      <c r="BM242" s="211"/>
      <c r="BN242" s="211"/>
      <c r="BO242" s="211"/>
      <c r="BP242" s="211"/>
      <c r="BQ242" s="211"/>
      <c r="BR242" s="211"/>
      <c r="BS242" s="211"/>
      <c r="BT242" s="211"/>
      <c r="BU242" s="211"/>
      <c r="BV242" s="211"/>
      <c r="BW242" s="211"/>
      <c r="BX242" s="211"/>
    </row>
    <row r="243" spans="1:76" s="209" customFormat="1" x14ac:dyDescent="0.25">
      <c r="A243" s="194"/>
      <c r="B243" s="194"/>
      <c r="C243" s="194"/>
      <c r="D243" s="194"/>
      <c r="E243" s="194"/>
      <c r="F243" s="194"/>
      <c r="G243" s="194"/>
      <c r="X243" s="210"/>
      <c r="Y243" s="210"/>
      <c r="AF243" s="210"/>
      <c r="AG243" s="210"/>
      <c r="AT243" s="210"/>
      <c r="AU243" s="210"/>
      <c r="AV243" s="210"/>
      <c r="AW243" s="210"/>
      <c r="AX243" s="210"/>
      <c r="AY243" s="210"/>
      <c r="AZ243" s="210"/>
      <c r="BA243" s="210"/>
      <c r="BB243" s="210"/>
      <c r="BC243" s="210"/>
      <c r="BD243" s="210"/>
      <c r="BE243" s="210"/>
      <c r="BM243" s="211"/>
      <c r="BN243" s="211"/>
      <c r="BO243" s="211"/>
      <c r="BP243" s="211"/>
      <c r="BQ243" s="211"/>
      <c r="BR243" s="211"/>
      <c r="BS243" s="211"/>
      <c r="BT243" s="211"/>
      <c r="BU243" s="211"/>
      <c r="BV243" s="211"/>
      <c r="BW243" s="211"/>
      <c r="BX243" s="211"/>
    </row>
    <row r="244" spans="1:76" s="209" customFormat="1" x14ac:dyDescent="0.25">
      <c r="A244" s="194"/>
      <c r="B244" s="194"/>
      <c r="C244" s="194"/>
      <c r="D244" s="194"/>
      <c r="E244" s="194"/>
      <c r="F244" s="194"/>
      <c r="G244" s="194"/>
      <c r="X244" s="210"/>
      <c r="Y244" s="210"/>
      <c r="AF244" s="210"/>
      <c r="AG244" s="210"/>
      <c r="AT244" s="210"/>
      <c r="AU244" s="210"/>
      <c r="AV244" s="210"/>
      <c r="AW244" s="210"/>
      <c r="AX244" s="210"/>
      <c r="AY244" s="210"/>
      <c r="AZ244" s="210"/>
      <c r="BA244" s="210"/>
      <c r="BB244" s="210"/>
      <c r="BC244" s="210"/>
      <c r="BD244" s="210"/>
      <c r="BE244" s="210"/>
      <c r="BM244" s="211"/>
      <c r="BN244" s="211"/>
      <c r="BO244" s="211"/>
      <c r="BP244" s="211"/>
      <c r="BQ244" s="211"/>
      <c r="BR244" s="211"/>
      <c r="BS244" s="211"/>
      <c r="BT244" s="211"/>
      <c r="BU244" s="211"/>
      <c r="BV244" s="211"/>
      <c r="BW244" s="211"/>
      <c r="BX244" s="211"/>
    </row>
    <row r="245" spans="1:76" s="209" customFormat="1" x14ac:dyDescent="0.25">
      <c r="A245" s="194"/>
      <c r="B245" s="194"/>
      <c r="C245" s="194"/>
      <c r="D245" s="194"/>
      <c r="E245" s="194"/>
      <c r="F245" s="194"/>
      <c r="G245" s="194"/>
      <c r="X245" s="210"/>
      <c r="Y245" s="210"/>
      <c r="AF245" s="210"/>
      <c r="AG245" s="210"/>
      <c r="AT245" s="210"/>
      <c r="AU245" s="210"/>
      <c r="AV245" s="210"/>
      <c r="AW245" s="210"/>
      <c r="AX245" s="210"/>
      <c r="AY245" s="210"/>
      <c r="AZ245" s="210"/>
      <c r="BA245" s="210"/>
      <c r="BB245" s="210"/>
      <c r="BC245" s="210"/>
      <c r="BD245" s="210"/>
      <c r="BE245" s="210"/>
      <c r="BM245" s="211"/>
      <c r="BN245" s="211"/>
      <c r="BO245" s="211"/>
      <c r="BP245" s="211"/>
      <c r="BQ245" s="211"/>
      <c r="BR245" s="211"/>
      <c r="BS245" s="211"/>
      <c r="BT245" s="211"/>
      <c r="BU245" s="211"/>
      <c r="BV245" s="211"/>
      <c r="BW245" s="211"/>
      <c r="BX245" s="211"/>
    </row>
    <row r="246" spans="1:76" s="209" customFormat="1" x14ac:dyDescent="0.25">
      <c r="A246" s="194"/>
      <c r="B246" s="194"/>
      <c r="C246" s="194"/>
      <c r="D246" s="194"/>
      <c r="E246" s="194"/>
      <c r="F246" s="194"/>
      <c r="G246" s="194"/>
      <c r="X246" s="210"/>
      <c r="Y246" s="210"/>
      <c r="AF246" s="210"/>
      <c r="AG246" s="210"/>
      <c r="AT246" s="210"/>
      <c r="AU246" s="210"/>
      <c r="AV246" s="210"/>
      <c r="AW246" s="210"/>
      <c r="AX246" s="210"/>
      <c r="AY246" s="210"/>
      <c r="AZ246" s="210"/>
      <c r="BA246" s="210"/>
      <c r="BB246" s="210"/>
      <c r="BC246" s="210"/>
      <c r="BD246" s="210"/>
      <c r="BE246" s="210"/>
      <c r="BM246" s="211"/>
      <c r="BN246" s="211"/>
      <c r="BO246" s="211"/>
      <c r="BP246" s="211"/>
      <c r="BQ246" s="211"/>
      <c r="BR246" s="211"/>
      <c r="BS246" s="211"/>
      <c r="BT246" s="211"/>
      <c r="BU246" s="211"/>
      <c r="BV246" s="211"/>
      <c r="BW246" s="211"/>
      <c r="BX246" s="211"/>
    </row>
    <row r="247" spans="1:76" s="209" customFormat="1" x14ac:dyDescent="0.25">
      <c r="A247" s="194"/>
      <c r="B247" s="194"/>
      <c r="C247" s="194"/>
      <c r="D247" s="194"/>
      <c r="E247" s="194"/>
      <c r="F247" s="194"/>
      <c r="G247" s="194"/>
      <c r="X247" s="210"/>
      <c r="Y247" s="210"/>
      <c r="AF247" s="210"/>
      <c r="AG247" s="210"/>
      <c r="AT247" s="210"/>
      <c r="AU247" s="210"/>
      <c r="AV247" s="210"/>
      <c r="AW247" s="210"/>
      <c r="AX247" s="210"/>
      <c r="AY247" s="210"/>
      <c r="AZ247" s="210"/>
      <c r="BA247" s="210"/>
      <c r="BB247" s="210"/>
      <c r="BC247" s="210"/>
      <c r="BD247" s="210"/>
      <c r="BE247" s="210"/>
      <c r="BM247" s="211"/>
      <c r="BN247" s="211"/>
      <c r="BO247" s="211"/>
      <c r="BP247" s="211"/>
      <c r="BQ247" s="211"/>
      <c r="BR247" s="211"/>
      <c r="BS247" s="211"/>
      <c r="BT247" s="211"/>
      <c r="BU247" s="211"/>
      <c r="BV247" s="211"/>
      <c r="BW247" s="211"/>
      <c r="BX247" s="211"/>
    </row>
    <row r="248" spans="1:76" s="209" customFormat="1" x14ac:dyDescent="0.25">
      <c r="A248" s="194"/>
      <c r="B248" s="194"/>
      <c r="C248" s="194"/>
      <c r="D248" s="194"/>
      <c r="E248" s="194"/>
      <c r="F248" s="194"/>
      <c r="G248" s="194"/>
      <c r="X248" s="210"/>
      <c r="Y248" s="210"/>
      <c r="AF248" s="210"/>
      <c r="AG248" s="210"/>
      <c r="AT248" s="210"/>
      <c r="AU248" s="210"/>
      <c r="AV248" s="210"/>
      <c r="AW248" s="210"/>
      <c r="AX248" s="210"/>
      <c r="AY248" s="210"/>
      <c r="AZ248" s="210"/>
      <c r="BA248" s="210"/>
      <c r="BB248" s="210"/>
      <c r="BC248" s="210"/>
      <c r="BD248" s="210"/>
      <c r="BE248" s="210"/>
      <c r="BM248" s="211"/>
      <c r="BN248" s="211"/>
      <c r="BO248" s="211"/>
      <c r="BP248" s="211"/>
      <c r="BQ248" s="211"/>
      <c r="BR248" s="211"/>
      <c r="BS248" s="211"/>
      <c r="BT248" s="211"/>
      <c r="BU248" s="211"/>
      <c r="BV248" s="211"/>
      <c r="BW248" s="211"/>
      <c r="BX248" s="211"/>
    </row>
    <row r="249" spans="1:76" s="209" customFormat="1" x14ac:dyDescent="0.25">
      <c r="A249" s="194"/>
      <c r="B249" s="194"/>
      <c r="C249" s="194"/>
      <c r="D249" s="194"/>
      <c r="E249" s="194"/>
      <c r="F249" s="194"/>
      <c r="G249" s="194"/>
      <c r="X249" s="210"/>
      <c r="Y249" s="210"/>
      <c r="AF249" s="210"/>
      <c r="AG249" s="210"/>
      <c r="AT249" s="210"/>
      <c r="AU249" s="210"/>
      <c r="AV249" s="210"/>
      <c r="AW249" s="210"/>
      <c r="AX249" s="210"/>
      <c r="AY249" s="210"/>
      <c r="AZ249" s="210"/>
      <c r="BA249" s="210"/>
      <c r="BB249" s="210"/>
      <c r="BC249" s="210"/>
      <c r="BD249" s="210"/>
      <c r="BE249" s="210"/>
      <c r="BM249" s="211"/>
      <c r="BN249" s="211"/>
      <c r="BO249" s="211"/>
      <c r="BP249" s="211"/>
      <c r="BQ249" s="211"/>
      <c r="BR249" s="211"/>
      <c r="BS249" s="211"/>
      <c r="BT249" s="211"/>
      <c r="BU249" s="211"/>
      <c r="BV249" s="211"/>
      <c r="BW249" s="211"/>
      <c r="BX249" s="211"/>
    </row>
    <row r="250" spans="1:76" s="209" customFormat="1" x14ac:dyDescent="0.25">
      <c r="A250" s="194"/>
      <c r="B250" s="194"/>
      <c r="C250" s="194"/>
      <c r="D250" s="194"/>
      <c r="E250" s="194"/>
      <c r="F250" s="194"/>
      <c r="G250" s="194"/>
      <c r="X250" s="210"/>
      <c r="Y250" s="210"/>
      <c r="AF250" s="210"/>
      <c r="AG250" s="210"/>
      <c r="AT250" s="210"/>
      <c r="AU250" s="210"/>
      <c r="AV250" s="210"/>
      <c r="AW250" s="210"/>
      <c r="AX250" s="210"/>
      <c r="AY250" s="210"/>
      <c r="AZ250" s="210"/>
      <c r="BA250" s="210"/>
      <c r="BB250" s="210"/>
      <c r="BC250" s="210"/>
      <c r="BD250" s="210"/>
      <c r="BE250" s="210"/>
      <c r="BM250" s="211"/>
      <c r="BN250" s="211"/>
      <c r="BO250" s="211"/>
      <c r="BP250" s="211"/>
      <c r="BQ250" s="211"/>
      <c r="BR250" s="211"/>
      <c r="BS250" s="211"/>
      <c r="BT250" s="211"/>
      <c r="BU250" s="211"/>
      <c r="BV250" s="211"/>
      <c r="BW250" s="211"/>
      <c r="BX250" s="211"/>
    </row>
    <row r="251" spans="1:76" s="209" customFormat="1" x14ac:dyDescent="0.25">
      <c r="A251" s="194"/>
      <c r="B251" s="194"/>
      <c r="C251" s="194"/>
      <c r="D251" s="194"/>
      <c r="E251" s="194"/>
      <c r="F251" s="194"/>
      <c r="G251" s="194"/>
      <c r="X251" s="210"/>
      <c r="Y251" s="210"/>
      <c r="AF251" s="210"/>
      <c r="AG251" s="210"/>
      <c r="AT251" s="210"/>
      <c r="AU251" s="210"/>
      <c r="AV251" s="210"/>
      <c r="AW251" s="210"/>
      <c r="AX251" s="210"/>
      <c r="AY251" s="210"/>
      <c r="AZ251" s="210"/>
      <c r="BA251" s="210"/>
      <c r="BB251" s="210"/>
      <c r="BC251" s="210"/>
      <c r="BD251" s="210"/>
      <c r="BE251" s="210"/>
      <c r="BM251" s="211"/>
      <c r="BN251" s="211"/>
      <c r="BO251" s="211"/>
      <c r="BP251" s="211"/>
      <c r="BQ251" s="211"/>
      <c r="BR251" s="211"/>
      <c r="BS251" s="211"/>
      <c r="BT251" s="211"/>
      <c r="BU251" s="211"/>
      <c r="BV251" s="211"/>
      <c r="BW251" s="211"/>
      <c r="BX251" s="211"/>
    </row>
    <row r="252" spans="1:76" s="209" customFormat="1" x14ac:dyDescent="0.25">
      <c r="A252" s="194"/>
      <c r="B252" s="194"/>
      <c r="C252" s="194"/>
      <c r="D252" s="194"/>
      <c r="E252" s="194"/>
      <c r="F252" s="194"/>
      <c r="G252" s="194"/>
      <c r="X252" s="210"/>
      <c r="Y252" s="210"/>
      <c r="AF252" s="210"/>
      <c r="AG252" s="210"/>
      <c r="AT252" s="210"/>
      <c r="AU252" s="210"/>
      <c r="AV252" s="210"/>
      <c r="AW252" s="210"/>
      <c r="AX252" s="210"/>
      <c r="AY252" s="210"/>
      <c r="AZ252" s="210"/>
      <c r="BA252" s="210"/>
      <c r="BB252" s="210"/>
      <c r="BC252" s="210"/>
      <c r="BD252" s="210"/>
      <c r="BE252" s="210"/>
      <c r="BM252" s="211"/>
      <c r="BN252" s="211"/>
      <c r="BO252" s="211"/>
      <c r="BP252" s="211"/>
      <c r="BQ252" s="211"/>
      <c r="BR252" s="211"/>
      <c r="BS252" s="211"/>
      <c r="BT252" s="211"/>
      <c r="BU252" s="211"/>
      <c r="BV252" s="211"/>
      <c r="BW252" s="211"/>
      <c r="BX252" s="211"/>
    </row>
    <row r="253" spans="1:76" s="209" customFormat="1" x14ac:dyDescent="0.25">
      <c r="A253" s="194"/>
      <c r="B253" s="194"/>
      <c r="C253" s="194"/>
      <c r="D253" s="194"/>
      <c r="E253" s="194"/>
      <c r="F253" s="194"/>
      <c r="G253" s="194"/>
      <c r="X253" s="210"/>
      <c r="Y253" s="210"/>
      <c r="AF253" s="210"/>
      <c r="AG253" s="210"/>
      <c r="AT253" s="210"/>
      <c r="AU253" s="210"/>
      <c r="AV253" s="210"/>
      <c r="AW253" s="210"/>
      <c r="AX253" s="210"/>
      <c r="AY253" s="210"/>
      <c r="AZ253" s="210"/>
      <c r="BA253" s="210"/>
      <c r="BB253" s="210"/>
      <c r="BC253" s="210"/>
      <c r="BD253" s="210"/>
      <c r="BE253" s="210"/>
      <c r="BM253" s="211"/>
      <c r="BN253" s="211"/>
      <c r="BO253" s="211"/>
      <c r="BP253" s="211"/>
      <c r="BQ253" s="211"/>
      <c r="BR253" s="211"/>
      <c r="BS253" s="211"/>
      <c r="BT253" s="211"/>
      <c r="BU253" s="211"/>
      <c r="BV253" s="211"/>
      <c r="BW253" s="211"/>
      <c r="BX253" s="211"/>
    </row>
    <row r="254" spans="1:76" s="209" customFormat="1" x14ac:dyDescent="0.25">
      <c r="A254" s="194"/>
      <c r="B254" s="194"/>
      <c r="C254" s="194"/>
      <c r="D254" s="194"/>
      <c r="E254" s="194"/>
      <c r="F254" s="194"/>
      <c r="G254" s="194"/>
      <c r="X254" s="210"/>
      <c r="Y254" s="210"/>
      <c r="AF254" s="210"/>
      <c r="AG254" s="210"/>
      <c r="AT254" s="210"/>
      <c r="AU254" s="210"/>
      <c r="AV254" s="210"/>
      <c r="AW254" s="210"/>
      <c r="AX254" s="210"/>
      <c r="AY254" s="210"/>
      <c r="AZ254" s="210"/>
      <c r="BA254" s="210"/>
      <c r="BB254" s="210"/>
      <c r="BC254" s="210"/>
      <c r="BD254" s="210"/>
      <c r="BE254" s="210"/>
      <c r="BM254" s="211"/>
      <c r="BN254" s="211"/>
      <c r="BO254" s="211"/>
      <c r="BP254" s="211"/>
      <c r="BQ254" s="211"/>
      <c r="BR254" s="211"/>
      <c r="BS254" s="211"/>
      <c r="BT254" s="211"/>
      <c r="BU254" s="211"/>
      <c r="BV254" s="211"/>
      <c r="BW254" s="211"/>
      <c r="BX254" s="211"/>
    </row>
    <row r="255" spans="1:76" s="209" customFormat="1" x14ac:dyDescent="0.25">
      <c r="A255" s="194"/>
      <c r="B255" s="194"/>
      <c r="C255" s="194"/>
      <c r="D255" s="194"/>
      <c r="E255" s="194"/>
      <c r="F255" s="194"/>
      <c r="G255" s="194"/>
      <c r="X255" s="210"/>
      <c r="Y255" s="210"/>
      <c r="AF255" s="210"/>
      <c r="AG255" s="210"/>
      <c r="AT255" s="210"/>
      <c r="AU255" s="210"/>
      <c r="AV255" s="210"/>
      <c r="AW255" s="210"/>
      <c r="AX255" s="210"/>
      <c r="AY255" s="210"/>
      <c r="AZ255" s="210"/>
      <c r="BA255" s="210"/>
      <c r="BB255" s="210"/>
      <c r="BC255" s="210"/>
      <c r="BD255" s="210"/>
      <c r="BE255" s="210"/>
      <c r="BM255" s="211"/>
      <c r="BN255" s="211"/>
      <c r="BO255" s="211"/>
      <c r="BP255" s="211"/>
      <c r="BQ255" s="211"/>
      <c r="BR255" s="211"/>
      <c r="BS255" s="211"/>
      <c r="BT255" s="211"/>
      <c r="BU255" s="211"/>
      <c r="BV255" s="211"/>
      <c r="BW255" s="211"/>
      <c r="BX255" s="211"/>
    </row>
    <row r="256" spans="1:76" s="209" customFormat="1" x14ac:dyDescent="0.25">
      <c r="A256" s="194"/>
      <c r="B256" s="194"/>
      <c r="C256" s="194"/>
      <c r="D256" s="194"/>
      <c r="E256" s="194"/>
      <c r="F256" s="194"/>
      <c r="G256" s="194"/>
      <c r="X256" s="210"/>
      <c r="Y256" s="210"/>
      <c r="AF256" s="210"/>
      <c r="AG256" s="210"/>
      <c r="AT256" s="210"/>
      <c r="AU256" s="210"/>
      <c r="AV256" s="210"/>
      <c r="AW256" s="210"/>
      <c r="AX256" s="210"/>
      <c r="AY256" s="210"/>
      <c r="AZ256" s="210"/>
      <c r="BA256" s="210"/>
      <c r="BB256" s="210"/>
      <c r="BC256" s="210"/>
      <c r="BD256" s="210"/>
      <c r="BE256" s="210"/>
      <c r="BM256" s="211"/>
      <c r="BN256" s="211"/>
      <c r="BO256" s="211"/>
      <c r="BP256" s="211"/>
      <c r="BQ256" s="211"/>
      <c r="BR256" s="211"/>
      <c r="BS256" s="211"/>
      <c r="BT256" s="211"/>
      <c r="BU256" s="211"/>
      <c r="BV256" s="211"/>
      <c r="BW256" s="211"/>
      <c r="BX256" s="211"/>
    </row>
    <row r="257" spans="1:76" s="209" customFormat="1" x14ac:dyDescent="0.25">
      <c r="A257" s="194"/>
      <c r="B257" s="194"/>
      <c r="C257" s="194"/>
      <c r="D257" s="194"/>
      <c r="E257" s="194"/>
      <c r="F257" s="194"/>
      <c r="G257" s="194"/>
      <c r="X257" s="210"/>
      <c r="Y257" s="210"/>
      <c r="AF257" s="210"/>
      <c r="AG257" s="210"/>
      <c r="AT257" s="210"/>
      <c r="AU257" s="210"/>
      <c r="AV257" s="210"/>
      <c r="AW257" s="210"/>
      <c r="AX257" s="210"/>
      <c r="AY257" s="210"/>
      <c r="AZ257" s="210"/>
      <c r="BA257" s="210"/>
      <c r="BB257" s="210"/>
      <c r="BC257" s="210"/>
      <c r="BD257" s="210"/>
      <c r="BE257" s="210"/>
      <c r="BM257" s="211"/>
      <c r="BN257" s="211"/>
      <c r="BO257" s="211"/>
      <c r="BP257" s="211"/>
      <c r="BQ257" s="211"/>
      <c r="BR257" s="211"/>
      <c r="BS257" s="211"/>
      <c r="BT257" s="211"/>
      <c r="BU257" s="211"/>
      <c r="BV257" s="211"/>
      <c r="BW257" s="211"/>
      <c r="BX257" s="211"/>
    </row>
    <row r="258" spans="1:76" s="209" customFormat="1" x14ac:dyDescent="0.25">
      <c r="A258" s="194"/>
      <c r="B258" s="194"/>
      <c r="C258" s="194"/>
      <c r="D258" s="194"/>
      <c r="E258" s="194"/>
      <c r="F258" s="194"/>
      <c r="G258" s="194"/>
      <c r="X258" s="210"/>
      <c r="Y258" s="210"/>
      <c r="AF258" s="210"/>
      <c r="AG258" s="210"/>
      <c r="AT258" s="210"/>
      <c r="AU258" s="210"/>
      <c r="AV258" s="210"/>
      <c r="AW258" s="210"/>
      <c r="AX258" s="210"/>
      <c r="AY258" s="210"/>
      <c r="AZ258" s="210"/>
      <c r="BA258" s="210"/>
      <c r="BB258" s="210"/>
      <c r="BC258" s="210"/>
      <c r="BD258" s="210"/>
      <c r="BE258" s="210"/>
      <c r="BM258" s="211"/>
      <c r="BN258" s="211"/>
      <c r="BO258" s="211"/>
      <c r="BP258" s="211"/>
      <c r="BQ258" s="211"/>
      <c r="BR258" s="211"/>
      <c r="BS258" s="211"/>
      <c r="BT258" s="211"/>
      <c r="BU258" s="211"/>
      <c r="BV258" s="211"/>
      <c r="BW258" s="211"/>
      <c r="BX258" s="211"/>
    </row>
    <row r="259" spans="1:76" s="209" customFormat="1" x14ac:dyDescent="0.25">
      <c r="A259" s="194"/>
      <c r="B259" s="194"/>
      <c r="C259" s="194"/>
      <c r="D259" s="194"/>
      <c r="E259" s="194"/>
      <c r="F259" s="194"/>
      <c r="G259" s="194"/>
      <c r="X259" s="210"/>
      <c r="Y259" s="210"/>
      <c r="AF259" s="210"/>
      <c r="AG259" s="210"/>
      <c r="AT259" s="210"/>
      <c r="AU259" s="210"/>
      <c r="AV259" s="210"/>
      <c r="AW259" s="210"/>
      <c r="AX259" s="210"/>
      <c r="AY259" s="210"/>
      <c r="AZ259" s="210"/>
      <c r="BA259" s="210"/>
      <c r="BB259" s="210"/>
      <c r="BC259" s="210"/>
      <c r="BD259" s="210"/>
      <c r="BE259" s="210"/>
      <c r="BM259" s="211"/>
      <c r="BN259" s="211"/>
      <c r="BO259" s="211"/>
      <c r="BP259" s="211"/>
      <c r="BQ259" s="211"/>
      <c r="BR259" s="211"/>
      <c r="BS259" s="211"/>
      <c r="BT259" s="211"/>
      <c r="BU259" s="211"/>
      <c r="BV259" s="211"/>
      <c r="BW259" s="211"/>
      <c r="BX259" s="211"/>
    </row>
    <row r="260" spans="1:76" s="209" customFormat="1" x14ac:dyDescent="0.25">
      <c r="A260" s="194"/>
      <c r="B260" s="194"/>
      <c r="C260" s="194"/>
      <c r="D260" s="194"/>
      <c r="E260" s="194"/>
      <c r="F260" s="194"/>
      <c r="G260" s="194"/>
      <c r="X260" s="210"/>
      <c r="Y260" s="210"/>
      <c r="AF260" s="210"/>
      <c r="AG260" s="210"/>
      <c r="AT260" s="210"/>
      <c r="AU260" s="210"/>
      <c r="AV260" s="210"/>
      <c r="AW260" s="210"/>
      <c r="AX260" s="210"/>
      <c r="AY260" s="210"/>
      <c r="AZ260" s="210"/>
      <c r="BA260" s="210"/>
      <c r="BB260" s="210"/>
      <c r="BC260" s="210"/>
      <c r="BD260" s="210"/>
      <c r="BE260" s="210"/>
      <c r="BM260" s="211"/>
      <c r="BN260" s="211"/>
      <c r="BO260" s="211"/>
      <c r="BP260" s="211"/>
      <c r="BQ260" s="211"/>
      <c r="BR260" s="211"/>
      <c r="BS260" s="211"/>
      <c r="BT260" s="211"/>
      <c r="BU260" s="211"/>
      <c r="BV260" s="211"/>
      <c r="BW260" s="211"/>
      <c r="BX260" s="211"/>
    </row>
    <row r="261" spans="1:76" s="209" customFormat="1" x14ac:dyDescent="0.25">
      <c r="A261" s="194"/>
      <c r="B261" s="194"/>
      <c r="C261" s="194"/>
      <c r="D261" s="194"/>
      <c r="E261" s="194"/>
      <c r="F261" s="194"/>
      <c r="G261" s="194"/>
      <c r="X261" s="210"/>
      <c r="Y261" s="210"/>
      <c r="AF261" s="210"/>
      <c r="AG261" s="210"/>
      <c r="AT261" s="210"/>
      <c r="AU261" s="210"/>
      <c r="AV261" s="210"/>
      <c r="AW261" s="210"/>
      <c r="AX261" s="210"/>
      <c r="AY261" s="210"/>
      <c r="AZ261" s="210"/>
      <c r="BA261" s="210"/>
      <c r="BB261" s="210"/>
      <c r="BC261" s="210"/>
      <c r="BD261" s="210"/>
      <c r="BE261" s="210"/>
      <c r="BM261" s="211"/>
      <c r="BN261" s="211"/>
      <c r="BO261" s="211"/>
      <c r="BP261" s="211"/>
      <c r="BQ261" s="211"/>
      <c r="BR261" s="211"/>
      <c r="BS261" s="211"/>
      <c r="BT261" s="211"/>
      <c r="BU261" s="211"/>
      <c r="BV261" s="211"/>
      <c r="BW261" s="211"/>
      <c r="BX261" s="211"/>
    </row>
    <row r="262" spans="1:76" s="209" customFormat="1" x14ac:dyDescent="0.25">
      <c r="A262" s="194"/>
      <c r="B262" s="194"/>
      <c r="C262" s="194"/>
      <c r="D262" s="194"/>
      <c r="E262" s="194"/>
      <c r="F262" s="194"/>
      <c r="G262" s="194"/>
      <c r="X262" s="210"/>
      <c r="Y262" s="210"/>
      <c r="AF262" s="210"/>
      <c r="AG262" s="210"/>
      <c r="AT262" s="210"/>
      <c r="AU262" s="210"/>
      <c r="AV262" s="210"/>
      <c r="AW262" s="210"/>
      <c r="AX262" s="210"/>
      <c r="AY262" s="210"/>
      <c r="AZ262" s="210"/>
      <c r="BA262" s="210"/>
      <c r="BB262" s="210"/>
      <c r="BC262" s="210"/>
      <c r="BD262" s="210"/>
      <c r="BE262" s="210"/>
      <c r="BM262" s="211"/>
      <c r="BN262" s="211"/>
      <c r="BO262" s="211"/>
      <c r="BP262" s="211"/>
      <c r="BQ262" s="211"/>
      <c r="BR262" s="211"/>
      <c r="BS262" s="211"/>
      <c r="BT262" s="211"/>
      <c r="BU262" s="211"/>
      <c r="BV262" s="211"/>
      <c r="BW262" s="211"/>
      <c r="BX262" s="211"/>
    </row>
    <row r="263" spans="1:76" s="209" customFormat="1" x14ac:dyDescent="0.25">
      <c r="A263" s="194"/>
      <c r="B263" s="194"/>
      <c r="C263" s="194"/>
      <c r="D263" s="194"/>
      <c r="E263" s="194"/>
      <c r="F263" s="194"/>
      <c r="G263" s="194"/>
      <c r="X263" s="210"/>
      <c r="Y263" s="210"/>
      <c r="AF263" s="210"/>
      <c r="AG263" s="210"/>
      <c r="AT263" s="210"/>
      <c r="AU263" s="210"/>
      <c r="AV263" s="210"/>
      <c r="AW263" s="210"/>
      <c r="AX263" s="210"/>
      <c r="AY263" s="210"/>
      <c r="AZ263" s="210"/>
      <c r="BA263" s="210"/>
      <c r="BB263" s="210"/>
      <c r="BC263" s="210"/>
      <c r="BD263" s="210"/>
      <c r="BE263" s="210"/>
      <c r="BM263" s="211"/>
      <c r="BN263" s="211"/>
      <c r="BO263" s="211"/>
      <c r="BP263" s="211"/>
      <c r="BQ263" s="211"/>
      <c r="BR263" s="211"/>
      <c r="BS263" s="211"/>
      <c r="BT263" s="211"/>
      <c r="BU263" s="211"/>
      <c r="BV263" s="211"/>
      <c r="BW263" s="211"/>
      <c r="BX263" s="211"/>
    </row>
    <row r="264" spans="1:76" s="209" customFormat="1" x14ac:dyDescent="0.25">
      <c r="A264" s="194"/>
      <c r="B264" s="194"/>
      <c r="C264" s="194"/>
      <c r="D264" s="194"/>
      <c r="E264" s="194"/>
      <c r="F264" s="194"/>
      <c r="G264" s="194"/>
      <c r="X264" s="210"/>
      <c r="Y264" s="210"/>
      <c r="AF264" s="210"/>
      <c r="AG264" s="210"/>
      <c r="AT264" s="210"/>
      <c r="AU264" s="210"/>
      <c r="AV264" s="210"/>
      <c r="AW264" s="210"/>
      <c r="AX264" s="210"/>
      <c r="AY264" s="210"/>
      <c r="AZ264" s="210"/>
      <c r="BA264" s="210"/>
      <c r="BB264" s="210"/>
      <c r="BC264" s="210"/>
      <c r="BD264" s="210"/>
      <c r="BE264" s="210"/>
      <c r="BM264" s="211"/>
      <c r="BN264" s="211"/>
      <c r="BO264" s="211"/>
      <c r="BP264" s="211"/>
      <c r="BQ264" s="211"/>
      <c r="BR264" s="211"/>
      <c r="BS264" s="211"/>
      <c r="BT264" s="211"/>
      <c r="BU264" s="211"/>
      <c r="BV264" s="211"/>
      <c r="BW264" s="211"/>
      <c r="BX264" s="211"/>
    </row>
    <row r="265" spans="1:76" s="209" customFormat="1" x14ac:dyDescent="0.25">
      <c r="A265" s="194"/>
      <c r="B265" s="194"/>
      <c r="C265" s="194"/>
      <c r="D265" s="194"/>
      <c r="E265" s="194"/>
      <c r="F265" s="194"/>
      <c r="G265" s="194"/>
      <c r="X265" s="210"/>
      <c r="Y265" s="210"/>
      <c r="AF265" s="210"/>
      <c r="AG265" s="210"/>
      <c r="AT265" s="210"/>
      <c r="AU265" s="210"/>
      <c r="AV265" s="210"/>
      <c r="AW265" s="210"/>
      <c r="AX265" s="210"/>
      <c r="AY265" s="210"/>
      <c r="AZ265" s="210"/>
      <c r="BA265" s="210"/>
      <c r="BB265" s="210"/>
      <c r="BC265" s="210"/>
      <c r="BD265" s="210"/>
      <c r="BE265" s="210"/>
      <c r="BM265" s="211"/>
      <c r="BN265" s="211"/>
      <c r="BO265" s="211"/>
      <c r="BP265" s="211"/>
      <c r="BQ265" s="211"/>
      <c r="BR265" s="211"/>
      <c r="BS265" s="211"/>
      <c r="BT265" s="211"/>
      <c r="BU265" s="211"/>
      <c r="BV265" s="211"/>
      <c r="BW265" s="211"/>
      <c r="BX265" s="211"/>
    </row>
    <row r="266" spans="1:76" s="209" customFormat="1" x14ac:dyDescent="0.25">
      <c r="A266" s="194"/>
      <c r="B266" s="194"/>
      <c r="C266" s="194"/>
      <c r="D266" s="194"/>
      <c r="E266" s="194"/>
      <c r="F266" s="194"/>
      <c r="G266" s="194"/>
      <c r="X266" s="210"/>
      <c r="Y266" s="210"/>
      <c r="AF266" s="210"/>
      <c r="AG266" s="210"/>
      <c r="AT266" s="210"/>
      <c r="AU266" s="210"/>
      <c r="AV266" s="210"/>
      <c r="AW266" s="210"/>
      <c r="AX266" s="210"/>
      <c r="AY266" s="210"/>
      <c r="AZ266" s="210"/>
      <c r="BA266" s="210"/>
      <c r="BB266" s="210"/>
      <c r="BC266" s="210"/>
      <c r="BD266" s="210"/>
      <c r="BE266" s="210"/>
      <c r="BM266" s="211"/>
      <c r="BN266" s="211"/>
      <c r="BO266" s="211"/>
      <c r="BP266" s="211"/>
      <c r="BQ266" s="211"/>
      <c r="BR266" s="211"/>
      <c r="BS266" s="211"/>
      <c r="BT266" s="211"/>
      <c r="BU266" s="211"/>
      <c r="BV266" s="211"/>
      <c r="BW266" s="211"/>
      <c r="BX266" s="211"/>
    </row>
    <row r="267" spans="1:76" s="209" customFormat="1" x14ac:dyDescent="0.25">
      <c r="A267" s="194"/>
      <c r="B267" s="194"/>
      <c r="C267" s="194"/>
      <c r="D267" s="194"/>
      <c r="E267" s="194"/>
      <c r="F267" s="194"/>
      <c r="G267" s="194"/>
      <c r="X267" s="210"/>
      <c r="Y267" s="210"/>
      <c r="AF267" s="210"/>
      <c r="AG267" s="210"/>
      <c r="AT267" s="210"/>
      <c r="AU267" s="210"/>
      <c r="AV267" s="210"/>
      <c r="AW267" s="210"/>
      <c r="AX267" s="210"/>
      <c r="AY267" s="210"/>
      <c r="AZ267" s="210"/>
      <c r="BA267" s="210"/>
      <c r="BB267" s="210"/>
      <c r="BC267" s="210"/>
      <c r="BD267" s="210"/>
      <c r="BE267" s="210"/>
      <c r="BM267" s="211"/>
      <c r="BN267" s="211"/>
      <c r="BO267" s="211"/>
      <c r="BP267" s="211"/>
      <c r="BQ267" s="211"/>
      <c r="BR267" s="211"/>
      <c r="BS267" s="211"/>
      <c r="BT267" s="211"/>
      <c r="BU267" s="211"/>
      <c r="BV267" s="211"/>
      <c r="BW267" s="211"/>
      <c r="BX267" s="211"/>
    </row>
    <row r="268" spans="1:76" s="209" customFormat="1" x14ac:dyDescent="0.25">
      <c r="A268" s="194"/>
      <c r="B268" s="194"/>
      <c r="C268" s="194"/>
      <c r="D268" s="194"/>
      <c r="E268" s="194"/>
      <c r="F268" s="194"/>
      <c r="G268" s="194"/>
      <c r="X268" s="210"/>
      <c r="Y268" s="210"/>
      <c r="AF268" s="210"/>
      <c r="AG268" s="210"/>
      <c r="AT268" s="210"/>
      <c r="AU268" s="210"/>
      <c r="AV268" s="210"/>
      <c r="AW268" s="210"/>
      <c r="AX268" s="210"/>
      <c r="AY268" s="210"/>
      <c r="AZ268" s="210"/>
      <c r="BA268" s="210"/>
      <c r="BB268" s="210"/>
      <c r="BC268" s="210"/>
      <c r="BD268" s="210"/>
      <c r="BE268" s="210"/>
      <c r="BM268" s="211"/>
      <c r="BN268" s="211"/>
      <c r="BO268" s="211"/>
      <c r="BP268" s="211"/>
      <c r="BQ268" s="211"/>
      <c r="BR268" s="211"/>
      <c r="BS268" s="211"/>
      <c r="BT268" s="211"/>
      <c r="BU268" s="211"/>
      <c r="BV268" s="211"/>
      <c r="BW268" s="211"/>
      <c r="BX268" s="211"/>
    </row>
    <row r="269" spans="1:76" s="209" customFormat="1" x14ac:dyDescent="0.25">
      <c r="A269" s="194"/>
      <c r="B269" s="194"/>
      <c r="C269" s="194"/>
      <c r="D269" s="194"/>
      <c r="E269" s="194"/>
      <c r="F269" s="194"/>
      <c r="G269" s="194"/>
      <c r="X269" s="210"/>
      <c r="Y269" s="210"/>
      <c r="AF269" s="210"/>
      <c r="AG269" s="210"/>
      <c r="AT269" s="210"/>
      <c r="AU269" s="210"/>
      <c r="AV269" s="210"/>
      <c r="AW269" s="210"/>
      <c r="AX269" s="210"/>
      <c r="AY269" s="210"/>
      <c r="AZ269" s="210"/>
      <c r="BA269" s="210"/>
      <c r="BB269" s="210"/>
      <c r="BC269" s="210"/>
      <c r="BD269" s="210"/>
      <c r="BE269" s="210"/>
      <c r="BM269" s="211"/>
      <c r="BN269" s="211"/>
      <c r="BO269" s="211"/>
      <c r="BP269" s="211"/>
      <c r="BQ269" s="211"/>
      <c r="BR269" s="211"/>
      <c r="BS269" s="211"/>
      <c r="BT269" s="211"/>
      <c r="BU269" s="211"/>
      <c r="BV269" s="211"/>
      <c r="BW269" s="211"/>
      <c r="BX269" s="211"/>
    </row>
    <row r="270" spans="1:76" s="209" customFormat="1" x14ac:dyDescent="0.25">
      <c r="A270" s="194"/>
      <c r="B270" s="194"/>
      <c r="C270" s="194"/>
      <c r="D270" s="194"/>
      <c r="E270" s="194"/>
      <c r="F270" s="194"/>
      <c r="G270" s="194"/>
      <c r="X270" s="210"/>
      <c r="Y270" s="210"/>
      <c r="AF270" s="210"/>
      <c r="AG270" s="210"/>
      <c r="AT270" s="210"/>
      <c r="AU270" s="210"/>
      <c r="AV270" s="210"/>
      <c r="AW270" s="210"/>
      <c r="AX270" s="210"/>
      <c r="AY270" s="210"/>
      <c r="AZ270" s="210"/>
      <c r="BA270" s="210"/>
      <c r="BB270" s="210"/>
      <c r="BC270" s="210"/>
      <c r="BD270" s="210"/>
      <c r="BE270" s="210"/>
      <c r="BM270" s="211"/>
      <c r="BN270" s="211"/>
      <c r="BO270" s="211"/>
      <c r="BP270" s="211"/>
      <c r="BQ270" s="211"/>
      <c r="BR270" s="211"/>
      <c r="BS270" s="211"/>
      <c r="BT270" s="211"/>
      <c r="BU270" s="211"/>
      <c r="BV270" s="211"/>
      <c r="BW270" s="211"/>
      <c r="BX270" s="211"/>
    </row>
    <row r="271" spans="1:76" s="209" customFormat="1" x14ac:dyDescent="0.25">
      <c r="A271" s="194"/>
      <c r="B271" s="194"/>
      <c r="C271" s="194"/>
      <c r="D271" s="194"/>
      <c r="E271" s="194"/>
      <c r="F271" s="194"/>
      <c r="G271" s="194"/>
      <c r="X271" s="210"/>
      <c r="Y271" s="210"/>
      <c r="AF271" s="210"/>
      <c r="AG271" s="210"/>
      <c r="AT271" s="210"/>
      <c r="AU271" s="210"/>
      <c r="AV271" s="210"/>
      <c r="AW271" s="210"/>
      <c r="AX271" s="210"/>
      <c r="AY271" s="210"/>
      <c r="AZ271" s="210"/>
      <c r="BA271" s="210"/>
      <c r="BB271" s="210"/>
      <c r="BC271" s="210"/>
      <c r="BD271" s="210"/>
      <c r="BE271" s="210"/>
      <c r="BM271" s="211"/>
      <c r="BN271" s="211"/>
      <c r="BO271" s="211"/>
      <c r="BP271" s="211"/>
      <c r="BQ271" s="211"/>
      <c r="BR271" s="211"/>
      <c r="BS271" s="211"/>
      <c r="BT271" s="211"/>
      <c r="BU271" s="211"/>
      <c r="BV271" s="211"/>
      <c r="BW271" s="211"/>
      <c r="BX271" s="211"/>
    </row>
    <row r="272" spans="1:76" s="209" customFormat="1" x14ac:dyDescent="0.25">
      <c r="A272" s="194"/>
      <c r="B272" s="194"/>
      <c r="C272" s="194"/>
      <c r="D272" s="194"/>
      <c r="E272" s="194"/>
      <c r="F272" s="194"/>
      <c r="G272" s="194"/>
      <c r="X272" s="210"/>
      <c r="Y272" s="210"/>
      <c r="AF272" s="210"/>
      <c r="AG272" s="210"/>
      <c r="AT272" s="210"/>
      <c r="AU272" s="210"/>
      <c r="AV272" s="210"/>
      <c r="AW272" s="210"/>
      <c r="AX272" s="210"/>
      <c r="AY272" s="210"/>
      <c r="AZ272" s="210"/>
      <c r="BA272" s="210"/>
      <c r="BB272" s="210"/>
      <c r="BC272" s="210"/>
      <c r="BD272" s="210"/>
      <c r="BE272" s="210"/>
      <c r="BM272" s="211"/>
      <c r="BN272" s="211"/>
      <c r="BO272" s="211"/>
      <c r="BP272" s="211"/>
      <c r="BQ272" s="211"/>
      <c r="BR272" s="211"/>
      <c r="BS272" s="211"/>
      <c r="BT272" s="211"/>
      <c r="BU272" s="211"/>
      <c r="BV272" s="211"/>
      <c r="BW272" s="211"/>
      <c r="BX272" s="211"/>
    </row>
    <row r="273" spans="1:76" s="209" customFormat="1" x14ac:dyDescent="0.25">
      <c r="A273" s="194"/>
      <c r="B273" s="194"/>
      <c r="C273" s="194"/>
      <c r="D273" s="194"/>
      <c r="E273" s="194"/>
      <c r="F273" s="194"/>
      <c r="G273" s="194"/>
      <c r="X273" s="210"/>
      <c r="Y273" s="210"/>
      <c r="AF273" s="210"/>
      <c r="AG273" s="210"/>
      <c r="AT273" s="210"/>
      <c r="AU273" s="210"/>
      <c r="AV273" s="210"/>
      <c r="AW273" s="210"/>
      <c r="AX273" s="210"/>
      <c r="AY273" s="210"/>
      <c r="AZ273" s="210"/>
      <c r="BA273" s="210"/>
      <c r="BB273" s="210"/>
      <c r="BC273" s="210"/>
      <c r="BD273" s="210"/>
      <c r="BE273" s="210"/>
      <c r="BM273" s="211"/>
      <c r="BN273" s="211"/>
      <c r="BO273" s="211"/>
      <c r="BP273" s="211"/>
      <c r="BQ273" s="211"/>
      <c r="BR273" s="211"/>
      <c r="BS273" s="211"/>
      <c r="BT273" s="211"/>
      <c r="BU273" s="211"/>
      <c r="BV273" s="211"/>
      <c r="BW273" s="211"/>
      <c r="BX273" s="211"/>
    </row>
    <row r="274" spans="1:76" s="209" customFormat="1" x14ac:dyDescent="0.25">
      <c r="A274" s="194"/>
      <c r="B274" s="194"/>
      <c r="C274" s="194"/>
      <c r="D274" s="194"/>
      <c r="E274" s="194"/>
      <c r="F274" s="194"/>
      <c r="G274" s="194"/>
      <c r="X274" s="210"/>
      <c r="Y274" s="210"/>
      <c r="AF274" s="210"/>
      <c r="AG274" s="210"/>
      <c r="AT274" s="210"/>
      <c r="AU274" s="210"/>
      <c r="AV274" s="210"/>
      <c r="AW274" s="210"/>
      <c r="AX274" s="210"/>
      <c r="AY274" s="210"/>
      <c r="AZ274" s="210"/>
      <c r="BA274" s="210"/>
      <c r="BB274" s="210"/>
      <c r="BC274" s="210"/>
      <c r="BD274" s="210"/>
      <c r="BE274" s="210"/>
      <c r="BM274" s="211"/>
      <c r="BN274" s="211"/>
      <c r="BO274" s="211"/>
      <c r="BP274" s="211"/>
      <c r="BQ274" s="211"/>
      <c r="BR274" s="211"/>
      <c r="BS274" s="211"/>
      <c r="BT274" s="211"/>
      <c r="BU274" s="211"/>
      <c r="BV274" s="211"/>
      <c r="BW274" s="211"/>
      <c r="BX274" s="211"/>
    </row>
    <row r="275" spans="1:76" s="209" customFormat="1" x14ac:dyDescent="0.25">
      <c r="A275" s="194"/>
      <c r="B275" s="194"/>
      <c r="C275" s="194"/>
      <c r="D275" s="194"/>
      <c r="E275" s="194"/>
      <c r="F275" s="194"/>
      <c r="G275" s="194"/>
      <c r="X275" s="210"/>
      <c r="Y275" s="210"/>
      <c r="AF275" s="210"/>
      <c r="AG275" s="210"/>
      <c r="AT275" s="210"/>
      <c r="AU275" s="210"/>
      <c r="AV275" s="210"/>
      <c r="AW275" s="210"/>
      <c r="AX275" s="210"/>
      <c r="AY275" s="210"/>
      <c r="AZ275" s="210"/>
      <c r="BA275" s="210"/>
      <c r="BB275" s="210"/>
      <c r="BC275" s="210"/>
      <c r="BD275" s="210"/>
      <c r="BE275" s="210"/>
      <c r="BM275" s="211"/>
      <c r="BN275" s="211"/>
      <c r="BO275" s="211"/>
      <c r="BP275" s="211"/>
      <c r="BQ275" s="211"/>
      <c r="BR275" s="211"/>
      <c r="BS275" s="211"/>
      <c r="BT275" s="211"/>
      <c r="BU275" s="211"/>
      <c r="BV275" s="211"/>
      <c r="BW275" s="211"/>
      <c r="BX275" s="211"/>
    </row>
    <row r="276" spans="1:76" s="209" customFormat="1" x14ac:dyDescent="0.25">
      <c r="A276" s="194"/>
      <c r="B276" s="194"/>
      <c r="C276" s="194"/>
      <c r="D276" s="194"/>
      <c r="E276" s="194"/>
      <c r="F276" s="194"/>
      <c r="G276" s="194"/>
      <c r="X276" s="210"/>
      <c r="Y276" s="210"/>
      <c r="AF276" s="210"/>
      <c r="AG276" s="210"/>
      <c r="AT276" s="210"/>
      <c r="AU276" s="210"/>
      <c r="AV276" s="210"/>
      <c r="AW276" s="210"/>
      <c r="AX276" s="210"/>
      <c r="AY276" s="210"/>
      <c r="AZ276" s="210"/>
      <c r="BA276" s="210"/>
      <c r="BB276" s="210"/>
      <c r="BC276" s="210"/>
      <c r="BD276" s="210"/>
      <c r="BE276" s="210"/>
      <c r="BM276" s="211"/>
      <c r="BN276" s="211"/>
      <c r="BO276" s="211"/>
      <c r="BP276" s="211"/>
      <c r="BQ276" s="211"/>
      <c r="BR276" s="211"/>
      <c r="BS276" s="211"/>
      <c r="BT276" s="211"/>
      <c r="BU276" s="211"/>
      <c r="BV276" s="211"/>
      <c r="BW276" s="211"/>
      <c r="BX276" s="211"/>
    </row>
    <row r="277" spans="1:76" s="209" customFormat="1" x14ac:dyDescent="0.25">
      <c r="A277" s="194"/>
      <c r="B277" s="194"/>
      <c r="C277" s="194"/>
      <c r="D277" s="194"/>
      <c r="E277" s="194"/>
      <c r="F277" s="194"/>
      <c r="G277" s="194"/>
      <c r="X277" s="210"/>
      <c r="Y277" s="210"/>
      <c r="AF277" s="210"/>
      <c r="AG277" s="210"/>
      <c r="AT277" s="210"/>
      <c r="AU277" s="210"/>
      <c r="AV277" s="210"/>
      <c r="AW277" s="210"/>
      <c r="AX277" s="210"/>
      <c r="AY277" s="210"/>
      <c r="AZ277" s="210"/>
      <c r="BA277" s="210"/>
      <c r="BB277" s="210"/>
      <c r="BC277" s="210"/>
      <c r="BD277" s="210"/>
      <c r="BE277" s="210"/>
      <c r="BM277" s="211"/>
      <c r="BN277" s="211"/>
      <c r="BO277" s="211"/>
      <c r="BP277" s="211"/>
      <c r="BQ277" s="211"/>
      <c r="BR277" s="211"/>
      <c r="BS277" s="211"/>
      <c r="BT277" s="211"/>
      <c r="BU277" s="211"/>
      <c r="BV277" s="211"/>
      <c r="BW277" s="211"/>
      <c r="BX277" s="211"/>
    </row>
    <row r="278" spans="1:76" s="209" customFormat="1" x14ac:dyDescent="0.25">
      <c r="A278" s="194"/>
      <c r="B278" s="194"/>
      <c r="C278" s="194"/>
      <c r="D278" s="194"/>
      <c r="E278" s="194"/>
      <c r="F278" s="194"/>
      <c r="G278" s="194"/>
      <c r="X278" s="210"/>
      <c r="Y278" s="210"/>
      <c r="AF278" s="210"/>
      <c r="AG278" s="210"/>
      <c r="AT278" s="210"/>
      <c r="AU278" s="210"/>
      <c r="AV278" s="210"/>
      <c r="AW278" s="210"/>
      <c r="AX278" s="210"/>
      <c r="AY278" s="210"/>
      <c r="AZ278" s="210"/>
      <c r="BA278" s="210"/>
      <c r="BB278" s="210"/>
      <c r="BC278" s="210"/>
      <c r="BD278" s="210"/>
      <c r="BE278" s="210"/>
      <c r="BM278" s="211"/>
      <c r="BN278" s="211"/>
      <c r="BO278" s="211"/>
      <c r="BP278" s="211"/>
      <c r="BQ278" s="211"/>
      <c r="BR278" s="211"/>
      <c r="BS278" s="211"/>
      <c r="BT278" s="211"/>
      <c r="BU278" s="211"/>
      <c r="BV278" s="211"/>
      <c r="BW278" s="211"/>
      <c r="BX278" s="211"/>
    </row>
    <row r="279" spans="1:76" s="209" customFormat="1" x14ac:dyDescent="0.25">
      <c r="A279" s="194"/>
      <c r="B279" s="194"/>
      <c r="C279" s="194"/>
      <c r="D279" s="194"/>
      <c r="E279" s="194"/>
      <c r="F279" s="194"/>
      <c r="G279" s="194"/>
      <c r="X279" s="210"/>
      <c r="Y279" s="210"/>
      <c r="AF279" s="210"/>
      <c r="AG279" s="210"/>
      <c r="AT279" s="210"/>
      <c r="AU279" s="210"/>
      <c r="AV279" s="210"/>
      <c r="AW279" s="210"/>
      <c r="AX279" s="210"/>
      <c r="AY279" s="210"/>
      <c r="AZ279" s="210"/>
      <c r="BA279" s="210"/>
      <c r="BB279" s="210"/>
      <c r="BC279" s="210"/>
      <c r="BD279" s="210"/>
      <c r="BE279" s="210"/>
      <c r="BM279" s="211"/>
      <c r="BN279" s="211"/>
      <c r="BO279" s="211"/>
      <c r="BP279" s="211"/>
      <c r="BQ279" s="211"/>
      <c r="BR279" s="211"/>
      <c r="BS279" s="211"/>
      <c r="BT279" s="211"/>
      <c r="BU279" s="211"/>
      <c r="BV279" s="211"/>
      <c r="BW279" s="211"/>
      <c r="BX279" s="211"/>
    </row>
    <row r="280" spans="1:76" s="209" customFormat="1" x14ac:dyDescent="0.25">
      <c r="A280" s="194"/>
      <c r="B280" s="194"/>
      <c r="C280" s="194"/>
      <c r="D280" s="194"/>
      <c r="E280" s="194"/>
      <c r="F280" s="194"/>
      <c r="G280" s="194"/>
      <c r="X280" s="210"/>
      <c r="Y280" s="210"/>
      <c r="AF280" s="210"/>
      <c r="AG280" s="210"/>
      <c r="AT280" s="210"/>
      <c r="AU280" s="210"/>
      <c r="AV280" s="210"/>
      <c r="AW280" s="210"/>
      <c r="AX280" s="210"/>
      <c r="AY280" s="210"/>
      <c r="AZ280" s="210"/>
      <c r="BA280" s="210"/>
      <c r="BB280" s="210"/>
      <c r="BC280" s="210"/>
      <c r="BD280" s="210"/>
      <c r="BE280" s="210"/>
      <c r="BM280" s="211"/>
      <c r="BN280" s="211"/>
      <c r="BO280" s="211"/>
      <c r="BP280" s="211"/>
      <c r="BQ280" s="211"/>
      <c r="BR280" s="211"/>
      <c r="BS280" s="211"/>
      <c r="BT280" s="211"/>
      <c r="BU280" s="211"/>
      <c r="BV280" s="211"/>
      <c r="BW280" s="211"/>
      <c r="BX280" s="211"/>
    </row>
    <row r="281" spans="1:76" s="209" customFormat="1" x14ac:dyDescent="0.25">
      <c r="A281" s="194"/>
      <c r="B281" s="194"/>
      <c r="C281" s="194"/>
      <c r="D281" s="194"/>
      <c r="E281" s="194"/>
      <c r="F281" s="194"/>
      <c r="G281" s="194"/>
      <c r="X281" s="210"/>
      <c r="Y281" s="210"/>
      <c r="AF281" s="210"/>
      <c r="AG281" s="210"/>
      <c r="AT281" s="210"/>
      <c r="AU281" s="210"/>
      <c r="AV281" s="210"/>
      <c r="AW281" s="210"/>
      <c r="AX281" s="210"/>
      <c r="AY281" s="210"/>
      <c r="AZ281" s="210"/>
      <c r="BA281" s="210"/>
      <c r="BB281" s="210"/>
      <c r="BC281" s="210"/>
      <c r="BD281" s="210"/>
      <c r="BE281" s="210"/>
      <c r="BM281" s="211"/>
      <c r="BN281" s="211"/>
      <c r="BO281" s="211"/>
      <c r="BP281" s="211"/>
      <c r="BQ281" s="211"/>
      <c r="BR281" s="211"/>
      <c r="BS281" s="211"/>
      <c r="BT281" s="211"/>
      <c r="BU281" s="211"/>
      <c r="BV281" s="211"/>
      <c r="BW281" s="211"/>
      <c r="BX281" s="211"/>
    </row>
    <row r="282" spans="1:76" s="209" customFormat="1" x14ac:dyDescent="0.25">
      <c r="A282" s="194"/>
      <c r="B282" s="194"/>
      <c r="C282" s="194"/>
      <c r="D282" s="194"/>
      <c r="E282" s="194"/>
      <c r="F282" s="194"/>
      <c r="G282" s="194"/>
      <c r="X282" s="210"/>
      <c r="Y282" s="210"/>
      <c r="AF282" s="210"/>
      <c r="AG282" s="210"/>
      <c r="AT282" s="210"/>
      <c r="AU282" s="210"/>
      <c r="AV282" s="210"/>
      <c r="AW282" s="210"/>
      <c r="AX282" s="210"/>
      <c r="AY282" s="210"/>
      <c r="AZ282" s="210"/>
      <c r="BA282" s="210"/>
      <c r="BB282" s="210"/>
      <c r="BC282" s="210"/>
      <c r="BD282" s="210"/>
      <c r="BE282" s="210"/>
      <c r="BM282" s="211"/>
      <c r="BN282" s="211"/>
      <c r="BO282" s="211"/>
      <c r="BP282" s="211"/>
      <c r="BQ282" s="211"/>
      <c r="BR282" s="211"/>
      <c r="BS282" s="211"/>
      <c r="BT282" s="211"/>
      <c r="BU282" s="211"/>
      <c r="BV282" s="211"/>
      <c r="BW282" s="211"/>
      <c r="BX282" s="211"/>
    </row>
    <row r="283" spans="1:76" s="209" customFormat="1" x14ac:dyDescent="0.25">
      <c r="A283" s="194"/>
      <c r="B283" s="194"/>
      <c r="C283" s="194"/>
      <c r="D283" s="194"/>
      <c r="E283" s="194"/>
      <c r="F283" s="194"/>
      <c r="G283" s="194"/>
      <c r="X283" s="210"/>
      <c r="Y283" s="210"/>
      <c r="AF283" s="210"/>
      <c r="AG283" s="210"/>
      <c r="AT283" s="210"/>
      <c r="AU283" s="210"/>
      <c r="AV283" s="210"/>
      <c r="AW283" s="210"/>
      <c r="AX283" s="210"/>
      <c r="AY283" s="210"/>
      <c r="AZ283" s="210"/>
      <c r="BA283" s="210"/>
      <c r="BB283" s="210"/>
      <c r="BC283" s="210"/>
      <c r="BD283" s="210"/>
      <c r="BE283" s="210"/>
      <c r="BM283" s="211"/>
      <c r="BN283" s="211"/>
      <c r="BO283" s="211"/>
      <c r="BP283" s="211"/>
      <c r="BQ283" s="211"/>
      <c r="BR283" s="211"/>
      <c r="BS283" s="211"/>
      <c r="BT283" s="211"/>
      <c r="BU283" s="211"/>
      <c r="BV283" s="211"/>
      <c r="BW283" s="211"/>
      <c r="BX283" s="211"/>
    </row>
    <row r="284" spans="1:76" s="209" customFormat="1" x14ac:dyDescent="0.25">
      <c r="A284" s="194"/>
      <c r="B284" s="194"/>
      <c r="C284" s="194"/>
      <c r="D284" s="194"/>
      <c r="E284" s="194"/>
      <c r="F284" s="194"/>
      <c r="G284" s="194"/>
      <c r="X284" s="210"/>
      <c r="Y284" s="210"/>
      <c r="AF284" s="210"/>
      <c r="AG284" s="210"/>
      <c r="AT284" s="210"/>
      <c r="AU284" s="210"/>
      <c r="AV284" s="210"/>
      <c r="AW284" s="210"/>
      <c r="AX284" s="210"/>
      <c r="AY284" s="210"/>
      <c r="AZ284" s="210"/>
      <c r="BA284" s="210"/>
      <c r="BB284" s="210"/>
      <c r="BC284" s="210"/>
      <c r="BD284" s="210"/>
      <c r="BE284" s="210"/>
      <c r="BM284" s="211"/>
      <c r="BN284" s="211"/>
      <c r="BO284" s="211"/>
      <c r="BP284" s="211"/>
      <c r="BQ284" s="211"/>
      <c r="BR284" s="211"/>
      <c r="BS284" s="211"/>
      <c r="BT284" s="211"/>
      <c r="BU284" s="211"/>
      <c r="BV284" s="211"/>
      <c r="BW284" s="211"/>
      <c r="BX284" s="211"/>
    </row>
    <row r="285" spans="1:76" s="209" customFormat="1" x14ac:dyDescent="0.25">
      <c r="A285" s="194"/>
      <c r="B285" s="194"/>
      <c r="C285" s="194"/>
      <c r="D285" s="194"/>
      <c r="E285" s="194"/>
      <c r="F285" s="194"/>
      <c r="G285" s="194"/>
      <c r="X285" s="210"/>
      <c r="Y285" s="210"/>
      <c r="AF285" s="210"/>
      <c r="AG285" s="210"/>
      <c r="AT285" s="210"/>
      <c r="AU285" s="210"/>
      <c r="AV285" s="210"/>
      <c r="AW285" s="210"/>
      <c r="AX285" s="210"/>
      <c r="AY285" s="210"/>
      <c r="AZ285" s="210"/>
      <c r="BA285" s="210"/>
      <c r="BB285" s="210"/>
      <c r="BC285" s="210"/>
      <c r="BD285" s="210"/>
      <c r="BE285" s="210"/>
      <c r="BM285" s="211"/>
      <c r="BN285" s="211"/>
      <c r="BO285" s="211"/>
      <c r="BP285" s="211"/>
      <c r="BQ285" s="211"/>
      <c r="BR285" s="211"/>
      <c r="BS285" s="211"/>
      <c r="BT285" s="211"/>
      <c r="BU285" s="211"/>
      <c r="BV285" s="211"/>
      <c r="BW285" s="211"/>
      <c r="BX285" s="211"/>
    </row>
    <row r="286" spans="1:76" s="209" customFormat="1" x14ac:dyDescent="0.25">
      <c r="A286" s="194"/>
      <c r="B286" s="194"/>
      <c r="C286" s="194"/>
      <c r="D286" s="194"/>
      <c r="E286" s="194"/>
      <c r="F286" s="194"/>
      <c r="G286" s="194"/>
      <c r="X286" s="210"/>
      <c r="Y286" s="210"/>
      <c r="AF286" s="210"/>
      <c r="AG286" s="210"/>
      <c r="AT286" s="210"/>
      <c r="AU286" s="210"/>
      <c r="AV286" s="210"/>
      <c r="AW286" s="210"/>
      <c r="AX286" s="210"/>
      <c r="AY286" s="210"/>
      <c r="AZ286" s="210"/>
      <c r="BA286" s="210"/>
      <c r="BB286" s="210"/>
      <c r="BC286" s="210"/>
      <c r="BD286" s="210"/>
      <c r="BE286" s="210"/>
      <c r="BM286" s="211"/>
      <c r="BN286" s="211"/>
      <c r="BO286" s="211"/>
      <c r="BP286" s="211"/>
      <c r="BQ286" s="211"/>
      <c r="BR286" s="211"/>
      <c r="BS286" s="211"/>
      <c r="BT286" s="211"/>
      <c r="BU286" s="211"/>
      <c r="BV286" s="211"/>
      <c r="BW286" s="211"/>
      <c r="BX286" s="211"/>
    </row>
    <row r="287" spans="1:76" s="209" customFormat="1" x14ac:dyDescent="0.25">
      <c r="A287" s="194"/>
      <c r="B287" s="194"/>
      <c r="C287" s="194"/>
      <c r="D287" s="194"/>
      <c r="E287" s="194"/>
      <c r="F287" s="194"/>
      <c r="G287" s="194"/>
      <c r="X287" s="210"/>
      <c r="Y287" s="210"/>
      <c r="AF287" s="210"/>
      <c r="AG287" s="210"/>
      <c r="AT287" s="210"/>
      <c r="AU287" s="210"/>
      <c r="AV287" s="210"/>
      <c r="AW287" s="210"/>
      <c r="AX287" s="210"/>
      <c r="AY287" s="210"/>
      <c r="AZ287" s="210"/>
      <c r="BA287" s="210"/>
      <c r="BB287" s="210"/>
      <c r="BC287" s="210"/>
      <c r="BD287" s="210"/>
      <c r="BE287" s="210"/>
      <c r="BM287" s="211"/>
      <c r="BN287" s="211"/>
      <c r="BO287" s="211"/>
      <c r="BP287" s="211"/>
      <c r="BQ287" s="211"/>
      <c r="BR287" s="211"/>
      <c r="BS287" s="211"/>
      <c r="BT287" s="211"/>
      <c r="BU287" s="211"/>
      <c r="BV287" s="211"/>
      <c r="BW287" s="211"/>
      <c r="BX287" s="211"/>
    </row>
    <row r="288" spans="1:76" s="209" customFormat="1" x14ac:dyDescent="0.25">
      <c r="A288" s="194"/>
      <c r="B288" s="194"/>
      <c r="C288" s="194"/>
      <c r="D288" s="194"/>
      <c r="E288" s="194"/>
      <c r="F288" s="194"/>
      <c r="G288" s="194"/>
      <c r="X288" s="210"/>
      <c r="Y288" s="210"/>
      <c r="AF288" s="210"/>
      <c r="AG288" s="210"/>
      <c r="AT288" s="210"/>
      <c r="AU288" s="210"/>
      <c r="AV288" s="210"/>
      <c r="AW288" s="210"/>
      <c r="AX288" s="210"/>
      <c r="AY288" s="210"/>
      <c r="AZ288" s="210"/>
      <c r="BA288" s="210"/>
      <c r="BB288" s="210"/>
      <c r="BC288" s="210"/>
      <c r="BD288" s="210"/>
      <c r="BE288" s="210"/>
      <c r="BM288" s="211"/>
      <c r="BN288" s="211"/>
      <c r="BO288" s="211"/>
      <c r="BP288" s="211"/>
      <c r="BQ288" s="211"/>
      <c r="BR288" s="211"/>
      <c r="BS288" s="211"/>
      <c r="BT288" s="211"/>
      <c r="BU288" s="211"/>
      <c r="BV288" s="211"/>
      <c r="BW288" s="211"/>
      <c r="BX288" s="211"/>
    </row>
    <row r="289" spans="1:76" s="209" customFormat="1" x14ac:dyDescent="0.25">
      <c r="A289" s="194"/>
      <c r="B289" s="194"/>
      <c r="C289" s="194"/>
      <c r="D289" s="194"/>
      <c r="E289" s="194"/>
      <c r="F289" s="194"/>
      <c r="G289" s="194"/>
      <c r="X289" s="210"/>
      <c r="Y289" s="210"/>
      <c r="AF289" s="210"/>
      <c r="AG289" s="210"/>
      <c r="AT289" s="210"/>
      <c r="AU289" s="210"/>
      <c r="AV289" s="210"/>
      <c r="AW289" s="210"/>
      <c r="AX289" s="210"/>
      <c r="AY289" s="210"/>
      <c r="AZ289" s="210"/>
      <c r="BA289" s="210"/>
      <c r="BB289" s="210"/>
      <c r="BC289" s="210"/>
      <c r="BD289" s="210"/>
      <c r="BE289" s="210"/>
      <c r="BM289" s="211"/>
      <c r="BN289" s="211"/>
      <c r="BO289" s="211"/>
      <c r="BP289" s="211"/>
      <c r="BQ289" s="211"/>
      <c r="BR289" s="211"/>
      <c r="BS289" s="211"/>
      <c r="BT289" s="211"/>
      <c r="BU289" s="211"/>
      <c r="BV289" s="211"/>
      <c r="BW289" s="211"/>
      <c r="BX289" s="211"/>
    </row>
    <row r="290" spans="1:76" s="209" customFormat="1" x14ac:dyDescent="0.25">
      <c r="A290" s="194"/>
      <c r="B290" s="194"/>
      <c r="C290" s="194"/>
      <c r="D290" s="194"/>
      <c r="E290" s="194"/>
      <c r="F290" s="194"/>
      <c r="G290" s="194"/>
      <c r="X290" s="210"/>
      <c r="Y290" s="210"/>
      <c r="AF290" s="210"/>
      <c r="AG290" s="210"/>
      <c r="AT290" s="210"/>
      <c r="AU290" s="210"/>
      <c r="AV290" s="210"/>
      <c r="AW290" s="210"/>
      <c r="AX290" s="210"/>
      <c r="AY290" s="210"/>
      <c r="AZ290" s="210"/>
      <c r="BA290" s="210"/>
      <c r="BB290" s="210"/>
      <c r="BC290" s="210"/>
      <c r="BD290" s="210"/>
      <c r="BE290" s="210"/>
      <c r="BM290" s="211"/>
      <c r="BN290" s="211"/>
      <c r="BO290" s="211"/>
      <c r="BP290" s="211"/>
      <c r="BQ290" s="211"/>
      <c r="BR290" s="211"/>
      <c r="BS290" s="211"/>
      <c r="BT290" s="211"/>
      <c r="BU290" s="211"/>
      <c r="BV290" s="211"/>
      <c r="BW290" s="211"/>
      <c r="BX290" s="211"/>
    </row>
    <row r="291" spans="1:76" s="209" customFormat="1" x14ac:dyDescent="0.25">
      <c r="A291" s="194"/>
      <c r="B291" s="194"/>
      <c r="C291" s="194"/>
      <c r="D291" s="194"/>
      <c r="E291" s="194"/>
      <c r="F291" s="194"/>
      <c r="G291" s="194"/>
      <c r="X291" s="210"/>
      <c r="Y291" s="210"/>
      <c r="AF291" s="210"/>
      <c r="AG291" s="210"/>
      <c r="AT291" s="210"/>
      <c r="AU291" s="210"/>
      <c r="AV291" s="210"/>
      <c r="AW291" s="210"/>
      <c r="AX291" s="210"/>
      <c r="AY291" s="210"/>
      <c r="AZ291" s="210"/>
      <c r="BA291" s="210"/>
      <c r="BB291" s="210"/>
      <c r="BC291" s="210"/>
      <c r="BD291" s="210"/>
      <c r="BE291" s="210"/>
      <c r="BM291" s="211"/>
      <c r="BN291" s="211"/>
      <c r="BO291" s="211"/>
      <c r="BP291" s="211"/>
      <c r="BQ291" s="211"/>
      <c r="BR291" s="211"/>
      <c r="BS291" s="211"/>
      <c r="BT291" s="211"/>
      <c r="BU291" s="211"/>
      <c r="BV291" s="211"/>
      <c r="BW291" s="211"/>
      <c r="BX291" s="211"/>
    </row>
    <row r="292" spans="1:76" s="209" customFormat="1" x14ac:dyDescent="0.25">
      <c r="A292" s="194"/>
      <c r="B292" s="194"/>
      <c r="C292" s="194"/>
      <c r="D292" s="194"/>
      <c r="E292" s="194"/>
      <c r="F292" s="194"/>
      <c r="G292" s="194"/>
      <c r="X292" s="210"/>
      <c r="Y292" s="210"/>
      <c r="AF292" s="210"/>
      <c r="AG292" s="210"/>
      <c r="AT292" s="210"/>
      <c r="AU292" s="210"/>
      <c r="AV292" s="210"/>
      <c r="AW292" s="210"/>
      <c r="AX292" s="210"/>
      <c r="AY292" s="210"/>
      <c r="AZ292" s="210"/>
      <c r="BA292" s="210"/>
      <c r="BB292" s="210"/>
      <c r="BC292" s="210"/>
      <c r="BD292" s="210"/>
      <c r="BE292" s="210"/>
      <c r="BM292" s="211"/>
      <c r="BN292" s="211"/>
      <c r="BO292" s="211"/>
      <c r="BP292" s="211"/>
      <c r="BQ292" s="211"/>
      <c r="BR292" s="211"/>
      <c r="BS292" s="211"/>
      <c r="BT292" s="211"/>
      <c r="BU292" s="211"/>
      <c r="BV292" s="211"/>
      <c r="BW292" s="211"/>
      <c r="BX292" s="211"/>
    </row>
    <row r="293" spans="1:76" s="209" customFormat="1" x14ac:dyDescent="0.25">
      <c r="A293" s="194"/>
      <c r="B293" s="194"/>
      <c r="C293" s="194"/>
      <c r="D293" s="194"/>
      <c r="E293" s="194"/>
      <c r="F293" s="194"/>
      <c r="G293" s="194"/>
      <c r="X293" s="210"/>
      <c r="Y293" s="210"/>
      <c r="AF293" s="210"/>
      <c r="AG293" s="210"/>
      <c r="AT293" s="210"/>
      <c r="AU293" s="210"/>
      <c r="AV293" s="210"/>
      <c r="AW293" s="210"/>
      <c r="AX293" s="210"/>
      <c r="AY293" s="210"/>
      <c r="AZ293" s="210"/>
      <c r="BA293" s="210"/>
      <c r="BB293" s="210"/>
      <c r="BC293" s="210"/>
      <c r="BD293" s="210"/>
      <c r="BE293" s="210"/>
      <c r="BM293" s="211"/>
      <c r="BN293" s="211"/>
      <c r="BO293" s="211"/>
      <c r="BP293" s="211"/>
      <c r="BQ293" s="211"/>
      <c r="BR293" s="211"/>
      <c r="BS293" s="211"/>
      <c r="BT293" s="211"/>
      <c r="BU293" s="211"/>
      <c r="BV293" s="211"/>
      <c r="BW293" s="211"/>
      <c r="BX293" s="211"/>
    </row>
    <row r="294" spans="1:76" s="209" customFormat="1" x14ac:dyDescent="0.25">
      <c r="A294" s="194"/>
      <c r="B294" s="194"/>
      <c r="C294" s="194"/>
      <c r="D294" s="194"/>
      <c r="E294" s="194"/>
      <c r="F294" s="194"/>
      <c r="G294" s="194"/>
      <c r="X294" s="210"/>
      <c r="Y294" s="210"/>
      <c r="AF294" s="210"/>
      <c r="AG294" s="210"/>
      <c r="AT294" s="210"/>
      <c r="AU294" s="210"/>
      <c r="AV294" s="210"/>
      <c r="AW294" s="210"/>
      <c r="AX294" s="210"/>
      <c r="AY294" s="210"/>
      <c r="AZ294" s="210"/>
      <c r="BA294" s="210"/>
      <c r="BB294" s="210"/>
      <c r="BC294" s="210"/>
      <c r="BD294" s="210"/>
      <c r="BE294" s="210"/>
      <c r="BM294" s="211"/>
      <c r="BN294" s="211"/>
      <c r="BO294" s="211"/>
      <c r="BP294" s="211"/>
      <c r="BQ294" s="211"/>
      <c r="BR294" s="211"/>
      <c r="BS294" s="211"/>
      <c r="BT294" s="211"/>
      <c r="BU294" s="211"/>
      <c r="BV294" s="211"/>
      <c r="BW294" s="211"/>
      <c r="BX294" s="211"/>
    </row>
    <row r="295" spans="1:76" s="209" customFormat="1" x14ac:dyDescent="0.25">
      <c r="A295" s="194"/>
      <c r="B295" s="194"/>
      <c r="C295" s="194"/>
      <c r="D295" s="194"/>
      <c r="E295" s="194"/>
      <c r="F295" s="194"/>
      <c r="G295" s="194"/>
      <c r="X295" s="210"/>
      <c r="Y295" s="210"/>
      <c r="AF295" s="210"/>
      <c r="AG295" s="210"/>
      <c r="AT295" s="210"/>
      <c r="AU295" s="210"/>
      <c r="AV295" s="210"/>
      <c r="AW295" s="210"/>
      <c r="AX295" s="210"/>
      <c r="AY295" s="210"/>
      <c r="AZ295" s="210"/>
      <c r="BA295" s="210"/>
      <c r="BB295" s="210"/>
      <c r="BC295" s="210"/>
      <c r="BD295" s="210"/>
      <c r="BE295" s="210"/>
      <c r="BM295" s="211"/>
      <c r="BN295" s="211"/>
      <c r="BO295" s="211"/>
      <c r="BP295" s="211"/>
      <c r="BQ295" s="211"/>
      <c r="BR295" s="211"/>
      <c r="BS295" s="211"/>
      <c r="BT295" s="211"/>
      <c r="BU295" s="211"/>
      <c r="BV295" s="211"/>
      <c r="BW295" s="211"/>
      <c r="BX295" s="211"/>
    </row>
    <row r="296" spans="1:76" s="209" customFormat="1" x14ac:dyDescent="0.25">
      <c r="A296" s="194"/>
      <c r="B296" s="194"/>
      <c r="C296" s="194"/>
      <c r="D296" s="194"/>
      <c r="E296" s="194"/>
      <c r="F296" s="194"/>
      <c r="G296" s="194"/>
      <c r="X296" s="210"/>
      <c r="Y296" s="210"/>
      <c r="AF296" s="210"/>
      <c r="AG296" s="210"/>
      <c r="AT296" s="210"/>
      <c r="AU296" s="210"/>
      <c r="AV296" s="210"/>
      <c r="AW296" s="210"/>
      <c r="AX296" s="210"/>
      <c r="AY296" s="210"/>
      <c r="AZ296" s="210"/>
      <c r="BA296" s="210"/>
      <c r="BB296" s="210"/>
      <c r="BC296" s="210"/>
      <c r="BD296" s="210"/>
      <c r="BE296" s="210"/>
      <c r="BM296" s="211"/>
      <c r="BN296" s="211"/>
      <c r="BO296" s="211"/>
      <c r="BP296" s="211"/>
      <c r="BQ296" s="211"/>
      <c r="BR296" s="211"/>
      <c r="BS296" s="211"/>
      <c r="BT296" s="211"/>
      <c r="BU296" s="211"/>
      <c r="BV296" s="211"/>
      <c r="BW296" s="211"/>
      <c r="BX296" s="211"/>
    </row>
    <row r="297" spans="1:76" s="209" customFormat="1" x14ac:dyDescent="0.25">
      <c r="A297" s="194"/>
      <c r="B297" s="194"/>
      <c r="C297" s="194"/>
      <c r="D297" s="194"/>
      <c r="E297" s="194"/>
      <c r="F297" s="194"/>
      <c r="G297" s="194"/>
      <c r="X297" s="210"/>
      <c r="Y297" s="210"/>
      <c r="AF297" s="210"/>
      <c r="AG297" s="210"/>
      <c r="AT297" s="210"/>
      <c r="AU297" s="210"/>
      <c r="AV297" s="210"/>
      <c r="AW297" s="210"/>
      <c r="AX297" s="210"/>
      <c r="AY297" s="210"/>
      <c r="AZ297" s="210"/>
      <c r="BA297" s="210"/>
      <c r="BB297" s="210"/>
      <c r="BC297" s="210"/>
      <c r="BD297" s="210"/>
      <c r="BE297" s="210"/>
      <c r="BM297" s="211"/>
      <c r="BN297" s="211"/>
      <c r="BO297" s="211"/>
      <c r="BP297" s="211"/>
      <c r="BQ297" s="211"/>
      <c r="BR297" s="211"/>
      <c r="BS297" s="211"/>
      <c r="BT297" s="211"/>
      <c r="BU297" s="211"/>
      <c r="BV297" s="211"/>
      <c r="BW297" s="211"/>
      <c r="BX297" s="211"/>
    </row>
    <row r="298" spans="1:76" s="209" customFormat="1" x14ac:dyDescent="0.25">
      <c r="A298" s="194"/>
      <c r="B298" s="194"/>
      <c r="C298" s="194"/>
      <c r="D298" s="194"/>
      <c r="E298" s="194"/>
      <c r="F298" s="194"/>
      <c r="G298" s="194"/>
      <c r="X298" s="210"/>
      <c r="Y298" s="210"/>
      <c r="AF298" s="210"/>
      <c r="AG298" s="210"/>
      <c r="AT298" s="210"/>
      <c r="AU298" s="210"/>
      <c r="AV298" s="210"/>
      <c r="AW298" s="210"/>
      <c r="AX298" s="210"/>
      <c r="AY298" s="210"/>
      <c r="AZ298" s="210"/>
      <c r="BA298" s="210"/>
      <c r="BB298" s="210"/>
      <c r="BC298" s="210"/>
      <c r="BD298" s="210"/>
      <c r="BE298" s="210"/>
      <c r="BM298" s="211"/>
      <c r="BN298" s="211"/>
      <c r="BO298" s="211"/>
      <c r="BP298" s="211"/>
      <c r="BQ298" s="211"/>
      <c r="BR298" s="211"/>
      <c r="BS298" s="211"/>
      <c r="BT298" s="211"/>
      <c r="BU298" s="211"/>
      <c r="BV298" s="211"/>
      <c r="BW298" s="211"/>
      <c r="BX298" s="211"/>
    </row>
    <row r="299" spans="1:76" s="209" customFormat="1" x14ac:dyDescent="0.25">
      <c r="A299" s="194"/>
      <c r="B299" s="194"/>
      <c r="C299" s="194"/>
      <c r="D299" s="194"/>
      <c r="E299" s="194"/>
      <c r="F299" s="194"/>
      <c r="G299" s="194"/>
      <c r="X299" s="210"/>
      <c r="Y299" s="210"/>
      <c r="AF299" s="210"/>
      <c r="AG299" s="210"/>
      <c r="AT299" s="210"/>
      <c r="AU299" s="210"/>
      <c r="AV299" s="210"/>
      <c r="AW299" s="210"/>
      <c r="AX299" s="210"/>
      <c r="AY299" s="210"/>
      <c r="AZ299" s="210"/>
      <c r="BA299" s="210"/>
      <c r="BB299" s="210"/>
      <c r="BC299" s="210"/>
      <c r="BD299" s="210"/>
      <c r="BE299" s="210"/>
      <c r="BM299" s="211"/>
      <c r="BN299" s="211"/>
      <c r="BO299" s="211"/>
      <c r="BP299" s="211"/>
      <c r="BQ299" s="211"/>
      <c r="BR299" s="211"/>
      <c r="BS299" s="211"/>
      <c r="BT299" s="211"/>
      <c r="BU299" s="211"/>
      <c r="BV299" s="211"/>
      <c r="BW299" s="211"/>
      <c r="BX299" s="211"/>
    </row>
    <row r="300" spans="1:76" s="209" customFormat="1" x14ac:dyDescent="0.25">
      <c r="A300" s="194"/>
      <c r="B300" s="194"/>
      <c r="C300" s="194"/>
      <c r="D300" s="194"/>
      <c r="E300" s="194"/>
      <c r="F300" s="194"/>
      <c r="G300" s="194"/>
      <c r="X300" s="210"/>
      <c r="Y300" s="210"/>
      <c r="AF300" s="210"/>
      <c r="AG300" s="210"/>
      <c r="AT300" s="210"/>
      <c r="AU300" s="210"/>
      <c r="AV300" s="210"/>
      <c r="AW300" s="210"/>
      <c r="AX300" s="210"/>
      <c r="AY300" s="210"/>
      <c r="AZ300" s="210"/>
      <c r="BA300" s="210"/>
      <c r="BB300" s="210"/>
      <c r="BC300" s="210"/>
      <c r="BD300" s="210"/>
      <c r="BE300" s="210"/>
      <c r="BM300" s="211"/>
      <c r="BN300" s="211"/>
      <c r="BO300" s="211"/>
      <c r="BP300" s="211"/>
      <c r="BQ300" s="211"/>
      <c r="BR300" s="211"/>
      <c r="BS300" s="211"/>
      <c r="BT300" s="211"/>
      <c r="BU300" s="211"/>
      <c r="BV300" s="211"/>
      <c r="BW300" s="211"/>
      <c r="BX300" s="211"/>
    </row>
    <row r="301" spans="1:76" s="209" customFormat="1" x14ac:dyDescent="0.25">
      <c r="A301" s="194"/>
      <c r="B301" s="194"/>
      <c r="C301" s="194"/>
      <c r="D301" s="194"/>
      <c r="E301" s="194"/>
      <c r="F301" s="194"/>
      <c r="G301" s="194"/>
      <c r="X301" s="210"/>
      <c r="Y301" s="210"/>
      <c r="AF301" s="210"/>
      <c r="AG301" s="210"/>
      <c r="AT301" s="210"/>
      <c r="AU301" s="210"/>
      <c r="AV301" s="210"/>
      <c r="AW301" s="210"/>
      <c r="AX301" s="210"/>
      <c r="AY301" s="210"/>
      <c r="AZ301" s="210"/>
      <c r="BA301" s="210"/>
      <c r="BB301" s="210"/>
      <c r="BC301" s="210"/>
      <c r="BD301" s="210"/>
      <c r="BE301" s="210"/>
      <c r="BM301" s="211"/>
      <c r="BN301" s="211"/>
      <c r="BO301" s="211"/>
      <c r="BP301" s="211"/>
      <c r="BQ301" s="211"/>
      <c r="BR301" s="211"/>
      <c r="BS301" s="211"/>
      <c r="BT301" s="211"/>
      <c r="BU301" s="211"/>
      <c r="BV301" s="211"/>
      <c r="BW301" s="211"/>
      <c r="BX301" s="211"/>
    </row>
    <row r="302" spans="1:76" s="209" customFormat="1" x14ac:dyDescent="0.25">
      <c r="A302" s="194"/>
      <c r="B302" s="194"/>
      <c r="C302" s="194"/>
      <c r="D302" s="194"/>
      <c r="E302" s="194"/>
      <c r="F302" s="194"/>
      <c r="G302" s="194"/>
      <c r="X302" s="210"/>
      <c r="Y302" s="210"/>
      <c r="AF302" s="210"/>
      <c r="AG302" s="210"/>
      <c r="AT302" s="210"/>
      <c r="AU302" s="210"/>
      <c r="AV302" s="210"/>
      <c r="AW302" s="210"/>
      <c r="AX302" s="210"/>
      <c r="AY302" s="210"/>
      <c r="AZ302" s="210"/>
      <c r="BA302" s="210"/>
      <c r="BB302" s="210"/>
      <c r="BC302" s="210"/>
      <c r="BD302" s="210"/>
      <c r="BE302" s="210"/>
      <c r="BM302" s="211"/>
      <c r="BN302" s="211"/>
      <c r="BO302" s="211"/>
      <c r="BP302" s="211"/>
      <c r="BQ302" s="211"/>
      <c r="BR302" s="211"/>
      <c r="BS302" s="211"/>
      <c r="BT302" s="211"/>
      <c r="BU302" s="211"/>
      <c r="BV302" s="211"/>
      <c r="BW302" s="211"/>
      <c r="BX302" s="211"/>
    </row>
    <row r="303" spans="1:76" s="209" customFormat="1" x14ac:dyDescent="0.25">
      <c r="A303" s="194"/>
      <c r="B303" s="194"/>
      <c r="C303" s="194"/>
      <c r="D303" s="194"/>
      <c r="E303" s="194"/>
      <c r="F303" s="194"/>
      <c r="G303" s="194"/>
      <c r="X303" s="210"/>
      <c r="Y303" s="210"/>
      <c r="AF303" s="210"/>
      <c r="AG303" s="210"/>
      <c r="AT303" s="210"/>
      <c r="AU303" s="210"/>
      <c r="AV303" s="210"/>
      <c r="AW303" s="210"/>
      <c r="AX303" s="210"/>
      <c r="AY303" s="210"/>
      <c r="AZ303" s="210"/>
      <c r="BA303" s="210"/>
      <c r="BB303" s="210"/>
      <c r="BC303" s="210"/>
      <c r="BD303" s="210"/>
      <c r="BE303" s="210"/>
      <c r="BM303" s="211"/>
      <c r="BN303" s="211"/>
      <c r="BO303" s="211"/>
      <c r="BP303" s="211"/>
      <c r="BQ303" s="211"/>
      <c r="BR303" s="211"/>
      <c r="BS303" s="211"/>
      <c r="BT303" s="211"/>
      <c r="BU303" s="211"/>
      <c r="BV303" s="211"/>
      <c r="BW303" s="211"/>
      <c r="BX303" s="211"/>
    </row>
    <row r="304" spans="1:76" s="209" customFormat="1" x14ac:dyDescent="0.25">
      <c r="A304" s="194"/>
      <c r="B304" s="194"/>
      <c r="C304" s="194"/>
      <c r="D304" s="194"/>
      <c r="E304" s="194"/>
      <c r="F304" s="194"/>
      <c r="G304" s="194"/>
      <c r="X304" s="210"/>
      <c r="Y304" s="210"/>
      <c r="AF304" s="210"/>
      <c r="AG304" s="210"/>
      <c r="AT304" s="210"/>
      <c r="AU304" s="210"/>
      <c r="AV304" s="210"/>
      <c r="AW304" s="210"/>
      <c r="AX304" s="210"/>
      <c r="AY304" s="210"/>
      <c r="AZ304" s="210"/>
      <c r="BA304" s="210"/>
      <c r="BB304" s="210"/>
      <c r="BC304" s="210"/>
      <c r="BD304" s="210"/>
      <c r="BE304" s="210"/>
      <c r="BM304" s="211"/>
      <c r="BN304" s="211"/>
      <c r="BO304" s="211"/>
      <c r="BP304" s="211"/>
      <c r="BQ304" s="211"/>
      <c r="BR304" s="211"/>
      <c r="BS304" s="211"/>
      <c r="BT304" s="211"/>
      <c r="BU304" s="211"/>
      <c r="BV304" s="211"/>
      <c r="BW304" s="211"/>
      <c r="BX304" s="211"/>
    </row>
    <row r="305" spans="1:76" s="209" customFormat="1" x14ac:dyDescent="0.25">
      <c r="A305" s="194"/>
      <c r="B305" s="194"/>
      <c r="C305" s="194"/>
      <c r="D305" s="194"/>
      <c r="E305" s="194"/>
      <c r="F305" s="194"/>
      <c r="G305" s="194"/>
      <c r="X305" s="210"/>
      <c r="Y305" s="210"/>
      <c r="AF305" s="210"/>
      <c r="AG305" s="210"/>
      <c r="AT305" s="210"/>
      <c r="AU305" s="210"/>
      <c r="AV305" s="210"/>
      <c r="AW305" s="210"/>
      <c r="AX305" s="210"/>
      <c r="AY305" s="210"/>
      <c r="AZ305" s="210"/>
      <c r="BA305" s="210"/>
      <c r="BB305" s="210"/>
      <c r="BC305" s="210"/>
      <c r="BD305" s="210"/>
      <c r="BE305" s="210"/>
      <c r="BM305" s="211"/>
      <c r="BN305" s="211"/>
      <c r="BO305" s="211"/>
      <c r="BP305" s="211"/>
      <c r="BQ305" s="211"/>
      <c r="BR305" s="211"/>
      <c r="BS305" s="211"/>
      <c r="BT305" s="211"/>
      <c r="BU305" s="211"/>
      <c r="BV305" s="211"/>
      <c r="BW305" s="211"/>
      <c r="BX305" s="211"/>
    </row>
    <row r="306" spans="1:76" s="209" customFormat="1" x14ac:dyDescent="0.25">
      <c r="A306" s="194"/>
      <c r="B306" s="194"/>
      <c r="C306" s="194"/>
      <c r="D306" s="194"/>
      <c r="E306" s="194"/>
      <c r="F306" s="194"/>
      <c r="G306" s="194"/>
      <c r="X306" s="210"/>
      <c r="Y306" s="210"/>
      <c r="AF306" s="210"/>
      <c r="AG306" s="210"/>
      <c r="AT306" s="210"/>
      <c r="AU306" s="210"/>
      <c r="AV306" s="210"/>
      <c r="AW306" s="210"/>
      <c r="AX306" s="210"/>
      <c r="AY306" s="210"/>
      <c r="AZ306" s="210"/>
      <c r="BA306" s="210"/>
      <c r="BB306" s="210"/>
      <c r="BC306" s="210"/>
      <c r="BD306" s="210"/>
      <c r="BE306" s="210"/>
      <c r="BM306" s="211"/>
      <c r="BN306" s="211"/>
      <c r="BO306" s="211"/>
      <c r="BP306" s="211"/>
      <c r="BQ306" s="211"/>
      <c r="BR306" s="211"/>
      <c r="BS306" s="211"/>
      <c r="BT306" s="211"/>
      <c r="BU306" s="211"/>
      <c r="BV306" s="211"/>
      <c r="BW306" s="211"/>
      <c r="BX306" s="211"/>
    </row>
    <row r="307" spans="1:76" s="209" customFormat="1" x14ac:dyDescent="0.25">
      <c r="A307" s="194"/>
      <c r="B307" s="194"/>
      <c r="C307" s="194"/>
      <c r="D307" s="194"/>
      <c r="E307" s="194"/>
      <c r="F307" s="194"/>
      <c r="G307" s="194"/>
      <c r="X307" s="210"/>
      <c r="Y307" s="210"/>
      <c r="AF307" s="210"/>
      <c r="AG307" s="210"/>
      <c r="AT307" s="210"/>
      <c r="AU307" s="210"/>
      <c r="AV307" s="210"/>
      <c r="AW307" s="210"/>
      <c r="AX307" s="210"/>
      <c r="AY307" s="210"/>
      <c r="AZ307" s="210"/>
      <c r="BA307" s="210"/>
      <c r="BB307" s="210"/>
      <c r="BC307" s="210"/>
      <c r="BD307" s="210"/>
      <c r="BE307" s="210"/>
      <c r="BM307" s="211"/>
      <c r="BN307" s="211"/>
      <c r="BO307" s="211"/>
      <c r="BP307" s="211"/>
      <c r="BQ307" s="211"/>
      <c r="BR307" s="211"/>
      <c r="BS307" s="211"/>
      <c r="BT307" s="211"/>
      <c r="BU307" s="211"/>
      <c r="BV307" s="211"/>
      <c r="BW307" s="211"/>
      <c r="BX307" s="211"/>
    </row>
    <row r="308" spans="1:76" s="209" customFormat="1" x14ac:dyDescent="0.25">
      <c r="A308" s="194"/>
      <c r="B308" s="194"/>
      <c r="C308" s="194"/>
      <c r="D308" s="194"/>
      <c r="E308" s="194"/>
      <c r="F308" s="194"/>
      <c r="G308" s="194"/>
      <c r="X308" s="210"/>
      <c r="Y308" s="210"/>
      <c r="AF308" s="210"/>
      <c r="AG308" s="210"/>
      <c r="AT308" s="210"/>
      <c r="AU308" s="210"/>
      <c r="AV308" s="210"/>
      <c r="AW308" s="210"/>
      <c r="AX308" s="210"/>
      <c r="AY308" s="210"/>
      <c r="AZ308" s="210"/>
      <c r="BA308" s="210"/>
      <c r="BB308" s="210"/>
      <c r="BC308" s="210"/>
      <c r="BD308" s="210"/>
      <c r="BE308" s="210"/>
      <c r="BM308" s="211"/>
      <c r="BN308" s="211"/>
      <c r="BO308" s="211"/>
      <c r="BP308" s="211"/>
      <c r="BQ308" s="211"/>
      <c r="BR308" s="211"/>
      <c r="BS308" s="211"/>
      <c r="BT308" s="211"/>
      <c r="BU308" s="211"/>
      <c r="BV308" s="211"/>
      <c r="BW308" s="211"/>
      <c r="BX308" s="211"/>
    </row>
    <row r="309" spans="1:76" s="209" customFormat="1" x14ac:dyDescent="0.25">
      <c r="A309" s="194"/>
      <c r="B309" s="194"/>
      <c r="C309" s="194"/>
      <c r="D309" s="194"/>
      <c r="E309" s="194"/>
      <c r="F309" s="194"/>
      <c r="G309" s="194"/>
      <c r="X309" s="210"/>
      <c r="Y309" s="210"/>
      <c r="AF309" s="210"/>
      <c r="AG309" s="210"/>
      <c r="AT309" s="210"/>
      <c r="AU309" s="210"/>
      <c r="AV309" s="210"/>
      <c r="AW309" s="210"/>
      <c r="AX309" s="210"/>
      <c r="AY309" s="210"/>
      <c r="AZ309" s="210"/>
      <c r="BA309" s="210"/>
      <c r="BB309" s="210"/>
      <c r="BC309" s="210"/>
      <c r="BD309" s="210"/>
      <c r="BE309" s="210"/>
      <c r="BM309" s="211"/>
      <c r="BN309" s="211"/>
      <c r="BO309" s="211"/>
      <c r="BP309" s="211"/>
      <c r="BQ309" s="211"/>
      <c r="BR309" s="211"/>
      <c r="BS309" s="211"/>
      <c r="BT309" s="211"/>
      <c r="BU309" s="211"/>
      <c r="BV309" s="211"/>
      <c r="BW309" s="211"/>
      <c r="BX309" s="211"/>
    </row>
    <row r="310" spans="1:76" s="209" customFormat="1" x14ac:dyDescent="0.25">
      <c r="A310" s="194"/>
      <c r="B310" s="194"/>
      <c r="C310" s="194"/>
      <c r="D310" s="194"/>
      <c r="E310" s="194"/>
      <c r="F310" s="194"/>
      <c r="G310" s="194"/>
      <c r="X310" s="210"/>
      <c r="Y310" s="210"/>
      <c r="AF310" s="210"/>
      <c r="AG310" s="210"/>
      <c r="AT310" s="210"/>
      <c r="AU310" s="210"/>
      <c r="AV310" s="210"/>
      <c r="AW310" s="210"/>
      <c r="AX310" s="210"/>
      <c r="AY310" s="210"/>
      <c r="AZ310" s="210"/>
      <c r="BA310" s="210"/>
      <c r="BB310" s="210"/>
      <c r="BC310" s="210"/>
      <c r="BD310" s="210"/>
      <c r="BE310" s="210"/>
      <c r="BM310" s="211"/>
      <c r="BN310" s="211"/>
      <c r="BO310" s="211"/>
      <c r="BP310" s="211"/>
      <c r="BQ310" s="211"/>
      <c r="BR310" s="211"/>
      <c r="BS310" s="211"/>
      <c r="BT310" s="211"/>
      <c r="BU310" s="211"/>
      <c r="BV310" s="211"/>
      <c r="BW310" s="211"/>
      <c r="BX310" s="211"/>
    </row>
    <row r="311" spans="1:76" s="209" customFormat="1" x14ac:dyDescent="0.25">
      <c r="A311" s="194"/>
      <c r="B311" s="194"/>
      <c r="C311" s="194"/>
      <c r="D311" s="194"/>
      <c r="E311" s="194"/>
      <c r="F311" s="194"/>
      <c r="G311" s="194"/>
      <c r="X311" s="210"/>
      <c r="Y311" s="210"/>
      <c r="AF311" s="210"/>
      <c r="AG311" s="210"/>
      <c r="AT311" s="210"/>
      <c r="AU311" s="210"/>
      <c r="AV311" s="210"/>
      <c r="AW311" s="210"/>
      <c r="AX311" s="210"/>
      <c r="AY311" s="210"/>
      <c r="AZ311" s="210"/>
      <c r="BA311" s="210"/>
      <c r="BB311" s="210"/>
      <c r="BC311" s="210"/>
      <c r="BD311" s="210"/>
      <c r="BE311" s="210"/>
      <c r="BM311" s="211"/>
      <c r="BN311" s="211"/>
      <c r="BO311" s="211"/>
      <c r="BP311" s="211"/>
      <c r="BQ311" s="211"/>
      <c r="BR311" s="211"/>
      <c r="BS311" s="211"/>
      <c r="BT311" s="211"/>
      <c r="BU311" s="211"/>
      <c r="BV311" s="211"/>
      <c r="BW311" s="211"/>
      <c r="BX311" s="211"/>
    </row>
    <row r="312" spans="1:76" s="209" customFormat="1" x14ac:dyDescent="0.25">
      <c r="A312" s="194"/>
      <c r="B312" s="194"/>
      <c r="C312" s="194"/>
      <c r="D312" s="194"/>
      <c r="E312" s="194"/>
      <c r="F312" s="194"/>
      <c r="G312" s="194"/>
      <c r="X312" s="210"/>
      <c r="Y312" s="210"/>
      <c r="AF312" s="210"/>
      <c r="AG312" s="210"/>
      <c r="AT312" s="210"/>
      <c r="AU312" s="210"/>
      <c r="AV312" s="210"/>
      <c r="AW312" s="210"/>
      <c r="AX312" s="210"/>
      <c r="AY312" s="210"/>
      <c r="AZ312" s="210"/>
      <c r="BA312" s="210"/>
      <c r="BB312" s="210"/>
      <c r="BC312" s="210"/>
      <c r="BD312" s="210"/>
      <c r="BE312" s="210"/>
      <c r="BM312" s="211"/>
      <c r="BN312" s="211"/>
      <c r="BO312" s="211"/>
      <c r="BP312" s="211"/>
      <c r="BQ312" s="211"/>
      <c r="BR312" s="211"/>
      <c r="BS312" s="211"/>
      <c r="BT312" s="211"/>
      <c r="BU312" s="211"/>
      <c r="BV312" s="211"/>
      <c r="BW312" s="211"/>
      <c r="BX312" s="211"/>
    </row>
    <row r="313" spans="1:76" s="209" customFormat="1" x14ac:dyDescent="0.25">
      <c r="A313" s="194"/>
      <c r="B313" s="194"/>
      <c r="C313" s="194"/>
      <c r="D313" s="194"/>
      <c r="E313" s="194"/>
      <c r="F313" s="194"/>
      <c r="G313" s="194"/>
      <c r="X313" s="210"/>
      <c r="Y313" s="210"/>
      <c r="AF313" s="210"/>
      <c r="AG313" s="210"/>
      <c r="AT313" s="210"/>
      <c r="AU313" s="210"/>
      <c r="AV313" s="210"/>
      <c r="AW313" s="210"/>
      <c r="AX313" s="210"/>
      <c r="AY313" s="210"/>
      <c r="AZ313" s="210"/>
      <c r="BA313" s="210"/>
      <c r="BB313" s="210"/>
      <c r="BC313" s="210"/>
      <c r="BD313" s="210"/>
      <c r="BE313" s="210"/>
      <c r="BM313" s="211"/>
      <c r="BN313" s="211"/>
      <c r="BO313" s="211"/>
      <c r="BP313" s="211"/>
      <c r="BQ313" s="211"/>
      <c r="BR313" s="211"/>
      <c r="BS313" s="211"/>
      <c r="BT313" s="211"/>
      <c r="BU313" s="211"/>
      <c r="BV313" s="211"/>
      <c r="BW313" s="211"/>
      <c r="BX313" s="211"/>
    </row>
    <row r="314" spans="1:76" s="209" customFormat="1" x14ac:dyDescent="0.25">
      <c r="A314" s="194"/>
      <c r="B314" s="194"/>
      <c r="C314" s="194"/>
      <c r="D314" s="194"/>
      <c r="E314" s="194"/>
      <c r="F314" s="194"/>
      <c r="G314" s="194"/>
      <c r="X314" s="210"/>
      <c r="Y314" s="210"/>
      <c r="AF314" s="210"/>
      <c r="AG314" s="210"/>
      <c r="AT314" s="210"/>
      <c r="AU314" s="210"/>
      <c r="AV314" s="210"/>
      <c r="AW314" s="210"/>
      <c r="AX314" s="210"/>
      <c r="AY314" s="210"/>
      <c r="AZ314" s="210"/>
      <c r="BA314" s="210"/>
      <c r="BB314" s="210"/>
      <c r="BC314" s="210"/>
      <c r="BD314" s="210"/>
      <c r="BE314" s="210"/>
      <c r="BM314" s="211"/>
      <c r="BN314" s="211"/>
      <c r="BO314" s="211"/>
      <c r="BP314" s="211"/>
      <c r="BQ314" s="211"/>
      <c r="BR314" s="211"/>
      <c r="BS314" s="211"/>
      <c r="BT314" s="211"/>
      <c r="BU314" s="211"/>
      <c r="BV314" s="211"/>
      <c r="BW314" s="211"/>
      <c r="BX314" s="211"/>
    </row>
    <row r="315" spans="1:76" s="209" customFormat="1" x14ac:dyDescent="0.25">
      <c r="A315" s="194"/>
      <c r="B315" s="194"/>
      <c r="C315" s="194"/>
      <c r="D315" s="194"/>
      <c r="E315" s="194"/>
      <c r="F315" s="194"/>
      <c r="G315" s="194"/>
      <c r="X315" s="210"/>
      <c r="Y315" s="210"/>
      <c r="AF315" s="210"/>
      <c r="AG315" s="210"/>
      <c r="AT315" s="210"/>
      <c r="AU315" s="210"/>
      <c r="AV315" s="210"/>
      <c r="AW315" s="210"/>
      <c r="AX315" s="210"/>
      <c r="AY315" s="210"/>
      <c r="AZ315" s="210"/>
      <c r="BA315" s="210"/>
      <c r="BB315" s="210"/>
      <c r="BC315" s="210"/>
      <c r="BD315" s="210"/>
      <c r="BE315" s="210"/>
      <c r="BM315" s="211"/>
      <c r="BN315" s="211"/>
      <c r="BO315" s="211"/>
      <c r="BP315" s="211"/>
      <c r="BQ315" s="211"/>
      <c r="BR315" s="211"/>
      <c r="BS315" s="211"/>
      <c r="BT315" s="211"/>
      <c r="BU315" s="211"/>
      <c r="BV315" s="211"/>
      <c r="BW315" s="211"/>
      <c r="BX315" s="211"/>
    </row>
    <row r="316" spans="1:76" s="209" customFormat="1" x14ac:dyDescent="0.25">
      <c r="A316" s="194"/>
      <c r="B316" s="194"/>
      <c r="C316" s="194"/>
      <c r="D316" s="194"/>
      <c r="E316" s="194"/>
      <c r="F316" s="194"/>
      <c r="G316" s="194"/>
      <c r="X316" s="210"/>
      <c r="Y316" s="210"/>
      <c r="AF316" s="210"/>
      <c r="AG316" s="210"/>
      <c r="AT316" s="210"/>
      <c r="AU316" s="210"/>
      <c r="AV316" s="210"/>
      <c r="AW316" s="210"/>
      <c r="AX316" s="210"/>
      <c r="AY316" s="210"/>
      <c r="AZ316" s="210"/>
      <c r="BA316" s="210"/>
      <c r="BB316" s="210"/>
      <c r="BC316" s="210"/>
      <c r="BD316" s="210"/>
      <c r="BE316" s="210"/>
      <c r="BM316" s="211"/>
      <c r="BN316" s="211"/>
      <c r="BO316" s="211"/>
      <c r="BP316" s="211"/>
      <c r="BQ316" s="211"/>
      <c r="BR316" s="211"/>
      <c r="BS316" s="211"/>
      <c r="BT316" s="211"/>
      <c r="BU316" s="211"/>
      <c r="BV316" s="211"/>
      <c r="BW316" s="211"/>
      <c r="BX316" s="211"/>
    </row>
    <row r="317" spans="1:76" s="209" customFormat="1" x14ac:dyDescent="0.25">
      <c r="A317" s="194"/>
      <c r="B317" s="194"/>
      <c r="C317" s="194"/>
      <c r="D317" s="194"/>
      <c r="E317" s="194"/>
      <c r="F317" s="194"/>
      <c r="G317" s="194"/>
      <c r="X317" s="210"/>
      <c r="Y317" s="210"/>
      <c r="AF317" s="210"/>
      <c r="AG317" s="210"/>
      <c r="AT317" s="210"/>
      <c r="AU317" s="210"/>
      <c r="AV317" s="210"/>
      <c r="AW317" s="210"/>
      <c r="AX317" s="210"/>
      <c r="AY317" s="210"/>
      <c r="AZ317" s="210"/>
      <c r="BA317" s="210"/>
      <c r="BB317" s="210"/>
      <c r="BC317" s="210"/>
      <c r="BD317" s="210"/>
      <c r="BE317" s="210"/>
      <c r="BM317" s="211"/>
      <c r="BN317" s="211"/>
      <c r="BO317" s="211"/>
      <c r="BP317" s="211"/>
      <c r="BQ317" s="211"/>
      <c r="BR317" s="211"/>
      <c r="BS317" s="211"/>
      <c r="BT317" s="211"/>
      <c r="BU317" s="211"/>
      <c r="BV317" s="211"/>
      <c r="BW317" s="211"/>
      <c r="BX317" s="211"/>
    </row>
    <row r="318" spans="1:76" s="209" customFormat="1" x14ac:dyDescent="0.25">
      <c r="A318" s="194"/>
      <c r="B318" s="194"/>
      <c r="C318" s="194"/>
      <c r="D318" s="194"/>
      <c r="E318" s="194"/>
      <c r="F318" s="194"/>
      <c r="G318" s="194"/>
      <c r="X318" s="210"/>
      <c r="Y318" s="210"/>
      <c r="AF318" s="210"/>
      <c r="AG318" s="210"/>
      <c r="AT318" s="210"/>
      <c r="AU318" s="210"/>
      <c r="AV318" s="210"/>
      <c r="AW318" s="210"/>
      <c r="AX318" s="210"/>
      <c r="AY318" s="210"/>
      <c r="AZ318" s="210"/>
      <c r="BA318" s="210"/>
      <c r="BB318" s="210"/>
      <c r="BC318" s="210"/>
      <c r="BD318" s="210"/>
      <c r="BE318" s="210"/>
      <c r="BM318" s="211"/>
      <c r="BN318" s="211"/>
      <c r="BO318" s="211"/>
      <c r="BP318" s="211"/>
      <c r="BQ318" s="211"/>
      <c r="BR318" s="211"/>
      <c r="BS318" s="211"/>
      <c r="BT318" s="211"/>
      <c r="BU318" s="211"/>
      <c r="BV318" s="211"/>
      <c r="BW318" s="211"/>
      <c r="BX318" s="211"/>
    </row>
    <row r="319" spans="1:76" s="209" customFormat="1" x14ac:dyDescent="0.25">
      <c r="A319" s="194"/>
      <c r="B319" s="194"/>
      <c r="C319" s="194"/>
      <c r="D319" s="194"/>
      <c r="E319" s="194"/>
      <c r="F319" s="194"/>
      <c r="G319" s="194"/>
      <c r="X319" s="210"/>
      <c r="Y319" s="210"/>
      <c r="AF319" s="210"/>
      <c r="AG319" s="210"/>
      <c r="AT319" s="210"/>
      <c r="AU319" s="210"/>
      <c r="AV319" s="210"/>
      <c r="AW319" s="210"/>
      <c r="AX319" s="210"/>
      <c r="AY319" s="210"/>
      <c r="AZ319" s="210"/>
      <c r="BA319" s="210"/>
      <c r="BB319" s="210"/>
      <c r="BC319" s="210"/>
      <c r="BD319" s="210"/>
      <c r="BE319" s="210"/>
      <c r="BM319" s="211"/>
      <c r="BN319" s="211"/>
      <c r="BO319" s="211"/>
      <c r="BP319" s="211"/>
      <c r="BQ319" s="211"/>
      <c r="BR319" s="211"/>
      <c r="BS319" s="211"/>
      <c r="BT319" s="211"/>
      <c r="BU319" s="211"/>
      <c r="BV319" s="211"/>
      <c r="BW319" s="211"/>
      <c r="BX319" s="211"/>
    </row>
    <row r="320" spans="1:76" s="209" customFormat="1" x14ac:dyDescent="0.25">
      <c r="A320" s="194"/>
      <c r="B320" s="194"/>
      <c r="C320" s="194"/>
      <c r="D320" s="194"/>
      <c r="E320" s="194"/>
      <c r="F320" s="194"/>
      <c r="G320" s="194"/>
      <c r="X320" s="210"/>
      <c r="Y320" s="210"/>
      <c r="AF320" s="210"/>
      <c r="AG320" s="210"/>
      <c r="AT320" s="210"/>
      <c r="AU320" s="210"/>
      <c r="AV320" s="210"/>
      <c r="AW320" s="210"/>
      <c r="AX320" s="210"/>
      <c r="AY320" s="210"/>
      <c r="AZ320" s="210"/>
      <c r="BA320" s="210"/>
      <c r="BB320" s="210"/>
      <c r="BC320" s="210"/>
      <c r="BD320" s="210"/>
      <c r="BE320" s="210"/>
      <c r="BM320" s="211"/>
      <c r="BN320" s="211"/>
      <c r="BO320" s="211"/>
      <c r="BP320" s="211"/>
      <c r="BQ320" s="211"/>
      <c r="BR320" s="211"/>
      <c r="BS320" s="211"/>
      <c r="BT320" s="211"/>
      <c r="BU320" s="211"/>
      <c r="BV320" s="211"/>
      <c r="BW320" s="211"/>
      <c r="BX320" s="211"/>
    </row>
    <row r="321" spans="1:76" s="209" customFormat="1" x14ac:dyDescent="0.25">
      <c r="A321" s="194"/>
      <c r="B321" s="194"/>
      <c r="C321" s="194"/>
      <c r="D321" s="194"/>
      <c r="E321" s="194"/>
      <c r="F321" s="194"/>
      <c r="G321" s="194"/>
      <c r="X321" s="210"/>
      <c r="Y321" s="210"/>
      <c r="AF321" s="210"/>
      <c r="AG321" s="210"/>
      <c r="AT321" s="210"/>
      <c r="AU321" s="210"/>
      <c r="AV321" s="210"/>
      <c r="AW321" s="210"/>
      <c r="AX321" s="210"/>
      <c r="AY321" s="210"/>
      <c r="AZ321" s="210"/>
      <c r="BA321" s="210"/>
      <c r="BB321" s="210"/>
      <c r="BC321" s="210"/>
      <c r="BD321" s="210"/>
      <c r="BE321" s="210"/>
      <c r="BM321" s="211"/>
      <c r="BN321" s="211"/>
      <c r="BO321" s="211"/>
      <c r="BP321" s="211"/>
      <c r="BQ321" s="211"/>
      <c r="BR321" s="211"/>
      <c r="BS321" s="211"/>
      <c r="BT321" s="211"/>
      <c r="BU321" s="211"/>
      <c r="BV321" s="211"/>
      <c r="BW321" s="211"/>
      <c r="BX321" s="211"/>
    </row>
    <row r="322" spans="1:76" s="209" customFormat="1" x14ac:dyDescent="0.25">
      <c r="A322" s="194"/>
      <c r="B322" s="194"/>
      <c r="C322" s="194"/>
      <c r="D322" s="194"/>
      <c r="E322" s="194"/>
      <c r="F322" s="194"/>
      <c r="G322" s="194"/>
      <c r="X322" s="210"/>
      <c r="Y322" s="210"/>
      <c r="AF322" s="210"/>
      <c r="AG322" s="210"/>
      <c r="AT322" s="210"/>
      <c r="AU322" s="210"/>
      <c r="AV322" s="210"/>
      <c r="AW322" s="210"/>
      <c r="AX322" s="210"/>
      <c r="AY322" s="210"/>
      <c r="AZ322" s="210"/>
      <c r="BA322" s="210"/>
      <c r="BB322" s="210"/>
      <c r="BC322" s="210"/>
      <c r="BD322" s="210"/>
      <c r="BE322" s="210"/>
      <c r="BM322" s="211"/>
      <c r="BN322" s="211"/>
      <c r="BO322" s="211"/>
      <c r="BP322" s="211"/>
      <c r="BQ322" s="211"/>
      <c r="BR322" s="211"/>
      <c r="BS322" s="211"/>
      <c r="BT322" s="211"/>
      <c r="BU322" s="211"/>
      <c r="BV322" s="211"/>
      <c r="BW322" s="211"/>
      <c r="BX322" s="211"/>
    </row>
    <row r="323" spans="1:76" s="209" customFormat="1" x14ac:dyDescent="0.25">
      <c r="A323" s="194"/>
      <c r="B323" s="194"/>
      <c r="C323" s="194"/>
      <c r="D323" s="194"/>
      <c r="E323" s="194"/>
      <c r="F323" s="194"/>
      <c r="G323" s="194"/>
      <c r="X323" s="210"/>
      <c r="Y323" s="210"/>
      <c r="AF323" s="210"/>
      <c r="AG323" s="210"/>
      <c r="AT323" s="210"/>
      <c r="AU323" s="210"/>
      <c r="AV323" s="210"/>
      <c r="AW323" s="210"/>
      <c r="AX323" s="210"/>
      <c r="AY323" s="210"/>
      <c r="AZ323" s="210"/>
      <c r="BA323" s="210"/>
      <c r="BB323" s="210"/>
      <c r="BC323" s="210"/>
      <c r="BD323" s="210"/>
      <c r="BE323" s="210"/>
      <c r="BM323" s="211"/>
      <c r="BN323" s="211"/>
      <c r="BO323" s="211"/>
      <c r="BP323" s="211"/>
      <c r="BQ323" s="211"/>
      <c r="BR323" s="211"/>
      <c r="BS323" s="211"/>
      <c r="BT323" s="211"/>
      <c r="BU323" s="211"/>
      <c r="BV323" s="211"/>
      <c r="BW323" s="211"/>
      <c r="BX323" s="211"/>
    </row>
    <row r="324" spans="1:76" s="209" customFormat="1" x14ac:dyDescent="0.25">
      <c r="A324" s="194"/>
      <c r="B324" s="194"/>
      <c r="C324" s="194"/>
      <c r="D324" s="194"/>
      <c r="E324" s="194"/>
      <c r="F324" s="194"/>
      <c r="G324" s="194"/>
      <c r="X324" s="210"/>
      <c r="Y324" s="210"/>
      <c r="AF324" s="210"/>
      <c r="AG324" s="210"/>
      <c r="AT324" s="210"/>
      <c r="AU324" s="210"/>
      <c r="AV324" s="210"/>
      <c r="AW324" s="210"/>
      <c r="AX324" s="210"/>
      <c r="AY324" s="210"/>
      <c r="AZ324" s="210"/>
      <c r="BA324" s="210"/>
      <c r="BB324" s="210"/>
      <c r="BC324" s="210"/>
      <c r="BD324" s="210"/>
      <c r="BE324" s="210"/>
      <c r="BM324" s="211"/>
      <c r="BN324" s="211"/>
      <c r="BO324" s="211"/>
      <c r="BP324" s="211"/>
      <c r="BQ324" s="211"/>
      <c r="BR324" s="211"/>
      <c r="BS324" s="211"/>
      <c r="BT324" s="211"/>
      <c r="BU324" s="211"/>
      <c r="BV324" s="211"/>
      <c r="BW324" s="211"/>
      <c r="BX324" s="211"/>
    </row>
    <row r="325" spans="1:76" s="209" customFormat="1" x14ac:dyDescent="0.25">
      <c r="A325" s="194"/>
      <c r="B325" s="194"/>
      <c r="C325" s="194"/>
      <c r="D325" s="194"/>
      <c r="E325" s="194"/>
      <c r="F325" s="194"/>
      <c r="G325" s="194"/>
      <c r="X325" s="210"/>
      <c r="Y325" s="210"/>
      <c r="AF325" s="210"/>
      <c r="AG325" s="210"/>
      <c r="AT325" s="210"/>
      <c r="AU325" s="210"/>
      <c r="AV325" s="210"/>
      <c r="AW325" s="210"/>
      <c r="AX325" s="210"/>
      <c r="AY325" s="210"/>
      <c r="AZ325" s="210"/>
      <c r="BA325" s="210"/>
      <c r="BB325" s="210"/>
      <c r="BC325" s="210"/>
      <c r="BD325" s="210"/>
      <c r="BE325" s="210"/>
      <c r="BM325" s="211"/>
      <c r="BN325" s="211"/>
      <c r="BO325" s="211"/>
      <c r="BP325" s="211"/>
      <c r="BQ325" s="211"/>
      <c r="BR325" s="211"/>
      <c r="BS325" s="211"/>
      <c r="BT325" s="211"/>
      <c r="BU325" s="211"/>
      <c r="BV325" s="211"/>
      <c r="BW325" s="211"/>
      <c r="BX325" s="211"/>
    </row>
    <row r="326" spans="1:76" s="209" customFormat="1" x14ac:dyDescent="0.25">
      <c r="A326" s="194"/>
      <c r="B326" s="194"/>
      <c r="C326" s="194"/>
      <c r="D326" s="194"/>
      <c r="E326" s="194"/>
      <c r="F326" s="194"/>
      <c r="G326" s="194"/>
      <c r="X326" s="210"/>
      <c r="Y326" s="210"/>
      <c r="AF326" s="210"/>
      <c r="AG326" s="210"/>
      <c r="AT326" s="210"/>
      <c r="AU326" s="210"/>
      <c r="AV326" s="210"/>
      <c r="AW326" s="210"/>
      <c r="AX326" s="210"/>
      <c r="AY326" s="210"/>
      <c r="AZ326" s="210"/>
      <c r="BA326" s="210"/>
      <c r="BB326" s="210"/>
      <c r="BC326" s="210"/>
      <c r="BD326" s="210"/>
      <c r="BE326" s="210"/>
      <c r="BM326" s="211"/>
      <c r="BN326" s="211"/>
      <c r="BO326" s="211"/>
      <c r="BP326" s="211"/>
      <c r="BQ326" s="211"/>
      <c r="BR326" s="211"/>
      <c r="BS326" s="211"/>
      <c r="BT326" s="211"/>
      <c r="BU326" s="211"/>
      <c r="BV326" s="211"/>
      <c r="BW326" s="211"/>
      <c r="BX326" s="211"/>
    </row>
    <row r="327" spans="1:76" s="209" customFormat="1" x14ac:dyDescent="0.25">
      <c r="A327" s="194"/>
      <c r="B327" s="194"/>
      <c r="C327" s="194"/>
      <c r="D327" s="194"/>
      <c r="E327" s="194"/>
      <c r="F327" s="194"/>
      <c r="G327" s="194"/>
      <c r="X327" s="210"/>
      <c r="Y327" s="210"/>
      <c r="AF327" s="210"/>
      <c r="AG327" s="210"/>
      <c r="AT327" s="210"/>
      <c r="AU327" s="210"/>
      <c r="AV327" s="210"/>
      <c r="AW327" s="210"/>
      <c r="AX327" s="210"/>
      <c r="AY327" s="210"/>
      <c r="AZ327" s="210"/>
      <c r="BA327" s="210"/>
      <c r="BB327" s="210"/>
      <c r="BC327" s="210"/>
      <c r="BD327" s="210"/>
      <c r="BE327" s="210"/>
      <c r="BM327" s="211"/>
      <c r="BN327" s="211"/>
      <c r="BO327" s="211"/>
      <c r="BP327" s="211"/>
      <c r="BQ327" s="211"/>
      <c r="BR327" s="211"/>
      <c r="BS327" s="211"/>
      <c r="BT327" s="211"/>
      <c r="BU327" s="211"/>
      <c r="BV327" s="211"/>
      <c r="BW327" s="211"/>
      <c r="BX327" s="211"/>
    </row>
    <row r="328" spans="1:76" s="209" customFormat="1" x14ac:dyDescent="0.25">
      <c r="A328" s="194"/>
      <c r="B328" s="194"/>
      <c r="C328" s="194"/>
      <c r="D328" s="194"/>
      <c r="E328" s="194"/>
      <c r="F328" s="194"/>
      <c r="G328" s="194"/>
      <c r="X328" s="210"/>
      <c r="Y328" s="210"/>
      <c r="AF328" s="210"/>
      <c r="AG328" s="210"/>
      <c r="AT328" s="210"/>
      <c r="AU328" s="210"/>
      <c r="AV328" s="210"/>
      <c r="AW328" s="210"/>
      <c r="AX328" s="210"/>
      <c r="AY328" s="210"/>
      <c r="AZ328" s="210"/>
      <c r="BA328" s="210"/>
      <c r="BB328" s="210"/>
      <c r="BC328" s="210"/>
      <c r="BD328" s="210"/>
      <c r="BE328" s="210"/>
      <c r="BM328" s="211"/>
      <c r="BN328" s="211"/>
      <c r="BO328" s="211"/>
      <c r="BP328" s="211"/>
      <c r="BQ328" s="211"/>
      <c r="BR328" s="211"/>
      <c r="BS328" s="211"/>
      <c r="BT328" s="211"/>
      <c r="BU328" s="211"/>
      <c r="BV328" s="211"/>
      <c r="BW328" s="211"/>
      <c r="BX328" s="211"/>
    </row>
    <row r="329" spans="1:76" s="209" customFormat="1" x14ac:dyDescent="0.25">
      <c r="A329" s="194"/>
      <c r="B329" s="194"/>
      <c r="C329" s="194"/>
      <c r="D329" s="194"/>
      <c r="E329" s="194"/>
      <c r="F329" s="194"/>
      <c r="G329" s="194"/>
      <c r="X329" s="210"/>
      <c r="Y329" s="210"/>
      <c r="AF329" s="210"/>
      <c r="AG329" s="210"/>
      <c r="AT329" s="210"/>
      <c r="AU329" s="210"/>
      <c r="AV329" s="210"/>
      <c r="AW329" s="210"/>
      <c r="AX329" s="210"/>
      <c r="AY329" s="210"/>
      <c r="AZ329" s="210"/>
      <c r="BA329" s="210"/>
      <c r="BB329" s="210"/>
      <c r="BC329" s="210"/>
      <c r="BD329" s="210"/>
      <c r="BE329" s="210"/>
      <c r="BM329" s="211"/>
      <c r="BN329" s="211"/>
      <c r="BO329" s="211"/>
      <c r="BP329" s="211"/>
      <c r="BQ329" s="211"/>
      <c r="BR329" s="211"/>
      <c r="BS329" s="211"/>
      <c r="BT329" s="211"/>
      <c r="BU329" s="211"/>
      <c r="BV329" s="211"/>
      <c r="BW329" s="211"/>
      <c r="BX329" s="211"/>
    </row>
    <row r="330" spans="1:76" s="209" customFormat="1" x14ac:dyDescent="0.25">
      <c r="A330" s="194"/>
      <c r="B330" s="194"/>
      <c r="C330" s="194"/>
      <c r="D330" s="194"/>
      <c r="E330" s="194"/>
      <c r="F330" s="194"/>
      <c r="G330" s="194"/>
      <c r="X330" s="210"/>
      <c r="Y330" s="210"/>
      <c r="AF330" s="210"/>
      <c r="AG330" s="210"/>
      <c r="AT330" s="210"/>
      <c r="AU330" s="210"/>
      <c r="AV330" s="210"/>
      <c r="AW330" s="210"/>
      <c r="AX330" s="210"/>
      <c r="AY330" s="210"/>
      <c r="AZ330" s="210"/>
      <c r="BA330" s="210"/>
      <c r="BB330" s="210"/>
      <c r="BC330" s="210"/>
      <c r="BD330" s="210"/>
      <c r="BE330" s="210"/>
      <c r="BM330" s="211"/>
      <c r="BN330" s="211"/>
      <c r="BO330" s="211"/>
      <c r="BP330" s="211"/>
      <c r="BQ330" s="211"/>
      <c r="BR330" s="211"/>
      <c r="BS330" s="211"/>
      <c r="BT330" s="211"/>
      <c r="BU330" s="211"/>
      <c r="BV330" s="211"/>
      <c r="BW330" s="211"/>
      <c r="BX330" s="211"/>
    </row>
    <row r="331" spans="1:76" s="209" customFormat="1" x14ac:dyDescent="0.25">
      <c r="A331" s="194"/>
      <c r="B331" s="194"/>
      <c r="C331" s="194"/>
      <c r="D331" s="194"/>
      <c r="E331" s="194"/>
      <c r="F331" s="194"/>
      <c r="G331" s="194"/>
      <c r="X331" s="210"/>
      <c r="Y331" s="210"/>
      <c r="AF331" s="210"/>
      <c r="AG331" s="210"/>
      <c r="AT331" s="210"/>
      <c r="AU331" s="210"/>
      <c r="AV331" s="210"/>
      <c r="AW331" s="210"/>
      <c r="AX331" s="210"/>
      <c r="AY331" s="210"/>
      <c r="AZ331" s="210"/>
      <c r="BA331" s="210"/>
      <c r="BB331" s="210"/>
      <c r="BC331" s="210"/>
      <c r="BD331" s="210"/>
      <c r="BE331" s="210"/>
      <c r="BM331" s="211"/>
      <c r="BN331" s="211"/>
      <c r="BO331" s="211"/>
      <c r="BP331" s="211"/>
      <c r="BQ331" s="211"/>
      <c r="BR331" s="211"/>
      <c r="BS331" s="211"/>
      <c r="BT331" s="211"/>
      <c r="BU331" s="211"/>
      <c r="BV331" s="211"/>
      <c r="BW331" s="211"/>
      <c r="BX331" s="211"/>
    </row>
    <row r="332" spans="1:76" s="209" customFormat="1" x14ac:dyDescent="0.25">
      <c r="A332" s="194"/>
      <c r="B332" s="194"/>
      <c r="C332" s="194"/>
      <c r="D332" s="194"/>
      <c r="E332" s="194"/>
      <c r="F332" s="194"/>
      <c r="G332" s="194"/>
      <c r="X332" s="210"/>
      <c r="Y332" s="210"/>
      <c r="AF332" s="210"/>
      <c r="AG332" s="210"/>
      <c r="AT332" s="210"/>
      <c r="AU332" s="210"/>
      <c r="AV332" s="210"/>
      <c r="AW332" s="210"/>
      <c r="AX332" s="210"/>
      <c r="AY332" s="210"/>
      <c r="AZ332" s="210"/>
      <c r="BA332" s="210"/>
      <c r="BB332" s="210"/>
      <c r="BC332" s="210"/>
      <c r="BD332" s="210"/>
      <c r="BE332" s="210"/>
      <c r="BM332" s="211"/>
      <c r="BN332" s="211"/>
      <c r="BO332" s="211"/>
      <c r="BP332" s="211"/>
      <c r="BQ332" s="211"/>
      <c r="BR332" s="211"/>
      <c r="BS332" s="211"/>
      <c r="BT332" s="211"/>
      <c r="BU332" s="211"/>
      <c r="BV332" s="211"/>
      <c r="BW332" s="211"/>
      <c r="BX332" s="211"/>
    </row>
    <row r="333" spans="1:76" s="209" customFormat="1" x14ac:dyDescent="0.25">
      <c r="A333" s="194"/>
      <c r="B333" s="194"/>
      <c r="C333" s="194"/>
      <c r="D333" s="194"/>
      <c r="E333" s="194"/>
      <c r="F333" s="194"/>
      <c r="G333" s="194"/>
      <c r="X333" s="210"/>
      <c r="Y333" s="210"/>
      <c r="AF333" s="210"/>
      <c r="AG333" s="210"/>
      <c r="AT333" s="210"/>
      <c r="AU333" s="210"/>
      <c r="AV333" s="210"/>
      <c r="AW333" s="210"/>
      <c r="AX333" s="210"/>
      <c r="AY333" s="210"/>
      <c r="AZ333" s="210"/>
      <c r="BA333" s="210"/>
      <c r="BB333" s="210"/>
      <c r="BC333" s="210"/>
      <c r="BD333" s="210"/>
      <c r="BE333" s="210"/>
      <c r="BM333" s="211"/>
      <c r="BN333" s="211"/>
      <c r="BO333" s="211"/>
      <c r="BP333" s="211"/>
      <c r="BQ333" s="211"/>
      <c r="BR333" s="211"/>
      <c r="BS333" s="211"/>
      <c r="BT333" s="211"/>
      <c r="BU333" s="211"/>
      <c r="BV333" s="211"/>
      <c r="BW333" s="211"/>
      <c r="BX333" s="211"/>
    </row>
    <row r="334" spans="1:76" s="209" customFormat="1" x14ac:dyDescent="0.25">
      <c r="A334" s="194"/>
      <c r="B334" s="194"/>
      <c r="C334" s="194"/>
      <c r="D334" s="194"/>
      <c r="E334" s="194"/>
      <c r="F334" s="194"/>
      <c r="G334" s="194"/>
      <c r="X334" s="210"/>
      <c r="Y334" s="210"/>
      <c r="AF334" s="210"/>
      <c r="AG334" s="210"/>
      <c r="AT334" s="210"/>
      <c r="AU334" s="210"/>
      <c r="AV334" s="210"/>
      <c r="AW334" s="210"/>
      <c r="AX334" s="210"/>
      <c r="AY334" s="210"/>
      <c r="AZ334" s="210"/>
      <c r="BA334" s="210"/>
      <c r="BB334" s="210"/>
      <c r="BC334" s="210"/>
      <c r="BD334" s="210"/>
      <c r="BE334" s="210"/>
      <c r="BM334" s="211"/>
      <c r="BN334" s="211"/>
      <c r="BO334" s="211"/>
      <c r="BP334" s="211"/>
      <c r="BQ334" s="211"/>
      <c r="BR334" s="211"/>
      <c r="BS334" s="211"/>
      <c r="BT334" s="211"/>
      <c r="BU334" s="211"/>
      <c r="BV334" s="211"/>
      <c r="BW334" s="211"/>
      <c r="BX334" s="211"/>
    </row>
    <row r="335" spans="1:76" s="209" customFormat="1" x14ac:dyDescent="0.25">
      <c r="A335" s="194"/>
      <c r="B335" s="194"/>
      <c r="C335" s="194"/>
      <c r="D335" s="194"/>
      <c r="E335" s="194"/>
      <c r="F335" s="194"/>
      <c r="G335" s="194"/>
      <c r="X335" s="210"/>
      <c r="Y335" s="210"/>
      <c r="AF335" s="210"/>
      <c r="AG335" s="210"/>
      <c r="AT335" s="210"/>
      <c r="AU335" s="210"/>
      <c r="AV335" s="210"/>
      <c r="AW335" s="210"/>
      <c r="AX335" s="210"/>
      <c r="AY335" s="210"/>
      <c r="AZ335" s="210"/>
      <c r="BA335" s="210"/>
      <c r="BB335" s="210"/>
      <c r="BC335" s="210"/>
      <c r="BD335" s="210"/>
      <c r="BE335" s="210"/>
      <c r="BM335" s="211"/>
      <c r="BN335" s="211"/>
      <c r="BO335" s="211"/>
      <c r="BP335" s="211"/>
      <c r="BQ335" s="211"/>
      <c r="BR335" s="211"/>
      <c r="BS335" s="211"/>
      <c r="BT335" s="211"/>
      <c r="BU335" s="211"/>
      <c r="BV335" s="211"/>
      <c r="BW335" s="211"/>
      <c r="BX335" s="211"/>
    </row>
    <row r="336" spans="1:76" s="209" customFormat="1" x14ac:dyDescent="0.25">
      <c r="A336" s="194"/>
      <c r="B336" s="194"/>
      <c r="C336" s="194"/>
      <c r="D336" s="194"/>
      <c r="E336" s="194"/>
      <c r="F336" s="194"/>
      <c r="G336" s="194"/>
      <c r="X336" s="210"/>
      <c r="Y336" s="210"/>
      <c r="AF336" s="210"/>
      <c r="AG336" s="210"/>
      <c r="AT336" s="210"/>
      <c r="AU336" s="210"/>
      <c r="AV336" s="210"/>
      <c r="AW336" s="210"/>
      <c r="AX336" s="210"/>
      <c r="AY336" s="210"/>
      <c r="AZ336" s="210"/>
      <c r="BA336" s="210"/>
      <c r="BB336" s="210"/>
      <c r="BC336" s="210"/>
      <c r="BD336" s="210"/>
      <c r="BE336" s="210"/>
      <c r="BM336" s="211"/>
      <c r="BN336" s="211"/>
      <c r="BO336" s="211"/>
      <c r="BP336" s="211"/>
      <c r="BQ336" s="211"/>
      <c r="BR336" s="211"/>
      <c r="BS336" s="211"/>
      <c r="BT336" s="211"/>
      <c r="BU336" s="211"/>
      <c r="BV336" s="211"/>
      <c r="BW336" s="211"/>
      <c r="BX336" s="211"/>
    </row>
    <row r="337" spans="1:76" s="209" customFormat="1" x14ac:dyDescent="0.25">
      <c r="A337" s="194"/>
      <c r="B337" s="194"/>
      <c r="C337" s="194"/>
      <c r="D337" s="194"/>
      <c r="E337" s="194"/>
      <c r="F337" s="194"/>
      <c r="G337" s="194"/>
      <c r="X337" s="210"/>
      <c r="Y337" s="210"/>
      <c r="AF337" s="210"/>
      <c r="AG337" s="210"/>
      <c r="AT337" s="210"/>
      <c r="AU337" s="210"/>
      <c r="AV337" s="210"/>
      <c r="AW337" s="210"/>
      <c r="AX337" s="210"/>
      <c r="AY337" s="210"/>
      <c r="AZ337" s="210"/>
      <c r="BA337" s="210"/>
      <c r="BB337" s="210"/>
      <c r="BC337" s="210"/>
      <c r="BD337" s="210"/>
      <c r="BE337" s="210"/>
      <c r="BM337" s="211"/>
      <c r="BN337" s="211"/>
      <c r="BO337" s="211"/>
      <c r="BP337" s="211"/>
      <c r="BQ337" s="211"/>
      <c r="BR337" s="211"/>
      <c r="BS337" s="211"/>
      <c r="BT337" s="211"/>
      <c r="BU337" s="211"/>
      <c r="BV337" s="211"/>
      <c r="BW337" s="211"/>
      <c r="BX337" s="211"/>
    </row>
    <row r="338" spans="1:76" s="209" customFormat="1" x14ac:dyDescent="0.25">
      <c r="A338" s="194"/>
      <c r="B338" s="194"/>
      <c r="C338" s="194"/>
      <c r="D338" s="194"/>
      <c r="E338" s="194"/>
      <c r="F338" s="194"/>
      <c r="G338" s="194"/>
      <c r="X338" s="210"/>
      <c r="Y338" s="210"/>
      <c r="AF338" s="210"/>
      <c r="AG338" s="210"/>
      <c r="AT338" s="210"/>
      <c r="AU338" s="210"/>
      <c r="AV338" s="210"/>
      <c r="AW338" s="210"/>
      <c r="AX338" s="210"/>
      <c r="AY338" s="210"/>
      <c r="AZ338" s="210"/>
      <c r="BA338" s="210"/>
      <c r="BB338" s="210"/>
      <c r="BC338" s="210"/>
      <c r="BD338" s="210"/>
      <c r="BE338" s="210"/>
      <c r="BM338" s="211"/>
      <c r="BN338" s="211"/>
      <c r="BO338" s="211"/>
      <c r="BP338" s="211"/>
      <c r="BQ338" s="211"/>
      <c r="BR338" s="211"/>
      <c r="BS338" s="211"/>
      <c r="BT338" s="211"/>
      <c r="BU338" s="211"/>
      <c r="BV338" s="211"/>
      <c r="BW338" s="211"/>
      <c r="BX338" s="211"/>
    </row>
    <row r="339" spans="1:76" s="209" customFormat="1" x14ac:dyDescent="0.25">
      <c r="A339" s="194"/>
      <c r="B339" s="194"/>
      <c r="C339" s="194"/>
      <c r="D339" s="194"/>
      <c r="E339" s="194"/>
      <c r="F339" s="194"/>
      <c r="G339" s="194"/>
      <c r="X339" s="210"/>
      <c r="Y339" s="210"/>
      <c r="AF339" s="210"/>
      <c r="AG339" s="210"/>
      <c r="AT339" s="210"/>
      <c r="AU339" s="210"/>
      <c r="AV339" s="210"/>
      <c r="AW339" s="210"/>
      <c r="AX339" s="210"/>
      <c r="AY339" s="210"/>
      <c r="AZ339" s="210"/>
      <c r="BA339" s="210"/>
      <c r="BB339" s="210"/>
      <c r="BC339" s="210"/>
      <c r="BD339" s="210"/>
      <c r="BE339" s="210"/>
      <c r="BM339" s="211"/>
      <c r="BN339" s="211"/>
      <c r="BO339" s="211"/>
      <c r="BP339" s="211"/>
      <c r="BQ339" s="211"/>
      <c r="BR339" s="211"/>
      <c r="BS339" s="211"/>
      <c r="BT339" s="211"/>
      <c r="BU339" s="211"/>
      <c r="BV339" s="211"/>
      <c r="BW339" s="211"/>
      <c r="BX339" s="211"/>
    </row>
    <row r="340" spans="1:76" s="209" customFormat="1" x14ac:dyDescent="0.25">
      <c r="A340" s="194"/>
      <c r="B340" s="194"/>
      <c r="C340" s="194"/>
      <c r="D340" s="194"/>
      <c r="E340" s="194"/>
      <c r="F340" s="194"/>
      <c r="G340" s="194"/>
      <c r="X340" s="210"/>
      <c r="Y340" s="210"/>
      <c r="AF340" s="210"/>
      <c r="AG340" s="210"/>
      <c r="AT340" s="210"/>
      <c r="AU340" s="210"/>
      <c r="AV340" s="210"/>
      <c r="AW340" s="210"/>
      <c r="AX340" s="210"/>
      <c r="AY340" s="210"/>
      <c r="AZ340" s="210"/>
      <c r="BA340" s="210"/>
      <c r="BB340" s="210"/>
      <c r="BC340" s="210"/>
      <c r="BD340" s="210"/>
      <c r="BE340" s="210"/>
      <c r="BM340" s="211"/>
      <c r="BN340" s="211"/>
      <c r="BO340" s="211"/>
      <c r="BP340" s="211"/>
      <c r="BQ340" s="211"/>
      <c r="BR340" s="211"/>
      <c r="BS340" s="211"/>
      <c r="BT340" s="211"/>
      <c r="BU340" s="211"/>
      <c r="BV340" s="211"/>
      <c r="BW340" s="211"/>
      <c r="BX340" s="211"/>
    </row>
    <row r="341" spans="1:76" s="209" customFormat="1" x14ac:dyDescent="0.25">
      <c r="A341" s="194"/>
      <c r="B341" s="194"/>
      <c r="C341" s="194"/>
      <c r="D341" s="194"/>
      <c r="E341" s="194"/>
      <c r="F341" s="194"/>
      <c r="G341" s="194"/>
      <c r="X341" s="210"/>
      <c r="Y341" s="210"/>
      <c r="AF341" s="210"/>
      <c r="AG341" s="210"/>
      <c r="AT341" s="210"/>
      <c r="AU341" s="210"/>
      <c r="AV341" s="210"/>
      <c r="AW341" s="210"/>
      <c r="AX341" s="210"/>
      <c r="AY341" s="210"/>
      <c r="AZ341" s="210"/>
      <c r="BA341" s="210"/>
      <c r="BB341" s="210"/>
      <c r="BC341" s="210"/>
      <c r="BD341" s="210"/>
      <c r="BE341" s="210"/>
      <c r="BM341" s="211"/>
      <c r="BN341" s="211"/>
      <c r="BO341" s="211"/>
      <c r="BP341" s="211"/>
      <c r="BQ341" s="211"/>
      <c r="BR341" s="211"/>
      <c r="BS341" s="211"/>
      <c r="BT341" s="211"/>
      <c r="BU341" s="211"/>
      <c r="BV341" s="211"/>
      <c r="BW341" s="211"/>
      <c r="BX341" s="211"/>
    </row>
    <row r="342" spans="1:76" s="209" customFormat="1" x14ac:dyDescent="0.25">
      <c r="A342" s="194"/>
      <c r="B342" s="194"/>
      <c r="C342" s="194"/>
      <c r="D342" s="194"/>
      <c r="E342" s="194"/>
      <c r="F342" s="194"/>
      <c r="G342" s="194"/>
      <c r="X342" s="210"/>
      <c r="Y342" s="210"/>
      <c r="AF342" s="210"/>
      <c r="AG342" s="210"/>
      <c r="AT342" s="210"/>
      <c r="AU342" s="210"/>
      <c r="AV342" s="210"/>
      <c r="AW342" s="210"/>
      <c r="AX342" s="210"/>
      <c r="AY342" s="210"/>
      <c r="AZ342" s="210"/>
      <c r="BA342" s="210"/>
      <c r="BB342" s="210"/>
      <c r="BC342" s="210"/>
      <c r="BD342" s="210"/>
      <c r="BE342" s="210"/>
      <c r="BM342" s="211"/>
      <c r="BN342" s="211"/>
      <c r="BO342" s="211"/>
      <c r="BP342" s="211"/>
      <c r="BQ342" s="211"/>
      <c r="BR342" s="211"/>
      <c r="BS342" s="211"/>
      <c r="BT342" s="211"/>
      <c r="BU342" s="211"/>
      <c r="BV342" s="211"/>
      <c r="BW342" s="211"/>
      <c r="BX342" s="211"/>
    </row>
    <row r="343" spans="1:76" s="209" customFormat="1" x14ac:dyDescent="0.25">
      <c r="A343" s="194"/>
      <c r="B343" s="194"/>
      <c r="C343" s="194"/>
      <c r="D343" s="194"/>
      <c r="E343" s="194"/>
      <c r="F343" s="194"/>
      <c r="G343" s="194"/>
      <c r="X343" s="210"/>
      <c r="Y343" s="210"/>
      <c r="AF343" s="210"/>
      <c r="AG343" s="210"/>
      <c r="AT343" s="210"/>
      <c r="AU343" s="210"/>
      <c r="AV343" s="210"/>
      <c r="AW343" s="210"/>
      <c r="AX343" s="210"/>
      <c r="AY343" s="210"/>
      <c r="AZ343" s="210"/>
      <c r="BA343" s="210"/>
      <c r="BB343" s="210"/>
      <c r="BC343" s="210"/>
      <c r="BD343" s="210"/>
      <c r="BE343" s="210"/>
      <c r="BM343" s="211"/>
      <c r="BN343" s="211"/>
      <c r="BO343" s="211"/>
      <c r="BP343" s="211"/>
      <c r="BQ343" s="211"/>
      <c r="BR343" s="211"/>
      <c r="BS343" s="211"/>
      <c r="BT343" s="211"/>
      <c r="BU343" s="211"/>
      <c r="BV343" s="211"/>
      <c r="BW343" s="211"/>
      <c r="BX343" s="211"/>
    </row>
    <row r="344" spans="1:76" s="209" customFormat="1" x14ac:dyDescent="0.25">
      <c r="A344" s="194"/>
      <c r="B344" s="194"/>
      <c r="C344" s="194"/>
      <c r="D344" s="194"/>
      <c r="E344" s="194"/>
      <c r="F344" s="194"/>
      <c r="G344" s="194"/>
      <c r="X344" s="210"/>
      <c r="Y344" s="210"/>
      <c r="AF344" s="210"/>
      <c r="AG344" s="210"/>
      <c r="AT344" s="210"/>
      <c r="AU344" s="210"/>
      <c r="AV344" s="210"/>
      <c r="AW344" s="210"/>
      <c r="AX344" s="210"/>
      <c r="AY344" s="210"/>
      <c r="AZ344" s="210"/>
      <c r="BA344" s="210"/>
      <c r="BB344" s="210"/>
      <c r="BC344" s="210"/>
      <c r="BD344" s="210"/>
      <c r="BE344" s="210"/>
      <c r="BM344" s="211"/>
      <c r="BN344" s="211"/>
      <c r="BO344" s="211"/>
      <c r="BP344" s="211"/>
      <c r="BQ344" s="211"/>
      <c r="BR344" s="211"/>
      <c r="BS344" s="211"/>
      <c r="BT344" s="211"/>
      <c r="BU344" s="211"/>
      <c r="BV344" s="211"/>
      <c r="BW344" s="211"/>
      <c r="BX344" s="211"/>
    </row>
    <row r="345" spans="1:76" s="209" customFormat="1" x14ac:dyDescent="0.25">
      <c r="A345" s="194"/>
      <c r="B345" s="194"/>
      <c r="C345" s="194"/>
      <c r="D345" s="194"/>
      <c r="E345" s="194"/>
      <c r="F345" s="194"/>
      <c r="G345" s="194"/>
      <c r="X345" s="210"/>
      <c r="Y345" s="210"/>
      <c r="AF345" s="210"/>
      <c r="AG345" s="210"/>
      <c r="AT345" s="210"/>
      <c r="AU345" s="210"/>
      <c r="AV345" s="210"/>
      <c r="AW345" s="210"/>
      <c r="AX345" s="210"/>
      <c r="AY345" s="210"/>
      <c r="AZ345" s="210"/>
      <c r="BA345" s="210"/>
      <c r="BB345" s="210"/>
      <c r="BC345" s="210"/>
      <c r="BD345" s="210"/>
      <c r="BE345" s="210"/>
      <c r="BM345" s="211"/>
      <c r="BN345" s="211"/>
      <c r="BO345" s="211"/>
      <c r="BP345" s="211"/>
      <c r="BQ345" s="211"/>
      <c r="BR345" s="211"/>
      <c r="BS345" s="211"/>
      <c r="BT345" s="211"/>
      <c r="BU345" s="211"/>
      <c r="BV345" s="211"/>
      <c r="BW345" s="211"/>
      <c r="BX345" s="211"/>
    </row>
    <row r="346" spans="1:76" s="209" customFormat="1" x14ac:dyDescent="0.25">
      <c r="A346" s="194"/>
      <c r="B346" s="194"/>
      <c r="C346" s="194"/>
      <c r="D346" s="194"/>
      <c r="E346" s="194"/>
      <c r="F346" s="194"/>
      <c r="G346" s="194"/>
      <c r="X346" s="210"/>
      <c r="Y346" s="210"/>
      <c r="AF346" s="210"/>
      <c r="AG346" s="210"/>
      <c r="AT346" s="210"/>
      <c r="AU346" s="210"/>
      <c r="AV346" s="210"/>
      <c r="AW346" s="210"/>
      <c r="AX346" s="210"/>
      <c r="AY346" s="210"/>
      <c r="AZ346" s="210"/>
      <c r="BA346" s="210"/>
      <c r="BB346" s="210"/>
      <c r="BC346" s="210"/>
      <c r="BD346" s="210"/>
      <c r="BE346" s="210"/>
      <c r="BM346" s="211"/>
      <c r="BN346" s="211"/>
      <c r="BO346" s="211"/>
      <c r="BP346" s="211"/>
      <c r="BQ346" s="211"/>
      <c r="BR346" s="211"/>
      <c r="BS346" s="211"/>
      <c r="BT346" s="211"/>
      <c r="BU346" s="211"/>
      <c r="BV346" s="211"/>
      <c r="BW346" s="211"/>
      <c r="BX346" s="211"/>
    </row>
    <row r="347" spans="1:76" s="209" customFormat="1" x14ac:dyDescent="0.25">
      <c r="A347" s="194"/>
      <c r="B347" s="194"/>
      <c r="C347" s="194"/>
      <c r="D347" s="194"/>
      <c r="E347" s="194"/>
      <c r="F347" s="194"/>
      <c r="G347" s="194"/>
      <c r="X347" s="210"/>
      <c r="Y347" s="210"/>
      <c r="AF347" s="210"/>
      <c r="AG347" s="210"/>
      <c r="AT347" s="210"/>
      <c r="AU347" s="210"/>
      <c r="AV347" s="210"/>
      <c r="AW347" s="210"/>
      <c r="AX347" s="210"/>
      <c r="AY347" s="210"/>
      <c r="AZ347" s="210"/>
      <c r="BA347" s="210"/>
      <c r="BB347" s="210"/>
      <c r="BC347" s="210"/>
      <c r="BD347" s="210"/>
      <c r="BE347" s="210"/>
      <c r="BM347" s="211"/>
      <c r="BN347" s="211"/>
      <c r="BO347" s="211"/>
      <c r="BP347" s="211"/>
      <c r="BQ347" s="211"/>
      <c r="BR347" s="211"/>
      <c r="BS347" s="211"/>
      <c r="BT347" s="211"/>
      <c r="BU347" s="211"/>
      <c r="BV347" s="211"/>
      <c r="BW347" s="211"/>
      <c r="BX347" s="211"/>
    </row>
    <row r="348" spans="1:76" s="209" customFormat="1" x14ac:dyDescent="0.25">
      <c r="A348" s="194"/>
      <c r="B348" s="194"/>
      <c r="C348" s="194"/>
      <c r="D348" s="194"/>
      <c r="E348" s="194"/>
      <c r="F348" s="194"/>
      <c r="G348" s="194"/>
      <c r="X348" s="210"/>
      <c r="Y348" s="210"/>
      <c r="AF348" s="210"/>
      <c r="AG348" s="210"/>
      <c r="AT348" s="210"/>
      <c r="AU348" s="210"/>
      <c r="AV348" s="210"/>
      <c r="AW348" s="210"/>
      <c r="AX348" s="210"/>
      <c r="AY348" s="210"/>
      <c r="AZ348" s="210"/>
      <c r="BA348" s="210"/>
      <c r="BB348" s="210"/>
      <c r="BC348" s="210"/>
      <c r="BD348" s="210"/>
      <c r="BE348" s="210"/>
      <c r="BM348" s="211"/>
      <c r="BN348" s="211"/>
      <c r="BO348" s="211"/>
      <c r="BP348" s="211"/>
      <c r="BQ348" s="211"/>
      <c r="BR348" s="211"/>
      <c r="BS348" s="211"/>
      <c r="BT348" s="211"/>
      <c r="BU348" s="211"/>
      <c r="BV348" s="211"/>
      <c r="BW348" s="211"/>
      <c r="BX348" s="211"/>
    </row>
    <row r="349" spans="1:76" s="209" customFormat="1" x14ac:dyDescent="0.25">
      <c r="A349" s="194"/>
      <c r="B349" s="194"/>
      <c r="C349" s="194"/>
      <c r="D349" s="194"/>
      <c r="E349" s="194"/>
      <c r="F349" s="194"/>
      <c r="G349" s="194"/>
      <c r="X349" s="210"/>
      <c r="Y349" s="210"/>
      <c r="AF349" s="210"/>
      <c r="AG349" s="210"/>
      <c r="AT349" s="210"/>
      <c r="AU349" s="210"/>
      <c r="AV349" s="210"/>
      <c r="AW349" s="210"/>
      <c r="AX349" s="210"/>
      <c r="AY349" s="210"/>
      <c r="AZ349" s="210"/>
      <c r="BA349" s="210"/>
      <c r="BB349" s="210"/>
      <c r="BC349" s="210"/>
      <c r="BD349" s="210"/>
      <c r="BE349" s="210"/>
      <c r="BM349" s="211"/>
      <c r="BN349" s="211"/>
      <c r="BO349" s="211"/>
      <c r="BP349" s="211"/>
      <c r="BQ349" s="211"/>
      <c r="BR349" s="211"/>
      <c r="BS349" s="211"/>
      <c r="BT349" s="211"/>
      <c r="BU349" s="211"/>
      <c r="BV349" s="211"/>
      <c r="BW349" s="211"/>
      <c r="BX349" s="211"/>
    </row>
    <row r="350" spans="1:76" s="209" customFormat="1" x14ac:dyDescent="0.25">
      <c r="A350" s="194"/>
      <c r="B350" s="194"/>
      <c r="C350" s="194"/>
      <c r="D350" s="194"/>
      <c r="E350" s="194"/>
      <c r="F350" s="194"/>
      <c r="G350" s="194"/>
      <c r="X350" s="210"/>
      <c r="Y350" s="210"/>
      <c r="AF350" s="210"/>
      <c r="AG350" s="210"/>
      <c r="AT350" s="210"/>
      <c r="AU350" s="210"/>
      <c r="AV350" s="210"/>
      <c r="AW350" s="210"/>
      <c r="AX350" s="210"/>
      <c r="AY350" s="210"/>
      <c r="AZ350" s="210"/>
      <c r="BA350" s="210"/>
      <c r="BB350" s="210"/>
      <c r="BC350" s="210"/>
      <c r="BD350" s="210"/>
      <c r="BE350" s="210"/>
      <c r="BM350" s="211"/>
      <c r="BN350" s="211"/>
      <c r="BO350" s="211"/>
      <c r="BP350" s="211"/>
      <c r="BQ350" s="211"/>
      <c r="BR350" s="211"/>
      <c r="BS350" s="211"/>
      <c r="BT350" s="211"/>
      <c r="BU350" s="211"/>
      <c r="BV350" s="211"/>
      <c r="BW350" s="211"/>
      <c r="BX350" s="211"/>
    </row>
    <row r="351" spans="1:76" s="209" customFormat="1" x14ac:dyDescent="0.25">
      <c r="A351" s="194"/>
      <c r="B351" s="194"/>
      <c r="C351" s="194"/>
      <c r="D351" s="194"/>
      <c r="E351" s="194"/>
      <c r="F351" s="194"/>
      <c r="G351" s="194"/>
      <c r="X351" s="210"/>
      <c r="Y351" s="210"/>
      <c r="AF351" s="210"/>
      <c r="AG351" s="210"/>
      <c r="AT351" s="210"/>
      <c r="AU351" s="210"/>
      <c r="AV351" s="210"/>
      <c r="AW351" s="210"/>
      <c r="AX351" s="210"/>
      <c r="AY351" s="210"/>
      <c r="AZ351" s="210"/>
      <c r="BA351" s="210"/>
      <c r="BB351" s="210"/>
      <c r="BC351" s="210"/>
      <c r="BD351" s="210"/>
      <c r="BE351" s="210"/>
      <c r="BM351" s="211"/>
      <c r="BN351" s="211"/>
      <c r="BO351" s="211"/>
      <c r="BP351" s="211"/>
      <c r="BQ351" s="211"/>
      <c r="BR351" s="211"/>
      <c r="BS351" s="211"/>
      <c r="BT351" s="211"/>
      <c r="BU351" s="211"/>
      <c r="BV351" s="211"/>
      <c r="BW351" s="211"/>
      <c r="BX351" s="211"/>
    </row>
    <row r="352" spans="1:76" s="209" customFormat="1" x14ac:dyDescent="0.25">
      <c r="A352" s="194"/>
      <c r="B352" s="194"/>
      <c r="C352" s="194"/>
      <c r="D352" s="194"/>
      <c r="E352" s="194"/>
      <c r="F352" s="194"/>
      <c r="G352" s="194"/>
      <c r="X352" s="210"/>
      <c r="Y352" s="210"/>
      <c r="AF352" s="210"/>
      <c r="AG352" s="210"/>
      <c r="AT352" s="210"/>
      <c r="AU352" s="210"/>
      <c r="AV352" s="210"/>
      <c r="AW352" s="210"/>
      <c r="AX352" s="210"/>
      <c r="AY352" s="210"/>
      <c r="AZ352" s="210"/>
      <c r="BA352" s="210"/>
      <c r="BB352" s="210"/>
      <c r="BC352" s="210"/>
      <c r="BD352" s="210"/>
      <c r="BE352" s="210"/>
      <c r="BM352" s="211"/>
      <c r="BN352" s="211"/>
      <c r="BO352" s="211"/>
      <c r="BP352" s="211"/>
      <c r="BQ352" s="211"/>
      <c r="BR352" s="211"/>
      <c r="BS352" s="211"/>
      <c r="BT352" s="211"/>
      <c r="BU352" s="211"/>
      <c r="BV352" s="211"/>
      <c r="BW352" s="211"/>
      <c r="BX352" s="211"/>
    </row>
    <row r="353" spans="1:76" s="209" customFormat="1" x14ac:dyDescent="0.25">
      <c r="A353" s="194"/>
      <c r="B353" s="194"/>
      <c r="C353" s="194"/>
      <c r="D353" s="194"/>
      <c r="E353" s="194"/>
      <c r="F353" s="194"/>
      <c r="G353" s="194"/>
      <c r="X353" s="210"/>
      <c r="Y353" s="210"/>
      <c r="AF353" s="210"/>
      <c r="AG353" s="210"/>
      <c r="AT353" s="210"/>
      <c r="AU353" s="210"/>
      <c r="AV353" s="210"/>
      <c r="AW353" s="210"/>
      <c r="AX353" s="210"/>
      <c r="AY353" s="210"/>
      <c r="AZ353" s="210"/>
      <c r="BA353" s="210"/>
      <c r="BB353" s="210"/>
      <c r="BC353" s="210"/>
      <c r="BD353" s="210"/>
      <c r="BE353" s="210"/>
      <c r="BM353" s="211"/>
      <c r="BN353" s="211"/>
      <c r="BO353" s="211"/>
      <c r="BP353" s="211"/>
      <c r="BQ353" s="211"/>
      <c r="BR353" s="211"/>
      <c r="BS353" s="211"/>
      <c r="BT353" s="211"/>
      <c r="BU353" s="211"/>
      <c r="BV353" s="211"/>
      <c r="BW353" s="211"/>
      <c r="BX353" s="211"/>
    </row>
    <row r="354" spans="1:76" s="209" customFormat="1" x14ac:dyDescent="0.25">
      <c r="A354" s="194"/>
      <c r="B354" s="194"/>
      <c r="C354" s="194"/>
      <c r="D354" s="194"/>
      <c r="E354" s="194"/>
      <c r="F354" s="194"/>
      <c r="G354" s="194"/>
      <c r="X354" s="210"/>
      <c r="Y354" s="210"/>
      <c r="AF354" s="210"/>
      <c r="AG354" s="210"/>
      <c r="AT354" s="210"/>
      <c r="AU354" s="210"/>
      <c r="AV354" s="210"/>
      <c r="AW354" s="210"/>
      <c r="AX354" s="210"/>
      <c r="AY354" s="210"/>
      <c r="AZ354" s="210"/>
      <c r="BA354" s="210"/>
      <c r="BB354" s="210"/>
      <c r="BC354" s="210"/>
      <c r="BD354" s="210"/>
      <c r="BE354" s="210"/>
      <c r="BM354" s="211"/>
      <c r="BN354" s="211"/>
      <c r="BO354" s="211"/>
      <c r="BP354" s="211"/>
      <c r="BQ354" s="211"/>
      <c r="BR354" s="211"/>
      <c r="BS354" s="211"/>
      <c r="BT354" s="211"/>
      <c r="BU354" s="211"/>
      <c r="BV354" s="211"/>
      <c r="BW354" s="211"/>
      <c r="BX354" s="211"/>
    </row>
    <row r="355" spans="1:76" s="209" customFormat="1" x14ac:dyDescent="0.25">
      <c r="A355" s="194"/>
      <c r="B355" s="194"/>
      <c r="C355" s="194"/>
      <c r="D355" s="194"/>
      <c r="E355" s="194"/>
      <c r="F355" s="194"/>
      <c r="G355" s="194"/>
      <c r="X355" s="210"/>
      <c r="Y355" s="210"/>
      <c r="AF355" s="210"/>
      <c r="AG355" s="210"/>
      <c r="AT355" s="210"/>
      <c r="AU355" s="210"/>
      <c r="AV355" s="210"/>
      <c r="AW355" s="210"/>
      <c r="AX355" s="210"/>
      <c r="AY355" s="210"/>
      <c r="AZ355" s="210"/>
      <c r="BA355" s="210"/>
      <c r="BB355" s="210"/>
      <c r="BC355" s="210"/>
      <c r="BD355" s="210"/>
      <c r="BE355" s="210"/>
      <c r="BM355" s="211"/>
      <c r="BN355" s="211"/>
      <c r="BO355" s="211"/>
      <c r="BP355" s="211"/>
      <c r="BQ355" s="211"/>
      <c r="BR355" s="211"/>
      <c r="BS355" s="211"/>
      <c r="BT355" s="211"/>
      <c r="BU355" s="211"/>
      <c r="BV355" s="211"/>
      <c r="BW355" s="211"/>
      <c r="BX355" s="211"/>
    </row>
    <row r="356" spans="1:76" s="209" customFormat="1" x14ac:dyDescent="0.25">
      <c r="A356" s="194"/>
      <c r="B356" s="194"/>
      <c r="C356" s="194"/>
      <c r="D356" s="194"/>
      <c r="E356" s="194"/>
      <c r="F356" s="194"/>
      <c r="G356" s="194"/>
      <c r="X356" s="210"/>
      <c r="Y356" s="210"/>
      <c r="AF356" s="210"/>
      <c r="AG356" s="210"/>
      <c r="AT356" s="210"/>
      <c r="AU356" s="210"/>
      <c r="AV356" s="210"/>
      <c r="AW356" s="210"/>
      <c r="AX356" s="210"/>
      <c r="AY356" s="210"/>
      <c r="AZ356" s="210"/>
      <c r="BA356" s="210"/>
      <c r="BB356" s="210"/>
      <c r="BC356" s="210"/>
      <c r="BD356" s="210"/>
      <c r="BE356" s="210"/>
      <c r="BM356" s="211"/>
      <c r="BN356" s="211"/>
      <c r="BO356" s="211"/>
      <c r="BP356" s="211"/>
      <c r="BQ356" s="211"/>
      <c r="BR356" s="211"/>
      <c r="BS356" s="211"/>
      <c r="BT356" s="211"/>
      <c r="BU356" s="211"/>
      <c r="BV356" s="211"/>
      <c r="BW356" s="211"/>
      <c r="BX356" s="211"/>
    </row>
    <row r="357" spans="1:76" s="209" customFormat="1" x14ac:dyDescent="0.25">
      <c r="A357" s="194"/>
      <c r="B357" s="194"/>
      <c r="C357" s="194"/>
      <c r="D357" s="194"/>
      <c r="E357" s="194"/>
      <c r="F357" s="194"/>
      <c r="G357" s="194"/>
      <c r="X357" s="210"/>
      <c r="Y357" s="210"/>
      <c r="AF357" s="210"/>
      <c r="AG357" s="210"/>
      <c r="AT357" s="210"/>
      <c r="AU357" s="210"/>
      <c r="AV357" s="210"/>
      <c r="AW357" s="210"/>
      <c r="AX357" s="210"/>
      <c r="AY357" s="210"/>
      <c r="AZ357" s="210"/>
      <c r="BA357" s="210"/>
      <c r="BB357" s="210"/>
      <c r="BC357" s="210"/>
      <c r="BD357" s="210"/>
      <c r="BE357" s="210"/>
      <c r="BM357" s="211"/>
      <c r="BN357" s="211"/>
      <c r="BO357" s="211"/>
      <c r="BP357" s="211"/>
      <c r="BQ357" s="211"/>
      <c r="BR357" s="211"/>
      <c r="BS357" s="211"/>
      <c r="BT357" s="211"/>
      <c r="BU357" s="211"/>
      <c r="BV357" s="211"/>
      <c r="BW357" s="211"/>
      <c r="BX357" s="211"/>
    </row>
    <row r="358" spans="1:76" s="209" customFormat="1" x14ac:dyDescent="0.25">
      <c r="A358" s="194"/>
      <c r="B358" s="194"/>
      <c r="C358" s="194"/>
      <c r="D358" s="194"/>
      <c r="E358" s="194"/>
      <c r="F358" s="194"/>
      <c r="G358" s="194"/>
      <c r="X358" s="210"/>
      <c r="Y358" s="210"/>
      <c r="AF358" s="210"/>
      <c r="AG358" s="210"/>
      <c r="AT358" s="210"/>
      <c r="AU358" s="210"/>
      <c r="AV358" s="210"/>
      <c r="AW358" s="210"/>
      <c r="AX358" s="210"/>
      <c r="AY358" s="210"/>
      <c r="AZ358" s="210"/>
      <c r="BA358" s="210"/>
      <c r="BB358" s="210"/>
      <c r="BC358" s="210"/>
      <c r="BD358" s="210"/>
      <c r="BE358" s="210"/>
      <c r="BM358" s="211"/>
      <c r="BN358" s="211"/>
      <c r="BO358" s="211"/>
      <c r="BP358" s="211"/>
      <c r="BQ358" s="211"/>
      <c r="BR358" s="211"/>
      <c r="BS358" s="211"/>
      <c r="BT358" s="211"/>
      <c r="BU358" s="211"/>
      <c r="BV358" s="211"/>
      <c r="BW358" s="211"/>
      <c r="BX358" s="211"/>
    </row>
    <row r="359" spans="1:76" s="209" customFormat="1" x14ac:dyDescent="0.25">
      <c r="A359" s="194"/>
      <c r="B359" s="194"/>
      <c r="C359" s="194"/>
      <c r="D359" s="194"/>
      <c r="E359" s="194"/>
      <c r="F359" s="194"/>
      <c r="G359" s="194"/>
      <c r="X359" s="210"/>
      <c r="Y359" s="210"/>
      <c r="AF359" s="210"/>
      <c r="AG359" s="210"/>
      <c r="AT359" s="210"/>
      <c r="AU359" s="210"/>
      <c r="AV359" s="210"/>
      <c r="AW359" s="210"/>
      <c r="AX359" s="210"/>
      <c r="AY359" s="210"/>
      <c r="AZ359" s="210"/>
      <c r="BA359" s="210"/>
      <c r="BB359" s="210"/>
      <c r="BC359" s="210"/>
      <c r="BD359" s="210"/>
      <c r="BE359" s="210"/>
      <c r="BM359" s="211"/>
      <c r="BN359" s="211"/>
      <c r="BO359" s="211"/>
      <c r="BP359" s="211"/>
      <c r="BQ359" s="211"/>
      <c r="BR359" s="211"/>
      <c r="BS359" s="211"/>
      <c r="BT359" s="211"/>
      <c r="BU359" s="211"/>
      <c r="BV359" s="211"/>
      <c r="BW359" s="211"/>
      <c r="BX359" s="211"/>
    </row>
    <row r="360" spans="1:76" s="209" customFormat="1" x14ac:dyDescent="0.25">
      <c r="A360" s="194"/>
      <c r="B360" s="194"/>
      <c r="C360" s="194"/>
      <c r="D360" s="194"/>
      <c r="E360" s="194"/>
      <c r="F360" s="194"/>
      <c r="G360" s="194"/>
      <c r="X360" s="210"/>
      <c r="Y360" s="210"/>
      <c r="AF360" s="210"/>
      <c r="AG360" s="210"/>
      <c r="AT360" s="210"/>
      <c r="AU360" s="210"/>
      <c r="AV360" s="210"/>
      <c r="AW360" s="210"/>
      <c r="AX360" s="210"/>
      <c r="AY360" s="210"/>
      <c r="AZ360" s="210"/>
      <c r="BA360" s="210"/>
      <c r="BB360" s="210"/>
      <c r="BC360" s="210"/>
      <c r="BD360" s="210"/>
      <c r="BE360" s="210"/>
      <c r="BM360" s="211"/>
      <c r="BN360" s="211"/>
      <c r="BO360" s="211"/>
      <c r="BP360" s="211"/>
      <c r="BQ360" s="211"/>
      <c r="BR360" s="211"/>
      <c r="BS360" s="211"/>
      <c r="BT360" s="211"/>
      <c r="BU360" s="211"/>
      <c r="BV360" s="211"/>
      <c r="BW360" s="211"/>
      <c r="BX360" s="211"/>
    </row>
    <row r="361" spans="1:76" s="209" customFormat="1" x14ac:dyDescent="0.25">
      <c r="A361" s="194"/>
      <c r="B361" s="194"/>
      <c r="C361" s="194"/>
      <c r="D361" s="194"/>
      <c r="E361" s="194"/>
      <c r="F361" s="194"/>
      <c r="G361" s="194"/>
      <c r="X361" s="210"/>
      <c r="Y361" s="210"/>
      <c r="AF361" s="210"/>
      <c r="AG361" s="210"/>
      <c r="AT361" s="210"/>
      <c r="AU361" s="210"/>
      <c r="AV361" s="210"/>
      <c r="AW361" s="210"/>
      <c r="AX361" s="210"/>
      <c r="AY361" s="210"/>
      <c r="AZ361" s="210"/>
      <c r="BA361" s="210"/>
      <c r="BB361" s="210"/>
      <c r="BC361" s="210"/>
      <c r="BD361" s="210"/>
      <c r="BE361" s="210"/>
      <c r="BM361" s="211"/>
      <c r="BN361" s="211"/>
      <c r="BO361" s="211"/>
      <c r="BP361" s="211"/>
      <c r="BQ361" s="211"/>
      <c r="BR361" s="211"/>
      <c r="BS361" s="211"/>
      <c r="BT361" s="211"/>
      <c r="BU361" s="211"/>
      <c r="BV361" s="211"/>
      <c r="BW361" s="211"/>
      <c r="BX361" s="211"/>
    </row>
    <row r="362" spans="1:76" s="209" customFormat="1" x14ac:dyDescent="0.25">
      <c r="A362" s="194"/>
      <c r="B362" s="194"/>
      <c r="C362" s="194"/>
      <c r="D362" s="194"/>
      <c r="E362" s="194"/>
      <c r="F362" s="194"/>
      <c r="G362" s="194"/>
      <c r="X362" s="210"/>
      <c r="Y362" s="210"/>
      <c r="AF362" s="210"/>
      <c r="AG362" s="210"/>
      <c r="AT362" s="210"/>
      <c r="AU362" s="210"/>
      <c r="AV362" s="210"/>
      <c r="AW362" s="210"/>
      <c r="AX362" s="210"/>
      <c r="AY362" s="210"/>
      <c r="AZ362" s="210"/>
      <c r="BA362" s="210"/>
      <c r="BB362" s="210"/>
      <c r="BC362" s="210"/>
      <c r="BD362" s="210"/>
      <c r="BE362" s="210"/>
      <c r="BM362" s="211"/>
      <c r="BN362" s="211"/>
      <c r="BO362" s="211"/>
      <c r="BP362" s="211"/>
      <c r="BQ362" s="211"/>
      <c r="BR362" s="211"/>
      <c r="BS362" s="211"/>
      <c r="BT362" s="211"/>
      <c r="BU362" s="211"/>
      <c r="BV362" s="211"/>
      <c r="BW362" s="211"/>
      <c r="BX362" s="211"/>
    </row>
    <row r="363" spans="1:76" s="209" customFormat="1" x14ac:dyDescent="0.25">
      <c r="A363" s="194"/>
      <c r="B363" s="194"/>
      <c r="C363" s="194"/>
      <c r="D363" s="194"/>
      <c r="E363" s="194"/>
      <c r="F363" s="194"/>
      <c r="G363" s="194"/>
      <c r="X363" s="210"/>
      <c r="Y363" s="210"/>
      <c r="AF363" s="210"/>
      <c r="AG363" s="210"/>
      <c r="AT363" s="210"/>
      <c r="AU363" s="210"/>
      <c r="AV363" s="210"/>
      <c r="AW363" s="210"/>
      <c r="AX363" s="210"/>
      <c r="AY363" s="210"/>
      <c r="AZ363" s="210"/>
      <c r="BA363" s="210"/>
      <c r="BB363" s="210"/>
      <c r="BC363" s="210"/>
      <c r="BD363" s="210"/>
      <c r="BE363" s="210"/>
      <c r="BM363" s="211"/>
      <c r="BN363" s="211"/>
      <c r="BO363" s="211"/>
      <c r="BP363" s="211"/>
      <c r="BQ363" s="211"/>
      <c r="BR363" s="211"/>
      <c r="BS363" s="211"/>
      <c r="BT363" s="211"/>
      <c r="BU363" s="211"/>
      <c r="BV363" s="211"/>
      <c r="BW363" s="211"/>
      <c r="BX363" s="211"/>
    </row>
    <row r="364" spans="1:76" s="209" customFormat="1" x14ac:dyDescent="0.25">
      <c r="A364" s="194"/>
      <c r="B364" s="194"/>
      <c r="C364" s="194"/>
      <c r="D364" s="194"/>
      <c r="E364" s="194"/>
      <c r="F364" s="194"/>
      <c r="G364" s="194"/>
      <c r="X364" s="210"/>
      <c r="Y364" s="210"/>
      <c r="AF364" s="210"/>
      <c r="AG364" s="210"/>
      <c r="AT364" s="210"/>
      <c r="AU364" s="210"/>
      <c r="AV364" s="210"/>
      <c r="AW364" s="210"/>
      <c r="AX364" s="210"/>
      <c r="AY364" s="210"/>
      <c r="AZ364" s="210"/>
      <c r="BA364" s="210"/>
      <c r="BB364" s="210"/>
      <c r="BC364" s="210"/>
      <c r="BD364" s="210"/>
      <c r="BE364" s="210"/>
      <c r="BM364" s="211"/>
      <c r="BN364" s="211"/>
      <c r="BO364" s="211"/>
      <c r="BP364" s="211"/>
      <c r="BQ364" s="211"/>
      <c r="BR364" s="211"/>
      <c r="BS364" s="211"/>
      <c r="BT364" s="211"/>
      <c r="BU364" s="211"/>
      <c r="BV364" s="211"/>
      <c r="BW364" s="211"/>
      <c r="BX364" s="211"/>
    </row>
    <row r="365" spans="1:76" s="209" customFormat="1" x14ac:dyDescent="0.25">
      <c r="A365" s="194"/>
      <c r="B365" s="194"/>
      <c r="C365" s="194"/>
      <c r="D365" s="194"/>
      <c r="E365" s="194"/>
      <c r="F365" s="194"/>
      <c r="G365" s="194"/>
      <c r="X365" s="210"/>
      <c r="Y365" s="210"/>
      <c r="AF365" s="210"/>
      <c r="AG365" s="210"/>
      <c r="AT365" s="210"/>
      <c r="AU365" s="210"/>
      <c r="AV365" s="210"/>
      <c r="AW365" s="210"/>
      <c r="AX365" s="210"/>
      <c r="AY365" s="210"/>
      <c r="AZ365" s="210"/>
      <c r="BA365" s="210"/>
      <c r="BB365" s="210"/>
      <c r="BC365" s="210"/>
      <c r="BD365" s="210"/>
      <c r="BE365" s="210"/>
      <c r="BM365" s="211"/>
      <c r="BN365" s="211"/>
      <c r="BO365" s="211"/>
      <c r="BP365" s="211"/>
      <c r="BQ365" s="211"/>
      <c r="BR365" s="211"/>
      <c r="BS365" s="211"/>
      <c r="BT365" s="211"/>
      <c r="BU365" s="211"/>
      <c r="BV365" s="211"/>
      <c r="BW365" s="211"/>
      <c r="BX365" s="211"/>
    </row>
    <row r="366" spans="1:76" s="209" customFormat="1" x14ac:dyDescent="0.25">
      <c r="A366" s="194"/>
      <c r="B366" s="194"/>
      <c r="C366" s="194"/>
      <c r="D366" s="194"/>
      <c r="E366" s="194"/>
      <c r="F366" s="194"/>
      <c r="G366" s="194"/>
      <c r="X366" s="210"/>
      <c r="Y366" s="210"/>
      <c r="AF366" s="210"/>
      <c r="AG366" s="210"/>
      <c r="AT366" s="210"/>
      <c r="AU366" s="210"/>
      <c r="AV366" s="210"/>
      <c r="AW366" s="210"/>
      <c r="AX366" s="210"/>
      <c r="AY366" s="210"/>
      <c r="AZ366" s="210"/>
      <c r="BA366" s="210"/>
      <c r="BB366" s="210"/>
      <c r="BC366" s="210"/>
      <c r="BD366" s="210"/>
      <c r="BE366" s="210"/>
      <c r="BM366" s="211"/>
      <c r="BN366" s="211"/>
      <c r="BO366" s="211"/>
      <c r="BP366" s="211"/>
      <c r="BQ366" s="211"/>
      <c r="BR366" s="211"/>
      <c r="BS366" s="211"/>
      <c r="BT366" s="211"/>
      <c r="BU366" s="211"/>
      <c r="BV366" s="211"/>
      <c r="BW366" s="211"/>
      <c r="BX366" s="211"/>
    </row>
    <row r="367" spans="1:76" s="209" customFormat="1" x14ac:dyDescent="0.25">
      <c r="A367" s="194"/>
      <c r="B367" s="194"/>
      <c r="C367" s="194"/>
      <c r="D367" s="194"/>
      <c r="E367" s="194"/>
      <c r="F367" s="194"/>
      <c r="G367" s="194"/>
      <c r="X367" s="210"/>
      <c r="Y367" s="210"/>
      <c r="AF367" s="210"/>
      <c r="AG367" s="210"/>
      <c r="AT367" s="210"/>
      <c r="AU367" s="210"/>
      <c r="AV367" s="210"/>
      <c r="AW367" s="210"/>
      <c r="AX367" s="210"/>
      <c r="AY367" s="210"/>
      <c r="AZ367" s="210"/>
      <c r="BA367" s="210"/>
      <c r="BB367" s="210"/>
      <c r="BC367" s="210"/>
      <c r="BD367" s="210"/>
      <c r="BE367" s="210"/>
      <c r="BM367" s="211"/>
      <c r="BN367" s="211"/>
      <c r="BO367" s="211"/>
      <c r="BP367" s="211"/>
      <c r="BQ367" s="211"/>
      <c r="BR367" s="211"/>
      <c r="BS367" s="211"/>
      <c r="BT367" s="211"/>
      <c r="BU367" s="211"/>
      <c r="BV367" s="211"/>
      <c r="BW367" s="211"/>
      <c r="BX367" s="211"/>
    </row>
    <row r="368" spans="1:76" s="209" customFormat="1" x14ac:dyDescent="0.25">
      <c r="A368" s="194"/>
      <c r="B368" s="194"/>
      <c r="C368" s="194"/>
      <c r="D368" s="194"/>
      <c r="E368" s="194"/>
      <c r="F368" s="194"/>
      <c r="G368" s="194"/>
      <c r="X368" s="210"/>
      <c r="Y368" s="210"/>
      <c r="AF368" s="210"/>
      <c r="AG368" s="210"/>
      <c r="AT368" s="210"/>
      <c r="AU368" s="210"/>
      <c r="AV368" s="210"/>
      <c r="AW368" s="210"/>
      <c r="AX368" s="210"/>
      <c r="AY368" s="210"/>
      <c r="AZ368" s="210"/>
      <c r="BA368" s="210"/>
      <c r="BB368" s="210"/>
      <c r="BC368" s="210"/>
      <c r="BD368" s="210"/>
      <c r="BE368" s="210"/>
      <c r="BM368" s="211"/>
      <c r="BN368" s="211"/>
      <c r="BO368" s="211"/>
      <c r="BP368" s="211"/>
      <c r="BQ368" s="211"/>
      <c r="BR368" s="211"/>
      <c r="BS368" s="211"/>
      <c r="BT368" s="211"/>
      <c r="BU368" s="211"/>
      <c r="BV368" s="211"/>
      <c r="BW368" s="211"/>
      <c r="BX368" s="211"/>
    </row>
    <row r="369" spans="1:76" s="209" customFormat="1" x14ac:dyDescent="0.25">
      <c r="A369" s="194"/>
      <c r="B369" s="194"/>
      <c r="C369" s="194"/>
      <c r="D369" s="194"/>
      <c r="E369" s="194"/>
      <c r="F369" s="194"/>
      <c r="G369" s="194"/>
      <c r="X369" s="210"/>
      <c r="Y369" s="210"/>
      <c r="AF369" s="210"/>
      <c r="AG369" s="210"/>
      <c r="AT369" s="210"/>
      <c r="AU369" s="210"/>
      <c r="AV369" s="210"/>
      <c r="AW369" s="210"/>
      <c r="AX369" s="210"/>
      <c r="AY369" s="210"/>
      <c r="AZ369" s="210"/>
      <c r="BA369" s="210"/>
      <c r="BB369" s="210"/>
      <c r="BC369" s="210"/>
      <c r="BD369" s="210"/>
      <c r="BE369" s="210"/>
      <c r="BM369" s="211"/>
      <c r="BN369" s="211"/>
      <c r="BO369" s="211"/>
      <c r="BP369" s="211"/>
      <c r="BQ369" s="211"/>
      <c r="BR369" s="211"/>
      <c r="BS369" s="211"/>
      <c r="BT369" s="211"/>
      <c r="BU369" s="211"/>
      <c r="BV369" s="211"/>
      <c r="BW369" s="211"/>
      <c r="BX369" s="211"/>
    </row>
    <row r="370" spans="1:76" s="209" customFormat="1" x14ac:dyDescent="0.25">
      <c r="A370" s="194"/>
      <c r="B370" s="194"/>
      <c r="C370" s="194"/>
      <c r="D370" s="194"/>
      <c r="E370" s="194"/>
      <c r="F370" s="194"/>
      <c r="G370" s="194"/>
      <c r="X370" s="210"/>
      <c r="Y370" s="210"/>
      <c r="AF370" s="210"/>
      <c r="AG370" s="210"/>
      <c r="AT370" s="210"/>
      <c r="AU370" s="210"/>
      <c r="AV370" s="210"/>
      <c r="AW370" s="210"/>
      <c r="AX370" s="210"/>
      <c r="AY370" s="210"/>
      <c r="AZ370" s="210"/>
      <c r="BA370" s="210"/>
      <c r="BB370" s="210"/>
      <c r="BC370" s="210"/>
      <c r="BD370" s="210"/>
      <c r="BE370" s="210"/>
      <c r="BM370" s="211"/>
      <c r="BN370" s="211"/>
      <c r="BO370" s="211"/>
      <c r="BP370" s="211"/>
      <c r="BQ370" s="211"/>
      <c r="BR370" s="211"/>
      <c r="BS370" s="211"/>
      <c r="BT370" s="211"/>
      <c r="BU370" s="211"/>
      <c r="BV370" s="211"/>
      <c r="BW370" s="211"/>
      <c r="BX370" s="211"/>
    </row>
    <row r="371" spans="1:76" s="209" customFormat="1" x14ac:dyDescent="0.25">
      <c r="A371" s="194"/>
      <c r="B371" s="194"/>
      <c r="C371" s="194"/>
      <c r="D371" s="194"/>
      <c r="E371" s="194"/>
      <c r="F371" s="194"/>
      <c r="G371" s="194"/>
      <c r="X371" s="210"/>
      <c r="Y371" s="210"/>
      <c r="AF371" s="210"/>
      <c r="AG371" s="210"/>
      <c r="AT371" s="210"/>
      <c r="AU371" s="210"/>
      <c r="AV371" s="210"/>
      <c r="AW371" s="210"/>
      <c r="AX371" s="210"/>
      <c r="AY371" s="210"/>
      <c r="AZ371" s="210"/>
      <c r="BA371" s="210"/>
      <c r="BB371" s="210"/>
      <c r="BC371" s="210"/>
      <c r="BD371" s="210"/>
      <c r="BE371" s="210"/>
      <c r="BM371" s="211"/>
      <c r="BN371" s="211"/>
      <c r="BO371" s="211"/>
      <c r="BP371" s="211"/>
      <c r="BQ371" s="211"/>
      <c r="BR371" s="211"/>
      <c r="BS371" s="211"/>
      <c r="BT371" s="211"/>
      <c r="BU371" s="211"/>
      <c r="BV371" s="211"/>
      <c r="BW371" s="211"/>
      <c r="BX371" s="211"/>
    </row>
    <row r="372" spans="1:76" s="209" customFormat="1" x14ac:dyDescent="0.25">
      <c r="A372" s="194"/>
      <c r="B372" s="194"/>
      <c r="C372" s="194"/>
      <c r="D372" s="194"/>
      <c r="E372" s="194"/>
      <c r="F372" s="194"/>
      <c r="G372" s="194"/>
      <c r="X372" s="210"/>
      <c r="Y372" s="210"/>
      <c r="AF372" s="210"/>
      <c r="AG372" s="210"/>
      <c r="AT372" s="210"/>
      <c r="AU372" s="210"/>
      <c r="AV372" s="210"/>
      <c r="AW372" s="210"/>
      <c r="AX372" s="210"/>
      <c r="AY372" s="210"/>
      <c r="AZ372" s="210"/>
      <c r="BA372" s="210"/>
      <c r="BB372" s="210"/>
      <c r="BC372" s="210"/>
      <c r="BD372" s="210"/>
      <c r="BE372" s="210"/>
      <c r="BM372" s="211"/>
      <c r="BN372" s="211"/>
      <c r="BO372" s="211"/>
      <c r="BP372" s="211"/>
      <c r="BQ372" s="211"/>
      <c r="BR372" s="211"/>
      <c r="BS372" s="211"/>
      <c r="BT372" s="211"/>
      <c r="BU372" s="211"/>
      <c r="BV372" s="211"/>
      <c r="BW372" s="211"/>
      <c r="BX372" s="211"/>
    </row>
    <row r="373" spans="1:76" s="209" customFormat="1" x14ac:dyDescent="0.25">
      <c r="A373" s="194"/>
      <c r="B373" s="194"/>
      <c r="C373" s="194"/>
      <c r="D373" s="194"/>
      <c r="E373" s="194"/>
      <c r="F373" s="194"/>
      <c r="G373" s="194"/>
      <c r="X373" s="210"/>
      <c r="Y373" s="210"/>
      <c r="AF373" s="210"/>
      <c r="AG373" s="210"/>
      <c r="AT373" s="210"/>
      <c r="AU373" s="210"/>
      <c r="AV373" s="210"/>
      <c r="AW373" s="210"/>
      <c r="AX373" s="210"/>
      <c r="AY373" s="210"/>
      <c r="AZ373" s="210"/>
      <c r="BA373" s="210"/>
      <c r="BB373" s="210"/>
      <c r="BC373" s="210"/>
      <c r="BD373" s="210"/>
      <c r="BE373" s="210"/>
      <c r="BM373" s="211"/>
      <c r="BN373" s="211"/>
      <c r="BO373" s="211"/>
      <c r="BP373" s="211"/>
      <c r="BQ373" s="211"/>
      <c r="BR373" s="211"/>
      <c r="BS373" s="211"/>
      <c r="BT373" s="211"/>
      <c r="BU373" s="211"/>
      <c r="BV373" s="211"/>
      <c r="BW373" s="211"/>
      <c r="BX373" s="211"/>
    </row>
    <row r="374" spans="1:76" s="209" customFormat="1" x14ac:dyDescent="0.25">
      <c r="A374" s="194"/>
      <c r="B374" s="194"/>
      <c r="C374" s="194"/>
      <c r="D374" s="194"/>
      <c r="E374" s="194"/>
      <c r="F374" s="194"/>
      <c r="G374" s="194"/>
      <c r="X374" s="210"/>
      <c r="Y374" s="210"/>
      <c r="AF374" s="210"/>
      <c r="AG374" s="210"/>
      <c r="AT374" s="210"/>
      <c r="AU374" s="210"/>
      <c r="AV374" s="210"/>
      <c r="AW374" s="210"/>
      <c r="AX374" s="210"/>
      <c r="AY374" s="210"/>
      <c r="AZ374" s="210"/>
      <c r="BA374" s="210"/>
      <c r="BB374" s="210"/>
      <c r="BC374" s="210"/>
      <c r="BD374" s="210"/>
      <c r="BE374" s="210"/>
      <c r="BM374" s="211"/>
      <c r="BN374" s="211"/>
      <c r="BO374" s="211"/>
      <c r="BP374" s="211"/>
      <c r="BQ374" s="211"/>
      <c r="BR374" s="211"/>
      <c r="BS374" s="211"/>
      <c r="BT374" s="211"/>
      <c r="BU374" s="211"/>
      <c r="BV374" s="211"/>
      <c r="BW374" s="211"/>
      <c r="BX374" s="211"/>
    </row>
    <row r="375" spans="1:76" s="209" customFormat="1" x14ac:dyDescent="0.25">
      <c r="A375" s="194"/>
      <c r="B375" s="194"/>
      <c r="C375" s="194"/>
      <c r="D375" s="194"/>
      <c r="E375" s="194"/>
      <c r="F375" s="194"/>
      <c r="G375" s="194"/>
      <c r="X375" s="210"/>
      <c r="Y375" s="210"/>
      <c r="AF375" s="210"/>
      <c r="AG375" s="210"/>
      <c r="AT375" s="210"/>
      <c r="AU375" s="210"/>
      <c r="AV375" s="210"/>
      <c r="AW375" s="210"/>
      <c r="AX375" s="210"/>
      <c r="AY375" s="210"/>
      <c r="AZ375" s="210"/>
      <c r="BA375" s="210"/>
      <c r="BB375" s="210"/>
      <c r="BC375" s="210"/>
      <c r="BD375" s="210"/>
      <c r="BE375" s="210"/>
      <c r="BM375" s="211"/>
      <c r="BN375" s="211"/>
      <c r="BO375" s="211"/>
      <c r="BP375" s="211"/>
      <c r="BQ375" s="211"/>
      <c r="BR375" s="211"/>
      <c r="BS375" s="211"/>
      <c r="BT375" s="211"/>
      <c r="BU375" s="211"/>
      <c r="BV375" s="211"/>
      <c r="BW375" s="211"/>
      <c r="BX375" s="211"/>
    </row>
    <row r="376" spans="1:76" s="209" customFormat="1" x14ac:dyDescent="0.25">
      <c r="A376" s="194"/>
      <c r="B376" s="194"/>
      <c r="C376" s="194"/>
      <c r="D376" s="194"/>
      <c r="E376" s="194"/>
      <c r="F376" s="194"/>
      <c r="G376" s="194"/>
      <c r="X376" s="210"/>
      <c r="Y376" s="210"/>
      <c r="AF376" s="210"/>
      <c r="AG376" s="210"/>
      <c r="AT376" s="210"/>
      <c r="AU376" s="210"/>
      <c r="AV376" s="210"/>
      <c r="AW376" s="210"/>
      <c r="AX376" s="210"/>
      <c r="AY376" s="210"/>
      <c r="AZ376" s="210"/>
      <c r="BA376" s="210"/>
      <c r="BB376" s="210"/>
      <c r="BC376" s="210"/>
      <c r="BD376" s="210"/>
      <c r="BE376" s="210"/>
      <c r="BM376" s="211"/>
      <c r="BN376" s="211"/>
      <c r="BO376" s="211"/>
      <c r="BP376" s="211"/>
      <c r="BQ376" s="211"/>
      <c r="BR376" s="211"/>
      <c r="BS376" s="211"/>
      <c r="BT376" s="211"/>
      <c r="BU376" s="211"/>
      <c r="BV376" s="211"/>
      <c r="BW376" s="211"/>
      <c r="BX376" s="211"/>
    </row>
    <row r="377" spans="1:76" s="209" customFormat="1" x14ac:dyDescent="0.25">
      <c r="A377" s="194"/>
      <c r="B377" s="194"/>
      <c r="C377" s="194"/>
      <c r="D377" s="194"/>
      <c r="E377" s="194"/>
      <c r="F377" s="194"/>
      <c r="G377" s="194"/>
      <c r="X377" s="210"/>
      <c r="Y377" s="210"/>
      <c r="AF377" s="210"/>
      <c r="AG377" s="210"/>
      <c r="AT377" s="210"/>
      <c r="AU377" s="210"/>
      <c r="AV377" s="210"/>
      <c r="AW377" s="210"/>
      <c r="AX377" s="210"/>
      <c r="AY377" s="210"/>
      <c r="AZ377" s="210"/>
      <c r="BA377" s="210"/>
      <c r="BB377" s="210"/>
      <c r="BC377" s="210"/>
      <c r="BD377" s="210"/>
      <c r="BE377" s="210"/>
      <c r="BM377" s="211"/>
      <c r="BN377" s="211"/>
      <c r="BO377" s="211"/>
      <c r="BP377" s="211"/>
      <c r="BQ377" s="211"/>
      <c r="BR377" s="211"/>
      <c r="BS377" s="211"/>
      <c r="BT377" s="211"/>
      <c r="BU377" s="211"/>
      <c r="BV377" s="211"/>
      <c r="BW377" s="211"/>
      <c r="BX377" s="211"/>
    </row>
    <row r="378" spans="1:76" s="209" customFormat="1" x14ac:dyDescent="0.25">
      <c r="A378" s="194"/>
      <c r="B378" s="194"/>
      <c r="C378" s="194"/>
      <c r="D378" s="194"/>
      <c r="E378" s="194"/>
      <c r="F378" s="194"/>
      <c r="G378" s="194"/>
      <c r="X378" s="210"/>
      <c r="Y378" s="210"/>
      <c r="AF378" s="210"/>
      <c r="AG378" s="210"/>
      <c r="AT378" s="210"/>
      <c r="AU378" s="210"/>
      <c r="AV378" s="210"/>
      <c r="AW378" s="210"/>
      <c r="AX378" s="210"/>
      <c r="AY378" s="210"/>
      <c r="AZ378" s="210"/>
      <c r="BA378" s="210"/>
      <c r="BB378" s="210"/>
      <c r="BC378" s="210"/>
      <c r="BD378" s="210"/>
      <c r="BE378" s="210"/>
      <c r="BM378" s="211"/>
      <c r="BN378" s="211"/>
      <c r="BO378" s="211"/>
      <c r="BP378" s="211"/>
      <c r="BQ378" s="211"/>
      <c r="BR378" s="211"/>
      <c r="BS378" s="211"/>
      <c r="BT378" s="211"/>
      <c r="BU378" s="211"/>
      <c r="BV378" s="211"/>
      <c r="BW378" s="211"/>
      <c r="BX378" s="211"/>
    </row>
    <row r="379" spans="1:76" s="209" customFormat="1" x14ac:dyDescent="0.25">
      <c r="A379" s="194"/>
      <c r="B379" s="194"/>
      <c r="C379" s="194"/>
      <c r="D379" s="194"/>
      <c r="E379" s="194"/>
      <c r="F379" s="194"/>
      <c r="G379" s="194"/>
      <c r="X379" s="210"/>
      <c r="Y379" s="210"/>
      <c r="AF379" s="210"/>
      <c r="AG379" s="210"/>
      <c r="AT379" s="210"/>
      <c r="AU379" s="210"/>
      <c r="AV379" s="210"/>
      <c r="AW379" s="210"/>
      <c r="AX379" s="210"/>
      <c r="AY379" s="210"/>
      <c r="AZ379" s="210"/>
      <c r="BA379" s="210"/>
      <c r="BB379" s="210"/>
      <c r="BC379" s="210"/>
      <c r="BD379" s="210"/>
      <c r="BE379" s="210"/>
      <c r="BM379" s="211"/>
      <c r="BN379" s="211"/>
      <c r="BO379" s="211"/>
      <c r="BP379" s="211"/>
      <c r="BQ379" s="211"/>
      <c r="BR379" s="211"/>
      <c r="BS379" s="211"/>
      <c r="BT379" s="211"/>
      <c r="BU379" s="211"/>
      <c r="BV379" s="211"/>
      <c r="BW379" s="211"/>
      <c r="BX379" s="211"/>
    </row>
    <row r="380" spans="1:76" s="209" customFormat="1" x14ac:dyDescent="0.25">
      <c r="A380" s="194"/>
      <c r="B380" s="194"/>
      <c r="C380" s="194"/>
      <c r="D380" s="194"/>
      <c r="E380" s="194"/>
      <c r="F380" s="194"/>
      <c r="G380" s="194"/>
      <c r="X380" s="210"/>
      <c r="Y380" s="210"/>
      <c r="AF380" s="210"/>
      <c r="AG380" s="210"/>
      <c r="AT380" s="210"/>
      <c r="AU380" s="210"/>
      <c r="AV380" s="210"/>
      <c r="AW380" s="210"/>
      <c r="AX380" s="210"/>
      <c r="AY380" s="210"/>
      <c r="AZ380" s="210"/>
      <c r="BA380" s="210"/>
      <c r="BB380" s="210"/>
      <c r="BC380" s="210"/>
      <c r="BD380" s="210"/>
      <c r="BE380" s="210"/>
      <c r="BM380" s="211"/>
      <c r="BN380" s="211"/>
      <c r="BO380" s="211"/>
      <c r="BP380" s="211"/>
      <c r="BQ380" s="211"/>
      <c r="BR380" s="211"/>
      <c r="BS380" s="211"/>
      <c r="BT380" s="211"/>
      <c r="BU380" s="211"/>
      <c r="BV380" s="211"/>
      <c r="BW380" s="211"/>
      <c r="BX380" s="211"/>
    </row>
    <row r="381" spans="1:76" s="209" customFormat="1" x14ac:dyDescent="0.25">
      <c r="A381" s="194"/>
      <c r="B381" s="194"/>
      <c r="C381" s="194"/>
      <c r="D381" s="194"/>
      <c r="E381" s="194"/>
      <c r="F381" s="194"/>
      <c r="G381" s="194"/>
      <c r="X381" s="210"/>
      <c r="Y381" s="210"/>
      <c r="AF381" s="210"/>
      <c r="AG381" s="210"/>
      <c r="AT381" s="210"/>
      <c r="AU381" s="210"/>
      <c r="AV381" s="210"/>
      <c r="AW381" s="210"/>
      <c r="AX381" s="210"/>
      <c r="AY381" s="210"/>
      <c r="AZ381" s="210"/>
      <c r="BA381" s="210"/>
      <c r="BB381" s="210"/>
      <c r="BC381" s="210"/>
      <c r="BD381" s="210"/>
      <c r="BE381" s="210"/>
      <c r="BM381" s="211"/>
      <c r="BN381" s="211"/>
      <c r="BO381" s="211"/>
      <c r="BP381" s="211"/>
      <c r="BQ381" s="211"/>
      <c r="BR381" s="211"/>
      <c r="BS381" s="211"/>
      <c r="BT381" s="211"/>
      <c r="BU381" s="211"/>
      <c r="BV381" s="211"/>
      <c r="BW381" s="211"/>
      <c r="BX381" s="211"/>
    </row>
    <row r="382" spans="1:76" s="209" customFormat="1" x14ac:dyDescent="0.25">
      <c r="A382" s="194"/>
      <c r="B382" s="194"/>
      <c r="C382" s="194"/>
      <c r="D382" s="194"/>
      <c r="E382" s="194"/>
      <c r="F382" s="194"/>
      <c r="G382" s="194"/>
      <c r="X382" s="210"/>
      <c r="Y382" s="210"/>
      <c r="AF382" s="210"/>
      <c r="AG382" s="210"/>
      <c r="AT382" s="210"/>
      <c r="AU382" s="210"/>
      <c r="AV382" s="210"/>
      <c r="AW382" s="210"/>
      <c r="AX382" s="210"/>
      <c r="AY382" s="210"/>
      <c r="AZ382" s="210"/>
      <c r="BA382" s="210"/>
      <c r="BB382" s="210"/>
      <c r="BC382" s="210"/>
      <c r="BD382" s="210"/>
      <c r="BE382" s="210"/>
      <c r="BM382" s="211"/>
      <c r="BN382" s="211"/>
      <c r="BO382" s="211"/>
      <c r="BP382" s="211"/>
      <c r="BQ382" s="211"/>
      <c r="BR382" s="211"/>
      <c r="BS382" s="211"/>
      <c r="BT382" s="211"/>
      <c r="BU382" s="211"/>
      <c r="BV382" s="211"/>
      <c r="BW382" s="211"/>
      <c r="BX382" s="211"/>
    </row>
    <row r="383" spans="1:76" s="209" customFormat="1" x14ac:dyDescent="0.25">
      <c r="A383" s="194"/>
      <c r="B383" s="194"/>
      <c r="C383" s="194"/>
      <c r="D383" s="194"/>
      <c r="E383" s="194"/>
      <c r="F383" s="194"/>
      <c r="G383" s="194"/>
      <c r="X383" s="210"/>
      <c r="Y383" s="210"/>
      <c r="AF383" s="210"/>
      <c r="AG383" s="210"/>
      <c r="AT383" s="210"/>
      <c r="AU383" s="210"/>
      <c r="AV383" s="210"/>
      <c r="AW383" s="210"/>
      <c r="AX383" s="210"/>
      <c r="AY383" s="210"/>
      <c r="AZ383" s="210"/>
      <c r="BA383" s="210"/>
      <c r="BB383" s="210"/>
      <c r="BC383" s="210"/>
      <c r="BD383" s="210"/>
      <c r="BE383" s="210"/>
      <c r="BM383" s="211"/>
      <c r="BN383" s="211"/>
      <c r="BO383" s="211"/>
      <c r="BP383" s="211"/>
      <c r="BQ383" s="211"/>
      <c r="BR383" s="211"/>
      <c r="BS383" s="211"/>
      <c r="BT383" s="211"/>
      <c r="BU383" s="211"/>
      <c r="BV383" s="211"/>
      <c r="BW383" s="211"/>
      <c r="BX383" s="211"/>
    </row>
    <row r="384" spans="1:76" s="209" customFormat="1" x14ac:dyDescent="0.25">
      <c r="A384" s="194"/>
      <c r="B384" s="194"/>
      <c r="C384" s="194"/>
      <c r="D384" s="194"/>
      <c r="E384" s="194"/>
      <c r="F384" s="194"/>
      <c r="G384" s="194"/>
      <c r="X384" s="210"/>
      <c r="Y384" s="210"/>
      <c r="AF384" s="210"/>
      <c r="AG384" s="210"/>
      <c r="AT384" s="210"/>
      <c r="AU384" s="210"/>
      <c r="AV384" s="210"/>
      <c r="AW384" s="210"/>
      <c r="AX384" s="210"/>
      <c r="AY384" s="210"/>
      <c r="AZ384" s="210"/>
      <c r="BA384" s="210"/>
      <c r="BB384" s="210"/>
      <c r="BC384" s="210"/>
      <c r="BD384" s="210"/>
      <c r="BE384" s="210"/>
      <c r="BM384" s="211"/>
      <c r="BN384" s="211"/>
      <c r="BO384" s="211"/>
      <c r="BP384" s="211"/>
      <c r="BQ384" s="211"/>
      <c r="BR384" s="211"/>
      <c r="BS384" s="211"/>
      <c r="BT384" s="211"/>
      <c r="BU384" s="211"/>
      <c r="BV384" s="211"/>
      <c r="BW384" s="211"/>
      <c r="BX384" s="211"/>
    </row>
    <row r="385" spans="1:76" s="209" customFormat="1" x14ac:dyDescent="0.25">
      <c r="A385" s="194"/>
      <c r="B385" s="194"/>
      <c r="C385" s="194"/>
      <c r="D385" s="194"/>
      <c r="E385" s="194"/>
      <c r="F385" s="194"/>
      <c r="G385" s="194"/>
      <c r="X385" s="210"/>
      <c r="Y385" s="210"/>
      <c r="AF385" s="210"/>
      <c r="AG385" s="210"/>
      <c r="AT385" s="210"/>
      <c r="AU385" s="210"/>
      <c r="AV385" s="210"/>
      <c r="AW385" s="210"/>
      <c r="AX385" s="210"/>
      <c r="AY385" s="210"/>
      <c r="AZ385" s="210"/>
      <c r="BA385" s="210"/>
      <c r="BB385" s="210"/>
      <c r="BC385" s="210"/>
      <c r="BD385" s="210"/>
      <c r="BE385" s="210"/>
      <c r="BM385" s="211"/>
      <c r="BN385" s="211"/>
      <c r="BO385" s="211"/>
      <c r="BP385" s="211"/>
      <c r="BQ385" s="211"/>
      <c r="BR385" s="211"/>
      <c r="BS385" s="211"/>
      <c r="BT385" s="211"/>
      <c r="BU385" s="211"/>
      <c r="BV385" s="211"/>
      <c r="BW385" s="211"/>
      <c r="BX385" s="211"/>
    </row>
    <row r="386" spans="1:76" s="209" customFormat="1" x14ac:dyDescent="0.25">
      <c r="A386" s="194"/>
      <c r="B386" s="194"/>
      <c r="C386" s="194"/>
      <c r="D386" s="194"/>
      <c r="E386" s="194"/>
      <c r="F386" s="194"/>
      <c r="G386" s="194"/>
      <c r="X386" s="210"/>
      <c r="Y386" s="210"/>
      <c r="AF386" s="210"/>
      <c r="AG386" s="210"/>
      <c r="AT386" s="210"/>
      <c r="AU386" s="210"/>
      <c r="AV386" s="210"/>
      <c r="AW386" s="210"/>
      <c r="AX386" s="210"/>
      <c r="AY386" s="210"/>
      <c r="AZ386" s="210"/>
      <c r="BA386" s="210"/>
      <c r="BB386" s="210"/>
      <c r="BC386" s="210"/>
      <c r="BD386" s="210"/>
      <c r="BE386" s="210"/>
      <c r="BM386" s="211"/>
      <c r="BN386" s="211"/>
      <c r="BO386" s="211"/>
      <c r="BP386" s="211"/>
      <c r="BQ386" s="211"/>
      <c r="BR386" s="211"/>
      <c r="BS386" s="211"/>
      <c r="BT386" s="211"/>
      <c r="BU386" s="211"/>
      <c r="BV386" s="211"/>
      <c r="BW386" s="211"/>
      <c r="BX386" s="211"/>
    </row>
    <row r="387" spans="1:76" s="209" customFormat="1" x14ac:dyDescent="0.25">
      <c r="A387" s="194"/>
      <c r="B387" s="194"/>
      <c r="C387" s="194"/>
      <c r="D387" s="194"/>
      <c r="E387" s="194"/>
      <c r="F387" s="194"/>
      <c r="G387" s="194"/>
      <c r="X387" s="210"/>
      <c r="Y387" s="210"/>
      <c r="AF387" s="210"/>
      <c r="AG387" s="210"/>
      <c r="AT387" s="210"/>
      <c r="AU387" s="210"/>
      <c r="AV387" s="210"/>
      <c r="AW387" s="210"/>
      <c r="AX387" s="210"/>
      <c r="AY387" s="210"/>
      <c r="AZ387" s="210"/>
      <c r="BA387" s="210"/>
      <c r="BB387" s="210"/>
      <c r="BC387" s="210"/>
      <c r="BD387" s="210"/>
      <c r="BE387" s="210"/>
      <c r="BM387" s="211"/>
      <c r="BN387" s="211"/>
      <c r="BO387" s="211"/>
      <c r="BP387" s="211"/>
      <c r="BQ387" s="211"/>
      <c r="BR387" s="211"/>
      <c r="BS387" s="211"/>
      <c r="BT387" s="211"/>
      <c r="BU387" s="211"/>
      <c r="BV387" s="211"/>
      <c r="BW387" s="211"/>
      <c r="BX387" s="211"/>
    </row>
    <row r="388" spans="1:76" s="209" customFormat="1" x14ac:dyDescent="0.25">
      <c r="A388" s="194"/>
      <c r="B388" s="194"/>
      <c r="C388" s="194"/>
      <c r="D388" s="194"/>
      <c r="E388" s="194"/>
      <c r="F388" s="194"/>
      <c r="G388" s="194"/>
      <c r="X388" s="210"/>
      <c r="Y388" s="210"/>
      <c r="AF388" s="210"/>
      <c r="AG388" s="210"/>
      <c r="AT388" s="210"/>
      <c r="AU388" s="210"/>
      <c r="AV388" s="210"/>
      <c r="AW388" s="210"/>
      <c r="AX388" s="210"/>
      <c r="AY388" s="210"/>
      <c r="AZ388" s="210"/>
      <c r="BA388" s="210"/>
      <c r="BB388" s="210"/>
      <c r="BC388" s="210"/>
      <c r="BD388" s="210"/>
      <c r="BE388" s="210"/>
      <c r="BM388" s="211"/>
      <c r="BN388" s="211"/>
      <c r="BO388" s="211"/>
      <c r="BP388" s="211"/>
      <c r="BQ388" s="211"/>
      <c r="BR388" s="211"/>
      <c r="BS388" s="211"/>
      <c r="BT388" s="211"/>
      <c r="BU388" s="211"/>
      <c r="BV388" s="211"/>
      <c r="BW388" s="211"/>
      <c r="BX388" s="211"/>
    </row>
    <row r="389" spans="1:76" s="209" customFormat="1" x14ac:dyDescent="0.25">
      <c r="A389" s="194"/>
      <c r="B389" s="194"/>
      <c r="C389" s="194"/>
      <c r="D389" s="194"/>
      <c r="E389" s="194"/>
      <c r="F389" s="194"/>
      <c r="G389" s="194"/>
      <c r="X389" s="210"/>
      <c r="Y389" s="210"/>
      <c r="AF389" s="210"/>
      <c r="AG389" s="210"/>
      <c r="AT389" s="210"/>
      <c r="AU389" s="210"/>
      <c r="AV389" s="210"/>
      <c r="AW389" s="210"/>
      <c r="AX389" s="210"/>
      <c r="AY389" s="210"/>
      <c r="AZ389" s="210"/>
      <c r="BA389" s="210"/>
      <c r="BB389" s="210"/>
      <c r="BC389" s="210"/>
      <c r="BD389" s="210"/>
      <c r="BE389" s="210"/>
      <c r="BM389" s="211"/>
      <c r="BN389" s="211"/>
      <c r="BO389" s="211"/>
      <c r="BP389" s="211"/>
      <c r="BQ389" s="211"/>
      <c r="BR389" s="211"/>
      <c r="BS389" s="211"/>
      <c r="BT389" s="211"/>
      <c r="BU389" s="211"/>
      <c r="BV389" s="211"/>
      <c r="BW389" s="211"/>
      <c r="BX389" s="211"/>
    </row>
    <row r="390" spans="1:76" s="209" customFormat="1" x14ac:dyDescent="0.25">
      <c r="A390" s="194"/>
      <c r="B390" s="194"/>
      <c r="C390" s="194"/>
      <c r="D390" s="194"/>
      <c r="E390" s="194"/>
      <c r="F390" s="194"/>
      <c r="G390" s="194"/>
      <c r="X390" s="210"/>
      <c r="Y390" s="210"/>
      <c r="AF390" s="210"/>
      <c r="AG390" s="210"/>
      <c r="AT390" s="210"/>
      <c r="AU390" s="210"/>
      <c r="AV390" s="210"/>
      <c r="AW390" s="210"/>
      <c r="AX390" s="210"/>
      <c r="AY390" s="210"/>
      <c r="AZ390" s="210"/>
      <c r="BA390" s="210"/>
      <c r="BB390" s="210"/>
      <c r="BC390" s="210"/>
      <c r="BD390" s="210"/>
      <c r="BE390" s="210"/>
      <c r="BM390" s="211"/>
      <c r="BN390" s="211"/>
      <c r="BO390" s="211"/>
      <c r="BP390" s="211"/>
      <c r="BQ390" s="211"/>
      <c r="BR390" s="211"/>
      <c r="BS390" s="211"/>
      <c r="BT390" s="211"/>
      <c r="BU390" s="211"/>
      <c r="BV390" s="211"/>
      <c r="BW390" s="211"/>
      <c r="BX390" s="211"/>
    </row>
    <row r="391" spans="1:76" s="209" customFormat="1" x14ac:dyDescent="0.25">
      <c r="A391" s="194"/>
      <c r="B391" s="194"/>
      <c r="C391" s="194"/>
      <c r="D391" s="194"/>
      <c r="E391" s="194"/>
      <c r="F391" s="194"/>
      <c r="G391" s="194"/>
      <c r="X391" s="210"/>
      <c r="Y391" s="210"/>
      <c r="AF391" s="210"/>
      <c r="AG391" s="210"/>
      <c r="AT391" s="210"/>
      <c r="AU391" s="210"/>
      <c r="AV391" s="210"/>
      <c r="AW391" s="210"/>
      <c r="AX391" s="210"/>
      <c r="AY391" s="210"/>
      <c r="AZ391" s="210"/>
      <c r="BA391" s="210"/>
      <c r="BB391" s="210"/>
      <c r="BC391" s="210"/>
      <c r="BD391" s="210"/>
      <c r="BE391" s="210"/>
      <c r="BM391" s="211"/>
      <c r="BN391" s="211"/>
      <c r="BO391" s="211"/>
      <c r="BP391" s="211"/>
      <c r="BQ391" s="211"/>
      <c r="BR391" s="211"/>
      <c r="BS391" s="211"/>
      <c r="BT391" s="211"/>
      <c r="BU391" s="211"/>
      <c r="BV391" s="211"/>
      <c r="BW391" s="211"/>
      <c r="BX391" s="211"/>
    </row>
    <row r="392" spans="1:76" s="209" customFormat="1" x14ac:dyDescent="0.25">
      <c r="A392" s="194"/>
      <c r="B392" s="194"/>
      <c r="C392" s="194"/>
      <c r="D392" s="194"/>
      <c r="E392" s="194"/>
      <c r="F392" s="194"/>
      <c r="G392" s="194"/>
      <c r="X392" s="210"/>
      <c r="Y392" s="210"/>
      <c r="AF392" s="210"/>
      <c r="AG392" s="210"/>
      <c r="AT392" s="210"/>
      <c r="AU392" s="210"/>
      <c r="AV392" s="210"/>
      <c r="AW392" s="210"/>
      <c r="AX392" s="210"/>
      <c r="AY392" s="210"/>
      <c r="AZ392" s="210"/>
      <c r="BA392" s="210"/>
      <c r="BB392" s="210"/>
      <c r="BC392" s="210"/>
      <c r="BD392" s="210"/>
      <c r="BE392" s="210"/>
      <c r="BM392" s="211"/>
      <c r="BN392" s="211"/>
      <c r="BO392" s="211"/>
      <c r="BP392" s="211"/>
      <c r="BQ392" s="211"/>
      <c r="BR392" s="211"/>
      <c r="BS392" s="211"/>
      <c r="BT392" s="211"/>
      <c r="BU392" s="211"/>
      <c r="BV392" s="211"/>
      <c r="BW392" s="211"/>
      <c r="BX392" s="211"/>
    </row>
    <row r="393" spans="1:76" s="209" customFormat="1" x14ac:dyDescent="0.25">
      <c r="A393" s="194"/>
      <c r="B393" s="194"/>
      <c r="C393" s="194"/>
      <c r="D393" s="194"/>
      <c r="E393" s="194"/>
      <c r="F393" s="194"/>
      <c r="G393" s="194"/>
      <c r="X393" s="210"/>
      <c r="Y393" s="210"/>
      <c r="AF393" s="210"/>
      <c r="AG393" s="210"/>
      <c r="AT393" s="210"/>
      <c r="AU393" s="210"/>
      <c r="AV393" s="210"/>
      <c r="AW393" s="210"/>
      <c r="AX393" s="210"/>
      <c r="AY393" s="210"/>
      <c r="AZ393" s="210"/>
      <c r="BA393" s="210"/>
      <c r="BB393" s="210"/>
      <c r="BC393" s="210"/>
      <c r="BD393" s="210"/>
      <c r="BE393" s="210"/>
      <c r="BM393" s="211"/>
      <c r="BN393" s="211"/>
      <c r="BO393" s="211"/>
      <c r="BP393" s="211"/>
      <c r="BQ393" s="211"/>
      <c r="BR393" s="211"/>
      <c r="BS393" s="211"/>
      <c r="BT393" s="211"/>
      <c r="BU393" s="211"/>
      <c r="BV393" s="211"/>
      <c r="BW393" s="211"/>
      <c r="BX393" s="211"/>
    </row>
    <row r="394" spans="1:76" s="209" customFormat="1" x14ac:dyDescent="0.25">
      <c r="A394" s="194"/>
      <c r="B394" s="194"/>
      <c r="C394" s="194"/>
      <c r="D394" s="194"/>
      <c r="E394" s="194"/>
      <c r="F394" s="194"/>
      <c r="G394" s="194"/>
      <c r="X394" s="210"/>
      <c r="Y394" s="210"/>
      <c r="AF394" s="210"/>
      <c r="AG394" s="210"/>
      <c r="AT394" s="210"/>
      <c r="AU394" s="210"/>
      <c r="AV394" s="210"/>
      <c r="AW394" s="210"/>
      <c r="AX394" s="210"/>
      <c r="AY394" s="210"/>
      <c r="AZ394" s="210"/>
      <c r="BA394" s="210"/>
      <c r="BB394" s="210"/>
      <c r="BC394" s="210"/>
      <c r="BD394" s="210"/>
      <c r="BE394" s="210"/>
      <c r="BM394" s="211"/>
      <c r="BN394" s="211"/>
      <c r="BO394" s="211"/>
      <c r="BP394" s="211"/>
      <c r="BQ394" s="211"/>
      <c r="BR394" s="211"/>
      <c r="BS394" s="211"/>
      <c r="BT394" s="211"/>
      <c r="BU394" s="211"/>
      <c r="BV394" s="211"/>
      <c r="BW394" s="211"/>
      <c r="BX394" s="211"/>
    </row>
    <row r="395" spans="1:76" s="209" customFormat="1" x14ac:dyDescent="0.25">
      <c r="A395" s="194"/>
      <c r="B395" s="194"/>
      <c r="C395" s="194"/>
      <c r="D395" s="194"/>
      <c r="E395" s="194"/>
      <c r="F395" s="194"/>
      <c r="G395" s="194"/>
      <c r="X395" s="210"/>
      <c r="Y395" s="210"/>
      <c r="AF395" s="210"/>
      <c r="AG395" s="210"/>
      <c r="AT395" s="210"/>
      <c r="AU395" s="210"/>
      <c r="AV395" s="210"/>
      <c r="AW395" s="210"/>
      <c r="AX395" s="210"/>
      <c r="AY395" s="210"/>
      <c r="AZ395" s="210"/>
      <c r="BA395" s="210"/>
      <c r="BB395" s="210"/>
      <c r="BC395" s="210"/>
      <c r="BD395" s="210"/>
      <c r="BE395" s="210"/>
      <c r="BM395" s="211"/>
      <c r="BN395" s="211"/>
      <c r="BO395" s="211"/>
      <c r="BP395" s="211"/>
      <c r="BQ395" s="211"/>
      <c r="BR395" s="211"/>
      <c r="BS395" s="211"/>
      <c r="BT395" s="211"/>
      <c r="BU395" s="211"/>
      <c r="BV395" s="211"/>
      <c r="BW395" s="211"/>
      <c r="BX395" s="211"/>
    </row>
    <row r="396" spans="1:76" s="209" customFormat="1" x14ac:dyDescent="0.25">
      <c r="A396" s="194"/>
      <c r="B396" s="194"/>
      <c r="C396" s="194"/>
      <c r="D396" s="194"/>
      <c r="E396" s="194"/>
      <c r="F396" s="194"/>
      <c r="G396" s="194"/>
      <c r="X396" s="210"/>
      <c r="Y396" s="210"/>
      <c r="AF396" s="210"/>
      <c r="AG396" s="210"/>
      <c r="AT396" s="210"/>
      <c r="AU396" s="210"/>
      <c r="AV396" s="210"/>
      <c r="AW396" s="210"/>
      <c r="AX396" s="210"/>
      <c r="AY396" s="210"/>
      <c r="AZ396" s="210"/>
      <c r="BA396" s="210"/>
      <c r="BB396" s="210"/>
      <c r="BC396" s="210"/>
      <c r="BD396" s="210"/>
      <c r="BE396" s="210"/>
      <c r="BM396" s="211"/>
      <c r="BN396" s="211"/>
      <c r="BO396" s="211"/>
      <c r="BP396" s="211"/>
      <c r="BQ396" s="211"/>
      <c r="BR396" s="211"/>
      <c r="BS396" s="211"/>
      <c r="BT396" s="211"/>
      <c r="BU396" s="211"/>
      <c r="BV396" s="211"/>
      <c r="BW396" s="211"/>
      <c r="BX396" s="211"/>
    </row>
    <row r="397" spans="1:76" s="209" customFormat="1" x14ac:dyDescent="0.25">
      <c r="A397" s="194"/>
      <c r="B397" s="194"/>
      <c r="C397" s="194"/>
      <c r="D397" s="194"/>
      <c r="E397" s="194"/>
      <c r="F397" s="194"/>
      <c r="G397" s="194"/>
      <c r="X397" s="210"/>
      <c r="Y397" s="210"/>
      <c r="AF397" s="210"/>
      <c r="AG397" s="210"/>
      <c r="AT397" s="210"/>
      <c r="AU397" s="210"/>
      <c r="AV397" s="210"/>
      <c r="AW397" s="210"/>
      <c r="AX397" s="210"/>
      <c r="AY397" s="210"/>
      <c r="AZ397" s="210"/>
      <c r="BA397" s="210"/>
      <c r="BB397" s="210"/>
      <c r="BC397" s="210"/>
      <c r="BD397" s="210"/>
      <c r="BE397" s="210"/>
      <c r="BM397" s="211"/>
      <c r="BN397" s="211"/>
      <c r="BO397" s="211"/>
      <c r="BP397" s="211"/>
      <c r="BQ397" s="211"/>
      <c r="BR397" s="211"/>
      <c r="BS397" s="211"/>
      <c r="BT397" s="211"/>
      <c r="BU397" s="211"/>
      <c r="BV397" s="211"/>
      <c r="BW397" s="211"/>
      <c r="BX397" s="211"/>
    </row>
    <row r="398" spans="1:76" s="209" customFormat="1" x14ac:dyDescent="0.25">
      <c r="A398" s="194"/>
      <c r="B398" s="194"/>
      <c r="C398" s="194"/>
      <c r="D398" s="194"/>
      <c r="E398" s="194"/>
      <c r="F398" s="194"/>
      <c r="G398" s="194"/>
      <c r="X398" s="210"/>
      <c r="Y398" s="210"/>
      <c r="AF398" s="210"/>
      <c r="AG398" s="210"/>
      <c r="AT398" s="210"/>
      <c r="AU398" s="210"/>
      <c r="AV398" s="210"/>
      <c r="AW398" s="210"/>
      <c r="AX398" s="210"/>
      <c r="AY398" s="210"/>
      <c r="AZ398" s="210"/>
      <c r="BA398" s="210"/>
      <c r="BB398" s="210"/>
      <c r="BC398" s="210"/>
      <c r="BD398" s="210"/>
      <c r="BE398" s="210"/>
      <c r="BM398" s="211"/>
      <c r="BN398" s="211"/>
      <c r="BO398" s="211"/>
      <c r="BP398" s="211"/>
      <c r="BQ398" s="211"/>
      <c r="BR398" s="211"/>
      <c r="BS398" s="211"/>
      <c r="BT398" s="211"/>
      <c r="BU398" s="211"/>
      <c r="BV398" s="211"/>
      <c r="BW398" s="211"/>
      <c r="BX398" s="211"/>
    </row>
    <row r="399" spans="1:76" s="209" customFormat="1" x14ac:dyDescent="0.25">
      <c r="A399" s="194"/>
      <c r="B399" s="194"/>
      <c r="C399" s="194"/>
      <c r="D399" s="194"/>
      <c r="E399" s="194"/>
      <c r="F399" s="194"/>
      <c r="G399" s="194"/>
      <c r="X399" s="210"/>
      <c r="Y399" s="210"/>
      <c r="AF399" s="210"/>
      <c r="AG399" s="210"/>
      <c r="AT399" s="210"/>
      <c r="AU399" s="210"/>
      <c r="AV399" s="210"/>
      <c r="AW399" s="210"/>
      <c r="AX399" s="210"/>
      <c r="AY399" s="210"/>
      <c r="AZ399" s="210"/>
      <c r="BA399" s="210"/>
      <c r="BB399" s="210"/>
      <c r="BC399" s="210"/>
      <c r="BD399" s="210"/>
      <c r="BE399" s="210"/>
      <c r="BM399" s="211"/>
      <c r="BN399" s="211"/>
      <c r="BO399" s="211"/>
      <c r="BP399" s="211"/>
      <c r="BQ399" s="211"/>
      <c r="BR399" s="211"/>
      <c r="BS399" s="211"/>
      <c r="BT399" s="211"/>
      <c r="BU399" s="211"/>
      <c r="BV399" s="211"/>
      <c r="BW399" s="211"/>
      <c r="BX399" s="211"/>
    </row>
    <row r="400" spans="1:76" s="209" customFormat="1" x14ac:dyDescent="0.25">
      <c r="A400" s="194"/>
      <c r="B400" s="194"/>
      <c r="C400" s="194"/>
      <c r="D400" s="194"/>
      <c r="E400" s="194"/>
      <c r="F400" s="194"/>
      <c r="G400" s="194"/>
      <c r="X400" s="210"/>
      <c r="Y400" s="210"/>
      <c r="AF400" s="210"/>
      <c r="AG400" s="210"/>
      <c r="AT400" s="210"/>
      <c r="AU400" s="210"/>
      <c r="AV400" s="210"/>
      <c r="AW400" s="210"/>
      <c r="AX400" s="210"/>
      <c r="AY400" s="210"/>
      <c r="AZ400" s="210"/>
      <c r="BA400" s="210"/>
      <c r="BB400" s="210"/>
      <c r="BC400" s="210"/>
      <c r="BD400" s="210"/>
      <c r="BE400" s="210"/>
      <c r="BM400" s="211"/>
      <c r="BN400" s="211"/>
      <c r="BO400" s="211"/>
      <c r="BP400" s="211"/>
      <c r="BQ400" s="211"/>
      <c r="BR400" s="211"/>
      <c r="BS400" s="211"/>
      <c r="BT400" s="211"/>
      <c r="BU400" s="211"/>
      <c r="BV400" s="211"/>
      <c r="BW400" s="211"/>
      <c r="BX400" s="211"/>
    </row>
    <row r="401" spans="1:76" s="209" customFormat="1" x14ac:dyDescent="0.25">
      <c r="A401" s="194"/>
      <c r="B401" s="194"/>
      <c r="C401" s="194"/>
      <c r="D401" s="194"/>
      <c r="E401" s="194"/>
      <c r="F401" s="194"/>
      <c r="G401" s="194"/>
      <c r="X401" s="210"/>
      <c r="Y401" s="210"/>
      <c r="AF401" s="210"/>
      <c r="AG401" s="210"/>
      <c r="AT401" s="210"/>
      <c r="AU401" s="210"/>
      <c r="AV401" s="210"/>
      <c r="AW401" s="210"/>
      <c r="AX401" s="210"/>
      <c r="AY401" s="210"/>
      <c r="AZ401" s="210"/>
      <c r="BA401" s="210"/>
      <c r="BB401" s="210"/>
      <c r="BC401" s="210"/>
      <c r="BD401" s="210"/>
      <c r="BE401" s="210"/>
      <c r="BM401" s="211"/>
      <c r="BN401" s="211"/>
      <c r="BO401" s="211"/>
      <c r="BP401" s="211"/>
      <c r="BQ401" s="211"/>
      <c r="BR401" s="211"/>
      <c r="BS401" s="211"/>
      <c r="BT401" s="211"/>
      <c r="BU401" s="211"/>
      <c r="BV401" s="211"/>
      <c r="BW401" s="211"/>
      <c r="BX401" s="211"/>
    </row>
    <row r="402" spans="1:76" s="209" customFormat="1" x14ac:dyDescent="0.25">
      <c r="A402" s="194"/>
      <c r="B402" s="194"/>
      <c r="C402" s="194"/>
      <c r="D402" s="194"/>
      <c r="E402" s="194"/>
      <c r="F402" s="194"/>
      <c r="G402" s="194"/>
      <c r="X402" s="210"/>
      <c r="Y402" s="210"/>
      <c r="AF402" s="210"/>
      <c r="AG402" s="210"/>
      <c r="AT402" s="210"/>
      <c r="AU402" s="210"/>
      <c r="AV402" s="210"/>
      <c r="AW402" s="210"/>
      <c r="AX402" s="210"/>
      <c r="AY402" s="210"/>
      <c r="AZ402" s="210"/>
      <c r="BA402" s="210"/>
      <c r="BB402" s="210"/>
      <c r="BC402" s="210"/>
      <c r="BD402" s="210"/>
      <c r="BE402" s="210"/>
      <c r="BM402" s="211"/>
      <c r="BN402" s="211"/>
      <c r="BO402" s="211"/>
      <c r="BP402" s="211"/>
      <c r="BQ402" s="211"/>
      <c r="BR402" s="211"/>
      <c r="BS402" s="211"/>
      <c r="BT402" s="211"/>
      <c r="BU402" s="211"/>
      <c r="BV402" s="211"/>
      <c r="BW402" s="211"/>
      <c r="BX402" s="211"/>
    </row>
    <row r="403" spans="1:76" s="209" customFormat="1" x14ac:dyDescent="0.25">
      <c r="A403" s="194"/>
      <c r="B403" s="194"/>
      <c r="C403" s="194"/>
      <c r="D403" s="194"/>
      <c r="E403" s="194"/>
      <c r="F403" s="194"/>
      <c r="G403" s="194"/>
      <c r="X403" s="210"/>
      <c r="Y403" s="210"/>
      <c r="AF403" s="210"/>
      <c r="AG403" s="210"/>
      <c r="AT403" s="210"/>
      <c r="AU403" s="210"/>
      <c r="AV403" s="210"/>
      <c r="AW403" s="210"/>
      <c r="AX403" s="210"/>
      <c r="AY403" s="210"/>
      <c r="AZ403" s="210"/>
      <c r="BA403" s="210"/>
      <c r="BB403" s="210"/>
      <c r="BC403" s="210"/>
      <c r="BD403" s="210"/>
      <c r="BE403" s="210"/>
      <c r="BM403" s="211"/>
      <c r="BN403" s="211"/>
      <c r="BO403" s="211"/>
      <c r="BP403" s="211"/>
      <c r="BQ403" s="211"/>
      <c r="BR403" s="211"/>
      <c r="BS403" s="211"/>
      <c r="BT403" s="211"/>
      <c r="BU403" s="211"/>
      <c r="BV403" s="211"/>
      <c r="BW403" s="211"/>
      <c r="BX403" s="211"/>
    </row>
    <row r="404" spans="1:76" s="209" customFormat="1" x14ac:dyDescent="0.25">
      <c r="A404" s="194"/>
      <c r="B404" s="194"/>
      <c r="C404" s="194"/>
      <c r="D404" s="194"/>
      <c r="E404" s="194"/>
      <c r="F404" s="194"/>
      <c r="G404" s="194"/>
      <c r="X404" s="210"/>
      <c r="Y404" s="210"/>
      <c r="AF404" s="210"/>
      <c r="AG404" s="210"/>
      <c r="AT404" s="210"/>
      <c r="AU404" s="210"/>
      <c r="AV404" s="210"/>
      <c r="AW404" s="210"/>
      <c r="AX404" s="210"/>
      <c r="AY404" s="210"/>
      <c r="AZ404" s="210"/>
      <c r="BA404" s="210"/>
      <c r="BB404" s="210"/>
      <c r="BC404" s="210"/>
      <c r="BD404" s="210"/>
      <c r="BE404" s="210"/>
      <c r="BM404" s="211"/>
      <c r="BN404" s="211"/>
      <c r="BO404" s="211"/>
      <c r="BP404" s="211"/>
      <c r="BQ404" s="211"/>
      <c r="BR404" s="211"/>
      <c r="BS404" s="211"/>
      <c r="BT404" s="211"/>
      <c r="BU404" s="211"/>
      <c r="BV404" s="211"/>
      <c r="BW404" s="211"/>
      <c r="BX404" s="211"/>
    </row>
    <row r="405" spans="1:76" s="209" customFormat="1" x14ac:dyDescent="0.25">
      <c r="A405" s="194"/>
      <c r="B405" s="194"/>
      <c r="C405" s="194"/>
      <c r="D405" s="194"/>
      <c r="E405" s="194"/>
      <c r="F405" s="194"/>
      <c r="G405" s="194"/>
      <c r="X405" s="210"/>
      <c r="Y405" s="210"/>
      <c r="AF405" s="210"/>
      <c r="AG405" s="210"/>
      <c r="AT405" s="210"/>
      <c r="AU405" s="210"/>
      <c r="AV405" s="210"/>
      <c r="AW405" s="210"/>
      <c r="AX405" s="210"/>
      <c r="AY405" s="210"/>
      <c r="AZ405" s="210"/>
      <c r="BA405" s="210"/>
      <c r="BB405" s="210"/>
      <c r="BC405" s="210"/>
      <c r="BD405" s="210"/>
      <c r="BE405" s="210"/>
      <c r="BM405" s="211"/>
      <c r="BN405" s="211"/>
      <c r="BO405" s="211"/>
      <c r="BP405" s="211"/>
      <c r="BQ405" s="211"/>
      <c r="BR405" s="211"/>
      <c r="BS405" s="211"/>
      <c r="BT405" s="211"/>
      <c r="BU405" s="211"/>
      <c r="BV405" s="211"/>
      <c r="BW405" s="211"/>
      <c r="BX405" s="211"/>
    </row>
    <row r="406" spans="1:76" s="209" customFormat="1" x14ac:dyDescent="0.25">
      <c r="A406" s="194"/>
      <c r="B406" s="194"/>
      <c r="C406" s="194"/>
      <c r="D406" s="194"/>
      <c r="E406" s="194"/>
      <c r="F406" s="194"/>
      <c r="G406" s="194"/>
      <c r="X406" s="210"/>
      <c r="Y406" s="210"/>
      <c r="AF406" s="210"/>
      <c r="AG406" s="210"/>
      <c r="AT406" s="210"/>
      <c r="AU406" s="210"/>
      <c r="AV406" s="210"/>
      <c r="AW406" s="210"/>
      <c r="AX406" s="210"/>
      <c r="AY406" s="210"/>
      <c r="AZ406" s="210"/>
      <c r="BA406" s="210"/>
      <c r="BB406" s="210"/>
      <c r="BC406" s="210"/>
      <c r="BD406" s="210"/>
      <c r="BE406" s="210"/>
      <c r="BM406" s="211"/>
      <c r="BN406" s="211"/>
      <c r="BO406" s="211"/>
      <c r="BP406" s="211"/>
      <c r="BQ406" s="211"/>
      <c r="BR406" s="211"/>
      <c r="BS406" s="211"/>
      <c r="BT406" s="211"/>
      <c r="BU406" s="211"/>
      <c r="BV406" s="211"/>
      <c r="BW406" s="211"/>
      <c r="BX406" s="211"/>
    </row>
    <row r="407" spans="1:76" s="209" customFormat="1" x14ac:dyDescent="0.25">
      <c r="A407" s="194"/>
      <c r="B407" s="194"/>
      <c r="C407" s="194"/>
      <c r="D407" s="194"/>
      <c r="E407" s="194"/>
      <c r="F407" s="194"/>
      <c r="G407" s="194"/>
      <c r="X407" s="210"/>
      <c r="Y407" s="210"/>
      <c r="AF407" s="210"/>
      <c r="AG407" s="210"/>
      <c r="AT407" s="210"/>
      <c r="AU407" s="210"/>
      <c r="AV407" s="210"/>
      <c r="AW407" s="210"/>
      <c r="AX407" s="210"/>
      <c r="AY407" s="210"/>
      <c r="AZ407" s="210"/>
      <c r="BA407" s="210"/>
      <c r="BB407" s="210"/>
      <c r="BC407" s="210"/>
      <c r="BD407" s="210"/>
      <c r="BE407" s="210"/>
      <c r="BM407" s="211"/>
      <c r="BN407" s="211"/>
      <c r="BO407" s="211"/>
      <c r="BP407" s="211"/>
      <c r="BQ407" s="211"/>
      <c r="BR407" s="211"/>
      <c r="BS407" s="211"/>
      <c r="BT407" s="211"/>
      <c r="BU407" s="211"/>
      <c r="BV407" s="211"/>
      <c r="BW407" s="211"/>
      <c r="BX407" s="211"/>
    </row>
    <row r="408" spans="1:76" s="209" customFormat="1" x14ac:dyDescent="0.25">
      <c r="A408" s="194"/>
      <c r="B408" s="194"/>
      <c r="C408" s="194"/>
      <c r="D408" s="194"/>
      <c r="E408" s="194"/>
      <c r="F408" s="194"/>
      <c r="G408" s="194"/>
      <c r="X408" s="210"/>
      <c r="Y408" s="210"/>
      <c r="AF408" s="210"/>
      <c r="AG408" s="210"/>
      <c r="AT408" s="210"/>
      <c r="AU408" s="210"/>
      <c r="AV408" s="210"/>
      <c r="AW408" s="210"/>
      <c r="AX408" s="210"/>
      <c r="AY408" s="210"/>
      <c r="AZ408" s="210"/>
      <c r="BA408" s="210"/>
      <c r="BB408" s="210"/>
      <c r="BC408" s="210"/>
      <c r="BD408" s="210"/>
      <c r="BE408" s="210"/>
      <c r="BM408" s="211"/>
      <c r="BN408" s="211"/>
      <c r="BO408" s="211"/>
      <c r="BP408" s="211"/>
      <c r="BQ408" s="211"/>
      <c r="BR408" s="211"/>
      <c r="BS408" s="211"/>
      <c r="BT408" s="211"/>
      <c r="BU408" s="211"/>
      <c r="BV408" s="211"/>
      <c r="BW408" s="211"/>
      <c r="BX408" s="211"/>
    </row>
    <row r="409" spans="1:76" s="209" customFormat="1" x14ac:dyDescent="0.25">
      <c r="A409" s="194"/>
      <c r="B409" s="194"/>
      <c r="C409" s="194"/>
      <c r="D409" s="194"/>
      <c r="E409" s="194"/>
      <c r="F409" s="194"/>
      <c r="G409" s="194"/>
      <c r="X409" s="210"/>
      <c r="Y409" s="210"/>
      <c r="AF409" s="210"/>
      <c r="AG409" s="210"/>
      <c r="AT409" s="210"/>
      <c r="AU409" s="210"/>
      <c r="AV409" s="210"/>
      <c r="AW409" s="210"/>
      <c r="AX409" s="210"/>
      <c r="AY409" s="210"/>
      <c r="AZ409" s="210"/>
      <c r="BA409" s="210"/>
      <c r="BB409" s="210"/>
      <c r="BC409" s="210"/>
      <c r="BD409" s="210"/>
      <c r="BE409" s="210"/>
      <c r="BM409" s="211"/>
      <c r="BN409" s="211"/>
      <c r="BO409" s="211"/>
      <c r="BP409" s="211"/>
      <c r="BQ409" s="211"/>
      <c r="BR409" s="211"/>
      <c r="BS409" s="211"/>
      <c r="BT409" s="211"/>
      <c r="BU409" s="211"/>
      <c r="BV409" s="211"/>
      <c r="BW409" s="211"/>
      <c r="BX409" s="211"/>
    </row>
    <row r="410" spans="1:76" s="209" customFormat="1" x14ac:dyDescent="0.25">
      <c r="A410" s="194"/>
      <c r="B410" s="194"/>
      <c r="C410" s="194"/>
      <c r="D410" s="194"/>
      <c r="E410" s="194"/>
      <c r="F410" s="194"/>
      <c r="G410" s="194"/>
      <c r="X410" s="210"/>
      <c r="Y410" s="210"/>
      <c r="AF410" s="210"/>
      <c r="AG410" s="210"/>
      <c r="AT410" s="210"/>
      <c r="AU410" s="210"/>
      <c r="AV410" s="210"/>
      <c r="AW410" s="210"/>
      <c r="AX410" s="210"/>
      <c r="AY410" s="210"/>
      <c r="AZ410" s="210"/>
      <c r="BA410" s="210"/>
      <c r="BB410" s="210"/>
      <c r="BC410" s="210"/>
      <c r="BD410" s="210"/>
      <c r="BE410" s="210"/>
      <c r="BM410" s="211"/>
      <c r="BN410" s="211"/>
      <c r="BO410" s="211"/>
      <c r="BP410" s="211"/>
      <c r="BQ410" s="211"/>
      <c r="BR410" s="211"/>
      <c r="BS410" s="211"/>
      <c r="BT410" s="211"/>
      <c r="BU410" s="211"/>
      <c r="BV410" s="211"/>
      <c r="BW410" s="211"/>
      <c r="BX410" s="211"/>
    </row>
    <row r="411" spans="1:76" s="209" customFormat="1" x14ac:dyDescent="0.25">
      <c r="A411" s="194"/>
      <c r="B411" s="194"/>
      <c r="C411" s="194"/>
      <c r="D411" s="194"/>
      <c r="E411" s="194"/>
      <c r="F411" s="194"/>
      <c r="G411" s="194"/>
      <c r="X411" s="210"/>
      <c r="Y411" s="210"/>
      <c r="AF411" s="210"/>
      <c r="AG411" s="210"/>
      <c r="AT411" s="210"/>
      <c r="AU411" s="210"/>
      <c r="AV411" s="210"/>
      <c r="AW411" s="210"/>
      <c r="AX411" s="210"/>
      <c r="AY411" s="210"/>
      <c r="AZ411" s="210"/>
      <c r="BA411" s="210"/>
      <c r="BB411" s="210"/>
      <c r="BC411" s="210"/>
      <c r="BD411" s="210"/>
      <c r="BE411" s="210"/>
      <c r="BM411" s="211"/>
      <c r="BN411" s="211"/>
      <c r="BO411" s="211"/>
      <c r="BP411" s="211"/>
      <c r="BQ411" s="211"/>
      <c r="BR411" s="211"/>
      <c r="BS411" s="211"/>
      <c r="BT411" s="211"/>
      <c r="BU411" s="211"/>
      <c r="BV411" s="211"/>
      <c r="BW411" s="211"/>
      <c r="BX411" s="211"/>
    </row>
    <row r="412" spans="1:76" s="209" customFormat="1" x14ac:dyDescent="0.25">
      <c r="A412" s="194"/>
      <c r="B412" s="194"/>
      <c r="C412" s="194"/>
      <c r="D412" s="194"/>
      <c r="E412" s="194"/>
      <c r="F412" s="194"/>
      <c r="G412" s="194"/>
      <c r="X412" s="210"/>
      <c r="Y412" s="210"/>
      <c r="AF412" s="210"/>
      <c r="AG412" s="210"/>
      <c r="AT412" s="210"/>
      <c r="AU412" s="210"/>
      <c r="AV412" s="210"/>
      <c r="AW412" s="210"/>
      <c r="AX412" s="210"/>
      <c r="AY412" s="210"/>
      <c r="AZ412" s="210"/>
      <c r="BA412" s="210"/>
      <c r="BB412" s="210"/>
      <c r="BC412" s="210"/>
      <c r="BD412" s="210"/>
      <c r="BE412" s="210"/>
      <c r="BM412" s="211"/>
      <c r="BN412" s="211"/>
      <c r="BO412" s="211"/>
      <c r="BP412" s="211"/>
      <c r="BQ412" s="211"/>
      <c r="BR412" s="211"/>
      <c r="BS412" s="211"/>
      <c r="BT412" s="211"/>
      <c r="BU412" s="211"/>
      <c r="BV412" s="211"/>
      <c r="BW412" s="211"/>
      <c r="BX412" s="211"/>
    </row>
    <row r="413" spans="1:76" s="209" customFormat="1" x14ac:dyDescent="0.25">
      <c r="A413" s="194"/>
      <c r="B413" s="194"/>
      <c r="C413" s="194"/>
      <c r="D413" s="194"/>
      <c r="E413" s="194"/>
      <c r="F413" s="194"/>
      <c r="G413" s="194"/>
      <c r="X413" s="210"/>
      <c r="Y413" s="210"/>
      <c r="AF413" s="210"/>
      <c r="AG413" s="210"/>
      <c r="AT413" s="210"/>
      <c r="AU413" s="210"/>
      <c r="AV413" s="210"/>
      <c r="AW413" s="210"/>
      <c r="AX413" s="210"/>
      <c r="AY413" s="210"/>
      <c r="AZ413" s="210"/>
      <c r="BA413" s="210"/>
      <c r="BB413" s="210"/>
      <c r="BC413" s="210"/>
      <c r="BD413" s="210"/>
      <c r="BE413" s="210"/>
      <c r="BM413" s="211"/>
      <c r="BN413" s="211"/>
      <c r="BO413" s="211"/>
      <c r="BP413" s="211"/>
      <c r="BQ413" s="211"/>
      <c r="BR413" s="211"/>
      <c r="BS413" s="211"/>
      <c r="BT413" s="211"/>
      <c r="BU413" s="211"/>
      <c r="BV413" s="211"/>
      <c r="BW413" s="211"/>
      <c r="BX413" s="211"/>
    </row>
    <row r="414" spans="1:76" s="209" customFormat="1" x14ac:dyDescent="0.25">
      <c r="A414" s="194"/>
      <c r="B414" s="194"/>
      <c r="C414" s="194"/>
      <c r="D414" s="194"/>
      <c r="E414" s="194"/>
      <c r="F414" s="194"/>
      <c r="G414" s="194"/>
      <c r="X414" s="210"/>
      <c r="Y414" s="210"/>
      <c r="AF414" s="210"/>
      <c r="AG414" s="210"/>
      <c r="AT414" s="210"/>
      <c r="AU414" s="210"/>
      <c r="AV414" s="210"/>
      <c r="AW414" s="210"/>
      <c r="AX414" s="210"/>
      <c r="AY414" s="210"/>
      <c r="AZ414" s="210"/>
      <c r="BA414" s="210"/>
      <c r="BB414" s="210"/>
      <c r="BC414" s="210"/>
      <c r="BD414" s="210"/>
      <c r="BE414" s="210"/>
      <c r="BM414" s="211"/>
      <c r="BN414" s="211"/>
      <c r="BO414" s="211"/>
      <c r="BP414" s="211"/>
      <c r="BQ414" s="211"/>
      <c r="BR414" s="211"/>
      <c r="BS414" s="211"/>
      <c r="BT414" s="211"/>
      <c r="BU414" s="211"/>
      <c r="BV414" s="211"/>
      <c r="BW414" s="211"/>
      <c r="BX414" s="211"/>
    </row>
    <row r="415" spans="1:76" s="209" customFormat="1" x14ac:dyDescent="0.25">
      <c r="A415" s="194"/>
      <c r="B415" s="194"/>
      <c r="C415" s="194"/>
      <c r="D415" s="194"/>
      <c r="E415" s="194"/>
      <c r="F415" s="194"/>
      <c r="G415" s="194"/>
      <c r="X415" s="210"/>
      <c r="Y415" s="210"/>
      <c r="AF415" s="210"/>
      <c r="AG415" s="210"/>
      <c r="AT415" s="210"/>
      <c r="AU415" s="210"/>
      <c r="AV415" s="210"/>
      <c r="AW415" s="210"/>
      <c r="AX415" s="210"/>
      <c r="AY415" s="210"/>
      <c r="AZ415" s="210"/>
      <c r="BA415" s="210"/>
      <c r="BB415" s="210"/>
      <c r="BC415" s="210"/>
      <c r="BD415" s="210"/>
      <c r="BE415" s="210"/>
      <c r="BM415" s="211"/>
      <c r="BN415" s="211"/>
      <c r="BO415" s="211"/>
      <c r="BP415" s="211"/>
      <c r="BQ415" s="211"/>
      <c r="BR415" s="211"/>
      <c r="BS415" s="211"/>
      <c r="BT415" s="211"/>
      <c r="BU415" s="211"/>
      <c r="BV415" s="211"/>
      <c r="BW415" s="211"/>
      <c r="BX415" s="211"/>
    </row>
    <row r="416" spans="1:76" s="209" customFormat="1" x14ac:dyDescent="0.25">
      <c r="A416" s="194"/>
      <c r="B416" s="194"/>
      <c r="C416" s="194"/>
      <c r="D416" s="194"/>
      <c r="E416" s="194"/>
      <c r="F416" s="194"/>
      <c r="G416" s="194"/>
      <c r="X416" s="210"/>
      <c r="Y416" s="210"/>
      <c r="AF416" s="210"/>
      <c r="AG416" s="210"/>
      <c r="AT416" s="210"/>
      <c r="AU416" s="210"/>
      <c r="AV416" s="210"/>
      <c r="AW416" s="210"/>
      <c r="AX416" s="210"/>
      <c r="AY416" s="210"/>
      <c r="AZ416" s="210"/>
      <c r="BA416" s="210"/>
      <c r="BB416" s="210"/>
      <c r="BC416" s="210"/>
      <c r="BD416" s="210"/>
      <c r="BE416" s="210"/>
      <c r="BM416" s="211"/>
      <c r="BN416" s="211"/>
      <c r="BO416" s="211"/>
      <c r="BP416" s="211"/>
      <c r="BQ416" s="211"/>
      <c r="BR416" s="211"/>
      <c r="BS416" s="211"/>
      <c r="BT416" s="211"/>
      <c r="BU416" s="211"/>
      <c r="BV416" s="211"/>
      <c r="BW416" s="211"/>
      <c r="BX416" s="211"/>
    </row>
    <row r="417" spans="1:76" s="209" customFormat="1" x14ac:dyDescent="0.25">
      <c r="A417" s="194"/>
      <c r="B417" s="194"/>
      <c r="C417" s="194"/>
      <c r="D417" s="194"/>
      <c r="E417" s="194"/>
      <c r="F417" s="194"/>
      <c r="G417" s="194"/>
      <c r="X417" s="210"/>
      <c r="Y417" s="210"/>
      <c r="AF417" s="210"/>
      <c r="AG417" s="210"/>
      <c r="AT417" s="210"/>
      <c r="AU417" s="210"/>
      <c r="AV417" s="210"/>
      <c r="AW417" s="210"/>
      <c r="AX417" s="210"/>
      <c r="AY417" s="210"/>
      <c r="AZ417" s="210"/>
      <c r="BA417" s="210"/>
      <c r="BB417" s="210"/>
      <c r="BC417" s="210"/>
      <c r="BD417" s="210"/>
      <c r="BE417" s="210"/>
      <c r="BM417" s="211"/>
      <c r="BN417" s="211"/>
      <c r="BO417" s="211"/>
      <c r="BP417" s="211"/>
      <c r="BQ417" s="211"/>
      <c r="BR417" s="211"/>
      <c r="BS417" s="211"/>
      <c r="BT417" s="211"/>
      <c r="BU417" s="211"/>
      <c r="BV417" s="211"/>
      <c r="BW417" s="211"/>
      <c r="BX417" s="211"/>
    </row>
    <row r="418" spans="1:76" s="209" customFormat="1" x14ac:dyDescent="0.25">
      <c r="A418" s="194"/>
      <c r="B418" s="194"/>
      <c r="C418" s="194"/>
      <c r="D418" s="194"/>
      <c r="E418" s="194"/>
      <c r="F418" s="194"/>
      <c r="G418" s="194"/>
      <c r="X418" s="210"/>
      <c r="Y418" s="210"/>
      <c r="AF418" s="210"/>
      <c r="AG418" s="210"/>
      <c r="AT418" s="210"/>
      <c r="AU418" s="210"/>
      <c r="AV418" s="210"/>
      <c r="AW418" s="210"/>
      <c r="AX418" s="210"/>
      <c r="AY418" s="210"/>
      <c r="AZ418" s="210"/>
      <c r="BA418" s="210"/>
      <c r="BB418" s="210"/>
      <c r="BC418" s="210"/>
      <c r="BD418" s="210"/>
      <c r="BE418" s="210"/>
      <c r="BM418" s="211"/>
      <c r="BN418" s="211"/>
      <c r="BO418" s="211"/>
      <c r="BP418" s="211"/>
      <c r="BQ418" s="211"/>
      <c r="BR418" s="211"/>
      <c r="BS418" s="211"/>
      <c r="BT418" s="211"/>
      <c r="BU418" s="211"/>
      <c r="BV418" s="211"/>
      <c r="BW418" s="211"/>
      <c r="BX418" s="211"/>
    </row>
    <row r="419" spans="1:76" s="209" customFormat="1" x14ac:dyDescent="0.25">
      <c r="A419" s="194"/>
      <c r="B419" s="194"/>
      <c r="C419" s="194"/>
      <c r="D419" s="194"/>
      <c r="E419" s="194"/>
      <c r="F419" s="194"/>
      <c r="G419" s="194"/>
      <c r="X419" s="210"/>
      <c r="Y419" s="210"/>
      <c r="AF419" s="210"/>
      <c r="AG419" s="210"/>
      <c r="AT419" s="210"/>
      <c r="AU419" s="210"/>
      <c r="AV419" s="210"/>
      <c r="AW419" s="210"/>
      <c r="AX419" s="210"/>
      <c r="AY419" s="210"/>
      <c r="AZ419" s="210"/>
      <c r="BA419" s="210"/>
      <c r="BB419" s="210"/>
      <c r="BC419" s="210"/>
      <c r="BD419" s="210"/>
      <c r="BE419" s="210"/>
      <c r="BM419" s="211"/>
      <c r="BN419" s="211"/>
      <c r="BO419" s="211"/>
      <c r="BP419" s="211"/>
      <c r="BQ419" s="211"/>
      <c r="BR419" s="211"/>
      <c r="BS419" s="211"/>
      <c r="BT419" s="211"/>
      <c r="BU419" s="211"/>
      <c r="BV419" s="211"/>
      <c r="BW419" s="211"/>
      <c r="BX419" s="211"/>
    </row>
    <row r="420" spans="1:76" s="209" customFormat="1" x14ac:dyDescent="0.25">
      <c r="A420" s="194"/>
      <c r="B420" s="194"/>
      <c r="C420" s="194"/>
      <c r="D420" s="194"/>
      <c r="E420" s="194"/>
      <c r="F420" s="194"/>
      <c r="G420" s="194"/>
      <c r="X420" s="210"/>
      <c r="Y420" s="210"/>
      <c r="AF420" s="210"/>
      <c r="AG420" s="210"/>
      <c r="AT420" s="210"/>
      <c r="AU420" s="210"/>
      <c r="AV420" s="210"/>
      <c r="AW420" s="210"/>
      <c r="AX420" s="210"/>
      <c r="AY420" s="210"/>
      <c r="AZ420" s="210"/>
      <c r="BA420" s="210"/>
      <c r="BB420" s="210"/>
      <c r="BC420" s="210"/>
      <c r="BD420" s="210"/>
      <c r="BE420" s="210"/>
      <c r="BM420" s="211"/>
      <c r="BN420" s="211"/>
      <c r="BO420" s="211"/>
      <c r="BP420" s="211"/>
      <c r="BQ420" s="211"/>
      <c r="BR420" s="211"/>
      <c r="BS420" s="211"/>
      <c r="BT420" s="211"/>
      <c r="BU420" s="211"/>
      <c r="BV420" s="211"/>
      <c r="BW420" s="211"/>
      <c r="BX420" s="211"/>
    </row>
    <row r="421" spans="1:76" s="209" customFormat="1" x14ac:dyDescent="0.25">
      <c r="A421" s="194"/>
      <c r="B421" s="194"/>
      <c r="C421" s="194"/>
      <c r="D421" s="194"/>
      <c r="E421" s="194"/>
      <c r="F421" s="194"/>
      <c r="G421" s="194"/>
      <c r="X421" s="210"/>
      <c r="Y421" s="210"/>
      <c r="AF421" s="210"/>
      <c r="AG421" s="210"/>
      <c r="AT421" s="210"/>
      <c r="AU421" s="210"/>
      <c r="AV421" s="210"/>
      <c r="AW421" s="210"/>
      <c r="AX421" s="210"/>
      <c r="AY421" s="210"/>
      <c r="AZ421" s="210"/>
      <c r="BA421" s="210"/>
      <c r="BB421" s="210"/>
      <c r="BC421" s="210"/>
      <c r="BD421" s="210"/>
      <c r="BE421" s="210"/>
      <c r="BM421" s="211"/>
      <c r="BN421" s="211"/>
      <c r="BO421" s="211"/>
      <c r="BP421" s="211"/>
      <c r="BQ421" s="211"/>
      <c r="BR421" s="211"/>
      <c r="BS421" s="211"/>
      <c r="BT421" s="211"/>
      <c r="BU421" s="211"/>
      <c r="BV421" s="211"/>
      <c r="BW421" s="211"/>
      <c r="BX421" s="211"/>
    </row>
    <row r="422" spans="1:76" s="209" customFormat="1" x14ac:dyDescent="0.25">
      <c r="A422" s="194"/>
      <c r="B422" s="194"/>
      <c r="C422" s="194"/>
      <c r="D422" s="194"/>
      <c r="E422" s="194"/>
      <c r="F422" s="194"/>
      <c r="G422" s="194"/>
      <c r="X422" s="210"/>
      <c r="Y422" s="210"/>
      <c r="AF422" s="210"/>
      <c r="AG422" s="210"/>
      <c r="AT422" s="210"/>
      <c r="AU422" s="210"/>
      <c r="AV422" s="210"/>
      <c r="AW422" s="210"/>
      <c r="AX422" s="210"/>
      <c r="AY422" s="210"/>
      <c r="AZ422" s="210"/>
      <c r="BA422" s="210"/>
      <c r="BB422" s="210"/>
      <c r="BC422" s="210"/>
      <c r="BD422" s="210"/>
      <c r="BE422" s="210"/>
      <c r="BM422" s="211"/>
      <c r="BN422" s="211"/>
      <c r="BO422" s="211"/>
      <c r="BP422" s="211"/>
      <c r="BQ422" s="211"/>
      <c r="BR422" s="211"/>
      <c r="BS422" s="211"/>
      <c r="BT422" s="211"/>
      <c r="BU422" s="211"/>
      <c r="BV422" s="211"/>
      <c r="BW422" s="211"/>
      <c r="BX422" s="211"/>
    </row>
    <row r="423" spans="1:76" s="209" customFormat="1" x14ac:dyDescent="0.25">
      <c r="A423" s="194"/>
      <c r="B423" s="194"/>
      <c r="C423" s="194"/>
      <c r="D423" s="194"/>
      <c r="E423" s="194"/>
      <c r="F423" s="194"/>
      <c r="G423" s="194"/>
      <c r="X423" s="210"/>
      <c r="Y423" s="210"/>
      <c r="AF423" s="210"/>
      <c r="AG423" s="210"/>
      <c r="AT423" s="210"/>
      <c r="AU423" s="210"/>
      <c r="AV423" s="210"/>
      <c r="AW423" s="210"/>
      <c r="AX423" s="210"/>
      <c r="AY423" s="210"/>
      <c r="AZ423" s="210"/>
      <c r="BA423" s="210"/>
      <c r="BB423" s="210"/>
      <c r="BC423" s="210"/>
      <c r="BD423" s="210"/>
      <c r="BE423" s="210"/>
      <c r="BM423" s="211"/>
      <c r="BN423" s="211"/>
      <c r="BO423" s="211"/>
      <c r="BP423" s="211"/>
      <c r="BQ423" s="211"/>
      <c r="BR423" s="211"/>
      <c r="BS423" s="211"/>
      <c r="BT423" s="211"/>
      <c r="BU423" s="211"/>
      <c r="BV423" s="211"/>
      <c r="BW423" s="211"/>
      <c r="BX423" s="211"/>
    </row>
    <row r="424" spans="1:76" s="209" customFormat="1" x14ac:dyDescent="0.25">
      <c r="A424" s="194"/>
      <c r="B424" s="194"/>
      <c r="C424" s="194"/>
      <c r="D424" s="194"/>
      <c r="E424" s="194"/>
      <c r="F424" s="194"/>
      <c r="G424" s="194"/>
      <c r="X424" s="210"/>
      <c r="Y424" s="210"/>
      <c r="AF424" s="210"/>
      <c r="AG424" s="210"/>
      <c r="AT424" s="210"/>
      <c r="AU424" s="210"/>
      <c r="AV424" s="210"/>
      <c r="AW424" s="210"/>
      <c r="AX424" s="210"/>
      <c r="AY424" s="210"/>
      <c r="AZ424" s="210"/>
      <c r="BA424" s="210"/>
      <c r="BB424" s="210"/>
      <c r="BC424" s="210"/>
      <c r="BD424" s="210"/>
      <c r="BE424" s="210"/>
      <c r="BM424" s="211"/>
      <c r="BN424" s="211"/>
      <c r="BO424" s="211"/>
      <c r="BP424" s="211"/>
      <c r="BQ424" s="211"/>
      <c r="BR424" s="211"/>
      <c r="BS424" s="211"/>
      <c r="BT424" s="211"/>
      <c r="BU424" s="211"/>
      <c r="BV424" s="211"/>
      <c r="BW424" s="211"/>
      <c r="BX424" s="211"/>
    </row>
    <row r="425" spans="1:76" s="209" customFormat="1" x14ac:dyDescent="0.25">
      <c r="A425" s="194"/>
      <c r="B425" s="194"/>
      <c r="C425" s="194"/>
      <c r="D425" s="194"/>
      <c r="E425" s="194"/>
      <c r="F425" s="194"/>
      <c r="G425" s="194"/>
      <c r="X425" s="210"/>
      <c r="Y425" s="210"/>
      <c r="AF425" s="210"/>
      <c r="AG425" s="210"/>
      <c r="AT425" s="210"/>
      <c r="AU425" s="210"/>
      <c r="AV425" s="210"/>
      <c r="AW425" s="210"/>
      <c r="AX425" s="210"/>
      <c r="AY425" s="210"/>
      <c r="AZ425" s="210"/>
      <c r="BA425" s="210"/>
      <c r="BB425" s="210"/>
      <c r="BC425" s="210"/>
      <c r="BD425" s="210"/>
      <c r="BE425" s="210"/>
      <c r="BM425" s="211"/>
      <c r="BN425" s="211"/>
      <c r="BO425" s="211"/>
      <c r="BP425" s="211"/>
      <c r="BQ425" s="211"/>
      <c r="BR425" s="211"/>
      <c r="BS425" s="211"/>
      <c r="BT425" s="211"/>
      <c r="BU425" s="211"/>
      <c r="BV425" s="211"/>
      <c r="BW425" s="211"/>
      <c r="BX425" s="211"/>
    </row>
    <row r="426" spans="1:76" s="209" customFormat="1" x14ac:dyDescent="0.25">
      <c r="A426" s="194"/>
      <c r="B426" s="194"/>
      <c r="C426" s="194"/>
      <c r="D426" s="194"/>
      <c r="E426" s="194"/>
      <c r="F426" s="194"/>
      <c r="G426" s="194"/>
      <c r="X426" s="210"/>
      <c r="Y426" s="210"/>
      <c r="AF426" s="210"/>
      <c r="AG426" s="210"/>
      <c r="AT426" s="210"/>
      <c r="AU426" s="210"/>
      <c r="AV426" s="210"/>
      <c r="AW426" s="210"/>
      <c r="AX426" s="210"/>
      <c r="AY426" s="210"/>
      <c r="AZ426" s="210"/>
      <c r="BA426" s="210"/>
      <c r="BB426" s="210"/>
      <c r="BC426" s="210"/>
      <c r="BD426" s="210"/>
      <c r="BE426" s="210"/>
      <c r="BM426" s="211"/>
      <c r="BN426" s="211"/>
      <c r="BO426" s="211"/>
      <c r="BP426" s="211"/>
      <c r="BQ426" s="211"/>
      <c r="BR426" s="211"/>
      <c r="BS426" s="211"/>
      <c r="BT426" s="211"/>
      <c r="BU426" s="211"/>
      <c r="BV426" s="211"/>
      <c r="BW426" s="211"/>
      <c r="BX426" s="211"/>
    </row>
    <row r="427" spans="1:76" s="209" customFormat="1" x14ac:dyDescent="0.25">
      <c r="A427" s="194"/>
      <c r="B427" s="194"/>
      <c r="C427" s="194"/>
      <c r="D427" s="194"/>
      <c r="E427" s="194"/>
      <c r="F427" s="194"/>
      <c r="G427" s="194"/>
      <c r="X427" s="210"/>
      <c r="Y427" s="210"/>
      <c r="AF427" s="210"/>
      <c r="AG427" s="210"/>
      <c r="AT427" s="210"/>
      <c r="AU427" s="210"/>
      <c r="AV427" s="210"/>
      <c r="AW427" s="210"/>
      <c r="AX427" s="210"/>
      <c r="AY427" s="210"/>
      <c r="AZ427" s="210"/>
      <c r="BA427" s="210"/>
      <c r="BB427" s="210"/>
      <c r="BC427" s="210"/>
      <c r="BD427" s="210"/>
      <c r="BE427" s="210"/>
      <c r="BM427" s="211"/>
      <c r="BN427" s="211"/>
      <c r="BO427" s="211"/>
      <c r="BP427" s="211"/>
      <c r="BQ427" s="211"/>
      <c r="BR427" s="211"/>
      <c r="BS427" s="211"/>
      <c r="BT427" s="211"/>
      <c r="BU427" s="211"/>
      <c r="BV427" s="211"/>
      <c r="BW427" s="211"/>
      <c r="BX427" s="211"/>
    </row>
    <row r="428" spans="1:76" s="209" customFormat="1" x14ac:dyDescent="0.25">
      <c r="A428" s="194"/>
      <c r="B428" s="194"/>
      <c r="C428" s="194"/>
      <c r="D428" s="194"/>
      <c r="E428" s="194"/>
      <c r="F428" s="194"/>
      <c r="G428" s="194"/>
      <c r="X428" s="210"/>
      <c r="Y428" s="210"/>
      <c r="AF428" s="210"/>
      <c r="AG428" s="210"/>
      <c r="AT428" s="210"/>
      <c r="AU428" s="210"/>
      <c r="AV428" s="210"/>
      <c r="AW428" s="210"/>
      <c r="AX428" s="210"/>
      <c r="AY428" s="210"/>
      <c r="AZ428" s="210"/>
      <c r="BA428" s="210"/>
      <c r="BB428" s="210"/>
      <c r="BC428" s="210"/>
      <c r="BD428" s="210"/>
      <c r="BE428" s="210"/>
      <c r="BM428" s="211"/>
      <c r="BN428" s="211"/>
      <c r="BO428" s="211"/>
      <c r="BP428" s="211"/>
      <c r="BQ428" s="211"/>
      <c r="BR428" s="211"/>
      <c r="BS428" s="211"/>
      <c r="BT428" s="211"/>
      <c r="BU428" s="211"/>
      <c r="BV428" s="211"/>
      <c r="BW428" s="211"/>
      <c r="BX428" s="211"/>
    </row>
    <row r="429" spans="1:76" s="209" customFormat="1" x14ac:dyDescent="0.25">
      <c r="A429" s="194"/>
      <c r="B429" s="194"/>
      <c r="C429" s="194"/>
      <c r="D429" s="194"/>
      <c r="E429" s="194"/>
      <c r="F429" s="194"/>
      <c r="G429" s="194"/>
      <c r="X429" s="210"/>
      <c r="Y429" s="210"/>
      <c r="AF429" s="210"/>
      <c r="AG429" s="210"/>
      <c r="AT429" s="210"/>
      <c r="AU429" s="210"/>
      <c r="AV429" s="210"/>
      <c r="AW429" s="210"/>
      <c r="AX429" s="210"/>
      <c r="AY429" s="210"/>
      <c r="AZ429" s="210"/>
      <c r="BA429" s="210"/>
      <c r="BB429" s="210"/>
      <c r="BC429" s="210"/>
      <c r="BD429" s="210"/>
      <c r="BE429" s="210"/>
      <c r="BM429" s="211"/>
      <c r="BN429" s="211"/>
      <c r="BO429" s="211"/>
      <c r="BP429" s="211"/>
      <c r="BQ429" s="211"/>
      <c r="BR429" s="211"/>
      <c r="BS429" s="211"/>
      <c r="BT429" s="211"/>
      <c r="BU429" s="211"/>
      <c r="BV429" s="211"/>
      <c r="BW429" s="211"/>
      <c r="BX429" s="211"/>
    </row>
    <row r="430" spans="1:76" s="209" customFormat="1" x14ac:dyDescent="0.25">
      <c r="A430" s="194"/>
      <c r="B430" s="194"/>
      <c r="C430" s="194"/>
      <c r="D430" s="194"/>
      <c r="E430" s="194"/>
      <c r="F430" s="194"/>
      <c r="G430" s="194"/>
      <c r="X430" s="210"/>
      <c r="Y430" s="210"/>
      <c r="AF430" s="210"/>
      <c r="AG430" s="210"/>
      <c r="AT430" s="210"/>
      <c r="AU430" s="210"/>
      <c r="AV430" s="210"/>
      <c r="AW430" s="210"/>
      <c r="AX430" s="210"/>
      <c r="AY430" s="210"/>
      <c r="AZ430" s="210"/>
      <c r="BA430" s="210"/>
      <c r="BB430" s="210"/>
      <c r="BC430" s="210"/>
      <c r="BD430" s="210"/>
      <c r="BE430" s="210"/>
      <c r="BM430" s="211"/>
      <c r="BN430" s="211"/>
      <c r="BO430" s="211"/>
      <c r="BP430" s="211"/>
      <c r="BQ430" s="211"/>
      <c r="BR430" s="211"/>
      <c r="BS430" s="211"/>
      <c r="BT430" s="211"/>
      <c r="BU430" s="211"/>
      <c r="BV430" s="211"/>
      <c r="BW430" s="211"/>
      <c r="BX430" s="211"/>
    </row>
    <row r="431" spans="1:76" s="209" customFormat="1" x14ac:dyDescent="0.25">
      <c r="A431" s="194"/>
      <c r="B431" s="194"/>
      <c r="C431" s="194"/>
      <c r="D431" s="194"/>
      <c r="E431" s="194"/>
      <c r="F431" s="194"/>
      <c r="G431" s="194"/>
      <c r="X431" s="210"/>
      <c r="Y431" s="210"/>
      <c r="AF431" s="210"/>
      <c r="AG431" s="210"/>
      <c r="AT431" s="210"/>
      <c r="AU431" s="210"/>
      <c r="AV431" s="210"/>
      <c r="AW431" s="210"/>
      <c r="AX431" s="210"/>
      <c r="AY431" s="210"/>
      <c r="AZ431" s="210"/>
      <c r="BA431" s="210"/>
      <c r="BB431" s="210"/>
      <c r="BC431" s="210"/>
      <c r="BD431" s="210"/>
      <c r="BE431" s="210"/>
      <c r="BM431" s="211"/>
      <c r="BN431" s="211"/>
      <c r="BO431" s="211"/>
      <c r="BP431" s="211"/>
      <c r="BQ431" s="211"/>
      <c r="BR431" s="211"/>
      <c r="BS431" s="211"/>
      <c r="BT431" s="211"/>
      <c r="BU431" s="211"/>
      <c r="BV431" s="211"/>
      <c r="BW431" s="211"/>
      <c r="BX431" s="211"/>
    </row>
    <row r="432" spans="1:76" s="209" customFormat="1" x14ac:dyDescent="0.25">
      <c r="A432" s="194"/>
      <c r="B432" s="194"/>
      <c r="C432" s="194"/>
      <c r="D432" s="194"/>
      <c r="E432" s="194"/>
      <c r="F432" s="194"/>
      <c r="G432" s="194"/>
      <c r="X432" s="210"/>
      <c r="Y432" s="210"/>
      <c r="AF432" s="210"/>
      <c r="AG432" s="210"/>
      <c r="AT432" s="210"/>
      <c r="AU432" s="210"/>
      <c r="AV432" s="210"/>
      <c r="AW432" s="210"/>
      <c r="AX432" s="210"/>
      <c r="AY432" s="210"/>
      <c r="AZ432" s="210"/>
      <c r="BA432" s="210"/>
      <c r="BB432" s="210"/>
      <c r="BC432" s="210"/>
      <c r="BD432" s="210"/>
      <c r="BE432" s="210"/>
      <c r="BM432" s="211"/>
      <c r="BN432" s="211"/>
      <c r="BO432" s="211"/>
      <c r="BP432" s="211"/>
      <c r="BQ432" s="211"/>
      <c r="BR432" s="211"/>
      <c r="BS432" s="211"/>
      <c r="BT432" s="211"/>
      <c r="BU432" s="211"/>
      <c r="BV432" s="211"/>
      <c r="BW432" s="211"/>
      <c r="BX432" s="211"/>
    </row>
    <row r="433" spans="1:76" s="209" customFormat="1" x14ac:dyDescent="0.25">
      <c r="A433" s="194"/>
      <c r="B433" s="194"/>
      <c r="C433" s="194"/>
      <c r="D433" s="194"/>
      <c r="E433" s="194"/>
      <c r="F433" s="194"/>
      <c r="G433" s="194"/>
      <c r="X433" s="210"/>
      <c r="Y433" s="210"/>
      <c r="AF433" s="210"/>
      <c r="AG433" s="210"/>
      <c r="AT433" s="210"/>
      <c r="AU433" s="210"/>
      <c r="AV433" s="210"/>
      <c r="AW433" s="210"/>
      <c r="AX433" s="210"/>
      <c r="AY433" s="210"/>
      <c r="AZ433" s="210"/>
      <c r="BA433" s="210"/>
      <c r="BB433" s="210"/>
      <c r="BC433" s="210"/>
      <c r="BD433" s="210"/>
      <c r="BE433" s="210"/>
      <c r="BM433" s="211"/>
      <c r="BN433" s="211"/>
      <c r="BO433" s="211"/>
      <c r="BP433" s="211"/>
      <c r="BQ433" s="211"/>
      <c r="BR433" s="211"/>
      <c r="BS433" s="211"/>
      <c r="BT433" s="211"/>
      <c r="BU433" s="211"/>
      <c r="BV433" s="211"/>
      <c r="BW433" s="211"/>
      <c r="BX433" s="211"/>
    </row>
    <row r="434" spans="1:76" s="209" customFormat="1" x14ac:dyDescent="0.25">
      <c r="A434" s="194"/>
      <c r="B434" s="194"/>
      <c r="C434" s="194"/>
      <c r="D434" s="194"/>
      <c r="E434" s="194"/>
      <c r="F434" s="194"/>
      <c r="G434" s="194"/>
      <c r="X434" s="210"/>
      <c r="Y434" s="210"/>
      <c r="AF434" s="210"/>
      <c r="AG434" s="210"/>
      <c r="AT434" s="210"/>
      <c r="AU434" s="210"/>
      <c r="AV434" s="210"/>
      <c r="AW434" s="210"/>
      <c r="AX434" s="210"/>
      <c r="AY434" s="210"/>
      <c r="AZ434" s="210"/>
      <c r="BA434" s="210"/>
      <c r="BB434" s="210"/>
      <c r="BC434" s="210"/>
      <c r="BD434" s="210"/>
      <c r="BE434" s="210"/>
      <c r="BM434" s="211"/>
      <c r="BN434" s="211"/>
      <c r="BO434" s="211"/>
      <c r="BP434" s="211"/>
      <c r="BQ434" s="211"/>
      <c r="BR434" s="211"/>
      <c r="BS434" s="211"/>
      <c r="BT434" s="211"/>
      <c r="BU434" s="211"/>
      <c r="BV434" s="211"/>
      <c r="BW434" s="211"/>
      <c r="BX434" s="211"/>
    </row>
    <row r="435" spans="1:76" s="209" customFormat="1" x14ac:dyDescent="0.25">
      <c r="A435" s="194"/>
      <c r="B435" s="194"/>
      <c r="C435" s="194"/>
      <c r="D435" s="194"/>
      <c r="E435" s="194"/>
      <c r="F435" s="194"/>
      <c r="G435" s="194"/>
      <c r="X435" s="210"/>
      <c r="Y435" s="210"/>
      <c r="AF435" s="210"/>
      <c r="AG435" s="210"/>
      <c r="AT435" s="210"/>
      <c r="AU435" s="210"/>
      <c r="AV435" s="210"/>
      <c r="AW435" s="210"/>
      <c r="AX435" s="210"/>
      <c r="AY435" s="210"/>
      <c r="AZ435" s="210"/>
      <c r="BA435" s="210"/>
      <c r="BB435" s="210"/>
      <c r="BC435" s="210"/>
      <c r="BD435" s="210"/>
      <c r="BE435" s="210"/>
      <c r="BM435" s="211"/>
      <c r="BN435" s="211"/>
      <c r="BO435" s="211"/>
      <c r="BP435" s="211"/>
      <c r="BQ435" s="211"/>
      <c r="BR435" s="211"/>
      <c r="BS435" s="211"/>
      <c r="BT435" s="211"/>
      <c r="BU435" s="211"/>
      <c r="BV435" s="211"/>
      <c r="BW435" s="211"/>
      <c r="BX435" s="211"/>
    </row>
    <row r="436" spans="1:76" s="209" customFormat="1" x14ac:dyDescent="0.25">
      <c r="A436" s="194"/>
      <c r="B436" s="194"/>
      <c r="C436" s="194"/>
      <c r="D436" s="194"/>
      <c r="E436" s="194"/>
      <c r="F436" s="194"/>
      <c r="G436" s="194"/>
      <c r="X436" s="210"/>
      <c r="Y436" s="210"/>
      <c r="AF436" s="210"/>
      <c r="AG436" s="210"/>
      <c r="AT436" s="210"/>
      <c r="AU436" s="210"/>
      <c r="AV436" s="210"/>
      <c r="AW436" s="210"/>
      <c r="AX436" s="210"/>
      <c r="AY436" s="210"/>
      <c r="AZ436" s="210"/>
      <c r="BA436" s="210"/>
      <c r="BB436" s="210"/>
      <c r="BC436" s="210"/>
      <c r="BD436" s="210"/>
      <c r="BE436" s="210"/>
      <c r="BM436" s="211"/>
      <c r="BN436" s="211"/>
      <c r="BO436" s="211"/>
      <c r="BP436" s="211"/>
      <c r="BQ436" s="211"/>
      <c r="BR436" s="211"/>
      <c r="BS436" s="211"/>
      <c r="BT436" s="211"/>
      <c r="BU436" s="211"/>
      <c r="BV436" s="211"/>
      <c r="BW436" s="211"/>
      <c r="BX436" s="211"/>
    </row>
    <row r="437" spans="1:76" s="209" customFormat="1" x14ac:dyDescent="0.25">
      <c r="A437" s="194"/>
      <c r="B437" s="194"/>
      <c r="C437" s="194"/>
      <c r="D437" s="194"/>
      <c r="E437" s="194"/>
      <c r="F437" s="194"/>
      <c r="G437" s="194"/>
      <c r="X437" s="210"/>
      <c r="Y437" s="210"/>
      <c r="AF437" s="210"/>
      <c r="AG437" s="210"/>
      <c r="AT437" s="210"/>
      <c r="AU437" s="210"/>
      <c r="AV437" s="210"/>
      <c r="AW437" s="210"/>
      <c r="AX437" s="210"/>
      <c r="AY437" s="210"/>
      <c r="AZ437" s="210"/>
      <c r="BA437" s="210"/>
      <c r="BB437" s="210"/>
      <c r="BC437" s="210"/>
      <c r="BD437" s="210"/>
      <c r="BE437" s="210"/>
      <c r="BM437" s="211"/>
      <c r="BN437" s="211"/>
      <c r="BO437" s="211"/>
      <c r="BP437" s="211"/>
      <c r="BQ437" s="211"/>
      <c r="BR437" s="211"/>
      <c r="BS437" s="211"/>
      <c r="BT437" s="211"/>
      <c r="BU437" s="211"/>
      <c r="BV437" s="211"/>
      <c r="BW437" s="211"/>
      <c r="BX437" s="211"/>
    </row>
    <row r="438" spans="1:76" s="209" customFormat="1" x14ac:dyDescent="0.25">
      <c r="A438" s="194"/>
      <c r="B438" s="194"/>
      <c r="C438" s="194"/>
      <c r="D438" s="194"/>
      <c r="E438" s="194"/>
      <c r="F438" s="194"/>
      <c r="G438" s="194"/>
      <c r="X438" s="210"/>
      <c r="Y438" s="210"/>
      <c r="AF438" s="210"/>
      <c r="AG438" s="210"/>
      <c r="AT438" s="210"/>
      <c r="AU438" s="210"/>
      <c r="AV438" s="210"/>
      <c r="AW438" s="210"/>
      <c r="AX438" s="210"/>
      <c r="AY438" s="210"/>
      <c r="AZ438" s="210"/>
      <c r="BA438" s="210"/>
      <c r="BB438" s="210"/>
      <c r="BC438" s="210"/>
      <c r="BD438" s="210"/>
      <c r="BE438" s="210"/>
      <c r="BM438" s="211"/>
      <c r="BN438" s="211"/>
      <c r="BO438" s="211"/>
      <c r="BP438" s="211"/>
      <c r="BQ438" s="211"/>
      <c r="BR438" s="211"/>
      <c r="BS438" s="211"/>
      <c r="BT438" s="211"/>
      <c r="BU438" s="211"/>
      <c r="BV438" s="211"/>
      <c r="BW438" s="211"/>
      <c r="BX438" s="211"/>
    </row>
    <row r="439" spans="1:76" s="209" customFormat="1" x14ac:dyDescent="0.25">
      <c r="A439" s="194"/>
      <c r="B439" s="194"/>
      <c r="C439" s="194"/>
      <c r="D439" s="194"/>
      <c r="E439" s="194"/>
      <c r="F439" s="194"/>
      <c r="G439" s="194"/>
      <c r="X439" s="210"/>
      <c r="Y439" s="210"/>
      <c r="AF439" s="210"/>
      <c r="AG439" s="210"/>
      <c r="AT439" s="210"/>
      <c r="AU439" s="210"/>
      <c r="AV439" s="210"/>
      <c r="AW439" s="210"/>
      <c r="AX439" s="210"/>
      <c r="AY439" s="210"/>
      <c r="AZ439" s="210"/>
      <c r="BA439" s="210"/>
      <c r="BB439" s="210"/>
      <c r="BC439" s="210"/>
      <c r="BD439" s="210"/>
      <c r="BE439" s="210"/>
      <c r="BM439" s="211"/>
      <c r="BN439" s="211"/>
      <c r="BO439" s="211"/>
      <c r="BP439" s="211"/>
      <c r="BQ439" s="211"/>
      <c r="BR439" s="211"/>
      <c r="BS439" s="211"/>
      <c r="BT439" s="211"/>
      <c r="BU439" s="211"/>
      <c r="BV439" s="211"/>
      <c r="BW439" s="211"/>
      <c r="BX439" s="211"/>
    </row>
    <row r="440" spans="1:76" s="209" customFormat="1" x14ac:dyDescent="0.25">
      <c r="A440" s="194"/>
      <c r="B440" s="194"/>
      <c r="C440" s="194"/>
      <c r="D440" s="194"/>
      <c r="E440" s="194"/>
      <c r="F440" s="194"/>
      <c r="G440" s="194"/>
      <c r="X440" s="210"/>
      <c r="Y440" s="210"/>
      <c r="AF440" s="210"/>
      <c r="AG440" s="210"/>
      <c r="AT440" s="210"/>
      <c r="AU440" s="210"/>
      <c r="AV440" s="210"/>
      <c r="AW440" s="210"/>
      <c r="AX440" s="210"/>
      <c r="AY440" s="210"/>
      <c r="AZ440" s="210"/>
      <c r="BA440" s="210"/>
      <c r="BB440" s="210"/>
      <c r="BC440" s="210"/>
      <c r="BD440" s="210"/>
      <c r="BE440" s="210"/>
      <c r="BM440" s="211"/>
      <c r="BN440" s="211"/>
      <c r="BO440" s="211"/>
      <c r="BP440" s="211"/>
      <c r="BQ440" s="211"/>
      <c r="BR440" s="211"/>
      <c r="BS440" s="211"/>
      <c r="BT440" s="211"/>
      <c r="BU440" s="211"/>
      <c r="BV440" s="211"/>
      <c r="BW440" s="211"/>
      <c r="BX440" s="211"/>
    </row>
    <row r="441" spans="1:76" s="209" customFormat="1" x14ac:dyDescent="0.25">
      <c r="A441" s="194"/>
      <c r="B441" s="194"/>
      <c r="C441" s="194"/>
      <c r="D441" s="194"/>
      <c r="E441" s="194"/>
      <c r="F441" s="194"/>
      <c r="G441" s="194"/>
      <c r="X441" s="210"/>
      <c r="Y441" s="210"/>
      <c r="AF441" s="210"/>
      <c r="AG441" s="210"/>
      <c r="AT441" s="210"/>
      <c r="AU441" s="210"/>
      <c r="AV441" s="210"/>
      <c r="AW441" s="210"/>
      <c r="AX441" s="210"/>
      <c r="AY441" s="210"/>
      <c r="AZ441" s="210"/>
      <c r="BA441" s="210"/>
      <c r="BB441" s="210"/>
      <c r="BC441" s="210"/>
      <c r="BD441" s="210"/>
      <c r="BE441" s="210"/>
      <c r="BM441" s="211"/>
      <c r="BN441" s="211"/>
      <c r="BO441" s="211"/>
      <c r="BP441" s="211"/>
      <c r="BQ441" s="211"/>
      <c r="BR441" s="211"/>
      <c r="BS441" s="211"/>
      <c r="BT441" s="211"/>
      <c r="BU441" s="211"/>
      <c r="BV441" s="211"/>
      <c r="BW441" s="211"/>
      <c r="BX441" s="211"/>
    </row>
    <row r="442" spans="1:76" s="209" customFormat="1" x14ac:dyDescent="0.25">
      <c r="A442" s="194"/>
      <c r="B442" s="194"/>
      <c r="C442" s="194"/>
      <c r="D442" s="194"/>
      <c r="E442" s="194"/>
      <c r="F442" s="194"/>
      <c r="G442" s="194"/>
      <c r="X442" s="210"/>
      <c r="Y442" s="210"/>
      <c r="AF442" s="210"/>
      <c r="AG442" s="210"/>
      <c r="AT442" s="210"/>
      <c r="AU442" s="210"/>
      <c r="AV442" s="210"/>
      <c r="AW442" s="210"/>
      <c r="AX442" s="210"/>
      <c r="AY442" s="210"/>
      <c r="AZ442" s="210"/>
      <c r="BA442" s="210"/>
      <c r="BB442" s="210"/>
      <c r="BC442" s="210"/>
      <c r="BD442" s="210"/>
      <c r="BE442" s="210"/>
      <c r="BM442" s="211"/>
      <c r="BN442" s="211"/>
      <c r="BO442" s="211"/>
      <c r="BP442" s="211"/>
      <c r="BQ442" s="211"/>
      <c r="BR442" s="211"/>
      <c r="BS442" s="211"/>
      <c r="BT442" s="211"/>
      <c r="BU442" s="211"/>
      <c r="BV442" s="211"/>
      <c r="BW442" s="211"/>
      <c r="BX442" s="211"/>
    </row>
    <row r="443" spans="1:76" s="209" customFormat="1" x14ac:dyDescent="0.25">
      <c r="A443" s="194"/>
      <c r="B443" s="194"/>
      <c r="C443" s="194"/>
      <c r="D443" s="194"/>
      <c r="E443" s="194"/>
      <c r="F443" s="194"/>
      <c r="G443" s="194"/>
      <c r="X443" s="210"/>
      <c r="Y443" s="210"/>
      <c r="AF443" s="210"/>
      <c r="AG443" s="210"/>
      <c r="AT443" s="210"/>
      <c r="AU443" s="210"/>
      <c r="AV443" s="210"/>
      <c r="AW443" s="210"/>
      <c r="AX443" s="210"/>
      <c r="AY443" s="210"/>
      <c r="AZ443" s="210"/>
      <c r="BA443" s="210"/>
      <c r="BB443" s="210"/>
      <c r="BC443" s="210"/>
      <c r="BD443" s="210"/>
      <c r="BE443" s="210"/>
      <c r="BM443" s="211"/>
      <c r="BN443" s="211"/>
      <c r="BO443" s="211"/>
      <c r="BP443" s="211"/>
      <c r="BQ443" s="211"/>
      <c r="BR443" s="211"/>
      <c r="BS443" s="211"/>
      <c r="BT443" s="211"/>
      <c r="BU443" s="211"/>
      <c r="BV443" s="211"/>
      <c r="BW443" s="211"/>
      <c r="BX443" s="211"/>
    </row>
    <row r="444" spans="1:76" s="209" customFormat="1" x14ac:dyDescent="0.25">
      <c r="A444" s="194"/>
      <c r="B444" s="194"/>
      <c r="C444" s="194"/>
      <c r="D444" s="194"/>
      <c r="E444" s="194"/>
      <c r="F444" s="194"/>
      <c r="G444" s="194"/>
      <c r="X444" s="210"/>
      <c r="Y444" s="210"/>
      <c r="AF444" s="210"/>
      <c r="AG444" s="210"/>
      <c r="AT444" s="210"/>
      <c r="AU444" s="210"/>
      <c r="AV444" s="210"/>
      <c r="AW444" s="210"/>
      <c r="AX444" s="210"/>
      <c r="AY444" s="210"/>
      <c r="AZ444" s="210"/>
      <c r="BA444" s="210"/>
      <c r="BB444" s="210"/>
      <c r="BC444" s="210"/>
      <c r="BD444" s="210"/>
      <c r="BE444" s="210"/>
      <c r="BM444" s="211"/>
      <c r="BN444" s="211"/>
      <c r="BO444" s="211"/>
      <c r="BP444" s="211"/>
      <c r="BQ444" s="211"/>
      <c r="BR444" s="211"/>
      <c r="BS444" s="211"/>
      <c r="BT444" s="211"/>
      <c r="BU444" s="211"/>
      <c r="BV444" s="211"/>
      <c r="BW444" s="211"/>
      <c r="BX444" s="211"/>
    </row>
    <row r="445" spans="1:76" s="209" customFormat="1" x14ac:dyDescent="0.25">
      <c r="A445" s="194"/>
      <c r="B445" s="194"/>
      <c r="C445" s="194"/>
      <c r="D445" s="194"/>
      <c r="E445" s="194"/>
      <c r="F445" s="194"/>
      <c r="G445" s="194"/>
      <c r="X445" s="210"/>
      <c r="Y445" s="210"/>
      <c r="AF445" s="210"/>
      <c r="AG445" s="210"/>
      <c r="AT445" s="210"/>
      <c r="AU445" s="210"/>
      <c r="AV445" s="210"/>
      <c r="AW445" s="210"/>
      <c r="AX445" s="210"/>
      <c r="AY445" s="210"/>
      <c r="AZ445" s="210"/>
      <c r="BA445" s="210"/>
      <c r="BB445" s="210"/>
      <c r="BC445" s="210"/>
      <c r="BD445" s="210"/>
      <c r="BE445" s="210"/>
      <c r="BM445" s="211"/>
      <c r="BN445" s="211"/>
      <c r="BO445" s="211"/>
      <c r="BP445" s="211"/>
      <c r="BQ445" s="211"/>
      <c r="BR445" s="211"/>
      <c r="BS445" s="211"/>
      <c r="BT445" s="211"/>
      <c r="BU445" s="211"/>
      <c r="BV445" s="211"/>
      <c r="BW445" s="211"/>
      <c r="BX445" s="211"/>
    </row>
    <row r="446" spans="1:76" s="209" customFormat="1" x14ac:dyDescent="0.25">
      <c r="A446" s="194"/>
      <c r="B446" s="194"/>
      <c r="C446" s="194"/>
      <c r="D446" s="194"/>
      <c r="E446" s="194"/>
      <c r="F446" s="194"/>
      <c r="G446" s="194"/>
      <c r="X446" s="210"/>
      <c r="Y446" s="210"/>
      <c r="AF446" s="210"/>
      <c r="AG446" s="210"/>
      <c r="AT446" s="210"/>
      <c r="AU446" s="210"/>
      <c r="AV446" s="210"/>
      <c r="AW446" s="210"/>
      <c r="AX446" s="210"/>
      <c r="AY446" s="210"/>
      <c r="AZ446" s="210"/>
      <c r="BA446" s="210"/>
      <c r="BB446" s="210"/>
      <c r="BC446" s="210"/>
      <c r="BD446" s="210"/>
      <c r="BE446" s="210"/>
      <c r="BM446" s="211"/>
      <c r="BN446" s="211"/>
      <c r="BO446" s="211"/>
      <c r="BP446" s="211"/>
      <c r="BQ446" s="211"/>
      <c r="BR446" s="211"/>
      <c r="BS446" s="211"/>
      <c r="BT446" s="211"/>
      <c r="BU446" s="211"/>
      <c r="BV446" s="211"/>
      <c r="BW446" s="211"/>
      <c r="BX446" s="211"/>
    </row>
    <row r="447" spans="1:76" s="209" customFormat="1" x14ac:dyDescent="0.25">
      <c r="A447" s="194"/>
      <c r="B447" s="194"/>
      <c r="C447" s="194"/>
      <c r="D447" s="194"/>
      <c r="E447" s="194"/>
      <c r="F447" s="194"/>
      <c r="G447" s="194"/>
      <c r="X447" s="210"/>
      <c r="Y447" s="210"/>
      <c r="AF447" s="210"/>
      <c r="AG447" s="210"/>
      <c r="AT447" s="210"/>
      <c r="AU447" s="210"/>
      <c r="AV447" s="210"/>
      <c r="AW447" s="210"/>
      <c r="AX447" s="210"/>
      <c r="AY447" s="210"/>
      <c r="AZ447" s="210"/>
      <c r="BA447" s="210"/>
      <c r="BB447" s="210"/>
      <c r="BC447" s="210"/>
      <c r="BD447" s="210"/>
      <c r="BE447" s="210"/>
      <c r="BM447" s="211"/>
      <c r="BN447" s="211"/>
      <c r="BO447" s="211"/>
      <c r="BP447" s="211"/>
      <c r="BQ447" s="211"/>
      <c r="BR447" s="211"/>
      <c r="BS447" s="211"/>
      <c r="BT447" s="211"/>
      <c r="BU447" s="211"/>
      <c r="BV447" s="211"/>
      <c r="BW447" s="211"/>
      <c r="BX447" s="211"/>
    </row>
    <row r="448" spans="1:76" s="209" customFormat="1" x14ac:dyDescent="0.25">
      <c r="A448" s="194"/>
      <c r="B448" s="194"/>
      <c r="C448" s="194"/>
      <c r="D448" s="194"/>
      <c r="E448" s="194"/>
      <c r="F448" s="194"/>
      <c r="G448" s="194"/>
      <c r="X448" s="210"/>
      <c r="Y448" s="210"/>
      <c r="AF448" s="210"/>
      <c r="AG448" s="210"/>
      <c r="AT448" s="210"/>
      <c r="AU448" s="210"/>
      <c r="AV448" s="210"/>
      <c r="AW448" s="210"/>
      <c r="AX448" s="210"/>
      <c r="AY448" s="210"/>
      <c r="AZ448" s="210"/>
      <c r="BA448" s="210"/>
      <c r="BB448" s="210"/>
      <c r="BC448" s="210"/>
      <c r="BD448" s="210"/>
      <c r="BE448" s="210"/>
      <c r="BM448" s="211"/>
      <c r="BN448" s="211"/>
      <c r="BO448" s="211"/>
      <c r="BP448" s="211"/>
      <c r="BQ448" s="211"/>
      <c r="BR448" s="211"/>
      <c r="BS448" s="211"/>
      <c r="BT448" s="211"/>
      <c r="BU448" s="211"/>
      <c r="BV448" s="211"/>
      <c r="BW448" s="211"/>
      <c r="BX448" s="211"/>
    </row>
    <row r="449" spans="1:76" s="209" customFormat="1" x14ac:dyDescent="0.25">
      <c r="A449" s="194"/>
      <c r="B449" s="194"/>
      <c r="C449" s="194"/>
      <c r="D449" s="194"/>
      <c r="E449" s="194"/>
      <c r="F449" s="194"/>
      <c r="G449" s="194"/>
      <c r="X449" s="210"/>
      <c r="Y449" s="210"/>
      <c r="AF449" s="210"/>
      <c r="AG449" s="210"/>
      <c r="AT449" s="210"/>
      <c r="AU449" s="210"/>
      <c r="AV449" s="210"/>
      <c r="AW449" s="210"/>
      <c r="AX449" s="210"/>
      <c r="AY449" s="210"/>
      <c r="AZ449" s="210"/>
      <c r="BA449" s="210"/>
      <c r="BB449" s="210"/>
      <c r="BC449" s="210"/>
      <c r="BD449" s="210"/>
      <c r="BE449" s="210"/>
      <c r="BM449" s="211"/>
      <c r="BN449" s="211"/>
      <c r="BO449" s="211"/>
      <c r="BP449" s="211"/>
      <c r="BQ449" s="211"/>
      <c r="BR449" s="211"/>
      <c r="BS449" s="211"/>
      <c r="BT449" s="211"/>
      <c r="BU449" s="211"/>
      <c r="BV449" s="211"/>
      <c r="BW449" s="211"/>
      <c r="BX449" s="211"/>
    </row>
    <row r="450" spans="1:76" s="209" customFormat="1" x14ac:dyDescent="0.25">
      <c r="A450" s="194"/>
      <c r="B450" s="194"/>
      <c r="C450" s="194"/>
      <c r="D450" s="194"/>
      <c r="E450" s="194"/>
      <c r="F450" s="194"/>
      <c r="G450" s="194"/>
      <c r="X450" s="210"/>
      <c r="Y450" s="210"/>
      <c r="AF450" s="210"/>
      <c r="AG450" s="210"/>
      <c r="AT450" s="210"/>
      <c r="AU450" s="210"/>
      <c r="AV450" s="210"/>
      <c r="AW450" s="210"/>
      <c r="AX450" s="210"/>
      <c r="AY450" s="210"/>
      <c r="AZ450" s="210"/>
      <c r="BA450" s="210"/>
      <c r="BB450" s="210"/>
      <c r="BC450" s="210"/>
      <c r="BD450" s="210"/>
      <c r="BE450" s="210"/>
      <c r="BM450" s="211"/>
      <c r="BN450" s="211"/>
      <c r="BO450" s="211"/>
      <c r="BP450" s="211"/>
      <c r="BQ450" s="211"/>
      <c r="BR450" s="211"/>
      <c r="BS450" s="211"/>
      <c r="BT450" s="211"/>
      <c r="BU450" s="211"/>
      <c r="BV450" s="211"/>
      <c r="BW450" s="211"/>
      <c r="BX450" s="211"/>
    </row>
    <row r="451" spans="1:76" s="209" customFormat="1" x14ac:dyDescent="0.25">
      <c r="A451" s="194"/>
      <c r="B451" s="194"/>
      <c r="C451" s="194"/>
      <c r="D451" s="194"/>
      <c r="E451" s="194"/>
      <c r="F451" s="194"/>
      <c r="G451" s="194"/>
      <c r="X451" s="210"/>
      <c r="Y451" s="210"/>
      <c r="AF451" s="210"/>
      <c r="AG451" s="210"/>
      <c r="AT451" s="210"/>
      <c r="AU451" s="210"/>
      <c r="AV451" s="210"/>
      <c r="AW451" s="210"/>
      <c r="AX451" s="210"/>
      <c r="AY451" s="210"/>
      <c r="AZ451" s="210"/>
      <c r="BA451" s="210"/>
      <c r="BB451" s="210"/>
      <c r="BC451" s="210"/>
      <c r="BD451" s="210"/>
      <c r="BE451" s="210"/>
      <c r="BM451" s="211"/>
      <c r="BN451" s="211"/>
      <c r="BO451" s="211"/>
      <c r="BP451" s="211"/>
      <c r="BQ451" s="211"/>
      <c r="BR451" s="211"/>
      <c r="BS451" s="211"/>
      <c r="BT451" s="211"/>
      <c r="BU451" s="211"/>
      <c r="BV451" s="211"/>
      <c r="BW451" s="211"/>
      <c r="BX451" s="211"/>
    </row>
    <row r="452" spans="1:76" s="209" customFormat="1" x14ac:dyDescent="0.25">
      <c r="A452" s="194"/>
      <c r="B452" s="194"/>
      <c r="C452" s="194"/>
      <c r="D452" s="194"/>
      <c r="E452" s="194"/>
      <c r="F452" s="194"/>
      <c r="G452" s="194"/>
      <c r="X452" s="210"/>
      <c r="Y452" s="210"/>
      <c r="AF452" s="210"/>
      <c r="AG452" s="210"/>
      <c r="AT452" s="210"/>
      <c r="AU452" s="210"/>
      <c r="AV452" s="210"/>
      <c r="AW452" s="210"/>
      <c r="AX452" s="210"/>
      <c r="AY452" s="210"/>
      <c r="AZ452" s="210"/>
      <c r="BA452" s="210"/>
      <c r="BB452" s="210"/>
      <c r="BC452" s="210"/>
      <c r="BD452" s="210"/>
      <c r="BE452" s="210"/>
      <c r="BM452" s="211"/>
      <c r="BN452" s="211"/>
      <c r="BO452" s="211"/>
      <c r="BP452" s="211"/>
      <c r="BQ452" s="211"/>
      <c r="BR452" s="211"/>
      <c r="BS452" s="211"/>
      <c r="BT452" s="211"/>
      <c r="BU452" s="211"/>
      <c r="BV452" s="211"/>
      <c r="BW452" s="211"/>
      <c r="BX452" s="211"/>
    </row>
    <row r="453" spans="1:76" s="209" customFormat="1" x14ac:dyDescent="0.25">
      <c r="A453" s="194"/>
      <c r="B453" s="194"/>
      <c r="C453" s="194"/>
      <c r="D453" s="194"/>
      <c r="E453" s="194"/>
      <c r="F453" s="194"/>
      <c r="G453" s="194"/>
      <c r="X453" s="210"/>
      <c r="Y453" s="210"/>
      <c r="AF453" s="210"/>
      <c r="AG453" s="210"/>
      <c r="AT453" s="210"/>
      <c r="AU453" s="210"/>
      <c r="AV453" s="210"/>
      <c r="AW453" s="210"/>
      <c r="AX453" s="210"/>
      <c r="AY453" s="210"/>
      <c r="AZ453" s="210"/>
      <c r="BA453" s="210"/>
      <c r="BB453" s="210"/>
      <c r="BC453" s="210"/>
      <c r="BD453" s="210"/>
      <c r="BE453" s="210"/>
      <c r="BM453" s="211"/>
      <c r="BN453" s="211"/>
      <c r="BO453" s="211"/>
      <c r="BP453" s="211"/>
      <c r="BQ453" s="211"/>
      <c r="BR453" s="211"/>
      <c r="BS453" s="211"/>
      <c r="BT453" s="211"/>
      <c r="BU453" s="211"/>
      <c r="BV453" s="211"/>
      <c r="BW453" s="211"/>
      <c r="BX453" s="211"/>
    </row>
    <row r="454" spans="1:76" s="209" customFormat="1" x14ac:dyDescent="0.25">
      <c r="A454" s="194"/>
      <c r="B454" s="194"/>
      <c r="C454" s="194"/>
      <c r="D454" s="194"/>
      <c r="E454" s="194"/>
      <c r="F454" s="194"/>
      <c r="G454" s="194"/>
      <c r="X454" s="210"/>
      <c r="Y454" s="210"/>
      <c r="AF454" s="210"/>
      <c r="AG454" s="210"/>
      <c r="AT454" s="210"/>
      <c r="AU454" s="210"/>
      <c r="AV454" s="210"/>
      <c r="AW454" s="210"/>
      <c r="AX454" s="210"/>
      <c r="AY454" s="210"/>
      <c r="AZ454" s="210"/>
      <c r="BA454" s="210"/>
      <c r="BB454" s="210"/>
      <c r="BC454" s="210"/>
      <c r="BD454" s="210"/>
      <c r="BE454" s="210"/>
      <c r="BM454" s="211"/>
      <c r="BN454" s="211"/>
      <c r="BO454" s="211"/>
      <c r="BP454" s="211"/>
      <c r="BQ454" s="211"/>
      <c r="BR454" s="211"/>
      <c r="BS454" s="211"/>
      <c r="BT454" s="211"/>
      <c r="BU454" s="211"/>
      <c r="BV454" s="211"/>
      <c r="BW454" s="211"/>
      <c r="BX454" s="211"/>
    </row>
    <row r="455" spans="1:76" s="209" customFormat="1" x14ac:dyDescent="0.25">
      <c r="A455" s="194"/>
      <c r="B455" s="194"/>
      <c r="C455" s="194"/>
      <c r="D455" s="194"/>
      <c r="E455" s="194"/>
      <c r="F455" s="194"/>
      <c r="G455" s="194"/>
      <c r="X455" s="210"/>
      <c r="Y455" s="210"/>
      <c r="AF455" s="210"/>
      <c r="AG455" s="210"/>
      <c r="AT455" s="210"/>
      <c r="AU455" s="210"/>
      <c r="AV455" s="210"/>
      <c r="AW455" s="210"/>
      <c r="AX455" s="210"/>
      <c r="AY455" s="210"/>
      <c r="AZ455" s="210"/>
      <c r="BA455" s="210"/>
      <c r="BB455" s="210"/>
      <c r="BC455" s="210"/>
      <c r="BD455" s="210"/>
      <c r="BE455" s="210"/>
      <c r="BM455" s="211"/>
      <c r="BN455" s="211"/>
      <c r="BO455" s="211"/>
      <c r="BP455" s="211"/>
      <c r="BQ455" s="211"/>
      <c r="BR455" s="211"/>
      <c r="BS455" s="211"/>
      <c r="BT455" s="211"/>
      <c r="BU455" s="211"/>
      <c r="BV455" s="211"/>
      <c r="BW455" s="211"/>
      <c r="BX455" s="211"/>
    </row>
    <row r="456" spans="1:76" s="209" customFormat="1" x14ac:dyDescent="0.25">
      <c r="A456" s="194"/>
      <c r="B456" s="194"/>
      <c r="C456" s="194"/>
      <c r="D456" s="194"/>
      <c r="E456" s="194"/>
      <c r="F456" s="194"/>
      <c r="G456" s="194"/>
      <c r="X456" s="210"/>
      <c r="Y456" s="210"/>
      <c r="AF456" s="210"/>
      <c r="AG456" s="210"/>
      <c r="AT456" s="210"/>
      <c r="AU456" s="210"/>
      <c r="AV456" s="210"/>
      <c r="AW456" s="210"/>
      <c r="AX456" s="210"/>
      <c r="AY456" s="210"/>
      <c r="AZ456" s="210"/>
      <c r="BA456" s="210"/>
      <c r="BB456" s="210"/>
      <c r="BC456" s="210"/>
      <c r="BD456" s="210"/>
      <c r="BE456" s="210"/>
      <c r="BM456" s="211"/>
      <c r="BN456" s="211"/>
      <c r="BO456" s="211"/>
      <c r="BP456" s="211"/>
      <c r="BQ456" s="211"/>
      <c r="BR456" s="211"/>
      <c r="BS456" s="211"/>
      <c r="BT456" s="211"/>
      <c r="BU456" s="211"/>
      <c r="BV456" s="211"/>
      <c r="BW456" s="211"/>
      <c r="BX456" s="211"/>
    </row>
    <row r="457" spans="1:76" s="209" customFormat="1" x14ac:dyDescent="0.25">
      <c r="A457" s="194"/>
      <c r="B457" s="194"/>
      <c r="C457" s="194"/>
      <c r="D457" s="194"/>
      <c r="E457" s="194"/>
      <c r="F457" s="194"/>
      <c r="G457" s="194"/>
      <c r="X457" s="210"/>
      <c r="Y457" s="210"/>
      <c r="AF457" s="210"/>
      <c r="AG457" s="210"/>
      <c r="AT457" s="210"/>
      <c r="AU457" s="210"/>
      <c r="AV457" s="210"/>
      <c r="AW457" s="210"/>
      <c r="AX457" s="210"/>
      <c r="AY457" s="210"/>
      <c r="AZ457" s="210"/>
      <c r="BA457" s="210"/>
      <c r="BB457" s="210"/>
      <c r="BC457" s="210"/>
      <c r="BD457" s="210"/>
      <c r="BE457" s="210"/>
      <c r="BM457" s="211"/>
      <c r="BN457" s="211"/>
      <c r="BO457" s="211"/>
      <c r="BP457" s="211"/>
      <c r="BQ457" s="211"/>
      <c r="BR457" s="211"/>
      <c r="BS457" s="211"/>
      <c r="BT457" s="211"/>
      <c r="BU457" s="211"/>
      <c r="BV457" s="211"/>
      <c r="BW457" s="211"/>
      <c r="BX457" s="211"/>
    </row>
    <row r="458" spans="1:76" s="209" customFormat="1" x14ac:dyDescent="0.25">
      <c r="A458" s="194"/>
      <c r="B458" s="194"/>
      <c r="C458" s="194"/>
      <c r="D458" s="194"/>
      <c r="E458" s="194"/>
      <c r="F458" s="194"/>
      <c r="G458" s="194"/>
      <c r="X458" s="210"/>
      <c r="Y458" s="210"/>
      <c r="AF458" s="210"/>
      <c r="AG458" s="210"/>
      <c r="AT458" s="210"/>
      <c r="AU458" s="210"/>
      <c r="AV458" s="210"/>
      <c r="AW458" s="210"/>
      <c r="AX458" s="210"/>
      <c r="AY458" s="210"/>
      <c r="AZ458" s="210"/>
      <c r="BA458" s="210"/>
      <c r="BB458" s="210"/>
      <c r="BC458" s="210"/>
      <c r="BD458" s="210"/>
      <c r="BE458" s="210"/>
      <c r="BM458" s="211"/>
      <c r="BN458" s="211"/>
      <c r="BO458" s="211"/>
      <c r="BP458" s="211"/>
      <c r="BQ458" s="211"/>
      <c r="BR458" s="211"/>
      <c r="BS458" s="211"/>
      <c r="BT458" s="211"/>
      <c r="BU458" s="211"/>
      <c r="BV458" s="211"/>
      <c r="BW458" s="211"/>
      <c r="BX458" s="211"/>
    </row>
    <row r="459" spans="1:76" s="209" customFormat="1" x14ac:dyDescent="0.25">
      <c r="A459" s="194"/>
      <c r="B459" s="194"/>
      <c r="C459" s="194"/>
      <c r="D459" s="194"/>
      <c r="E459" s="194"/>
      <c r="F459" s="194"/>
      <c r="G459" s="194"/>
      <c r="X459" s="210"/>
      <c r="Y459" s="210"/>
      <c r="AF459" s="210"/>
      <c r="AG459" s="210"/>
      <c r="AT459" s="210"/>
      <c r="AU459" s="210"/>
      <c r="AV459" s="210"/>
      <c r="AW459" s="210"/>
      <c r="AX459" s="210"/>
      <c r="AY459" s="210"/>
      <c r="AZ459" s="210"/>
      <c r="BA459" s="210"/>
      <c r="BB459" s="210"/>
      <c r="BC459" s="210"/>
      <c r="BD459" s="210"/>
      <c r="BE459" s="210"/>
      <c r="BM459" s="211"/>
      <c r="BN459" s="211"/>
      <c r="BO459" s="211"/>
      <c r="BP459" s="211"/>
      <c r="BQ459" s="211"/>
      <c r="BR459" s="211"/>
      <c r="BS459" s="211"/>
      <c r="BT459" s="211"/>
      <c r="BU459" s="211"/>
      <c r="BV459" s="211"/>
      <c r="BW459" s="211"/>
      <c r="BX459" s="211"/>
    </row>
    <row r="460" spans="1:76" s="209" customFormat="1" x14ac:dyDescent="0.25">
      <c r="A460" s="194"/>
      <c r="B460" s="194"/>
      <c r="C460" s="194"/>
      <c r="D460" s="194"/>
      <c r="E460" s="194"/>
      <c r="F460" s="194"/>
      <c r="G460" s="194"/>
      <c r="X460" s="210"/>
      <c r="Y460" s="210"/>
      <c r="AF460" s="210"/>
      <c r="AG460" s="210"/>
      <c r="AT460" s="210"/>
      <c r="AU460" s="210"/>
      <c r="AV460" s="210"/>
      <c r="AW460" s="210"/>
      <c r="AX460" s="210"/>
      <c r="AY460" s="210"/>
      <c r="AZ460" s="210"/>
      <c r="BA460" s="210"/>
      <c r="BB460" s="210"/>
      <c r="BC460" s="210"/>
      <c r="BD460" s="210"/>
      <c r="BE460" s="210"/>
      <c r="BM460" s="211"/>
      <c r="BN460" s="211"/>
      <c r="BO460" s="211"/>
      <c r="BP460" s="211"/>
      <c r="BQ460" s="211"/>
      <c r="BR460" s="211"/>
      <c r="BS460" s="211"/>
      <c r="BT460" s="211"/>
      <c r="BU460" s="211"/>
      <c r="BV460" s="211"/>
      <c r="BW460" s="211"/>
      <c r="BX460" s="211"/>
    </row>
    <row r="461" spans="1:76" s="209" customFormat="1" x14ac:dyDescent="0.25">
      <c r="A461" s="194"/>
      <c r="B461" s="194"/>
      <c r="C461" s="194"/>
      <c r="D461" s="194"/>
      <c r="E461" s="194"/>
      <c r="F461" s="194"/>
      <c r="G461" s="194"/>
      <c r="X461" s="210"/>
      <c r="Y461" s="210"/>
      <c r="AF461" s="210"/>
      <c r="AG461" s="210"/>
      <c r="AT461" s="210"/>
      <c r="AU461" s="210"/>
      <c r="AV461" s="210"/>
      <c r="AW461" s="210"/>
      <c r="AX461" s="210"/>
      <c r="AY461" s="210"/>
      <c r="AZ461" s="210"/>
      <c r="BA461" s="210"/>
      <c r="BB461" s="210"/>
      <c r="BC461" s="210"/>
      <c r="BD461" s="210"/>
      <c r="BE461" s="210"/>
      <c r="BM461" s="211"/>
      <c r="BN461" s="211"/>
      <c r="BO461" s="211"/>
      <c r="BP461" s="211"/>
      <c r="BQ461" s="211"/>
      <c r="BR461" s="211"/>
      <c r="BS461" s="211"/>
      <c r="BT461" s="211"/>
      <c r="BU461" s="211"/>
      <c r="BV461" s="211"/>
      <c r="BW461" s="211"/>
      <c r="BX461" s="211"/>
    </row>
    <row r="462" spans="1:76" s="209" customFormat="1" x14ac:dyDescent="0.25">
      <c r="A462" s="194"/>
      <c r="B462" s="194"/>
      <c r="C462" s="194"/>
      <c r="D462" s="194"/>
      <c r="E462" s="194"/>
      <c r="F462" s="194"/>
      <c r="G462" s="194"/>
      <c r="X462" s="210"/>
      <c r="Y462" s="210"/>
      <c r="AF462" s="210"/>
      <c r="AG462" s="210"/>
      <c r="AT462" s="210"/>
      <c r="AU462" s="210"/>
      <c r="AV462" s="210"/>
      <c r="AW462" s="210"/>
      <c r="AX462" s="210"/>
      <c r="AY462" s="210"/>
      <c r="AZ462" s="210"/>
      <c r="BA462" s="210"/>
      <c r="BB462" s="210"/>
      <c r="BC462" s="210"/>
      <c r="BD462" s="210"/>
      <c r="BE462" s="210"/>
      <c r="BM462" s="211"/>
      <c r="BN462" s="211"/>
      <c r="BO462" s="211"/>
      <c r="BP462" s="211"/>
      <c r="BQ462" s="211"/>
      <c r="BR462" s="211"/>
      <c r="BS462" s="211"/>
      <c r="BT462" s="211"/>
      <c r="BU462" s="211"/>
      <c r="BV462" s="211"/>
      <c r="BW462" s="211"/>
      <c r="BX462" s="211"/>
    </row>
    <row r="463" spans="1:76" s="209" customFormat="1" x14ac:dyDescent="0.25">
      <c r="A463" s="194"/>
      <c r="B463" s="194"/>
      <c r="C463" s="194"/>
      <c r="D463" s="194"/>
      <c r="E463" s="194"/>
      <c r="F463" s="194"/>
      <c r="G463" s="194"/>
      <c r="X463" s="210"/>
      <c r="Y463" s="210"/>
      <c r="AF463" s="210"/>
      <c r="AG463" s="210"/>
      <c r="AT463" s="210"/>
      <c r="AU463" s="210"/>
      <c r="AV463" s="210"/>
      <c r="AW463" s="210"/>
      <c r="AX463" s="210"/>
      <c r="AY463" s="210"/>
      <c r="AZ463" s="210"/>
      <c r="BA463" s="210"/>
      <c r="BB463" s="210"/>
      <c r="BC463" s="210"/>
      <c r="BD463" s="210"/>
      <c r="BE463" s="210"/>
      <c r="BM463" s="211"/>
      <c r="BN463" s="211"/>
      <c r="BO463" s="211"/>
      <c r="BP463" s="211"/>
      <c r="BQ463" s="211"/>
      <c r="BR463" s="211"/>
      <c r="BS463" s="211"/>
      <c r="BT463" s="211"/>
      <c r="BU463" s="211"/>
      <c r="BV463" s="211"/>
      <c r="BW463" s="211"/>
      <c r="BX463" s="211"/>
    </row>
    <row r="464" spans="1:76" s="209" customFormat="1" x14ac:dyDescent="0.25">
      <c r="A464" s="194"/>
      <c r="B464" s="194"/>
      <c r="C464" s="194"/>
      <c r="D464" s="194"/>
      <c r="E464" s="194"/>
      <c r="F464" s="194"/>
      <c r="G464" s="194"/>
      <c r="X464" s="210"/>
      <c r="Y464" s="210"/>
      <c r="AF464" s="210"/>
      <c r="AG464" s="210"/>
      <c r="AT464" s="210"/>
      <c r="AU464" s="210"/>
      <c r="AV464" s="210"/>
      <c r="AW464" s="210"/>
      <c r="AX464" s="210"/>
      <c r="AY464" s="210"/>
      <c r="AZ464" s="210"/>
      <c r="BA464" s="210"/>
      <c r="BB464" s="210"/>
      <c r="BC464" s="210"/>
      <c r="BD464" s="210"/>
      <c r="BE464" s="210"/>
      <c r="BM464" s="211"/>
      <c r="BN464" s="211"/>
      <c r="BO464" s="211"/>
      <c r="BP464" s="211"/>
      <c r="BQ464" s="211"/>
      <c r="BR464" s="211"/>
      <c r="BS464" s="211"/>
      <c r="BT464" s="211"/>
      <c r="BU464" s="211"/>
      <c r="BV464" s="211"/>
      <c r="BW464" s="211"/>
      <c r="BX464" s="211"/>
    </row>
    <row r="465" spans="1:76" s="209" customFormat="1" x14ac:dyDescent="0.25">
      <c r="A465" s="194"/>
      <c r="B465" s="194"/>
      <c r="C465" s="194"/>
      <c r="D465" s="194"/>
      <c r="E465" s="194"/>
      <c r="F465" s="194"/>
      <c r="G465" s="194"/>
      <c r="X465" s="210"/>
      <c r="Y465" s="210"/>
      <c r="AF465" s="210"/>
      <c r="AG465" s="210"/>
      <c r="AT465" s="210"/>
      <c r="AU465" s="210"/>
      <c r="AV465" s="210"/>
      <c r="AW465" s="210"/>
      <c r="AX465" s="210"/>
      <c r="AY465" s="210"/>
      <c r="AZ465" s="210"/>
      <c r="BA465" s="210"/>
      <c r="BB465" s="210"/>
      <c r="BC465" s="210"/>
      <c r="BD465" s="210"/>
      <c r="BE465" s="210"/>
      <c r="BM465" s="211"/>
      <c r="BN465" s="211"/>
      <c r="BO465" s="211"/>
      <c r="BP465" s="211"/>
      <c r="BQ465" s="211"/>
      <c r="BR465" s="211"/>
      <c r="BS465" s="211"/>
      <c r="BT465" s="211"/>
      <c r="BU465" s="211"/>
      <c r="BV465" s="211"/>
      <c r="BW465" s="211"/>
      <c r="BX465" s="211"/>
    </row>
    <row r="466" spans="1:76" s="209" customFormat="1" x14ac:dyDescent="0.25">
      <c r="A466" s="194"/>
      <c r="B466" s="194"/>
      <c r="C466" s="194"/>
      <c r="D466" s="194"/>
      <c r="E466" s="194"/>
      <c r="F466" s="194"/>
      <c r="G466" s="194"/>
      <c r="X466" s="210"/>
      <c r="Y466" s="210"/>
      <c r="AF466" s="210"/>
      <c r="AG466" s="210"/>
      <c r="AT466" s="210"/>
      <c r="AU466" s="210"/>
      <c r="AV466" s="210"/>
      <c r="AW466" s="210"/>
      <c r="AX466" s="210"/>
      <c r="AY466" s="210"/>
      <c r="AZ466" s="210"/>
      <c r="BA466" s="210"/>
      <c r="BB466" s="210"/>
      <c r="BC466" s="210"/>
      <c r="BD466" s="210"/>
      <c r="BE466" s="210"/>
      <c r="BM466" s="211"/>
      <c r="BN466" s="211"/>
      <c r="BO466" s="211"/>
      <c r="BP466" s="211"/>
      <c r="BQ466" s="211"/>
      <c r="BR466" s="211"/>
      <c r="BS466" s="211"/>
      <c r="BT466" s="211"/>
      <c r="BU466" s="211"/>
      <c r="BV466" s="211"/>
      <c r="BW466" s="211"/>
      <c r="BX466" s="211"/>
    </row>
    <row r="467" spans="1:76" s="209" customFormat="1" x14ac:dyDescent="0.25">
      <c r="A467" s="194"/>
      <c r="B467" s="194"/>
      <c r="C467" s="194"/>
      <c r="D467" s="194"/>
      <c r="E467" s="194"/>
      <c r="F467" s="194"/>
      <c r="G467" s="194"/>
      <c r="X467" s="210"/>
      <c r="Y467" s="210"/>
      <c r="AF467" s="210"/>
      <c r="AG467" s="210"/>
      <c r="AT467" s="210"/>
      <c r="AU467" s="210"/>
      <c r="AV467" s="210"/>
      <c r="AW467" s="210"/>
      <c r="AX467" s="210"/>
      <c r="AY467" s="210"/>
      <c r="AZ467" s="210"/>
      <c r="BA467" s="210"/>
      <c r="BB467" s="210"/>
      <c r="BC467" s="210"/>
      <c r="BD467" s="210"/>
      <c r="BE467" s="210"/>
      <c r="BM467" s="211"/>
      <c r="BN467" s="211"/>
      <c r="BO467" s="211"/>
      <c r="BP467" s="211"/>
      <c r="BQ467" s="211"/>
      <c r="BR467" s="211"/>
      <c r="BS467" s="211"/>
      <c r="BT467" s="211"/>
      <c r="BU467" s="211"/>
      <c r="BV467" s="211"/>
      <c r="BW467" s="211"/>
      <c r="BX467" s="211"/>
    </row>
    <row r="468" spans="1:76" s="209" customFormat="1" x14ac:dyDescent="0.25">
      <c r="A468" s="194"/>
      <c r="B468" s="194"/>
      <c r="C468" s="194"/>
      <c r="D468" s="194"/>
      <c r="E468" s="194"/>
      <c r="F468" s="194"/>
      <c r="G468" s="194"/>
      <c r="X468" s="210"/>
      <c r="Y468" s="210"/>
      <c r="AF468" s="210"/>
      <c r="AG468" s="210"/>
      <c r="AT468" s="210"/>
      <c r="AU468" s="210"/>
      <c r="AV468" s="210"/>
      <c r="AW468" s="210"/>
      <c r="AX468" s="210"/>
      <c r="AY468" s="210"/>
      <c r="AZ468" s="210"/>
      <c r="BA468" s="210"/>
      <c r="BB468" s="210"/>
      <c r="BC468" s="210"/>
      <c r="BD468" s="210"/>
      <c r="BE468" s="210"/>
      <c r="BM468" s="211"/>
      <c r="BN468" s="211"/>
      <c r="BO468" s="211"/>
      <c r="BP468" s="211"/>
      <c r="BQ468" s="211"/>
      <c r="BR468" s="211"/>
      <c r="BS468" s="211"/>
      <c r="BT468" s="211"/>
      <c r="BU468" s="211"/>
      <c r="BV468" s="211"/>
      <c r="BW468" s="211"/>
      <c r="BX468" s="211"/>
    </row>
    <row r="469" spans="1:76" s="209" customFormat="1" x14ac:dyDescent="0.25">
      <c r="A469" s="194"/>
      <c r="B469" s="194"/>
      <c r="C469" s="194"/>
      <c r="D469" s="194"/>
      <c r="E469" s="194"/>
      <c r="F469" s="194"/>
      <c r="G469" s="194"/>
      <c r="X469" s="210"/>
      <c r="Y469" s="210"/>
      <c r="AF469" s="210"/>
      <c r="AG469" s="210"/>
      <c r="AT469" s="210"/>
      <c r="AU469" s="210"/>
      <c r="AV469" s="210"/>
      <c r="AW469" s="210"/>
      <c r="AX469" s="210"/>
      <c r="AY469" s="210"/>
      <c r="AZ469" s="210"/>
      <c r="BA469" s="210"/>
      <c r="BB469" s="210"/>
      <c r="BC469" s="210"/>
      <c r="BD469" s="210"/>
      <c r="BE469" s="210"/>
      <c r="BM469" s="211"/>
      <c r="BN469" s="211"/>
      <c r="BO469" s="211"/>
      <c r="BP469" s="211"/>
      <c r="BQ469" s="211"/>
      <c r="BR469" s="211"/>
      <c r="BS469" s="211"/>
      <c r="BT469" s="211"/>
      <c r="BU469" s="211"/>
      <c r="BV469" s="211"/>
      <c r="BW469" s="211"/>
      <c r="BX469" s="211"/>
    </row>
    <row r="470" spans="1:76" s="209" customFormat="1" x14ac:dyDescent="0.25">
      <c r="A470" s="194"/>
      <c r="B470" s="194"/>
      <c r="C470" s="194"/>
      <c r="D470" s="194"/>
      <c r="E470" s="194"/>
      <c r="F470" s="194"/>
      <c r="G470" s="194"/>
      <c r="X470" s="210"/>
      <c r="Y470" s="210"/>
      <c r="AF470" s="210"/>
      <c r="AG470" s="210"/>
      <c r="AT470" s="210"/>
      <c r="AU470" s="210"/>
      <c r="AV470" s="210"/>
      <c r="AW470" s="210"/>
      <c r="AX470" s="210"/>
      <c r="AY470" s="210"/>
      <c r="AZ470" s="210"/>
      <c r="BA470" s="210"/>
      <c r="BB470" s="210"/>
      <c r="BC470" s="210"/>
      <c r="BD470" s="210"/>
      <c r="BE470" s="210"/>
      <c r="BM470" s="211"/>
      <c r="BN470" s="211"/>
      <c r="BO470" s="211"/>
      <c r="BP470" s="211"/>
      <c r="BQ470" s="211"/>
      <c r="BR470" s="211"/>
      <c r="BS470" s="211"/>
      <c r="BT470" s="211"/>
      <c r="BU470" s="211"/>
      <c r="BV470" s="211"/>
      <c r="BW470" s="211"/>
      <c r="BX470" s="211"/>
    </row>
    <row r="471" spans="1:76" s="209" customFormat="1" x14ac:dyDescent="0.25">
      <c r="A471" s="194"/>
      <c r="B471" s="194"/>
      <c r="C471" s="194"/>
      <c r="D471" s="194"/>
      <c r="E471" s="194"/>
      <c r="F471" s="194"/>
      <c r="G471" s="194"/>
      <c r="X471" s="210"/>
      <c r="Y471" s="210"/>
      <c r="AF471" s="210"/>
      <c r="AG471" s="210"/>
      <c r="AT471" s="210"/>
      <c r="AU471" s="210"/>
      <c r="AV471" s="210"/>
      <c r="AW471" s="210"/>
      <c r="AX471" s="210"/>
      <c r="AY471" s="210"/>
      <c r="AZ471" s="210"/>
      <c r="BA471" s="210"/>
      <c r="BB471" s="210"/>
      <c r="BC471" s="210"/>
      <c r="BD471" s="210"/>
      <c r="BE471" s="210"/>
      <c r="BM471" s="211"/>
      <c r="BN471" s="211"/>
      <c r="BO471" s="211"/>
      <c r="BP471" s="211"/>
      <c r="BQ471" s="211"/>
      <c r="BR471" s="211"/>
      <c r="BS471" s="211"/>
      <c r="BT471" s="211"/>
      <c r="BU471" s="211"/>
      <c r="BV471" s="211"/>
      <c r="BW471" s="211"/>
      <c r="BX471" s="211"/>
    </row>
    <row r="472" spans="1:76" s="209" customFormat="1" x14ac:dyDescent="0.25">
      <c r="A472" s="194"/>
      <c r="B472" s="194"/>
      <c r="C472" s="194"/>
      <c r="D472" s="194"/>
      <c r="E472" s="194"/>
      <c r="F472" s="194"/>
      <c r="G472" s="194"/>
      <c r="X472" s="210"/>
      <c r="Y472" s="210"/>
      <c r="AF472" s="210"/>
      <c r="AG472" s="210"/>
      <c r="AT472" s="210"/>
      <c r="AU472" s="210"/>
      <c r="AV472" s="210"/>
      <c r="AW472" s="210"/>
      <c r="AX472" s="210"/>
      <c r="AY472" s="210"/>
      <c r="AZ472" s="210"/>
      <c r="BA472" s="210"/>
      <c r="BB472" s="210"/>
      <c r="BC472" s="210"/>
      <c r="BD472" s="210"/>
      <c r="BE472" s="210"/>
      <c r="BM472" s="211"/>
      <c r="BN472" s="211"/>
      <c r="BO472" s="211"/>
      <c r="BP472" s="211"/>
      <c r="BQ472" s="211"/>
      <c r="BR472" s="211"/>
      <c r="BS472" s="211"/>
      <c r="BT472" s="211"/>
      <c r="BU472" s="211"/>
      <c r="BV472" s="211"/>
      <c r="BW472" s="211"/>
      <c r="BX472" s="211"/>
    </row>
    <row r="473" spans="1:76" s="209" customFormat="1" x14ac:dyDescent="0.25">
      <c r="A473" s="194"/>
      <c r="B473" s="194"/>
      <c r="C473" s="194"/>
      <c r="D473" s="194"/>
      <c r="E473" s="194"/>
      <c r="F473" s="194"/>
      <c r="G473" s="194"/>
      <c r="X473" s="210"/>
      <c r="Y473" s="210"/>
      <c r="AF473" s="210"/>
      <c r="AG473" s="210"/>
      <c r="AT473" s="210"/>
      <c r="AU473" s="210"/>
      <c r="AV473" s="210"/>
      <c r="AW473" s="210"/>
      <c r="AX473" s="210"/>
      <c r="AY473" s="210"/>
      <c r="AZ473" s="210"/>
      <c r="BA473" s="210"/>
      <c r="BB473" s="210"/>
      <c r="BC473" s="210"/>
      <c r="BD473" s="210"/>
      <c r="BE473" s="210"/>
      <c r="BM473" s="211"/>
      <c r="BN473" s="211"/>
      <c r="BO473" s="211"/>
      <c r="BP473" s="211"/>
      <c r="BQ473" s="211"/>
      <c r="BR473" s="211"/>
      <c r="BS473" s="211"/>
      <c r="BT473" s="211"/>
      <c r="BU473" s="211"/>
      <c r="BV473" s="211"/>
      <c r="BW473" s="211"/>
      <c r="BX473" s="211"/>
    </row>
    <row r="474" spans="1:76" s="209" customFormat="1" x14ac:dyDescent="0.25">
      <c r="A474" s="194"/>
      <c r="B474" s="194"/>
      <c r="C474" s="194"/>
      <c r="D474" s="194"/>
      <c r="E474" s="194"/>
      <c r="F474" s="194"/>
      <c r="G474" s="194"/>
      <c r="X474" s="210"/>
      <c r="Y474" s="210"/>
      <c r="AF474" s="210"/>
      <c r="AG474" s="210"/>
      <c r="AT474" s="210"/>
      <c r="AU474" s="210"/>
      <c r="AV474" s="210"/>
      <c r="AW474" s="210"/>
      <c r="AX474" s="210"/>
      <c r="AY474" s="210"/>
      <c r="AZ474" s="210"/>
      <c r="BA474" s="210"/>
      <c r="BB474" s="210"/>
      <c r="BC474" s="210"/>
      <c r="BD474" s="210"/>
      <c r="BE474" s="210"/>
      <c r="BM474" s="211"/>
      <c r="BN474" s="211"/>
      <c r="BO474" s="211"/>
      <c r="BP474" s="211"/>
      <c r="BQ474" s="211"/>
      <c r="BR474" s="211"/>
      <c r="BS474" s="211"/>
      <c r="BT474" s="211"/>
      <c r="BU474" s="211"/>
      <c r="BV474" s="211"/>
      <c r="BW474" s="211"/>
      <c r="BX474" s="211"/>
    </row>
    <row r="475" spans="1:76" s="209" customFormat="1" x14ac:dyDescent="0.25">
      <c r="A475" s="194"/>
      <c r="B475" s="194"/>
      <c r="C475" s="194"/>
      <c r="D475" s="194"/>
      <c r="E475" s="194"/>
      <c r="F475" s="194"/>
      <c r="G475" s="194"/>
      <c r="X475" s="210"/>
      <c r="Y475" s="210"/>
      <c r="AF475" s="210"/>
      <c r="AG475" s="210"/>
      <c r="AT475" s="210"/>
      <c r="AU475" s="210"/>
      <c r="AV475" s="210"/>
      <c r="AW475" s="210"/>
      <c r="AX475" s="210"/>
      <c r="AY475" s="210"/>
      <c r="AZ475" s="210"/>
      <c r="BA475" s="210"/>
      <c r="BB475" s="210"/>
      <c r="BC475" s="210"/>
      <c r="BD475" s="210"/>
      <c r="BE475" s="210"/>
      <c r="BM475" s="211"/>
      <c r="BN475" s="211"/>
      <c r="BO475" s="211"/>
      <c r="BP475" s="211"/>
      <c r="BQ475" s="211"/>
      <c r="BR475" s="211"/>
      <c r="BS475" s="211"/>
      <c r="BT475" s="211"/>
      <c r="BU475" s="211"/>
      <c r="BV475" s="211"/>
      <c r="BW475" s="211"/>
      <c r="BX475" s="211"/>
    </row>
    <row r="476" spans="1:76" s="209" customFormat="1" x14ac:dyDescent="0.25">
      <c r="A476" s="194"/>
      <c r="B476" s="194"/>
      <c r="C476" s="194"/>
      <c r="D476" s="194"/>
      <c r="E476" s="194"/>
      <c r="F476" s="194"/>
      <c r="G476" s="194"/>
      <c r="X476" s="210"/>
      <c r="Y476" s="210"/>
      <c r="AF476" s="210"/>
      <c r="AG476" s="210"/>
      <c r="AT476" s="210"/>
      <c r="AU476" s="210"/>
      <c r="AV476" s="210"/>
      <c r="AW476" s="210"/>
      <c r="AX476" s="210"/>
      <c r="AY476" s="210"/>
      <c r="AZ476" s="210"/>
      <c r="BA476" s="210"/>
      <c r="BB476" s="210"/>
      <c r="BC476" s="210"/>
      <c r="BD476" s="210"/>
      <c r="BE476" s="210"/>
      <c r="BM476" s="211"/>
      <c r="BN476" s="211"/>
      <c r="BO476" s="211"/>
      <c r="BP476" s="211"/>
      <c r="BQ476" s="211"/>
      <c r="BR476" s="211"/>
      <c r="BS476" s="211"/>
      <c r="BT476" s="211"/>
      <c r="BU476" s="211"/>
      <c r="BV476" s="211"/>
      <c r="BW476" s="211"/>
      <c r="BX476" s="211"/>
    </row>
    <row r="477" spans="1:76" s="209" customFormat="1" x14ac:dyDescent="0.25">
      <c r="A477" s="194"/>
      <c r="B477" s="194"/>
      <c r="C477" s="194"/>
      <c r="D477" s="194"/>
      <c r="E477" s="194"/>
      <c r="F477" s="194"/>
      <c r="G477" s="194"/>
      <c r="X477" s="210"/>
      <c r="Y477" s="210"/>
      <c r="AF477" s="210"/>
      <c r="AG477" s="210"/>
      <c r="AT477" s="210"/>
      <c r="AU477" s="210"/>
      <c r="AV477" s="210"/>
      <c r="AW477" s="210"/>
      <c r="AX477" s="210"/>
      <c r="AY477" s="210"/>
      <c r="AZ477" s="210"/>
      <c r="BA477" s="210"/>
      <c r="BB477" s="210"/>
      <c r="BC477" s="210"/>
      <c r="BD477" s="210"/>
      <c r="BE477" s="210"/>
      <c r="BM477" s="211"/>
      <c r="BN477" s="211"/>
      <c r="BO477" s="211"/>
      <c r="BP477" s="211"/>
      <c r="BQ477" s="211"/>
      <c r="BR477" s="211"/>
      <c r="BS477" s="211"/>
      <c r="BT477" s="211"/>
      <c r="BU477" s="211"/>
      <c r="BV477" s="211"/>
      <c r="BW477" s="211"/>
      <c r="BX477" s="211"/>
    </row>
    <row r="478" spans="1:76" s="209" customFormat="1" x14ac:dyDescent="0.25">
      <c r="A478" s="194"/>
      <c r="B478" s="194"/>
      <c r="C478" s="194"/>
      <c r="D478" s="194"/>
      <c r="E478" s="194"/>
      <c r="F478" s="194"/>
      <c r="G478" s="194"/>
      <c r="X478" s="210"/>
      <c r="Y478" s="210"/>
      <c r="AF478" s="210"/>
      <c r="AG478" s="210"/>
      <c r="AT478" s="210"/>
      <c r="AU478" s="210"/>
      <c r="AV478" s="210"/>
      <c r="AW478" s="210"/>
      <c r="AX478" s="210"/>
      <c r="AY478" s="210"/>
      <c r="AZ478" s="210"/>
      <c r="BA478" s="210"/>
      <c r="BB478" s="210"/>
      <c r="BC478" s="210"/>
      <c r="BD478" s="210"/>
      <c r="BE478" s="210"/>
      <c r="BM478" s="211"/>
      <c r="BN478" s="211"/>
      <c r="BO478" s="211"/>
      <c r="BP478" s="211"/>
      <c r="BQ478" s="211"/>
      <c r="BR478" s="211"/>
      <c r="BS478" s="211"/>
      <c r="BT478" s="211"/>
      <c r="BU478" s="211"/>
      <c r="BV478" s="211"/>
      <c r="BW478" s="211"/>
      <c r="BX478" s="211"/>
    </row>
    <row r="479" spans="1:76" s="209" customFormat="1" x14ac:dyDescent="0.25">
      <c r="A479" s="194"/>
      <c r="B479" s="194"/>
      <c r="C479" s="194"/>
      <c r="D479" s="194"/>
      <c r="E479" s="194"/>
      <c r="F479" s="194"/>
      <c r="G479" s="194"/>
      <c r="X479" s="210"/>
      <c r="Y479" s="210"/>
      <c r="AF479" s="210"/>
      <c r="AG479" s="210"/>
      <c r="AT479" s="210"/>
      <c r="AU479" s="210"/>
      <c r="AV479" s="210"/>
      <c r="AW479" s="210"/>
      <c r="AX479" s="210"/>
      <c r="AY479" s="210"/>
      <c r="AZ479" s="210"/>
      <c r="BA479" s="210"/>
      <c r="BB479" s="210"/>
      <c r="BC479" s="210"/>
      <c r="BD479" s="210"/>
      <c r="BE479" s="210"/>
      <c r="BM479" s="211"/>
      <c r="BN479" s="211"/>
      <c r="BO479" s="211"/>
      <c r="BP479" s="211"/>
      <c r="BQ479" s="211"/>
      <c r="BR479" s="211"/>
      <c r="BS479" s="211"/>
      <c r="BT479" s="211"/>
      <c r="BU479" s="211"/>
      <c r="BV479" s="211"/>
      <c r="BW479" s="211"/>
      <c r="BX479" s="211"/>
    </row>
    <row r="480" spans="1:76" s="209" customFormat="1" x14ac:dyDescent="0.25">
      <c r="A480" s="194"/>
      <c r="B480" s="194"/>
      <c r="C480" s="194"/>
      <c r="D480" s="194"/>
      <c r="E480" s="194"/>
      <c r="F480" s="194"/>
      <c r="G480" s="194"/>
      <c r="X480" s="210"/>
      <c r="Y480" s="210"/>
      <c r="AF480" s="210"/>
      <c r="AG480" s="210"/>
      <c r="AT480" s="210"/>
      <c r="AU480" s="210"/>
      <c r="AV480" s="210"/>
      <c r="AW480" s="210"/>
      <c r="AX480" s="210"/>
      <c r="AY480" s="210"/>
      <c r="AZ480" s="210"/>
      <c r="BA480" s="210"/>
      <c r="BB480" s="210"/>
      <c r="BC480" s="210"/>
      <c r="BD480" s="210"/>
      <c r="BE480" s="210"/>
      <c r="BM480" s="211"/>
      <c r="BN480" s="211"/>
      <c r="BO480" s="211"/>
      <c r="BP480" s="211"/>
      <c r="BQ480" s="211"/>
      <c r="BR480" s="211"/>
      <c r="BS480" s="211"/>
      <c r="BT480" s="211"/>
      <c r="BU480" s="211"/>
      <c r="BV480" s="211"/>
      <c r="BW480" s="211"/>
      <c r="BX480" s="211"/>
    </row>
    <row r="481" spans="1:76" s="209" customFormat="1" x14ac:dyDescent="0.25">
      <c r="A481" s="194"/>
      <c r="B481" s="194"/>
      <c r="C481" s="194"/>
      <c r="D481" s="194"/>
      <c r="E481" s="194"/>
      <c r="F481" s="194"/>
      <c r="G481" s="194"/>
      <c r="X481" s="210"/>
      <c r="Y481" s="210"/>
      <c r="AF481" s="210"/>
      <c r="AG481" s="210"/>
      <c r="AT481" s="210"/>
      <c r="AU481" s="210"/>
      <c r="AV481" s="210"/>
      <c r="AW481" s="210"/>
      <c r="AX481" s="210"/>
      <c r="AY481" s="210"/>
      <c r="AZ481" s="210"/>
      <c r="BA481" s="210"/>
      <c r="BB481" s="210"/>
      <c r="BC481" s="210"/>
      <c r="BD481" s="210"/>
      <c r="BE481" s="210"/>
      <c r="BM481" s="211"/>
      <c r="BN481" s="211"/>
      <c r="BO481" s="211"/>
      <c r="BP481" s="211"/>
      <c r="BQ481" s="211"/>
      <c r="BR481" s="211"/>
      <c r="BS481" s="211"/>
      <c r="BT481" s="211"/>
      <c r="BU481" s="211"/>
      <c r="BV481" s="211"/>
      <c r="BW481" s="211"/>
      <c r="BX481" s="211"/>
    </row>
    <row r="482" spans="1:76" s="209" customFormat="1" x14ac:dyDescent="0.25">
      <c r="A482" s="194"/>
      <c r="B482" s="194"/>
      <c r="C482" s="194"/>
      <c r="D482" s="194"/>
      <c r="E482" s="194"/>
      <c r="F482" s="194"/>
      <c r="G482" s="194"/>
      <c r="X482" s="210"/>
      <c r="Y482" s="210"/>
      <c r="AF482" s="210"/>
      <c r="AG482" s="210"/>
      <c r="AT482" s="210"/>
      <c r="AU482" s="210"/>
      <c r="AV482" s="210"/>
      <c r="AW482" s="210"/>
      <c r="AX482" s="210"/>
      <c r="AY482" s="210"/>
      <c r="AZ482" s="210"/>
      <c r="BA482" s="210"/>
      <c r="BB482" s="210"/>
      <c r="BC482" s="210"/>
      <c r="BD482" s="210"/>
      <c r="BE482" s="210"/>
      <c r="BM482" s="211"/>
      <c r="BN482" s="211"/>
      <c r="BO482" s="211"/>
      <c r="BP482" s="211"/>
      <c r="BQ482" s="211"/>
      <c r="BR482" s="211"/>
      <c r="BS482" s="211"/>
      <c r="BT482" s="211"/>
      <c r="BU482" s="211"/>
      <c r="BV482" s="211"/>
      <c r="BW482" s="211"/>
      <c r="BX482" s="211"/>
    </row>
    <row r="483" spans="1:76" s="209" customFormat="1" x14ac:dyDescent="0.25">
      <c r="A483" s="194"/>
      <c r="B483" s="194"/>
      <c r="C483" s="194"/>
      <c r="D483" s="194"/>
      <c r="E483" s="194"/>
      <c r="F483" s="194"/>
      <c r="G483" s="194"/>
      <c r="X483" s="210"/>
      <c r="Y483" s="210"/>
      <c r="AF483" s="210"/>
      <c r="AG483" s="210"/>
      <c r="AT483" s="210"/>
      <c r="AU483" s="210"/>
      <c r="AV483" s="210"/>
      <c r="AW483" s="210"/>
      <c r="AX483" s="210"/>
      <c r="AY483" s="210"/>
      <c r="AZ483" s="210"/>
      <c r="BA483" s="210"/>
      <c r="BB483" s="210"/>
      <c r="BC483" s="210"/>
      <c r="BD483" s="210"/>
      <c r="BE483" s="210"/>
      <c r="BM483" s="211"/>
      <c r="BN483" s="211"/>
      <c r="BO483" s="211"/>
      <c r="BP483" s="211"/>
      <c r="BQ483" s="211"/>
      <c r="BR483" s="211"/>
      <c r="BS483" s="211"/>
      <c r="BT483" s="211"/>
      <c r="BU483" s="211"/>
      <c r="BV483" s="211"/>
      <c r="BW483" s="211"/>
      <c r="BX483" s="211"/>
    </row>
    <row r="484" spans="1:76" s="209" customFormat="1" x14ac:dyDescent="0.25">
      <c r="A484" s="194"/>
      <c r="B484" s="194"/>
      <c r="C484" s="194"/>
      <c r="D484" s="194"/>
      <c r="E484" s="194"/>
      <c r="F484" s="194"/>
      <c r="G484" s="194"/>
      <c r="X484" s="210"/>
      <c r="Y484" s="210"/>
      <c r="AF484" s="210"/>
      <c r="AG484" s="210"/>
      <c r="AT484" s="210"/>
      <c r="AU484" s="210"/>
      <c r="AV484" s="210"/>
      <c r="AW484" s="210"/>
      <c r="AX484" s="210"/>
      <c r="AY484" s="210"/>
      <c r="AZ484" s="210"/>
      <c r="BA484" s="210"/>
      <c r="BB484" s="210"/>
      <c r="BC484" s="210"/>
      <c r="BD484" s="210"/>
      <c r="BE484" s="210"/>
      <c r="BM484" s="211"/>
      <c r="BN484" s="211"/>
      <c r="BO484" s="211"/>
      <c r="BP484" s="211"/>
      <c r="BQ484" s="211"/>
      <c r="BR484" s="211"/>
      <c r="BS484" s="211"/>
      <c r="BT484" s="211"/>
      <c r="BU484" s="211"/>
      <c r="BV484" s="211"/>
      <c r="BW484" s="211"/>
      <c r="BX484" s="211"/>
    </row>
    <row r="485" spans="1:76" s="209" customFormat="1" x14ac:dyDescent="0.25">
      <c r="A485" s="194"/>
      <c r="B485" s="194"/>
      <c r="C485" s="194"/>
      <c r="D485" s="194"/>
      <c r="E485" s="194"/>
      <c r="F485" s="194"/>
      <c r="G485" s="194"/>
      <c r="X485" s="210"/>
      <c r="Y485" s="210"/>
      <c r="AF485" s="210"/>
      <c r="AG485" s="210"/>
      <c r="AT485" s="210"/>
      <c r="AU485" s="210"/>
      <c r="AV485" s="210"/>
      <c r="AW485" s="210"/>
      <c r="AX485" s="210"/>
      <c r="AY485" s="210"/>
      <c r="AZ485" s="210"/>
      <c r="BA485" s="210"/>
      <c r="BB485" s="210"/>
      <c r="BC485" s="210"/>
      <c r="BD485" s="210"/>
      <c r="BE485" s="210"/>
      <c r="BM485" s="211"/>
      <c r="BN485" s="211"/>
      <c r="BO485" s="211"/>
      <c r="BP485" s="211"/>
      <c r="BQ485" s="211"/>
      <c r="BR485" s="211"/>
      <c r="BS485" s="211"/>
      <c r="BT485" s="211"/>
      <c r="BU485" s="211"/>
      <c r="BV485" s="211"/>
      <c r="BW485" s="211"/>
      <c r="BX485" s="211"/>
    </row>
    <row r="486" spans="1:76" s="209" customFormat="1" x14ac:dyDescent="0.25">
      <c r="A486" s="194"/>
      <c r="B486" s="194"/>
      <c r="C486" s="194"/>
      <c r="D486" s="194"/>
      <c r="E486" s="194"/>
      <c r="F486" s="194"/>
      <c r="G486" s="194"/>
      <c r="X486" s="210"/>
      <c r="Y486" s="210"/>
      <c r="AF486" s="210"/>
      <c r="AG486" s="210"/>
      <c r="AT486" s="210"/>
      <c r="AU486" s="210"/>
      <c r="AV486" s="210"/>
      <c r="AW486" s="210"/>
      <c r="AX486" s="210"/>
      <c r="AY486" s="210"/>
      <c r="AZ486" s="210"/>
      <c r="BA486" s="210"/>
      <c r="BB486" s="210"/>
      <c r="BC486" s="210"/>
      <c r="BD486" s="210"/>
      <c r="BE486" s="210"/>
      <c r="BM486" s="211"/>
      <c r="BN486" s="211"/>
      <c r="BO486" s="211"/>
      <c r="BP486" s="211"/>
      <c r="BQ486" s="211"/>
      <c r="BR486" s="211"/>
      <c r="BS486" s="211"/>
      <c r="BT486" s="211"/>
      <c r="BU486" s="211"/>
      <c r="BV486" s="211"/>
      <c r="BW486" s="211"/>
      <c r="BX486" s="211"/>
    </row>
    <row r="487" spans="1:76" s="209" customFormat="1" x14ac:dyDescent="0.25">
      <c r="A487" s="194"/>
      <c r="B487" s="194"/>
      <c r="C487" s="194"/>
      <c r="D487" s="194"/>
      <c r="E487" s="194"/>
      <c r="F487" s="194"/>
      <c r="G487" s="194"/>
      <c r="X487" s="210"/>
      <c r="Y487" s="210"/>
      <c r="AF487" s="210"/>
      <c r="AG487" s="210"/>
      <c r="AT487" s="210"/>
      <c r="AU487" s="210"/>
      <c r="AV487" s="210"/>
      <c r="AW487" s="210"/>
      <c r="AX487" s="210"/>
      <c r="AY487" s="210"/>
      <c r="AZ487" s="210"/>
      <c r="BA487" s="210"/>
      <c r="BB487" s="210"/>
      <c r="BC487" s="210"/>
      <c r="BD487" s="210"/>
      <c r="BE487" s="210"/>
      <c r="BM487" s="211"/>
      <c r="BN487" s="211"/>
      <c r="BO487" s="211"/>
      <c r="BP487" s="211"/>
      <c r="BQ487" s="211"/>
      <c r="BR487" s="211"/>
      <c r="BS487" s="211"/>
      <c r="BT487" s="211"/>
      <c r="BU487" s="211"/>
      <c r="BV487" s="211"/>
      <c r="BW487" s="211"/>
      <c r="BX487" s="211"/>
    </row>
    <row r="488" spans="1:76" s="209" customFormat="1" x14ac:dyDescent="0.25">
      <c r="A488" s="194"/>
      <c r="B488" s="194"/>
      <c r="C488" s="194"/>
      <c r="D488" s="194"/>
      <c r="E488" s="194"/>
      <c r="F488" s="194"/>
      <c r="G488" s="194"/>
      <c r="X488" s="210"/>
      <c r="Y488" s="210"/>
      <c r="AF488" s="210"/>
      <c r="AG488" s="210"/>
      <c r="AT488" s="210"/>
      <c r="AU488" s="210"/>
      <c r="AV488" s="210"/>
      <c r="AW488" s="210"/>
      <c r="AX488" s="210"/>
      <c r="AY488" s="210"/>
      <c r="AZ488" s="210"/>
      <c r="BA488" s="210"/>
      <c r="BB488" s="210"/>
      <c r="BC488" s="210"/>
      <c r="BD488" s="210"/>
      <c r="BE488" s="210"/>
      <c r="BM488" s="211"/>
      <c r="BN488" s="211"/>
      <c r="BO488" s="211"/>
      <c r="BP488" s="211"/>
      <c r="BQ488" s="211"/>
      <c r="BR488" s="211"/>
      <c r="BS488" s="211"/>
      <c r="BT488" s="211"/>
      <c r="BU488" s="211"/>
      <c r="BV488" s="211"/>
      <c r="BW488" s="211"/>
      <c r="BX488" s="211"/>
    </row>
    <row r="489" spans="1:76" s="209" customFormat="1" x14ac:dyDescent="0.25">
      <c r="A489" s="194"/>
      <c r="B489" s="194"/>
      <c r="C489" s="194"/>
      <c r="D489" s="194"/>
      <c r="E489" s="194"/>
      <c r="F489" s="194"/>
      <c r="G489" s="194"/>
      <c r="X489" s="210"/>
      <c r="Y489" s="210"/>
      <c r="AF489" s="210"/>
      <c r="AG489" s="210"/>
      <c r="AT489" s="210"/>
      <c r="AU489" s="210"/>
      <c r="AV489" s="210"/>
      <c r="AW489" s="210"/>
      <c r="AX489" s="210"/>
      <c r="AY489" s="210"/>
      <c r="AZ489" s="210"/>
      <c r="BA489" s="210"/>
      <c r="BB489" s="210"/>
      <c r="BC489" s="210"/>
      <c r="BD489" s="210"/>
      <c r="BE489" s="210"/>
      <c r="BM489" s="211"/>
      <c r="BN489" s="211"/>
      <c r="BO489" s="211"/>
      <c r="BP489" s="211"/>
      <c r="BQ489" s="211"/>
      <c r="BR489" s="211"/>
      <c r="BS489" s="211"/>
      <c r="BT489" s="211"/>
      <c r="BU489" s="211"/>
      <c r="BV489" s="211"/>
      <c r="BW489" s="211"/>
      <c r="BX489" s="211"/>
    </row>
    <row r="490" spans="1:76" s="209" customFormat="1" x14ac:dyDescent="0.25">
      <c r="A490" s="194"/>
      <c r="B490" s="194"/>
      <c r="C490" s="194"/>
      <c r="D490" s="194"/>
      <c r="E490" s="194"/>
      <c r="F490" s="194"/>
      <c r="G490" s="194"/>
      <c r="X490" s="210"/>
      <c r="Y490" s="210"/>
      <c r="AF490" s="210"/>
      <c r="AG490" s="210"/>
      <c r="AT490" s="210"/>
      <c r="AU490" s="210"/>
      <c r="AV490" s="210"/>
      <c r="AW490" s="210"/>
      <c r="AX490" s="210"/>
      <c r="AY490" s="210"/>
      <c r="AZ490" s="210"/>
      <c r="BA490" s="210"/>
      <c r="BB490" s="210"/>
      <c r="BC490" s="210"/>
      <c r="BD490" s="210"/>
      <c r="BE490" s="210"/>
      <c r="BM490" s="211"/>
      <c r="BN490" s="211"/>
      <c r="BO490" s="211"/>
      <c r="BP490" s="211"/>
      <c r="BQ490" s="211"/>
      <c r="BR490" s="211"/>
      <c r="BS490" s="211"/>
      <c r="BT490" s="211"/>
      <c r="BU490" s="211"/>
      <c r="BV490" s="211"/>
      <c r="BW490" s="211"/>
      <c r="BX490" s="211"/>
    </row>
    <row r="491" spans="1:76" s="209" customFormat="1" x14ac:dyDescent="0.25">
      <c r="A491" s="194"/>
      <c r="B491" s="194"/>
      <c r="C491" s="194"/>
      <c r="D491" s="194"/>
      <c r="E491" s="194"/>
      <c r="F491" s="194"/>
      <c r="G491" s="194"/>
      <c r="X491" s="210"/>
      <c r="Y491" s="210"/>
      <c r="AF491" s="210"/>
      <c r="AG491" s="210"/>
      <c r="AT491" s="210"/>
      <c r="AU491" s="210"/>
      <c r="AV491" s="210"/>
      <c r="AW491" s="210"/>
      <c r="AX491" s="210"/>
      <c r="AY491" s="210"/>
      <c r="AZ491" s="210"/>
      <c r="BA491" s="210"/>
      <c r="BB491" s="210"/>
      <c r="BC491" s="210"/>
      <c r="BD491" s="210"/>
      <c r="BE491" s="210"/>
      <c r="BM491" s="211"/>
      <c r="BN491" s="211"/>
      <c r="BO491" s="211"/>
      <c r="BP491" s="211"/>
      <c r="BQ491" s="211"/>
      <c r="BR491" s="211"/>
      <c r="BS491" s="211"/>
      <c r="BT491" s="211"/>
      <c r="BU491" s="211"/>
      <c r="BV491" s="211"/>
      <c r="BW491" s="211"/>
      <c r="BX491" s="211"/>
    </row>
    <row r="492" spans="1:76" s="209" customFormat="1" x14ac:dyDescent="0.25">
      <c r="A492" s="194"/>
      <c r="B492" s="194"/>
      <c r="C492" s="194"/>
      <c r="D492" s="194"/>
      <c r="E492" s="194"/>
      <c r="F492" s="194"/>
      <c r="G492" s="194"/>
      <c r="X492" s="210"/>
      <c r="Y492" s="210"/>
      <c r="AF492" s="210"/>
      <c r="AG492" s="210"/>
      <c r="AT492" s="210"/>
      <c r="AU492" s="210"/>
      <c r="AV492" s="210"/>
      <c r="AW492" s="210"/>
      <c r="AX492" s="210"/>
      <c r="AY492" s="210"/>
      <c r="AZ492" s="210"/>
      <c r="BA492" s="210"/>
      <c r="BB492" s="210"/>
      <c r="BC492" s="210"/>
      <c r="BD492" s="210"/>
      <c r="BE492" s="210"/>
      <c r="BM492" s="211"/>
      <c r="BN492" s="211"/>
      <c r="BO492" s="211"/>
      <c r="BP492" s="211"/>
      <c r="BQ492" s="211"/>
      <c r="BR492" s="211"/>
      <c r="BS492" s="211"/>
      <c r="BT492" s="211"/>
      <c r="BU492" s="211"/>
      <c r="BV492" s="211"/>
      <c r="BW492" s="211"/>
      <c r="BX492" s="211"/>
    </row>
    <row r="493" spans="1:76" s="209" customFormat="1" x14ac:dyDescent="0.25">
      <c r="A493" s="194"/>
      <c r="B493" s="194"/>
      <c r="C493" s="194"/>
      <c r="D493" s="194"/>
      <c r="E493" s="194"/>
      <c r="F493" s="194"/>
      <c r="G493" s="194"/>
      <c r="X493" s="210"/>
      <c r="Y493" s="210"/>
      <c r="AF493" s="210"/>
      <c r="AG493" s="210"/>
      <c r="AT493" s="210"/>
      <c r="AU493" s="210"/>
      <c r="AV493" s="210"/>
      <c r="AW493" s="210"/>
      <c r="AX493" s="210"/>
      <c r="AY493" s="210"/>
      <c r="AZ493" s="210"/>
      <c r="BA493" s="210"/>
      <c r="BB493" s="210"/>
      <c r="BC493" s="210"/>
      <c r="BD493" s="210"/>
      <c r="BE493" s="210"/>
      <c r="BM493" s="211"/>
      <c r="BN493" s="211"/>
      <c r="BO493" s="211"/>
      <c r="BP493" s="211"/>
      <c r="BQ493" s="211"/>
      <c r="BR493" s="211"/>
      <c r="BS493" s="211"/>
      <c r="BT493" s="211"/>
      <c r="BU493" s="211"/>
      <c r="BV493" s="211"/>
      <c r="BW493" s="211"/>
      <c r="BX493" s="211"/>
    </row>
    <row r="494" spans="1:76" s="209" customFormat="1" x14ac:dyDescent="0.25">
      <c r="A494" s="194"/>
      <c r="B494" s="194"/>
      <c r="C494" s="194"/>
      <c r="D494" s="194"/>
      <c r="E494" s="194"/>
      <c r="F494" s="194"/>
      <c r="G494" s="194"/>
      <c r="X494" s="210"/>
      <c r="Y494" s="210"/>
      <c r="AF494" s="210"/>
      <c r="AG494" s="210"/>
      <c r="AT494" s="210"/>
      <c r="AU494" s="210"/>
      <c r="AV494" s="210"/>
      <c r="AW494" s="210"/>
      <c r="AX494" s="210"/>
      <c r="AY494" s="210"/>
      <c r="AZ494" s="210"/>
      <c r="BA494" s="210"/>
      <c r="BB494" s="210"/>
      <c r="BC494" s="210"/>
      <c r="BD494" s="210"/>
      <c r="BE494" s="210"/>
      <c r="BM494" s="211"/>
      <c r="BN494" s="211"/>
      <c r="BO494" s="211"/>
      <c r="BP494" s="211"/>
      <c r="BQ494" s="211"/>
      <c r="BR494" s="211"/>
      <c r="BS494" s="211"/>
      <c r="BT494" s="211"/>
      <c r="BU494" s="211"/>
      <c r="BV494" s="211"/>
      <c r="BW494" s="211"/>
      <c r="BX494" s="211"/>
    </row>
    <row r="495" spans="1:76" s="209" customFormat="1" x14ac:dyDescent="0.25">
      <c r="A495" s="194"/>
      <c r="B495" s="194"/>
      <c r="C495" s="194"/>
      <c r="D495" s="194"/>
      <c r="E495" s="194"/>
      <c r="F495" s="194"/>
      <c r="G495" s="194"/>
      <c r="X495" s="210"/>
      <c r="Y495" s="210"/>
      <c r="AF495" s="210"/>
      <c r="AG495" s="210"/>
      <c r="AT495" s="210"/>
      <c r="AU495" s="210"/>
      <c r="AV495" s="210"/>
      <c r="AW495" s="210"/>
      <c r="AX495" s="210"/>
      <c r="AY495" s="210"/>
      <c r="AZ495" s="210"/>
      <c r="BA495" s="210"/>
      <c r="BB495" s="210"/>
      <c r="BC495" s="210"/>
      <c r="BD495" s="210"/>
      <c r="BE495" s="210"/>
      <c r="BM495" s="211"/>
      <c r="BN495" s="211"/>
      <c r="BO495" s="211"/>
      <c r="BP495" s="211"/>
      <c r="BQ495" s="211"/>
      <c r="BR495" s="211"/>
      <c r="BS495" s="211"/>
      <c r="BT495" s="211"/>
      <c r="BU495" s="211"/>
      <c r="BV495" s="211"/>
      <c r="BW495" s="211"/>
      <c r="BX495" s="211"/>
    </row>
    <row r="496" spans="1:76" s="209" customFormat="1" x14ac:dyDescent="0.25">
      <c r="A496" s="194"/>
      <c r="B496" s="194"/>
      <c r="C496" s="194"/>
      <c r="D496" s="194"/>
      <c r="E496" s="194"/>
      <c r="F496" s="194"/>
      <c r="G496" s="194"/>
      <c r="X496" s="210"/>
      <c r="Y496" s="210"/>
      <c r="AF496" s="210"/>
      <c r="AG496" s="210"/>
      <c r="AT496" s="210"/>
      <c r="AU496" s="210"/>
      <c r="AV496" s="210"/>
      <c r="AW496" s="210"/>
      <c r="AX496" s="210"/>
      <c r="AY496" s="210"/>
      <c r="AZ496" s="210"/>
      <c r="BA496" s="210"/>
      <c r="BB496" s="210"/>
      <c r="BC496" s="210"/>
      <c r="BD496" s="210"/>
      <c r="BE496" s="210"/>
      <c r="BM496" s="211"/>
      <c r="BN496" s="211"/>
      <c r="BO496" s="211"/>
      <c r="BP496" s="211"/>
      <c r="BQ496" s="211"/>
      <c r="BR496" s="211"/>
      <c r="BS496" s="211"/>
      <c r="BT496" s="211"/>
      <c r="BU496" s="211"/>
      <c r="BV496" s="211"/>
      <c r="BW496" s="211"/>
      <c r="BX496" s="211"/>
    </row>
    <row r="497" spans="1:76" s="209" customFormat="1" x14ac:dyDescent="0.25">
      <c r="A497" s="194"/>
      <c r="B497" s="194"/>
      <c r="C497" s="194"/>
      <c r="D497" s="194"/>
      <c r="E497" s="194"/>
      <c r="F497" s="194"/>
      <c r="G497" s="194"/>
      <c r="X497" s="210"/>
      <c r="Y497" s="210"/>
      <c r="AF497" s="210"/>
      <c r="AG497" s="210"/>
      <c r="AT497" s="210"/>
      <c r="AU497" s="210"/>
      <c r="AV497" s="210"/>
      <c r="AW497" s="210"/>
      <c r="AX497" s="210"/>
      <c r="AY497" s="210"/>
      <c r="AZ497" s="210"/>
      <c r="BA497" s="210"/>
      <c r="BB497" s="210"/>
      <c r="BC497" s="210"/>
      <c r="BD497" s="210"/>
      <c r="BE497" s="210"/>
      <c r="BM497" s="211"/>
      <c r="BN497" s="211"/>
      <c r="BO497" s="211"/>
      <c r="BP497" s="211"/>
      <c r="BQ497" s="211"/>
      <c r="BR497" s="211"/>
      <c r="BS497" s="211"/>
      <c r="BT497" s="211"/>
      <c r="BU497" s="211"/>
      <c r="BV497" s="211"/>
      <c r="BW497" s="211"/>
      <c r="BX497" s="211"/>
    </row>
    <row r="498" spans="1:76" s="209" customFormat="1" x14ac:dyDescent="0.25">
      <c r="A498" s="194"/>
      <c r="B498" s="194"/>
      <c r="C498" s="194"/>
      <c r="D498" s="194"/>
      <c r="E498" s="194"/>
      <c r="F498" s="194"/>
      <c r="G498" s="194"/>
      <c r="X498" s="210"/>
      <c r="Y498" s="210"/>
      <c r="AF498" s="210"/>
      <c r="AG498" s="210"/>
      <c r="AT498" s="210"/>
      <c r="AU498" s="210"/>
      <c r="AV498" s="210"/>
      <c r="AW498" s="210"/>
      <c r="AX498" s="210"/>
      <c r="AY498" s="210"/>
      <c r="AZ498" s="210"/>
      <c r="BA498" s="210"/>
      <c r="BB498" s="210"/>
      <c r="BC498" s="210"/>
      <c r="BD498" s="210"/>
      <c r="BE498" s="210"/>
      <c r="BM498" s="211"/>
      <c r="BN498" s="211"/>
      <c r="BO498" s="211"/>
      <c r="BP498" s="211"/>
      <c r="BQ498" s="211"/>
      <c r="BR498" s="211"/>
      <c r="BS498" s="211"/>
      <c r="BT498" s="211"/>
      <c r="BU498" s="211"/>
      <c r="BV498" s="211"/>
      <c r="BW498" s="211"/>
      <c r="BX498" s="211"/>
    </row>
    <row r="499" spans="1:76" s="209" customFormat="1" x14ac:dyDescent="0.25">
      <c r="A499" s="194"/>
      <c r="B499" s="194"/>
      <c r="C499" s="194"/>
      <c r="D499" s="194"/>
      <c r="E499" s="194"/>
      <c r="F499" s="194"/>
      <c r="G499" s="194"/>
      <c r="X499" s="210"/>
      <c r="Y499" s="210"/>
      <c r="AF499" s="210"/>
      <c r="AG499" s="210"/>
      <c r="AT499" s="210"/>
      <c r="AU499" s="210"/>
      <c r="AV499" s="210"/>
      <c r="AW499" s="210"/>
      <c r="AX499" s="210"/>
      <c r="AY499" s="210"/>
      <c r="AZ499" s="210"/>
      <c r="BA499" s="210"/>
      <c r="BB499" s="210"/>
      <c r="BC499" s="210"/>
      <c r="BD499" s="210"/>
      <c r="BE499" s="210"/>
      <c r="BM499" s="211"/>
      <c r="BN499" s="211"/>
      <c r="BO499" s="211"/>
      <c r="BP499" s="211"/>
      <c r="BQ499" s="211"/>
      <c r="BR499" s="211"/>
      <c r="BS499" s="211"/>
      <c r="BT499" s="211"/>
      <c r="BU499" s="211"/>
      <c r="BV499" s="211"/>
      <c r="BW499" s="211"/>
      <c r="BX499" s="211"/>
    </row>
    <row r="500" spans="1:76" s="209" customFormat="1" x14ac:dyDescent="0.25">
      <c r="A500" s="194"/>
      <c r="B500" s="194"/>
      <c r="C500" s="194"/>
      <c r="D500" s="194"/>
      <c r="E500" s="194"/>
      <c r="F500" s="194"/>
      <c r="G500" s="194"/>
      <c r="X500" s="210"/>
      <c r="Y500" s="210"/>
      <c r="AF500" s="210"/>
      <c r="AG500" s="210"/>
      <c r="AT500" s="210"/>
      <c r="AU500" s="210"/>
      <c r="AV500" s="210"/>
      <c r="AW500" s="210"/>
      <c r="AX500" s="210"/>
      <c r="AY500" s="210"/>
      <c r="AZ500" s="210"/>
      <c r="BA500" s="210"/>
      <c r="BB500" s="210"/>
      <c r="BC500" s="210"/>
      <c r="BD500" s="210"/>
      <c r="BE500" s="210"/>
      <c r="BM500" s="211"/>
      <c r="BN500" s="211"/>
      <c r="BO500" s="211"/>
      <c r="BP500" s="211"/>
      <c r="BQ500" s="211"/>
      <c r="BR500" s="211"/>
      <c r="BS500" s="211"/>
      <c r="BT500" s="211"/>
      <c r="BU500" s="211"/>
      <c r="BV500" s="211"/>
      <c r="BW500" s="211"/>
      <c r="BX500" s="211"/>
    </row>
    <row r="501" spans="1:76" s="209" customFormat="1" x14ac:dyDescent="0.25">
      <c r="A501" s="194"/>
      <c r="B501" s="194"/>
      <c r="C501" s="194"/>
      <c r="D501" s="194"/>
      <c r="E501" s="194"/>
      <c r="F501" s="194"/>
      <c r="G501" s="194"/>
      <c r="X501" s="210"/>
      <c r="Y501" s="210"/>
      <c r="AF501" s="210"/>
      <c r="AG501" s="210"/>
      <c r="AT501" s="210"/>
      <c r="AU501" s="210"/>
      <c r="AV501" s="210"/>
      <c r="AW501" s="210"/>
      <c r="AX501" s="210"/>
      <c r="AY501" s="210"/>
      <c r="AZ501" s="210"/>
      <c r="BA501" s="210"/>
      <c r="BB501" s="210"/>
      <c r="BC501" s="210"/>
      <c r="BD501" s="210"/>
      <c r="BE501" s="210"/>
      <c r="BM501" s="211"/>
      <c r="BN501" s="211"/>
      <c r="BO501" s="211"/>
      <c r="BP501" s="211"/>
      <c r="BQ501" s="211"/>
      <c r="BR501" s="211"/>
      <c r="BS501" s="211"/>
      <c r="BT501" s="211"/>
      <c r="BU501" s="211"/>
      <c r="BV501" s="211"/>
      <c r="BW501" s="211"/>
      <c r="BX501" s="211"/>
    </row>
    <row r="502" spans="1:76" s="209" customFormat="1" x14ac:dyDescent="0.25">
      <c r="A502" s="194"/>
      <c r="B502" s="194"/>
      <c r="C502" s="194"/>
      <c r="D502" s="194"/>
      <c r="E502" s="194"/>
      <c r="F502" s="194"/>
      <c r="G502" s="194"/>
      <c r="X502" s="210"/>
      <c r="Y502" s="210"/>
      <c r="AF502" s="210"/>
      <c r="AG502" s="210"/>
      <c r="AT502" s="210"/>
      <c r="AU502" s="210"/>
      <c r="AV502" s="210"/>
      <c r="AW502" s="210"/>
      <c r="AX502" s="210"/>
      <c r="AY502" s="210"/>
      <c r="AZ502" s="210"/>
      <c r="BA502" s="210"/>
      <c r="BB502" s="210"/>
      <c r="BC502" s="210"/>
      <c r="BD502" s="210"/>
      <c r="BE502" s="210"/>
      <c r="BM502" s="211"/>
      <c r="BN502" s="211"/>
      <c r="BO502" s="211"/>
      <c r="BP502" s="211"/>
      <c r="BQ502" s="211"/>
      <c r="BR502" s="211"/>
      <c r="BS502" s="211"/>
      <c r="BT502" s="211"/>
      <c r="BU502" s="211"/>
      <c r="BV502" s="211"/>
      <c r="BW502" s="211"/>
      <c r="BX502" s="211"/>
    </row>
    <row r="503" spans="1:76" s="209" customFormat="1" x14ac:dyDescent="0.25">
      <c r="A503" s="194"/>
      <c r="B503" s="194"/>
      <c r="C503" s="194"/>
      <c r="D503" s="194"/>
      <c r="E503" s="194"/>
      <c r="F503" s="194"/>
      <c r="G503" s="194"/>
      <c r="X503" s="210"/>
      <c r="Y503" s="210"/>
      <c r="AF503" s="210"/>
      <c r="AG503" s="210"/>
      <c r="AT503" s="210"/>
      <c r="AU503" s="210"/>
      <c r="AV503" s="210"/>
      <c r="AW503" s="210"/>
      <c r="AX503" s="210"/>
      <c r="AY503" s="210"/>
      <c r="AZ503" s="210"/>
      <c r="BA503" s="210"/>
      <c r="BB503" s="210"/>
      <c r="BC503" s="210"/>
      <c r="BD503" s="210"/>
      <c r="BE503" s="210"/>
      <c r="BM503" s="211"/>
      <c r="BN503" s="211"/>
      <c r="BO503" s="211"/>
      <c r="BP503" s="211"/>
      <c r="BQ503" s="211"/>
      <c r="BR503" s="211"/>
      <c r="BS503" s="211"/>
      <c r="BT503" s="211"/>
      <c r="BU503" s="211"/>
      <c r="BV503" s="211"/>
      <c r="BW503" s="211"/>
      <c r="BX503" s="211"/>
    </row>
    <row r="504" spans="1:76" s="209" customFormat="1" x14ac:dyDescent="0.25">
      <c r="A504" s="194"/>
      <c r="B504" s="194"/>
      <c r="C504" s="194"/>
      <c r="D504" s="194"/>
      <c r="E504" s="194"/>
      <c r="F504" s="194"/>
      <c r="G504" s="194"/>
      <c r="X504" s="210"/>
      <c r="Y504" s="210"/>
      <c r="AF504" s="210"/>
      <c r="AG504" s="210"/>
      <c r="AT504" s="210"/>
      <c r="AU504" s="210"/>
      <c r="AV504" s="210"/>
      <c r="AW504" s="210"/>
      <c r="AX504" s="210"/>
      <c r="AY504" s="210"/>
      <c r="AZ504" s="210"/>
      <c r="BA504" s="210"/>
      <c r="BB504" s="210"/>
      <c r="BC504" s="210"/>
      <c r="BD504" s="210"/>
      <c r="BE504" s="210"/>
      <c r="BM504" s="211"/>
      <c r="BN504" s="211"/>
      <c r="BO504" s="211"/>
      <c r="BP504" s="211"/>
      <c r="BQ504" s="211"/>
      <c r="BR504" s="211"/>
      <c r="BS504" s="211"/>
      <c r="BT504" s="211"/>
      <c r="BU504" s="211"/>
      <c r="BV504" s="211"/>
      <c r="BW504" s="211"/>
      <c r="BX504" s="211"/>
    </row>
    <row r="505" spans="1:76" s="209" customFormat="1" x14ac:dyDescent="0.25">
      <c r="A505" s="194"/>
      <c r="B505" s="194"/>
      <c r="C505" s="194"/>
      <c r="D505" s="194"/>
      <c r="E505" s="194"/>
      <c r="F505" s="194"/>
      <c r="G505" s="194"/>
      <c r="X505" s="210"/>
      <c r="Y505" s="210"/>
      <c r="AF505" s="210"/>
      <c r="AG505" s="210"/>
      <c r="AT505" s="210"/>
      <c r="AU505" s="210"/>
      <c r="AV505" s="210"/>
      <c r="AW505" s="210"/>
      <c r="AX505" s="210"/>
      <c r="AY505" s="210"/>
      <c r="AZ505" s="210"/>
      <c r="BA505" s="210"/>
      <c r="BB505" s="210"/>
      <c r="BC505" s="210"/>
      <c r="BD505" s="210"/>
      <c r="BE505" s="210"/>
      <c r="BM505" s="211"/>
      <c r="BN505" s="211"/>
      <c r="BO505" s="211"/>
      <c r="BP505" s="211"/>
      <c r="BQ505" s="211"/>
      <c r="BR505" s="211"/>
      <c r="BS505" s="211"/>
      <c r="BT505" s="211"/>
      <c r="BU505" s="211"/>
      <c r="BV505" s="211"/>
      <c r="BW505" s="211"/>
      <c r="BX505" s="211"/>
    </row>
    <row r="506" spans="1:76" s="209" customFormat="1" x14ac:dyDescent="0.25">
      <c r="A506" s="194"/>
      <c r="B506" s="194"/>
      <c r="C506" s="194"/>
      <c r="D506" s="194"/>
      <c r="E506" s="194"/>
      <c r="F506" s="194"/>
      <c r="G506" s="194"/>
      <c r="X506" s="210"/>
      <c r="Y506" s="210"/>
      <c r="AF506" s="210"/>
      <c r="AG506" s="210"/>
      <c r="AT506" s="210"/>
      <c r="AU506" s="210"/>
      <c r="AV506" s="210"/>
      <c r="AW506" s="210"/>
      <c r="AX506" s="210"/>
      <c r="AY506" s="210"/>
      <c r="AZ506" s="210"/>
      <c r="BA506" s="210"/>
      <c r="BB506" s="210"/>
      <c r="BC506" s="210"/>
      <c r="BD506" s="210"/>
      <c r="BE506" s="210"/>
      <c r="BM506" s="211"/>
      <c r="BN506" s="211"/>
      <c r="BO506" s="211"/>
      <c r="BP506" s="211"/>
      <c r="BQ506" s="211"/>
      <c r="BR506" s="211"/>
      <c r="BS506" s="211"/>
      <c r="BT506" s="211"/>
      <c r="BU506" s="211"/>
      <c r="BV506" s="211"/>
      <c r="BW506" s="211"/>
      <c r="BX506" s="211"/>
    </row>
    <row r="507" spans="1:76" s="209" customFormat="1" x14ac:dyDescent="0.25">
      <c r="A507" s="194"/>
      <c r="B507" s="194"/>
      <c r="C507" s="194"/>
      <c r="D507" s="194"/>
      <c r="E507" s="194"/>
      <c r="F507" s="194"/>
      <c r="G507" s="194"/>
      <c r="X507" s="210"/>
      <c r="Y507" s="210"/>
      <c r="AF507" s="210"/>
      <c r="AG507" s="210"/>
      <c r="AT507" s="210"/>
      <c r="AU507" s="210"/>
      <c r="AV507" s="210"/>
      <c r="AW507" s="210"/>
      <c r="AX507" s="210"/>
      <c r="AY507" s="210"/>
      <c r="AZ507" s="210"/>
      <c r="BA507" s="210"/>
      <c r="BB507" s="210"/>
      <c r="BC507" s="210"/>
      <c r="BD507" s="210"/>
      <c r="BE507" s="210"/>
      <c r="BM507" s="211"/>
      <c r="BN507" s="211"/>
      <c r="BO507" s="211"/>
      <c r="BP507" s="211"/>
      <c r="BQ507" s="211"/>
      <c r="BR507" s="211"/>
      <c r="BS507" s="211"/>
      <c r="BT507" s="211"/>
      <c r="BU507" s="211"/>
      <c r="BV507" s="211"/>
      <c r="BW507" s="211"/>
      <c r="BX507" s="211"/>
    </row>
    <row r="508" spans="1:76" s="209" customFormat="1" x14ac:dyDescent="0.25">
      <c r="A508" s="194"/>
      <c r="B508" s="194"/>
      <c r="C508" s="194"/>
      <c r="D508" s="194"/>
      <c r="E508" s="194"/>
      <c r="F508" s="194"/>
      <c r="G508" s="194"/>
      <c r="X508" s="210"/>
      <c r="Y508" s="210"/>
      <c r="AF508" s="210"/>
      <c r="AG508" s="210"/>
      <c r="AT508" s="210"/>
      <c r="AU508" s="210"/>
      <c r="AV508" s="210"/>
      <c r="AW508" s="210"/>
      <c r="AX508" s="210"/>
      <c r="AY508" s="210"/>
      <c r="AZ508" s="210"/>
      <c r="BA508" s="210"/>
      <c r="BB508" s="210"/>
      <c r="BC508" s="210"/>
      <c r="BD508" s="210"/>
      <c r="BE508" s="210"/>
      <c r="BM508" s="211"/>
      <c r="BN508" s="211"/>
      <c r="BO508" s="211"/>
      <c r="BP508" s="211"/>
      <c r="BQ508" s="211"/>
      <c r="BR508" s="211"/>
      <c r="BS508" s="211"/>
      <c r="BT508" s="211"/>
      <c r="BU508" s="211"/>
      <c r="BV508" s="211"/>
      <c r="BW508" s="211"/>
      <c r="BX508" s="211"/>
    </row>
    <row r="509" spans="1:76" s="209" customFormat="1" x14ac:dyDescent="0.25">
      <c r="A509" s="194"/>
      <c r="B509" s="194"/>
      <c r="C509" s="194"/>
      <c r="D509" s="194"/>
      <c r="E509" s="194"/>
      <c r="F509" s="194"/>
      <c r="G509" s="194"/>
      <c r="X509" s="210"/>
      <c r="Y509" s="210"/>
      <c r="AF509" s="210"/>
      <c r="AG509" s="210"/>
      <c r="AT509" s="210"/>
      <c r="AU509" s="210"/>
      <c r="AV509" s="210"/>
      <c r="AW509" s="210"/>
      <c r="AX509" s="210"/>
      <c r="AY509" s="210"/>
      <c r="AZ509" s="210"/>
      <c r="BA509" s="210"/>
      <c r="BB509" s="210"/>
      <c r="BC509" s="210"/>
      <c r="BD509" s="210"/>
      <c r="BE509" s="210"/>
      <c r="BM509" s="211"/>
      <c r="BN509" s="211"/>
      <c r="BO509" s="211"/>
      <c r="BP509" s="211"/>
      <c r="BQ509" s="211"/>
      <c r="BR509" s="211"/>
      <c r="BS509" s="211"/>
      <c r="BT509" s="211"/>
      <c r="BU509" s="211"/>
      <c r="BV509" s="211"/>
      <c r="BW509" s="211"/>
      <c r="BX509" s="211"/>
    </row>
    <row r="510" spans="1:76" s="209" customFormat="1" x14ac:dyDescent="0.25">
      <c r="A510" s="194"/>
      <c r="B510" s="194"/>
      <c r="C510" s="194"/>
      <c r="D510" s="194"/>
      <c r="E510" s="194"/>
      <c r="F510" s="194"/>
      <c r="G510" s="194"/>
      <c r="X510" s="210"/>
      <c r="Y510" s="210"/>
      <c r="AF510" s="210"/>
      <c r="AG510" s="210"/>
      <c r="AT510" s="210"/>
      <c r="AU510" s="210"/>
      <c r="AV510" s="210"/>
      <c r="AW510" s="210"/>
      <c r="AX510" s="210"/>
      <c r="AY510" s="210"/>
      <c r="AZ510" s="210"/>
      <c r="BA510" s="210"/>
      <c r="BB510" s="210"/>
      <c r="BC510" s="210"/>
      <c r="BD510" s="210"/>
      <c r="BE510" s="210"/>
      <c r="BM510" s="211"/>
      <c r="BN510" s="211"/>
      <c r="BO510" s="211"/>
      <c r="BP510" s="211"/>
      <c r="BQ510" s="211"/>
      <c r="BR510" s="211"/>
      <c r="BS510" s="211"/>
      <c r="BT510" s="211"/>
      <c r="BU510" s="211"/>
      <c r="BV510" s="211"/>
      <c r="BW510" s="211"/>
      <c r="BX510" s="211"/>
    </row>
    <row r="511" spans="1:76" s="209" customFormat="1" x14ac:dyDescent="0.25">
      <c r="A511" s="194"/>
      <c r="B511" s="194"/>
      <c r="C511" s="194"/>
      <c r="D511" s="194"/>
      <c r="E511" s="194"/>
      <c r="F511" s="194"/>
      <c r="G511" s="194"/>
      <c r="X511" s="210"/>
      <c r="Y511" s="210"/>
      <c r="AF511" s="210"/>
      <c r="AG511" s="210"/>
      <c r="AT511" s="210"/>
      <c r="AU511" s="210"/>
      <c r="AV511" s="210"/>
      <c r="AW511" s="210"/>
      <c r="AX511" s="210"/>
      <c r="AY511" s="210"/>
      <c r="AZ511" s="210"/>
      <c r="BA511" s="210"/>
      <c r="BB511" s="210"/>
      <c r="BC511" s="210"/>
      <c r="BD511" s="210"/>
      <c r="BE511" s="210"/>
      <c r="BM511" s="211"/>
      <c r="BN511" s="211"/>
      <c r="BO511" s="211"/>
      <c r="BP511" s="211"/>
      <c r="BQ511" s="211"/>
      <c r="BR511" s="211"/>
      <c r="BS511" s="211"/>
      <c r="BT511" s="211"/>
      <c r="BU511" s="211"/>
      <c r="BV511" s="211"/>
      <c r="BW511" s="211"/>
      <c r="BX511" s="211"/>
    </row>
    <row r="512" spans="1:76" s="209" customFormat="1" x14ac:dyDescent="0.25">
      <c r="A512" s="194"/>
      <c r="B512" s="194"/>
      <c r="C512" s="194"/>
      <c r="D512" s="194"/>
      <c r="E512" s="194"/>
      <c r="F512" s="194"/>
      <c r="G512" s="194"/>
      <c r="X512" s="210"/>
      <c r="Y512" s="210"/>
      <c r="AF512" s="210"/>
      <c r="AG512" s="210"/>
      <c r="AT512" s="210"/>
      <c r="AU512" s="210"/>
      <c r="AV512" s="210"/>
      <c r="AW512" s="210"/>
      <c r="AX512" s="210"/>
      <c r="AY512" s="210"/>
      <c r="AZ512" s="210"/>
      <c r="BA512" s="210"/>
      <c r="BB512" s="210"/>
      <c r="BC512" s="210"/>
      <c r="BD512" s="210"/>
      <c r="BE512" s="210"/>
      <c r="BM512" s="211"/>
      <c r="BN512" s="211"/>
      <c r="BO512" s="211"/>
      <c r="BP512" s="211"/>
      <c r="BQ512" s="211"/>
      <c r="BR512" s="211"/>
      <c r="BS512" s="211"/>
      <c r="BT512" s="211"/>
      <c r="BU512" s="211"/>
      <c r="BV512" s="211"/>
      <c r="BW512" s="211"/>
      <c r="BX512" s="211"/>
    </row>
    <row r="513" spans="1:76" s="209" customFormat="1" x14ac:dyDescent="0.25">
      <c r="A513" s="194"/>
      <c r="B513" s="194"/>
      <c r="C513" s="194"/>
      <c r="D513" s="194"/>
      <c r="E513" s="194"/>
      <c r="F513" s="194"/>
      <c r="G513" s="194"/>
      <c r="X513" s="210"/>
      <c r="Y513" s="210"/>
      <c r="AF513" s="210"/>
      <c r="AG513" s="210"/>
      <c r="AT513" s="210"/>
      <c r="AU513" s="210"/>
      <c r="AV513" s="210"/>
      <c r="AW513" s="210"/>
      <c r="AX513" s="210"/>
      <c r="AY513" s="210"/>
      <c r="AZ513" s="210"/>
      <c r="BA513" s="210"/>
      <c r="BB513" s="210"/>
      <c r="BC513" s="210"/>
      <c r="BD513" s="210"/>
      <c r="BE513" s="210"/>
      <c r="BM513" s="211"/>
      <c r="BN513" s="211"/>
      <c r="BO513" s="211"/>
      <c r="BP513" s="211"/>
      <c r="BQ513" s="211"/>
      <c r="BR513" s="211"/>
      <c r="BS513" s="211"/>
      <c r="BT513" s="211"/>
      <c r="BU513" s="211"/>
      <c r="BV513" s="211"/>
      <c r="BW513" s="211"/>
      <c r="BX513" s="211"/>
    </row>
    <row r="514" spans="1:76" s="209" customFormat="1" x14ac:dyDescent="0.25">
      <c r="A514" s="194"/>
      <c r="B514" s="194"/>
      <c r="C514" s="194"/>
      <c r="D514" s="194"/>
      <c r="E514" s="194"/>
      <c r="F514" s="194"/>
      <c r="G514" s="194"/>
      <c r="X514" s="210"/>
      <c r="Y514" s="210"/>
      <c r="AF514" s="210"/>
      <c r="AG514" s="210"/>
      <c r="AT514" s="210"/>
      <c r="AU514" s="210"/>
      <c r="AV514" s="210"/>
      <c r="AW514" s="210"/>
      <c r="AX514" s="210"/>
      <c r="AY514" s="210"/>
      <c r="AZ514" s="210"/>
      <c r="BA514" s="210"/>
      <c r="BB514" s="210"/>
      <c r="BC514" s="210"/>
      <c r="BD514" s="210"/>
      <c r="BE514" s="210"/>
      <c r="BM514" s="211"/>
      <c r="BN514" s="211"/>
      <c r="BO514" s="211"/>
      <c r="BP514" s="211"/>
      <c r="BQ514" s="211"/>
      <c r="BR514" s="211"/>
      <c r="BS514" s="211"/>
      <c r="BT514" s="211"/>
      <c r="BU514" s="211"/>
      <c r="BV514" s="211"/>
      <c r="BW514" s="211"/>
      <c r="BX514" s="211"/>
    </row>
    <row r="515" spans="1:76" s="209" customFormat="1" x14ac:dyDescent="0.25">
      <c r="A515" s="194"/>
      <c r="B515" s="194"/>
      <c r="C515" s="194"/>
      <c r="D515" s="194"/>
      <c r="E515" s="194"/>
      <c r="F515" s="194"/>
      <c r="G515" s="194"/>
      <c r="X515" s="210"/>
      <c r="Y515" s="210"/>
      <c r="AF515" s="210"/>
      <c r="AG515" s="210"/>
      <c r="AT515" s="210"/>
      <c r="AU515" s="210"/>
      <c r="AV515" s="210"/>
      <c r="AW515" s="210"/>
      <c r="AX515" s="210"/>
      <c r="AY515" s="210"/>
      <c r="AZ515" s="210"/>
      <c r="BA515" s="210"/>
      <c r="BB515" s="210"/>
      <c r="BC515" s="210"/>
      <c r="BD515" s="210"/>
      <c r="BE515" s="210"/>
      <c r="BM515" s="211"/>
      <c r="BN515" s="211"/>
      <c r="BO515" s="211"/>
      <c r="BP515" s="211"/>
      <c r="BQ515" s="211"/>
      <c r="BR515" s="211"/>
      <c r="BS515" s="211"/>
      <c r="BT515" s="211"/>
      <c r="BU515" s="211"/>
      <c r="BV515" s="211"/>
      <c r="BW515" s="211"/>
      <c r="BX515" s="211"/>
    </row>
    <row r="516" spans="1:76" s="209" customFormat="1" x14ac:dyDescent="0.25">
      <c r="A516" s="194"/>
      <c r="B516" s="194"/>
      <c r="C516" s="194"/>
      <c r="D516" s="194"/>
      <c r="E516" s="194"/>
      <c r="F516" s="194"/>
      <c r="G516" s="194"/>
      <c r="X516" s="210"/>
      <c r="Y516" s="210"/>
      <c r="AF516" s="210"/>
      <c r="AG516" s="210"/>
      <c r="AT516" s="210"/>
      <c r="AU516" s="210"/>
      <c r="AV516" s="210"/>
      <c r="AW516" s="210"/>
      <c r="AX516" s="210"/>
      <c r="AY516" s="210"/>
      <c r="AZ516" s="210"/>
      <c r="BA516" s="210"/>
      <c r="BB516" s="210"/>
      <c r="BC516" s="210"/>
      <c r="BD516" s="210"/>
      <c r="BE516" s="210"/>
      <c r="BM516" s="211"/>
      <c r="BN516" s="211"/>
      <c r="BO516" s="211"/>
      <c r="BP516" s="211"/>
      <c r="BQ516" s="211"/>
      <c r="BR516" s="211"/>
      <c r="BS516" s="211"/>
      <c r="BT516" s="211"/>
      <c r="BU516" s="211"/>
      <c r="BV516" s="211"/>
      <c r="BW516" s="211"/>
      <c r="BX516" s="211"/>
    </row>
    <row r="517" spans="1:76" s="209" customFormat="1" x14ac:dyDescent="0.25">
      <c r="A517" s="194"/>
      <c r="B517" s="194"/>
      <c r="C517" s="194"/>
      <c r="D517" s="194"/>
      <c r="E517" s="194"/>
      <c r="F517" s="194"/>
      <c r="G517" s="194"/>
      <c r="X517" s="210"/>
      <c r="Y517" s="210"/>
      <c r="AF517" s="210"/>
      <c r="AG517" s="210"/>
      <c r="AT517" s="210"/>
      <c r="AU517" s="210"/>
      <c r="AV517" s="210"/>
      <c r="AW517" s="210"/>
      <c r="AX517" s="210"/>
      <c r="AY517" s="210"/>
      <c r="AZ517" s="210"/>
      <c r="BA517" s="210"/>
      <c r="BB517" s="210"/>
      <c r="BC517" s="210"/>
      <c r="BD517" s="210"/>
      <c r="BE517" s="210"/>
      <c r="BM517" s="211"/>
      <c r="BN517" s="211"/>
      <c r="BO517" s="211"/>
      <c r="BP517" s="211"/>
      <c r="BQ517" s="211"/>
      <c r="BR517" s="211"/>
      <c r="BS517" s="211"/>
      <c r="BT517" s="211"/>
      <c r="BU517" s="211"/>
      <c r="BV517" s="211"/>
      <c r="BW517" s="211"/>
      <c r="BX517" s="211"/>
    </row>
    <row r="518" spans="1:76" s="209" customFormat="1" x14ac:dyDescent="0.25">
      <c r="A518" s="194"/>
      <c r="B518" s="194"/>
      <c r="C518" s="194"/>
      <c r="D518" s="194"/>
      <c r="E518" s="194"/>
      <c r="F518" s="194"/>
      <c r="G518" s="194"/>
      <c r="X518" s="210"/>
      <c r="Y518" s="210"/>
      <c r="AF518" s="210"/>
      <c r="AG518" s="210"/>
      <c r="AT518" s="210"/>
      <c r="AU518" s="210"/>
      <c r="AV518" s="210"/>
      <c r="AW518" s="210"/>
      <c r="AX518" s="210"/>
      <c r="AY518" s="210"/>
      <c r="AZ518" s="210"/>
      <c r="BA518" s="210"/>
      <c r="BB518" s="210"/>
      <c r="BC518" s="210"/>
      <c r="BD518" s="210"/>
      <c r="BE518" s="210"/>
      <c r="BM518" s="211"/>
      <c r="BN518" s="211"/>
      <c r="BO518" s="211"/>
      <c r="BP518" s="211"/>
      <c r="BQ518" s="211"/>
      <c r="BR518" s="211"/>
      <c r="BS518" s="211"/>
      <c r="BT518" s="211"/>
      <c r="BU518" s="211"/>
      <c r="BV518" s="211"/>
      <c r="BW518" s="211"/>
      <c r="BX518" s="211"/>
    </row>
    <row r="519" spans="1:76" s="209" customFormat="1" x14ac:dyDescent="0.25">
      <c r="A519" s="194"/>
      <c r="B519" s="194"/>
      <c r="C519" s="194"/>
      <c r="D519" s="194"/>
      <c r="E519" s="194"/>
      <c r="F519" s="194"/>
      <c r="G519" s="194"/>
      <c r="X519" s="210"/>
      <c r="Y519" s="210"/>
      <c r="AF519" s="210"/>
      <c r="AG519" s="210"/>
      <c r="AT519" s="210"/>
      <c r="AU519" s="210"/>
      <c r="AV519" s="210"/>
      <c r="AW519" s="210"/>
      <c r="AX519" s="210"/>
      <c r="AY519" s="210"/>
      <c r="AZ519" s="210"/>
      <c r="BA519" s="210"/>
      <c r="BB519" s="210"/>
      <c r="BC519" s="210"/>
      <c r="BD519" s="210"/>
      <c r="BE519" s="210"/>
      <c r="BM519" s="211"/>
      <c r="BN519" s="211"/>
      <c r="BO519" s="211"/>
      <c r="BP519" s="211"/>
      <c r="BQ519" s="211"/>
      <c r="BR519" s="211"/>
      <c r="BS519" s="211"/>
      <c r="BT519" s="211"/>
      <c r="BU519" s="211"/>
      <c r="BV519" s="211"/>
      <c r="BW519" s="211"/>
      <c r="BX519" s="211"/>
    </row>
    <row r="520" spans="1:76" s="209" customFormat="1" x14ac:dyDescent="0.25">
      <c r="A520" s="194"/>
      <c r="B520" s="194"/>
      <c r="C520" s="194"/>
      <c r="D520" s="194"/>
      <c r="E520" s="194"/>
      <c r="F520" s="194"/>
      <c r="G520" s="194"/>
      <c r="X520" s="210"/>
      <c r="Y520" s="210"/>
      <c r="AF520" s="210"/>
      <c r="AG520" s="210"/>
      <c r="AT520" s="210"/>
      <c r="AU520" s="210"/>
      <c r="AV520" s="210"/>
      <c r="AW520" s="210"/>
      <c r="AX520" s="210"/>
      <c r="AY520" s="210"/>
      <c r="AZ520" s="210"/>
      <c r="BA520" s="210"/>
      <c r="BB520" s="210"/>
      <c r="BC520" s="210"/>
      <c r="BD520" s="210"/>
      <c r="BE520" s="210"/>
      <c r="BM520" s="211"/>
      <c r="BN520" s="211"/>
      <c r="BO520" s="211"/>
      <c r="BP520" s="211"/>
      <c r="BQ520" s="211"/>
      <c r="BR520" s="211"/>
      <c r="BS520" s="211"/>
      <c r="BT520" s="211"/>
      <c r="BU520" s="211"/>
      <c r="BV520" s="211"/>
      <c r="BW520" s="211"/>
      <c r="BX520" s="211"/>
    </row>
    <row r="521" spans="1:76" s="209" customFormat="1" x14ac:dyDescent="0.25">
      <c r="A521" s="194"/>
      <c r="B521" s="194"/>
      <c r="C521" s="194"/>
      <c r="D521" s="194"/>
      <c r="E521" s="194"/>
      <c r="F521" s="194"/>
      <c r="G521" s="194"/>
      <c r="X521" s="210"/>
      <c r="Y521" s="210"/>
      <c r="AF521" s="210"/>
      <c r="AG521" s="210"/>
      <c r="AT521" s="210"/>
      <c r="AU521" s="210"/>
      <c r="AV521" s="210"/>
      <c r="AW521" s="210"/>
      <c r="AX521" s="210"/>
      <c r="AY521" s="210"/>
      <c r="AZ521" s="210"/>
      <c r="BA521" s="210"/>
      <c r="BB521" s="210"/>
      <c r="BC521" s="210"/>
      <c r="BD521" s="210"/>
      <c r="BE521" s="210"/>
      <c r="BM521" s="211"/>
      <c r="BN521" s="211"/>
      <c r="BO521" s="211"/>
      <c r="BP521" s="211"/>
      <c r="BQ521" s="211"/>
      <c r="BR521" s="211"/>
      <c r="BS521" s="211"/>
      <c r="BT521" s="211"/>
      <c r="BU521" s="211"/>
      <c r="BV521" s="211"/>
      <c r="BW521" s="211"/>
      <c r="BX521" s="211"/>
    </row>
    <row r="522" spans="1:76" s="209" customFormat="1" x14ac:dyDescent="0.25">
      <c r="A522" s="194"/>
      <c r="B522" s="194"/>
      <c r="C522" s="194"/>
      <c r="D522" s="194"/>
      <c r="E522" s="194"/>
      <c r="F522" s="194"/>
      <c r="G522" s="194"/>
      <c r="X522" s="210"/>
      <c r="Y522" s="210"/>
      <c r="AF522" s="210"/>
      <c r="AG522" s="210"/>
      <c r="AT522" s="210"/>
      <c r="AU522" s="210"/>
      <c r="AV522" s="210"/>
      <c r="AW522" s="210"/>
      <c r="AX522" s="210"/>
      <c r="AY522" s="210"/>
      <c r="AZ522" s="210"/>
      <c r="BA522" s="210"/>
      <c r="BB522" s="210"/>
      <c r="BC522" s="210"/>
      <c r="BD522" s="210"/>
      <c r="BE522" s="210"/>
      <c r="BM522" s="211"/>
      <c r="BN522" s="211"/>
      <c r="BO522" s="211"/>
      <c r="BP522" s="211"/>
      <c r="BQ522" s="211"/>
      <c r="BR522" s="211"/>
      <c r="BS522" s="211"/>
      <c r="BT522" s="211"/>
      <c r="BU522" s="211"/>
      <c r="BV522" s="211"/>
      <c r="BW522" s="211"/>
      <c r="BX522" s="211"/>
    </row>
    <row r="523" spans="1:76" s="209" customFormat="1" x14ac:dyDescent="0.25">
      <c r="A523" s="194"/>
      <c r="B523" s="194"/>
      <c r="C523" s="194"/>
      <c r="D523" s="194"/>
      <c r="E523" s="194"/>
      <c r="F523" s="194"/>
      <c r="G523" s="194"/>
      <c r="X523" s="210"/>
      <c r="Y523" s="210"/>
      <c r="AF523" s="210"/>
      <c r="AG523" s="210"/>
      <c r="AT523" s="210"/>
      <c r="AU523" s="210"/>
      <c r="AV523" s="210"/>
      <c r="AW523" s="210"/>
      <c r="AX523" s="210"/>
      <c r="AY523" s="210"/>
      <c r="AZ523" s="210"/>
      <c r="BA523" s="210"/>
      <c r="BB523" s="210"/>
      <c r="BC523" s="210"/>
      <c r="BD523" s="210"/>
      <c r="BE523" s="210"/>
      <c r="BM523" s="211"/>
      <c r="BN523" s="211"/>
      <c r="BO523" s="211"/>
      <c r="BP523" s="211"/>
      <c r="BQ523" s="211"/>
      <c r="BR523" s="211"/>
      <c r="BS523" s="211"/>
      <c r="BT523" s="211"/>
      <c r="BU523" s="211"/>
      <c r="BV523" s="211"/>
      <c r="BW523" s="211"/>
      <c r="BX523" s="211"/>
    </row>
    <row r="524" spans="1:76" s="209" customFormat="1" x14ac:dyDescent="0.25">
      <c r="A524" s="194"/>
      <c r="B524" s="194"/>
      <c r="C524" s="194"/>
      <c r="D524" s="194"/>
      <c r="E524" s="194"/>
      <c r="F524" s="194"/>
      <c r="G524" s="194"/>
      <c r="X524" s="210"/>
      <c r="Y524" s="210"/>
      <c r="AF524" s="210"/>
      <c r="AG524" s="210"/>
      <c r="AT524" s="210"/>
      <c r="AU524" s="210"/>
      <c r="AV524" s="210"/>
      <c r="AW524" s="210"/>
      <c r="AX524" s="210"/>
      <c r="AY524" s="210"/>
      <c r="AZ524" s="210"/>
      <c r="BA524" s="210"/>
      <c r="BB524" s="210"/>
      <c r="BC524" s="210"/>
      <c r="BD524" s="210"/>
      <c r="BE524" s="210"/>
      <c r="BM524" s="211"/>
      <c r="BN524" s="211"/>
      <c r="BO524" s="211"/>
      <c r="BP524" s="211"/>
      <c r="BQ524" s="211"/>
      <c r="BR524" s="211"/>
      <c r="BS524" s="211"/>
      <c r="BT524" s="211"/>
      <c r="BU524" s="211"/>
      <c r="BV524" s="211"/>
      <c r="BW524" s="211"/>
      <c r="BX524" s="211"/>
    </row>
    <row r="525" spans="1:76" s="209" customFormat="1" x14ac:dyDescent="0.25">
      <c r="A525" s="194"/>
      <c r="B525" s="194"/>
      <c r="C525" s="194"/>
      <c r="D525" s="194"/>
      <c r="E525" s="194"/>
      <c r="F525" s="194"/>
      <c r="G525" s="194"/>
      <c r="X525" s="210"/>
      <c r="Y525" s="210"/>
      <c r="AF525" s="210"/>
      <c r="AG525" s="210"/>
      <c r="AT525" s="210"/>
      <c r="AU525" s="210"/>
      <c r="AV525" s="210"/>
      <c r="AW525" s="210"/>
      <c r="AX525" s="210"/>
      <c r="AY525" s="210"/>
      <c r="AZ525" s="210"/>
      <c r="BA525" s="210"/>
      <c r="BB525" s="210"/>
      <c r="BC525" s="210"/>
      <c r="BD525" s="210"/>
      <c r="BE525" s="210"/>
      <c r="BM525" s="211"/>
      <c r="BN525" s="211"/>
      <c r="BO525" s="211"/>
      <c r="BP525" s="211"/>
      <c r="BQ525" s="211"/>
      <c r="BR525" s="211"/>
      <c r="BS525" s="211"/>
      <c r="BT525" s="211"/>
      <c r="BU525" s="211"/>
      <c r="BV525" s="211"/>
      <c r="BW525" s="211"/>
      <c r="BX525" s="211"/>
    </row>
    <row r="526" spans="1:76" s="209" customFormat="1" x14ac:dyDescent="0.25">
      <c r="A526" s="194"/>
      <c r="B526" s="194"/>
      <c r="C526" s="194"/>
      <c r="D526" s="194"/>
      <c r="E526" s="194"/>
      <c r="F526" s="194"/>
      <c r="G526" s="194"/>
      <c r="X526" s="210"/>
      <c r="Y526" s="210"/>
      <c r="AF526" s="210"/>
      <c r="AG526" s="210"/>
      <c r="AT526" s="210"/>
      <c r="AU526" s="210"/>
      <c r="AV526" s="210"/>
      <c r="AW526" s="210"/>
      <c r="AX526" s="210"/>
      <c r="AY526" s="210"/>
      <c r="AZ526" s="210"/>
      <c r="BA526" s="210"/>
      <c r="BB526" s="210"/>
      <c r="BC526" s="210"/>
      <c r="BD526" s="210"/>
      <c r="BE526" s="210"/>
      <c r="BM526" s="211"/>
      <c r="BN526" s="211"/>
      <c r="BO526" s="211"/>
      <c r="BP526" s="211"/>
      <c r="BQ526" s="211"/>
      <c r="BR526" s="211"/>
      <c r="BS526" s="211"/>
      <c r="BT526" s="211"/>
      <c r="BU526" s="211"/>
      <c r="BV526" s="211"/>
      <c r="BW526" s="211"/>
      <c r="BX526" s="211"/>
    </row>
    <row r="527" spans="1:76" s="209" customFormat="1" x14ac:dyDescent="0.25">
      <c r="A527" s="194"/>
      <c r="B527" s="194"/>
      <c r="C527" s="194"/>
      <c r="D527" s="194"/>
      <c r="E527" s="194"/>
      <c r="F527" s="194"/>
      <c r="G527" s="194"/>
      <c r="X527" s="210"/>
      <c r="Y527" s="210"/>
      <c r="AF527" s="210"/>
      <c r="AG527" s="210"/>
      <c r="AT527" s="210"/>
      <c r="AU527" s="210"/>
      <c r="AV527" s="210"/>
      <c r="AW527" s="210"/>
      <c r="AX527" s="210"/>
      <c r="AY527" s="210"/>
      <c r="AZ527" s="210"/>
      <c r="BA527" s="210"/>
      <c r="BB527" s="210"/>
      <c r="BC527" s="210"/>
      <c r="BD527" s="210"/>
      <c r="BE527" s="210"/>
      <c r="BM527" s="211"/>
      <c r="BN527" s="211"/>
      <c r="BO527" s="211"/>
      <c r="BP527" s="211"/>
      <c r="BQ527" s="211"/>
      <c r="BR527" s="211"/>
      <c r="BS527" s="211"/>
      <c r="BT527" s="211"/>
      <c r="BU527" s="211"/>
      <c r="BV527" s="211"/>
      <c r="BW527" s="211"/>
      <c r="BX527" s="211"/>
    </row>
    <row r="528" spans="1:76" s="209" customFormat="1" x14ac:dyDescent="0.25">
      <c r="A528" s="194"/>
      <c r="B528" s="194"/>
      <c r="C528" s="194"/>
      <c r="D528" s="194"/>
      <c r="E528" s="194"/>
      <c r="F528" s="194"/>
      <c r="G528" s="194"/>
      <c r="X528" s="210"/>
      <c r="Y528" s="210"/>
      <c r="AF528" s="210"/>
      <c r="AG528" s="210"/>
      <c r="AT528" s="210"/>
      <c r="AU528" s="210"/>
      <c r="AV528" s="210"/>
      <c r="AW528" s="210"/>
      <c r="AX528" s="210"/>
      <c r="AY528" s="210"/>
      <c r="AZ528" s="210"/>
      <c r="BA528" s="210"/>
      <c r="BB528" s="210"/>
      <c r="BC528" s="210"/>
      <c r="BD528" s="210"/>
      <c r="BE528" s="210"/>
      <c r="BM528" s="211"/>
      <c r="BN528" s="211"/>
      <c r="BO528" s="211"/>
      <c r="BP528" s="211"/>
      <c r="BQ528" s="211"/>
      <c r="BR528" s="211"/>
      <c r="BS528" s="211"/>
      <c r="BT528" s="211"/>
      <c r="BU528" s="211"/>
      <c r="BV528" s="211"/>
      <c r="BW528" s="211"/>
      <c r="BX528" s="211"/>
    </row>
    <row r="529" spans="1:76" s="209" customFormat="1" x14ac:dyDescent="0.25">
      <c r="A529" s="194"/>
      <c r="B529" s="194"/>
      <c r="C529" s="194"/>
      <c r="D529" s="194"/>
      <c r="E529" s="194"/>
      <c r="F529" s="194"/>
      <c r="G529" s="194"/>
      <c r="X529" s="210"/>
      <c r="Y529" s="210"/>
      <c r="AF529" s="210"/>
      <c r="AG529" s="210"/>
      <c r="AT529" s="210"/>
      <c r="AU529" s="210"/>
      <c r="AV529" s="210"/>
      <c r="AW529" s="210"/>
      <c r="AX529" s="210"/>
      <c r="AY529" s="210"/>
      <c r="AZ529" s="210"/>
      <c r="BA529" s="210"/>
      <c r="BB529" s="210"/>
      <c r="BC529" s="210"/>
      <c r="BD529" s="210"/>
      <c r="BE529" s="210"/>
      <c r="BM529" s="211"/>
      <c r="BN529" s="211"/>
      <c r="BO529" s="211"/>
      <c r="BP529" s="211"/>
      <c r="BQ529" s="211"/>
      <c r="BR529" s="211"/>
      <c r="BS529" s="211"/>
      <c r="BT529" s="211"/>
      <c r="BU529" s="211"/>
      <c r="BV529" s="211"/>
      <c r="BW529" s="211"/>
      <c r="BX529" s="211"/>
    </row>
    <row r="530" spans="1:76" s="209" customFormat="1" x14ac:dyDescent="0.25">
      <c r="A530" s="194"/>
      <c r="B530" s="194"/>
      <c r="C530" s="194"/>
      <c r="D530" s="194"/>
      <c r="E530" s="194"/>
      <c r="F530" s="194"/>
      <c r="G530" s="194"/>
      <c r="X530" s="210"/>
      <c r="Y530" s="210"/>
      <c r="AF530" s="210"/>
      <c r="AG530" s="210"/>
      <c r="AT530" s="210"/>
      <c r="AU530" s="210"/>
      <c r="AV530" s="210"/>
      <c r="AW530" s="210"/>
      <c r="AX530" s="210"/>
      <c r="AY530" s="210"/>
      <c r="AZ530" s="210"/>
      <c r="BA530" s="210"/>
      <c r="BB530" s="210"/>
      <c r="BC530" s="210"/>
      <c r="BD530" s="210"/>
      <c r="BE530" s="210"/>
      <c r="BM530" s="211"/>
      <c r="BN530" s="211"/>
      <c r="BO530" s="211"/>
      <c r="BP530" s="211"/>
      <c r="BQ530" s="211"/>
      <c r="BR530" s="211"/>
      <c r="BS530" s="211"/>
      <c r="BT530" s="211"/>
      <c r="BU530" s="211"/>
      <c r="BV530" s="211"/>
      <c r="BW530" s="211"/>
      <c r="BX530" s="211"/>
    </row>
    <row r="531" spans="1:76" s="209" customFormat="1" x14ac:dyDescent="0.25">
      <c r="A531" s="194"/>
      <c r="B531" s="194"/>
      <c r="C531" s="194"/>
      <c r="D531" s="194"/>
      <c r="E531" s="194"/>
      <c r="F531" s="194"/>
      <c r="G531" s="194"/>
      <c r="X531" s="210"/>
      <c r="Y531" s="210"/>
      <c r="AF531" s="210"/>
      <c r="AG531" s="210"/>
      <c r="AT531" s="210"/>
      <c r="AU531" s="210"/>
      <c r="AV531" s="210"/>
      <c r="AW531" s="210"/>
      <c r="AX531" s="210"/>
      <c r="AY531" s="210"/>
      <c r="AZ531" s="210"/>
      <c r="BA531" s="210"/>
      <c r="BB531" s="210"/>
      <c r="BC531" s="210"/>
      <c r="BD531" s="210"/>
      <c r="BE531" s="210"/>
      <c r="BM531" s="211"/>
      <c r="BN531" s="211"/>
      <c r="BO531" s="211"/>
      <c r="BP531" s="211"/>
      <c r="BQ531" s="211"/>
      <c r="BR531" s="211"/>
      <c r="BS531" s="211"/>
      <c r="BT531" s="211"/>
      <c r="BU531" s="211"/>
      <c r="BV531" s="211"/>
      <c r="BW531" s="211"/>
      <c r="BX531" s="211"/>
    </row>
    <row r="532" spans="1:76" s="209" customFormat="1" x14ac:dyDescent="0.25">
      <c r="A532" s="194"/>
      <c r="B532" s="194"/>
      <c r="C532" s="194"/>
      <c r="D532" s="194"/>
      <c r="E532" s="194"/>
      <c r="F532" s="194"/>
      <c r="G532" s="194"/>
      <c r="X532" s="210"/>
      <c r="Y532" s="210"/>
      <c r="AF532" s="210"/>
      <c r="AG532" s="210"/>
      <c r="AT532" s="210"/>
      <c r="AU532" s="210"/>
      <c r="AV532" s="210"/>
      <c r="AW532" s="210"/>
      <c r="AX532" s="210"/>
      <c r="AY532" s="210"/>
      <c r="AZ532" s="210"/>
      <c r="BA532" s="210"/>
      <c r="BB532" s="210"/>
      <c r="BC532" s="210"/>
      <c r="BD532" s="210"/>
      <c r="BE532" s="210"/>
      <c r="BM532" s="211"/>
      <c r="BN532" s="211"/>
      <c r="BO532" s="211"/>
      <c r="BP532" s="211"/>
      <c r="BQ532" s="211"/>
      <c r="BR532" s="211"/>
      <c r="BS532" s="211"/>
      <c r="BT532" s="211"/>
      <c r="BU532" s="211"/>
      <c r="BV532" s="211"/>
      <c r="BW532" s="211"/>
      <c r="BX532" s="211"/>
    </row>
    <row r="533" spans="1:76" s="209" customFormat="1" x14ac:dyDescent="0.25">
      <c r="A533" s="194"/>
      <c r="B533" s="194"/>
      <c r="C533" s="194"/>
      <c r="D533" s="194"/>
      <c r="E533" s="194"/>
      <c r="F533" s="194"/>
      <c r="G533" s="194"/>
      <c r="X533" s="210"/>
      <c r="Y533" s="210"/>
      <c r="AF533" s="210"/>
      <c r="AG533" s="210"/>
      <c r="AT533" s="210"/>
      <c r="AU533" s="210"/>
      <c r="AV533" s="210"/>
      <c r="AW533" s="210"/>
      <c r="AX533" s="210"/>
      <c r="AY533" s="210"/>
      <c r="AZ533" s="210"/>
      <c r="BA533" s="210"/>
      <c r="BB533" s="210"/>
      <c r="BC533" s="210"/>
      <c r="BD533" s="210"/>
      <c r="BE533" s="210"/>
      <c r="BM533" s="211"/>
      <c r="BN533" s="211"/>
      <c r="BO533" s="211"/>
      <c r="BP533" s="211"/>
      <c r="BQ533" s="211"/>
      <c r="BR533" s="211"/>
      <c r="BS533" s="211"/>
      <c r="BT533" s="211"/>
      <c r="BU533" s="211"/>
      <c r="BV533" s="211"/>
      <c r="BW533" s="211"/>
      <c r="BX533" s="211"/>
    </row>
    <row r="534" spans="1:76" s="209" customFormat="1" x14ac:dyDescent="0.25">
      <c r="A534" s="194"/>
      <c r="B534" s="194"/>
      <c r="C534" s="194"/>
      <c r="D534" s="194"/>
      <c r="E534" s="194"/>
      <c r="F534" s="194"/>
      <c r="G534" s="194"/>
      <c r="X534" s="210"/>
      <c r="Y534" s="210"/>
      <c r="AF534" s="210"/>
      <c r="AG534" s="210"/>
      <c r="AT534" s="210"/>
      <c r="AU534" s="210"/>
      <c r="AV534" s="210"/>
      <c r="AW534" s="210"/>
      <c r="AX534" s="210"/>
      <c r="AY534" s="210"/>
      <c r="AZ534" s="210"/>
      <c r="BA534" s="210"/>
      <c r="BB534" s="210"/>
      <c r="BC534" s="210"/>
      <c r="BD534" s="210"/>
      <c r="BE534" s="210"/>
      <c r="BM534" s="211"/>
      <c r="BN534" s="211"/>
      <c r="BO534" s="211"/>
      <c r="BP534" s="211"/>
      <c r="BQ534" s="211"/>
      <c r="BR534" s="211"/>
      <c r="BS534" s="211"/>
      <c r="BT534" s="211"/>
      <c r="BU534" s="211"/>
      <c r="BV534" s="211"/>
      <c r="BW534" s="211"/>
      <c r="BX534" s="211"/>
    </row>
    <row r="535" spans="1:76" s="209" customFormat="1" x14ac:dyDescent="0.25">
      <c r="A535" s="194"/>
      <c r="B535" s="194"/>
      <c r="C535" s="194"/>
      <c r="D535" s="194"/>
      <c r="E535" s="194"/>
      <c r="F535" s="194"/>
      <c r="G535" s="194"/>
      <c r="X535" s="210"/>
      <c r="Y535" s="210"/>
      <c r="AF535" s="210"/>
      <c r="AG535" s="210"/>
      <c r="AT535" s="210"/>
      <c r="AU535" s="210"/>
      <c r="AV535" s="210"/>
      <c r="AW535" s="210"/>
      <c r="AX535" s="210"/>
      <c r="AY535" s="210"/>
      <c r="AZ535" s="210"/>
      <c r="BA535" s="210"/>
      <c r="BB535" s="210"/>
      <c r="BC535" s="210"/>
      <c r="BD535" s="210"/>
      <c r="BE535" s="210"/>
      <c r="BM535" s="211"/>
      <c r="BN535" s="211"/>
      <c r="BO535" s="211"/>
      <c r="BP535" s="211"/>
      <c r="BQ535" s="211"/>
      <c r="BR535" s="211"/>
      <c r="BS535" s="211"/>
      <c r="BT535" s="211"/>
      <c r="BU535" s="211"/>
      <c r="BV535" s="211"/>
      <c r="BW535" s="211"/>
      <c r="BX535" s="211"/>
    </row>
    <row r="536" spans="1:76" s="209" customFormat="1" x14ac:dyDescent="0.25">
      <c r="A536" s="194"/>
      <c r="B536" s="194"/>
      <c r="C536" s="194"/>
      <c r="D536" s="194"/>
      <c r="E536" s="194"/>
      <c r="F536" s="194"/>
      <c r="G536" s="194"/>
      <c r="X536" s="210"/>
      <c r="Y536" s="210"/>
      <c r="AF536" s="210"/>
      <c r="AG536" s="210"/>
      <c r="AT536" s="210"/>
      <c r="AU536" s="210"/>
      <c r="AV536" s="210"/>
      <c r="AW536" s="210"/>
      <c r="AX536" s="210"/>
      <c r="AY536" s="210"/>
      <c r="AZ536" s="210"/>
      <c r="BA536" s="210"/>
      <c r="BB536" s="210"/>
      <c r="BC536" s="210"/>
      <c r="BD536" s="210"/>
      <c r="BE536" s="210"/>
      <c r="BM536" s="211"/>
      <c r="BN536" s="211"/>
      <c r="BO536" s="211"/>
      <c r="BP536" s="211"/>
      <c r="BQ536" s="211"/>
      <c r="BR536" s="211"/>
      <c r="BS536" s="211"/>
      <c r="BT536" s="211"/>
      <c r="BU536" s="211"/>
      <c r="BV536" s="211"/>
      <c r="BW536" s="211"/>
      <c r="BX536" s="211"/>
    </row>
    <row r="537" spans="1:76" s="209" customFormat="1" x14ac:dyDescent="0.25">
      <c r="A537" s="194"/>
      <c r="B537" s="194"/>
      <c r="C537" s="194"/>
      <c r="D537" s="194"/>
      <c r="E537" s="194"/>
      <c r="F537" s="194"/>
      <c r="G537" s="194"/>
      <c r="X537" s="210"/>
      <c r="Y537" s="210"/>
      <c r="AF537" s="210"/>
      <c r="AG537" s="210"/>
      <c r="AT537" s="210"/>
      <c r="AU537" s="210"/>
      <c r="AV537" s="210"/>
      <c r="AW537" s="210"/>
      <c r="AX537" s="210"/>
      <c r="AY537" s="210"/>
      <c r="AZ537" s="210"/>
      <c r="BA537" s="210"/>
      <c r="BB537" s="210"/>
      <c r="BC537" s="210"/>
      <c r="BD537" s="210"/>
      <c r="BE537" s="210"/>
      <c r="BM537" s="211"/>
      <c r="BN537" s="211"/>
      <c r="BO537" s="211"/>
      <c r="BP537" s="211"/>
      <c r="BQ537" s="211"/>
      <c r="BR537" s="211"/>
      <c r="BS537" s="211"/>
      <c r="BT537" s="211"/>
      <c r="BU537" s="211"/>
      <c r="BV537" s="211"/>
      <c r="BW537" s="211"/>
      <c r="BX537" s="211"/>
    </row>
    <row r="538" spans="1:76" s="209" customFormat="1" x14ac:dyDescent="0.25">
      <c r="A538" s="194"/>
      <c r="B538" s="194"/>
      <c r="C538" s="194"/>
      <c r="D538" s="194"/>
      <c r="E538" s="194"/>
      <c r="F538" s="194"/>
      <c r="G538" s="194"/>
      <c r="X538" s="210"/>
      <c r="Y538" s="210"/>
      <c r="AF538" s="210"/>
      <c r="AG538" s="210"/>
      <c r="AT538" s="210"/>
      <c r="AU538" s="210"/>
      <c r="AV538" s="210"/>
      <c r="AW538" s="210"/>
      <c r="AX538" s="210"/>
      <c r="AY538" s="210"/>
      <c r="AZ538" s="210"/>
      <c r="BA538" s="210"/>
      <c r="BB538" s="210"/>
      <c r="BC538" s="210"/>
      <c r="BD538" s="210"/>
      <c r="BE538" s="210"/>
      <c r="BM538" s="211"/>
      <c r="BN538" s="211"/>
      <c r="BO538" s="211"/>
      <c r="BP538" s="211"/>
      <c r="BQ538" s="211"/>
      <c r="BR538" s="211"/>
      <c r="BS538" s="211"/>
      <c r="BT538" s="211"/>
      <c r="BU538" s="211"/>
      <c r="BV538" s="211"/>
      <c r="BW538" s="211"/>
      <c r="BX538" s="211"/>
    </row>
    <row r="539" spans="1:76" s="209" customFormat="1" x14ac:dyDescent="0.25">
      <c r="A539" s="194"/>
      <c r="B539" s="194"/>
      <c r="C539" s="194"/>
      <c r="D539" s="194"/>
      <c r="E539" s="194"/>
      <c r="F539" s="194"/>
      <c r="G539" s="194"/>
      <c r="X539" s="210"/>
      <c r="Y539" s="210"/>
      <c r="AF539" s="210"/>
      <c r="AG539" s="210"/>
      <c r="AT539" s="210"/>
      <c r="AU539" s="210"/>
      <c r="AV539" s="210"/>
      <c r="AW539" s="210"/>
      <c r="AX539" s="210"/>
      <c r="AY539" s="210"/>
      <c r="AZ539" s="210"/>
      <c r="BA539" s="210"/>
      <c r="BB539" s="210"/>
      <c r="BC539" s="210"/>
      <c r="BD539" s="210"/>
      <c r="BE539" s="210"/>
      <c r="BM539" s="211"/>
      <c r="BN539" s="211"/>
      <c r="BO539" s="211"/>
      <c r="BP539" s="211"/>
      <c r="BQ539" s="211"/>
      <c r="BR539" s="211"/>
      <c r="BS539" s="211"/>
      <c r="BT539" s="211"/>
      <c r="BU539" s="211"/>
      <c r="BV539" s="211"/>
      <c r="BW539" s="211"/>
      <c r="BX539" s="211"/>
    </row>
    <row r="540" spans="1:76" s="209" customFormat="1" x14ac:dyDescent="0.25">
      <c r="A540" s="194"/>
      <c r="B540" s="194"/>
      <c r="C540" s="194"/>
      <c r="D540" s="194"/>
      <c r="E540" s="194"/>
      <c r="F540" s="194"/>
      <c r="G540" s="194"/>
      <c r="X540" s="210"/>
      <c r="Y540" s="210"/>
      <c r="AF540" s="210"/>
      <c r="AG540" s="210"/>
      <c r="AT540" s="210"/>
      <c r="AU540" s="210"/>
      <c r="AV540" s="210"/>
      <c r="AW540" s="210"/>
      <c r="AX540" s="210"/>
      <c r="AY540" s="210"/>
      <c r="AZ540" s="210"/>
      <c r="BA540" s="210"/>
      <c r="BB540" s="210"/>
      <c r="BC540" s="210"/>
      <c r="BD540" s="210"/>
      <c r="BE540" s="210"/>
      <c r="BM540" s="211"/>
      <c r="BN540" s="211"/>
      <c r="BO540" s="211"/>
      <c r="BP540" s="211"/>
      <c r="BQ540" s="211"/>
      <c r="BR540" s="211"/>
      <c r="BS540" s="211"/>
      <c r="BT540" s="211"/>
      <c r="BU540" s="211"/>
      <c r="BV540" s="211"/>
      <c r="BW540" s="211"/>
      <c r="BX540" s="211"/>
    </row>
    <row r="541" spans="1:76" s="209" customFormat="1" x14ac:dyDescent="0.25">
      <c r="A541" s="194"/>
      <c r="B541" s="194"/>
      <c r="C541" s="194"/>
      <c r="D541" s="194"/>
      <c r="E541" s="194"/>
      <c r="F541" s="194"/>
      <c r="G541" s="194"/>
      <c r="X541" s="210"/>
      <c r="Y541" s="210"/>
      <c r="AF541" s="210"/>
      <c r="AG541" s="210"/>
      <c r="AT541" s="210"/>
      <c r="AU541" s="210"/>
      <c r="AV541" s="210"/>
      <c r="AW541" s="210"/>
      <c r="AX541" s="210"/>
      <c r="AY541" s="210"/>
      <c r="AZ541" s="210"/>
      <c r="BA541" s="210"/>
      <c r="BB541" s="210"/>
      <c r="BC541" s="210"/>
      <c r="BD541" s="210"/>
      <c r="BE541" s="210"/>
      <c r="BM541" s="211"/>
      <c r="BN541" s="211"/>
      <c r="BO541" s="211"/>
      <c r="BP541" s="211"/>
      <c r="BQ541" s="211"/>
      <c r="BR541" s="211"/>
      <c r="BS541" s="211"/>
      <c r="BT541" s="211"/>
      <c r="BU541" s="211"/>
      <c r="BV541" s="211"/>
      <c r="BW541" s="211"/>
      <c r="BX541" s="211"/>
    </row>
    <row r="542" spans="1:76" s="209" customFormat="1" x14ac:dyDescent="0.25">
      <c r="A542" s="194"/>
      <c r="B542" s="194"/>
      <c r="C542" s="194"/>
      <c r="D542" s="194"/>
      <c r="E542" s="194"/>
      <c r="F542" s="194"/>
      <c r="G542" s="194"/>
      <c r="X542" s="210"/>
      <c r="Y542" s="210"/>
      <c r="AF542" s="210"/>
      <c r="AG542" s="210"/>
      <c r="AT542" s="210"/>
      <c r="AU542" s="210"/>
      <c r="AV542" s="210"/>
      <c r="AW542" s="210"/>
      <c r="AX542" s="210"/>
      <c r="AY542" s="210"/>
      <c r="AZ542" s="210"/>
      <c r="BA542" s="210"/>
      <c r="BB542" s="210"/>
      <c r="BC542" s="210"/>
      <c r="BD542" s="210"/>
      <c r="BE542" s="210"/>
      <c r="BM542" s="211"/>
      <c r="BN542" s="211"/>
      <c r="BO542" s="211"/>
      <c r="BP542" s="211"/>
      <c r="BQ542" s="211"/>
      <c r="BR542" s="211"/>
      <c r="BS542" s="211"/>
      <c r="BT542" s="211"/>
      <c r="BU542" s="211"/>
      <c r="BV542" s="211"/>
      <c r="BW542" s="211"/>
      <c r="BX542" s="211"/>
    </row>
    <row r="543" spans="1:76" s="209" customFormat="1" x14ac:dyDescent="0.25">
      <c r="A543" s="194"/>
      <c r="B543" s="194"/>
      <c r="C543" s="194"/>
      <c r="D543" s="194"/>
      <c r="E543" s="194"/>
      <c r="F543" s="194"/>
      <c r="G543" s="194"/>
      <c r="X543" s="210"/>
      <c r="Y543" s="210"/>
      <c r="AF543" s="210"/>
      <c r="AG543" s="210"/>
      <c r="AT543" s="210"/>
      <c r="AU543" s="210"/>
      <c r="AV543" s="210"/>
      <c r="AW543" s="210"/>
      <c r="AX543" s="210"/>
      <c r="AY543" s="210"/>
      <c r="AZ543" s="210"/>
      <c r="BA543" s="210"/>
      <c r="BB543" s="210"/>
      <c r="BC543" s="210"/>
      <c r="BD543" s="210"/>
      <c r="BE543" s="210"/>
      <c r="BM543" s="211"/>
      <c r="BN543" s="211"/>
      <c r="BO543" s="211"/>
      <c r="BP543" s="211"/>
      <c r="BQ543" s="211"/>
      <c r="BR543" s="211"/>
      <c r="BS543" s="211"/>
      <c r="BT543" s="211"/>
      <c r="BU543" s="211"/>
      <c r="BV543" s="211"/>
      <c r="BW543" s="211"/>
      <c r="BX543" s="211"/>
    </row>
    <row r="544" spans="1:76" s="209" customFormat="1" x14ac:dyDescent="0.25">
      <c r="A544" s="194"/>
      <c r="B544" s="194"/>
      <c r="C544" s="194"/>
      <c r="D544" s="194"/>
      <c r="E544" s="194"/>
      <c r="F544" s="194"/>
      <c r="G544" s="194"/>
      <c r="X544" s="210"/>
      <c r="Y544" s="210"/>
      <c r="AF544" s="210"/>
      <c r="AG544" s="210"/>
      <c r="AT544" s="210"/>
      <c r="AU544" s="210"/>
      <c r="AV544" s="210"/>
      <c r="AW544" s="210"/>
      <c r="AX544" s="210"/>
      <c r="AY544" s="210"/>
      <c r="AZ544" s="210"/>
      <c r="BA544" s="210"/>
      <c r="BB544" s="210"/>
      <c r="BC544" s="210"/>
      <c r="BD544" s="210"/>
      <c r="BE544" s="210"/>
      <c r="BM544" s="211"/>
      <c r="BN544" s="211"/>
      <c r="BO544" s="211"/>
      <c r="BP544" s="211"/>
      <c r="BQ544" s="211"/>
      <c r="BR544" s="211"/>
      <c r="BS544" s="211"/>
      <c r="BT544" s="211"/>
      <c r="BU544" s="211"/>
      <c r="BV544" s="211"/>
      <c r="BW544" s="211"/>
      <c r="BX544" s="211"/>
    </row>
    <row r="545" spans="1:76" s="209" customFormat="1" x14ac:dyDescent="0.25">
      <c r="A545" s="194"/>
      <c r="B545" s="194"/>
      <c r="C545" s="194"/>
      <c r="D545" s="194"/>
      <c r="E545" s="194"/>
      <c r="F545" s="194"/>
      <c r="G545" s="194"/>
      <c r="X545" s="210"/>
      <c r="Y545" s="210"/>
      <c r="AF545" s="210"/>
      <c r="AG545" s="210"/>
      <c r="AT545" s="210"/>
      <c r="AU545" s="210"/>
      <c r="AV545" s="210"/>
      <c r="AW545" s="210"/>
      <c r="AX545" s="210"/>
      <c r="AY545" s="210"/>
      <c r="AZ545" s="210"/>
      <c r="BA545" s="210"/>
      <c r="BB545" s="210"/>
      <c r="BC545" s="210"/>
      <c r="BD545" s="210"/>
      <c r="BE545" s="210"/>
      <c r="BM545" s="211"/>
      <c r="BN545" s="211"/>
      <c r="BO545" s="211"/>
      <c r="BP545" s="211"/>
      <c r="BQ545" s="211"/>
      <c r="BR545" s="211"/>
      <c r="BS545" s="211"/>
      <c r="BT545" s="211"/>
      <c r="BU545" s="211"/>
      <c r="BV545" s="211"/>
      <c r="BW545" s="211"/>
      <c r="BX545" s="211"/>
    </row>
    <row r="546" spans="1:76" s="209" customFormat="1" x14ac:dyDescent="0.25">
      <c r="A546" s="194"/>
      <c r="B546" s="194"/>
      <c r="C546" s="194"/>
      <c r="D546" s="194"/>
      <c r="E546" s="194"/>
      <c r="F546" s="194"/>
      <c r="G546" s="194"/>
      <c r="X546" s="210"/>
      <c r="Y546" s="210"/>
      <c r="AF546" s="210"/>
      <c r="AG546" s="210"/>
      <c r="AT546" s="210"/>
      <c r="AU546" s="210"/>
      <c r="AV546" s="210"/>
      <c r="AW546" s="210"/>
      <c r="AX546" s="210"/>
      <c r="AY546" s="210"/>
      <c r="AZ546" s="210"/>
      <c r="BA546" s="210"/>
      <c r="BB546" s="210"/>
      <c r="BC546" s="210"/>
      <c r="BD546" s="210"/>
      <c r="BE546" s="210"/>
      <c r="BM546" s="211"/>
      <c r="BN546" s="211"/>
      <c r="BO546" s="211"/>
      <c r="BP546" s="211"/>
      <c r="BQ546" s="211"/>
      <c r="BR546" s="211"/>
      <c r="BS546" s="211"/>
      <c r="BT546" s="211"/>
      <c r="BU546" s="211"/>
      <c r="BV546" s="211"/>
      <c r="BW546" s="211"/>
      <c r="BX546" s="211"/>
    </row>
    <row r="547" spans="1:76" s="209" customFormat="1" x14ac:dyDescent="0.25">
      <c r="A547" s="194"/>
      <c r="B547" s="194"/>
      <c r="C547" s="194"/>
      <c r="D547" s="194"/>
      <c r="E547" s="194"/>
      <c r="F547" s="194"/>
      <c r="G547" s="194"/>
      <c r="X547" s="210"/>
      <c r="Y547" s="210"/>
      <c r="AF547" s="210"/>
      <c r="AG547" s="210"/>
      <c r="AT547" s="210"/>
      <c r="AU547" s="210"/>
      <c r="AV547" s="210"/>
      <c r="AW547" s="210"/>
      <c r="AX547" s="210"/>
      <c r="AY547" s="210"/>
      <c r="AZ547" s="210"/>
      <c r="BA547" s="210"/>
      <c r="BB547" s="210"/>
      <c r="BC547" s="210"/>
      <c r="BD547" s="210"/>
      <c r="BE547" s="210"/>
      <c r="BM547" s="211"/>
      <c r="BN547" s="211"/>
      <c r="BO547" s="211"/>
      <c r="BP547" s="211"/>
      <c r="BQ547" s="211"/>
      <c r="BR547" s="211"/>
      <c r="BS547" s="211"/>
      <c r="BT547" s="211"/>
      <c r="BU547" s="211"/>
      <c r="BV547" s="211"/>
      <c r="BW547" s="211"/>
      <c r="BX547" s="211"/>
    </row>
    <row r="548" spans="1:76" s="209" customFormat="1" x14ac:dyDescent="0.25">
      <c r="A548" s="194"/>
      <c r="B548" s="194"/>
      <c r="C548" s="194"/>
      <c r="D548" s="194"/>
      <c r="E548" s="194"/>
      <c r="F548" s="194"/>
      <c r="G548" s="194"/>
      <c r="X548" s="210"/>
      <c r="Y548" s="210"/>
      <c r="AF548" s="210"/>
      <c r="AG548" s="210"/>
      <c r="AT548" s="210"/>
      <c r="AU548" s="210"/>
      <c r="AV548" s="210"/>
      <c r="AW548" s="210"/>
      <c r="AX548" s="210"/>
      <c r="AY548" s="210"/>
      <c r="AZ548" s="210"/>
      <c r="BA548" s="210"/>
      <c r="BB548" s="210"/>
      <c r="BC548" s="210"/>
      <c r="BD548" s="210"/>
      <c r="BE548" s="210"/>
      <c r="BM548" s="211"/>
      <c r="BN548" s="211"/>
      <c r="BO548" s="211"/>
      <c r="BP548" s="211"/>
      <c r="BQ548" s="211"/>
      <c r="BR548" s="211"/>
      <c r="BS548" s="211"/>
      <c r="BT548" s="211"/>
      <c r="BU548" s="211"/>
      <c r="BV548" s="211"/>
      <c r="BW548" s="211"/>
      <c r="BX548" s="211"/>
    </row>
    <row r="549" spans="1:76" s="209" customFormat="1" x14ac:dyDescent="0.25">
      <c r="A549" s="194"/>
      <c r="B549" s="194"/>
      <c r="C549" s="194"/>
      <c r="D549" s="194"/>
      <c r="E549" s="194"/>
      <c r="F549" s="194"/>
      <c r="G549" s="194"/>
      <c r="X549" s="210"/>
      <c r="Y549" s="210"/>
      <c r="AF549" s="210"/>
      <c r="AG549" s="210"/>
      <c r="AT549" s="210"/>
      <c r="AU549" s="210"/>
      <c r="AV549" s="210"/>
      <c r="AW549" s="210"/>
      <c r="AX549" s="210"/>
      <c r="AY549" s="210"/>
      <c r="AZ549" s="210"/>
      <c r="BA549" s="210"/>
      <c r="BB549" s="210"/>
      <c r="BC549" s="210"/>
      <c r="BD549" s="210"/>
      <c r="BE549" s="210"/>
      <c r="BM549" s="211"/>
      <c r="BN549" s="211"/>
      <c r="BO549" s="211"/>
      <c r="BP549" s="211"/>
      <c r="BQ549" s="211"/>
      <c r="BR549" s="211"/>
      <c r="BS549" s="211"/>
      <c r="BT549" s="211"/>
      <c r="BU549" s="211"/>
      <c r="BV549" s="211"/>
      <c r="BW549" s="211"/>
      <c r="BX549" s="211"/>
    </row>
    <row r="550" spans="1:76" s="209" customFormat="1" x14ac:dyDescent="0.25">
      <c r="A550" s="194"/>
      <c r="B550" s="194"/>
      <c r="C550" s="194"/>
      <c r="D550" s="194"/>
      <c r="E550" s="194"/>
      <c r="F550" s="194"/>
      <c r="G550" s="194"/>
      <c r="X550" s="210"/>
      <c r="Y550" s="210"/>
      <c r="AF550" s="210"/>
      <c r="AG550" s="210"/>
      <c r="AT550" s="210"/>
      <c r="AU550" s="210"/>
      <c r="AV550" s="210"/>
      <c r="AW550" s="210"/>
      <c r="AX550" s="210"/>
      <c r="AY550" s="210"/>
      <c r="AZ550" s="210"/>
      <c r="BA550" s="210"/>
      <c r="BB550" s="210"/>
      <c r="BC550" s="210"/>
      <c r="BD550" s="210"/>
      <c r="BE550" s="210"/>
      <c r="BM550" s="211"/>
      <c r="BN550" s="211"/>
      <c r="BO550" s="211"/>
      <c r="BP550" s="211"/>
      <c r="BQ550" s="211"/>
      <c r="BR550" s="211"/>
      <c r="BS550" s="211"/>
      <c r="BT550" s="211"/>
      <c r="BU550" s="211"/>
      <c r="BV550" s="211"/>
      <c r="BW550" s="211"/>
      <c r="BX550" s="211"/>
    </row>
    <row r="551" spans="1:76" s="209" customFormat="1" x14ac:dyDescent="0.25">
      <c r="A551" s="194"/>
      <c r="B551" s="194"/>
      <c r="C551" s="194"/>
      <c r="D551" s="194"/>
      <c r="E551" s="194"/>
      <c r="F551" s="194"/>
      <c r="G551" s="194"/>
      <c r="X551" s="210"/>
      <c r="Y551" s="210"/>
      <c r="AF551" s="210"/>
      <c r="AG551" s="210"/>
      <c r="AT551" s="210"/>
      <c r="AU551" s="210"/>
      <c r="AV551" s="210"/>
      <c r="AW551" s="210"/>
      <c r="AX551" s="210"/>
      <c r="AY551" s="210"/>
      <c r="AZ551" s="210"/>
      <c r="BA551" s="210"/>
      <c r="BB551" s="210"/>
      <c r="BC551" s="210"/>
      <c r="BD551" s="210"/>
      <c r="BE551" s="210"/>
      <c r="BM551" s="211"/>
      <c r="BN551" s="211"/>
      <c r="BO551" s="211"/>
      <c r="BP551" s="211"/>
      <c r="BQ551" s="211"/>
      <c r="BR551" s="211"/>
      <c r="BS551" s="211"/>
      <c r="BT551" s="211"/>
      <c r="BU551" s="211"/>
      <c r="BV551" s="211"/>
      <c r="BW551" s="211"/>
      <c r="BX551" s="211"/>
    </row>
    <row r="552" spans="1:76" s="209" customFormat="1" x14ac:dyDescent="0.25">
      <c r="A552" s="194"/>
      <c r="B552" s="194"/>
      <c r="C552" s="194"/>
      <c r="D552" s="194"/>
      <c r="E552" s="194"/>
      <c r="F552" s="194"/>
      <c r="G552" s="194"/>
      <c r="X552" s="210"/>
      <c r="Y552" s="210"/>
      <c r="AF552" s="210"/>
      <c r="AG552" s="210"/>
      <c r="AT552" s="210"/>
      <c r="AU552" s="210"/>
      <c r="AV552" s="210"/>
      <c r="AW552" s="210"/>
      <c r="AX552" s="210"/>
      <c r="AY552" s="210"/>
      <c r="AZ552" s="210"/>
      <c r="BA552" s="210"/>
      <c r="BB552" s="210"/>
      <c r="BC552" s="210"/>
      <c r="BD552" s="210"/>
      <c r="BE552" s="210"/>
      <c r="BM552" s="211"/>
      <c r="BN552" s="211"/>
      <c r="BO552" s="211"/>
      <c r="BP552" s="211"/>
      <c r="BQ552" s="211"/>
      <c r="BR552" s="211"/>
      <c r="BS552" s="211"/>
      <c r="BT552" s="211"/>
      <c r="BU552" s="211"/>
      <c r="BV552" s="211"/>
      <c r="BW552" s="211"/>
      <c r="BX552" s="211"/>
    </row>
    <row r="553" spans="1:76" s="209" customFormat="1" x14ac:dyDescent="0.25">
      <c r="A553" s="194"/>
      <c r="B553" s="194"/>
      <c r="C553" s="194"/>
      <c r="D553" s="194"/>
      <c r="E553" s="194"/>
      <c r="F553" s="194"/>
      <c r="G553" s="194"/>
      <c r="X553" s="210"/>
      <c r="Y553" s="210"/>
      <c r="AF553" s="210"/>
      <c r="AG553" s="210"/>
      <c r="AT553" s="210"/>
      <c r="AU553" s="210"/>
      <c r="AV553" s="210"/>
      <c r="AW553" s="210"/>
      <c r="AX553" s="210"/>
      <c r="AY553" s="210"/>
      <c r="AZ553" s="210"/>
      <c r="BA553" s="210"/>
      <c r="BB553" s="210"/>
      <c r="BC553" s="210"/>
      <c r="BD553" s="210"/>
      <c r="BE553" s="210"/>
      <c r="BM553" s="211"/>
      <c r="BN553" s="211"/>
      <c r="BO553" s="211"/>
      <c r="BP553" s="211"/>
      <c r="BQ553" s="211"/>
      <c r="BR553" s="211"/>
      <c r="BS553" s="211"/>
      <c r="BT553" s="211"/>
      <c r="BU553" s="211"/>
      <c r="BV553" s="211"/>
      <c r="BW553" s="211"/>
      <c r="BX553" s="211"/>
    </row>
    <row r="554" spans="1:76" s="209" customFormat="1" x14ac:dyDescent="0.25">
      <c r="A554" s="194"/>
      <c r="B554" s="194"/>
      <c r="C554" s="194"/>
      <c r="D554" s="194"/>
      <c r="E554" s="194"/>
      <c r="F554" s="194"/>
      <c r="G554" s="194"/>
      <c r="X554" s="210"/>
      <c r="Y554" s="210"/>
      <c r="AF554" s="210"/>
      <c r="AG554" s="210"/>
      <c r="AT554" s="210"/>
      <c r="AU554" s="210"/>
      <c r="AV554" s="210"/>
      <c r="AW554" s="210"/>
      <c r="AX554" s="210"/>
      <c r="AY554" s="210"/>
      <c r="AZ554" s="210"/>
      <c r="BA554" s="210"/>
      <c r="BB554" s="210"/>
      <c r="BC554" s="210"/>
      <c r="BD554" s="210"/>
      <c r="BE554" s="210"/>
      <c r="BM554" s="211"/>
      <c r="BN554" s="211"/>
      <c r="BO554" s="211"/>
      <c r="BP554" s="211"/>
      <c r="BQ554" s="211"/>
      <c r="BR554" s="211"/>
      <c r="BS554" s="211"/>
      <c r="BT554" s="211"/>
      <c r="BU554" s="211"/>
      <c r="BV554" s="211"/>
      <c r="BW554" s="211"/>
      <c r="BX554" s="211"/>
    </row>
    <row r="555" spans="1:76" s="209" customFormat="1" x14ac:dyDescent="0.25">
      <c r="A555" s="194"/>
      <c r="B555" s="194"/>
      <c r="C555" s="194"/>
      <c r="D555" s="194"/>
      <c r="E555" s="194"/>
      <c r="F555" s="194"/>
      <c r="G555" s="194"/>
      <c r="X555" s="210"/>
      <c r="Y555" s="210"/>
      <c r="AF555" s="210"/>
      <c r="AG555" s="210"/>
      <c r="AT555" s="210"/>
      <c r="AU555" s="210"/>
      <c r="AV555" s="210"/>
      <c r="AW555" s="210"/>
      <c r="AX555" s="210"/>
      <c r="AY555" s="210"/>
      <c r="AZ555" s="210"/>
      <c r="BA555" s="210"/>
      <c r="BB555" s="210"/>
      <c r="BC555" s="210"/>
      <c r="BD555" s="210"/>
      <c r="BE555" s="210"/>
      <c r="BM555" s="211"/>
      <c r="BN555" s="211"/>
      <c r="BO555" s="211"/>
      <c r="BP555" s="211"/>
      <c r="BQ555" s="211"/>
      <c r="BR555" s="211"/>
      <c r="BS555" s="211"/>
      <c r="BT555" s="211"/>
      <c r="BU555" s="211"/>
      <c r="BV555" s="211"/>
      <c r="BW555" s="211"/>
      <c r="BX555" s="211"/>
    </row>
    <row r="556" spans="1:76" s="209" customFormat="1" x14ac:dyDescent="0.25">
      <c r="A556" s="194"/>
      <c r="B556" s="194"/>
      <c r="C556" s="194"/>
      <c r="D556" s="194"/>
      <c r="E556" s="194"/>
      <c r="F556" s="194"/>
      <c r="G556" s="194"/>
      <c r="X556" s="210"/>
      <c r="Y556" s="210"/>
      <c r="AF556" s="210"/>
      <c r="AG556" s="210"/>
      <c r="AT556" s="210"/>
      <c r="AU556" s="210"/>
      <c r="AV556" s="210"/>
      <c r="AW556" s="210"/>
      <c r="AX556" s="210"/>
      <c r="AY556" s="210"/>
      <c r="AZ556" s="210"/>
      <c r="BA556" s="210"/>
      <c r="BB556" s="210"/>
      <c r="BC556" s="210"/>
      <c r="BD556" s="210"/>
      <c r="BE556" s="210"/>
      <c r="BM556" s="211"/>
      <c r="BN556" s="211"/>
      <c r="BO556" s="211"/>
      <c r="BP556" s="211"/>
      <c r="BQ556" s="211"/>
      <c r="BR556" s="211"/>
      <c r="BS556" s="211"/>
      <c r="BT556" s="211"/>
      <c r="BU556" s="211"/>
      <c r="BV556" s="211"/>
      <c r="BW556" s="211"/>
      <c r="BX556" s="211"/>
    </row>
    <row r="557" spans="1:76" s="209" customFormat="1" x14ac:dyDescent="0.25">
      <c r="A557" s="194"/>
      <c r="B557" s="194"/>
      <c r="C557" s="194"/>
      <c r="D557" s="194"/>
      <c r="E557" s="194"/>
      <c r="F557" s="194"/>
      <c r="G557" s="194"/>
      <c r="X557" s="210"/>
      <c r="Y557" s="210"/>
      <c r="AF557" s="210"/>
      <c r="AG557" s="210"/>
      <c r="AT557" s="210"/>
      <c r="AU557" s="210"/>
      <c r="AV557" s="210"/>
      <c r="AW557" s="210"/>
      <c r="AX557" s="210"/>
      <c r="AY557" s="210"/>
      <c r="AZ557" s="210"/>
      <c r="BA557" s="210"/>
      <c r="BB557" s="210"/>
      <c r="BC557" s="210"/>
      <c r="BD557" s="210"/>
      <c r="BE557" s="210"/>
      <c r="BM557" s="211"/>
      <c r="BN557" s="211"/>
      <c r="BO557" s="211"/>
      <c r="BP557" s="211"/>
      <c r="BQ557" s="211"/>
      <c r="BR557" s="211"/>
      <c r="BS557" s="211"/>
      <c r="BT557" s="211"/>
      <c r="BU557" s="211"/>
      <c r="BV557" s="211"/>
      <c r="BW557" s="211"/>
      <c r="BX557" s="211"/>
    </row>
    <row r="558" spans="1:76" s="209" customFormat="1" x14ac:dyDescent="0.25">
      <c r="A558" s="194"/>
      <c r="B558" s="194"/>
      <c r="C558" s="194"/>
      <c r="D558" s="194"/>
      <c r="E558" s="194"/>
      <c r="F558" s="194"/>
      <c r="G558" s="194"/>
      <c r="X558" s="210"/>
      <c r="Y558" s="210"/>
      <c r="AF558" s="210"/>
      <c r="AG558" s="210"/>
      <c r="AT558" s="210"/>
      <c r="AU558" s="210"/>
      <c r="AV558" s="210"/>
      <c r="AW558" s="210"/>
      <c r="AX558" s="210"/>
      <c r="AY558" s="210"/>
      <c r="AZ558" s="210"/>
      <c r="BA558" s="210"/>
      <c r="BB558" s="210"/>
      <c r="BC558" s="210"/>
      <c r="BD558" s="210"/>
      <c r="BE558" s="210"/>
      <c r="BM558" s="211"/>
      <c r="BN558" s="211"/>
      <c r="BO558" s="211"/>
      <c r="BP558" s="211"/>
      <c r="BQ558" s="211"/>
      <c r="BR558" s="211"/>
      <c r="BS558" s="211"/>
      <c r="BT558" s="211"/>
      <c r="BU558" s="211"/>
      <c r="BV558" s="211"/>
      <c r="BW558" s="211"/>
      <c r="BX558" s="211"/>
    </row>
    <row r="559" spans="1:76" s="209" customFormat="1" x14ac:dyDescent="0.25">
      <c r="A559" s="194"/>
      <c r="B559" s="194"/>
      <c r="C559" s="194"/>
      <c r="D559" s="194"/>
      <c r="E559" s="194"/>
      <c r="F559" s="194"/>
      <c r="G559" s="194"/>
      <c r="X559" s="210"/>
      <c r="Y559" s="210"/>
      <c r="AF559" s="210"/>
      <c r="AG559" s="210"/>
      <c r="AT559" s="210"/>
      <c r="AU559" s="210"/>
      <c r="AV559" s="210"/>
      <c r="AW559" s="210"/>
      <c r="AX559" s="210"/>
      <c r="AY559" s="210"/>
      <c r="AZ559" s="210"/>
      <c r="BA559" s="210"/>
      <c r="BB559" s="210"/>
      <c r="BC559" s="210"/>
      <c r="BD559" s="210"/>
      <c r="BE559" s="210"/>
      <c r="BM559" s="211"/>
      <c r="BN559" s="211"/>
      <c r="BO559" s="211"/>
      <c r="BP559" s="211"/>
      <c r="BQ559" s="211"/>
      <c r="BR559" s="211"/>
      <c r="BS559" s="211"/>
      <c r="BT559" s="211"/>
      <c r="BU559" s="211"/>
      <c r="BV559" s="211"/>
      <c r="BW559" s="211"/>
      <c r="BX559" s="211"/>
    </row>
    <row r="560" spans="1:76" s="209" customFormat="1" x14ac:dyDescent="0.25">
      <c r="A560" s="194"/>
      <c r="B560" s="194"/>
      <c r="C560" s="194"/>
      <c r="D560" s="194"/>
      <c r="E560" s="194"/>
      <c r="F560" s="194"/>
      <c r="G560" s="194"/>
      <c r="X560" s="210"/>
      <c r="Y560" s="210"/>
      <c r="AF560" s="210"/>
      <c r="AG560" s="210"/>
      <c r="AT560" s="210"/>
      <c r="AU560" s="210"/>
      <c r="AV560" s="210"/>
      <c r="AW560" s="210"/>
      <c r="AX560" s="210"/>
      <c r="AY560" s="210"/>
      <c r="AZ560" s="210"/>
      <c r="BA560" s="210"/>
      <c r="BB560" s="210"/>
      <c r="BC560" s="210"/>
      <c r="BD560" s="210"/>
      <c r="BE560" s="210"/>
      <c r="BM560" s="211"/>
      <c r="BN560" s="211"/>
      <c r="BO560" s="211"/>
      <c r="BP560" s="211"/>
      <c r="BQ560" s="211"/>
      <c r="BR560" s="211"/>
      <c r="BS560" s="211"/>
      <c r="BT560" s="211"/>
      <c r="BU560" s="211"/>
      <c r="BV560" s="211"/>
      <c r="BW560" s="211"/>
      <c r="BX560" s="211"/>
    </row>
    <row r="561" spans="1:76" s="209" customFormat="1" x14ac:dyDescent="0.25">
      <c r="A561" s="194"/>
      <c r="B561" s="194"/>
      <c r="C561" s="194"/>
      <c r="D561" s="194"/>
      <c r="E561" s="194"/>
      <c r="F561" s="194"/>
      <c r="G561" s="194"/>
      <c r="X561" s="210"/>
      <c r="Y561" s="210"/>
      <c r="AF561" s="210"/>
      <c r="AG561" s="210"/>
      <c r="AT561" s="210"/>
      <c r="AU561" s="210"/>
      <c r="AV561" s="210"/>
      <c r="AW561" s="210"/>
      <c r="AX561" s="210"/>
      <c r="AY561" s="210"/>
      <c r="AZ561" s="210"/>
      <c r="BA561" s="210"/>
      <c r="BB561" s="210"/>
      <c r="BC561" s="210"/>
      <c r="BD561" s="210"/>
      <c r="BE561" s="210"/>
      <c r="BM561" s="211"/>
      <c r="BN561" s="211"/>
      <c r="BO561" s="211"/>
      <c r="BP561" s="211"/>
      <c r="BQ561" s="211"/>
      <c r="BR561" s="211"/>
      <c r="BS561" s="211"/>
      <c r="BT561" s="211"/>
      <c r="BU561" s="211"/>
      <c r="BV561" s="211"/>
      <c r="BW561" s="211"/>
      <c r="BX561" s="211"/>
    </row>
    <row r="562" spans="1:76" s="209" customFormat="1" x14ac:dyDescent="0.25">
      <c r="A562" s="194"/>
      <c r="B562" s="194"/>
      <c r="C562" s="194"/>
      <c r="D562" s="194"/>
      <c r="E562" s="194"/>
      <c r="F562" s="194"/>
      <c r="G562" s="194"/>
      <c r="X562" s="210"/>
      <c r="Y562" s="210"/>
      <c r="AF562" s="210"/>
      <c r="AG562" s="210"/>
      <c r="AT562" s="210"/>
      <c r="AU562" s="210"/>
      <c r="AV562" s="210"/>
      <c r="AW562" s="210"/>
      <c r="AX562" s="210"/>
      <c r="AY562" s="210"/>
      <c r="AZ562" s="210"/>
      <c r="BA562" s="210"/>
      <c r="BB562" s="210"/>
      <c r="BC562" s="210"/>
      <c r="BD562" s="210"/>
      <c r="BE562" s="210"/>
      <c r="BM562" s="211"/>
      <c r="BN562" s="211"/>
      <c r="BO562" s="211"/>
      <c r="BP562" s="211"/>
      <c r="BQ562" s="211"/>
      <c r="BR562" s="211"/>
      <c r="BS562" s="211"/>
      <c r="BT562" s="211"/>
      <c r="BU562" s="211"/>
      <c r="BV562" s="211"/>
      <c r="BW562" s="211"/>
      <c r="BX562" s="211"/>
    </row>
    <row r="563" spans="1:76" s="209" customFormat="1" x14ac:dyDescent="0.25">
      <c r="A563" s="194"/>
      <c r="B563" s="194"/>
      <c r="C563" s="194"/>
      <c r="D563" s="194"/>
      <c r="E563" s="194"/>
      <c r="F563" s="194"/>
      <c r="G563" s="194"/>
      <c r="X563" s="210"/>
      <c r="Y563" s="210"/>
      <c r="AF563" s="210"/>
      <c r="AG563" s="210"/>
      <c r="AT563" s="210"/>
      <c r="AU563" s="210"/>
      <c r="AV563" s="210"/>
      <c r="AW563" s="210"/>
      <c r="AX563" s="210"/>
      <c r="AY563" s="210"/>
      <c r="AZ563" s="210"/>
      <c r="BA563" s="210"/>
      <c r="BB563" s="210"/>
      <c r="BC563" s="210"/>
      <c r="BD563" s="210"/>
      <c r="BE563" s="210"/>
      <c r="BM563" s="211"/>
      <c r="BN563" s="211"/>
      <c r="BO563" s="211"/>
      <c r="BP563" s="211"/>
      <c r="BQ563" s="211"/>
      <c r="BR563" s="211"/>
      <c r="BS563" s="211"/>
      <c r="BT563" s="211"/>
      <c r="BU563" s="211"/>
      <c r="BV563" s="211"/>
      <c r="BW563" s="211"/>
      <c r="BX563" s="211"/>
    </row>
    <row r="564" spans="1:76" s="209" customFormat="1" x14ac:dyDescent="0.25">
      <c r="A564" s="194"/>
      <c r="B564" s="194"/>
      <c r="C564" s="194"/>
      <c r="D564" s="194"/>
      <c r="E564" s="194"/>
      <c r="F564" s="194"/>
      <c r="G564" s="194"/>
      <c r="X564" s="210"/>
      <c r="Y564" s="210"/>
      <c r="AF564" s="210"/>
      <c r="AG564" s="210"/>
      <c r="AT564" s="210"/>
      <c r="AU564" s="210"/>
      <c r="AV564" s="210"/>
      <c r="AW564" s="210"/>
      <c r="AX564" s="210"/>
      <c r="AY564" s="210"/>
      <c r="AZ564" s="210"/>
      <c r="BA564" s="210"/>
      <c r="BB564" s="210"/>
      <c r="BC564" s="210"/>
      <c r="BD564" s="210"/>
      <c r="BE564" s="210"/>
      <c r="BM564" s="211"/>
      <c r="BN564" s="211"/>
      <c r="BO564" s="211"/>
      <c r="BP564" s="211"/>
      <c r="BQ564" s="211"/>
      <c r="BR564" s="211"/>
      <c r="BS564" s="211"/>
      <c r="BT564" s="211"/>
      <c r="BU564" s="211"/>
      <c r="BV564" s="211"/>
      <c r="BW564" s="211"/>
      <c r="BX564" s="211"/>
    </row>
    <row r="565" spans="1:76" s="209" customFormat="1" x14ac:dyDescent="0.25">
      <c r="A565" s="194"/>
      <c r="B565" s="194"/>
      <c r="C565" s="194"/>
      <c r="D565" s="194"/>
      <c r="E565" s="194"/>
      <c r="F565" s="194"/>
      <c r="G565" s="194"/>
      <c r="X565" s="210"/>
      <c r="Y565" s="210"/>
      <c r="AF565" s="210"/>
      <c r="AG565" s="210"/>
      <c r="AT565" s="210"/>
      <c r="AU565" s="210"/>
      <c r="AV565" s="210"/>
      <c r="AW565" s="210"/>
      <c r="AX565" s="210"/>
      <c r="AY565" s="210"/>
      <c r="AZ565" s="210"/>
      <c r="BA565" s="210"/>
      <c r="BB565" s="210"/>
      <c r="BC565" s="210"/>
      <c r="BD565" s="210"/>
      <c r="BE565" s="210"/>
      <c r="BM565" s="211"/>
      <c r="BN565" s="211"/>
      <c r="BO565" s="211"/>
      <c r="BP565" s="211"/>
      <c r="BQ565" s="211"/>
      <c r="BR565" s="211"/>
      <c r="BS565" s="211"/>
      <c r="BT565" s="211"/>
      <c r="BU565" s="211"/>
      <c r="BV565" s="211"/>
      <c r="BW565" s="211"/>
      <c r="BX565" s="211"/>
    </row>
    <row r="566" spans="1:76" s="209" customFormat="1" x14ac:dyDescent="0.25">
      <c r="A566" s="194"/>
      <c r="B566" s="194"/>
      <c r="C566" s="194"/>
      <c r="D566" s="194"/>
      <c r="E566" s="194"/>
      <c r="F566" s="194"/>
      <c r="G566" s="194"/>
      <c r="X566" s="210"/>
      <c r="Y566" s="210"/>
      <c r="AF566" s="210"/>
      <c r="AG566" s="210"/>
      <c r="AT566" s="210"/>
      <c r="AU566" s="210"/>
      <c r="AV566" s="210"/>
      <c r="AW566" s="210"/>
      <c r="AX566" s="210"/>
      <c r="AY566" s="210"/>
      <c r="AZ566" s="210"/>
      <c r="BA566" s="210"/>
      <c r="BB566" s="210"/>
      <c r="BC566" s="210"/>
      <c r="BD566" s="210"/>
      <c r="BE566" s="210"/>
      <c r="BM566" s="211"/>
      <c r="BN566" s="211"/>
      <c r="BO566" s="211"/>
      <c r="BP566" s="211"/>
      <c r="BQ566" s="211"/>
      <c r="BR566" s="211"/>
      <c r="BS566" s="211"/>
      <c r="BT566" s="211"/>
      <c r="BU566" s="211"/>
      <c r="BV566" s="211"/>
      <c r="BW566" s="211"/>
      <c r="BX566" s="211"/>
    </row>
    <row r="567" spans="1:76" s="209" customFormat="1" x14ac:dyDescent="0.25">
      <c r="A567" s="194"/>
      <c r="B567" s="194"/>
      <c r="C567" s="194"/>
      <c r="D567" s="194"/>
      <c r="E567" s="194"/>
      <c r="F567" s="194"/>
      <c r="G567" s="194"/>
      <c r="X567" s="210"/>
      <c r="Y567" s="210"/>
      <c r="AF567" s="210"/>
      <c r="AG567" s="210"/>
      <c r="AT567" s="210"/>
      <c r="AU567" s="210"/>
      <c r="AV567" s="210"/>
      <c r="AW567" s="210"/>
      <c r="AX567" s="210"/>
      <c r="AY567" s="210"/>
      <c r="AZ567" s="210"/>
      <c r="BA567" s="210"/>
      <c r="BB567" s="210"/>
      <c r="BC567" s="210"/>
      <c r="BD567" s="210"/>
      <c r="BE567" s="210"/>
      <c r="BM567" s="211"/>
      <c r="BN567" s="211"/>
      <c r="BO567" s="211"/>
      <c r="BP567" s="211"/>
      <c r="BQ567" s="211"/>
      <c r="BR567" s="211"/>
      <c r="BS567" s="211"/>
      <c r="BT567" s="211"/>
      <c r="BU567" s="211"/>
      <c r="BV567" s="211"/>
      <c r="BW567" s="211"/>
      <c r="BX567" s="211"/>
    </row>
    <row r="568" spans="1:76" s="209" customFormat="1" x14ac:dyDescent="0.25">
      <c r="A568" s="194"/>
      <c r="B568" s="194"/>
      <c r="C568" s="194"/>
      <c r="D568" s="194"/>
      <c r="E568" s="194"/>
      <c r="F568" s="194"/>
      <c r="G568" s="194"/>
      <c r="X568" s="210"/>
      <c r="Y568" s="210"/>
      <c r="AF568" s="210"/>
      <c r="AG568" s="210"/>
      <c r="AT568" s="210"/>
      <c r="AU568" s="210"/>
      <c r="AV568" s="210"/>
      <c r="AW568" s="210"/>
      <c r="AX568" s="210"/>
      <c r="AY568" s="210"/>
      <c r="AZ568" s="210"/>
      <c r="BA568" s="210"/>
      <c r="BB568" s="210"/>
      <c r="BC568" s="210"/>
      <c r="BD568" s="210"/>
      <c r="BE568" s="210"/>
      <c r="BM568" s="211"/>
      <c r="BN568" s="211"/>
      <c r="BO568" s="211"/>
      <c r="BP568" s="211"/>
      <c r="BQ568" s="211"/>
      <c r="BR568" s="211"/>
      <c r="BS568" s="211"/>
      <c r="BT568" s="211"/>
      <c r="BU568" s="211"/>
      <c r="BV568" s="211"/>
      <c r="BW568" s="211"/>
      <c r="BX568" s="211"/>
    </row>
    <row r="569" spans="1:76" s="209" customFormat="1" x14ac:dyDescent="0.25">
      <c r="A569" s="194"/>
      <c r="B569" s="194"/>
      <c r="C569" s="194"/>
      <c r="D569" s="194"/>
      <c r="E569" s="194"/>
      <c r="F569" s="194"/>
      <c r="G569" s="194"/>
      <c r="X569" s="210"/>
      <c r="Y569" s="210"/>
      <c r="AF569" s="210"/>
      <c r="AG569" s="210"/>
      <c r="AT569" s="210"/>
      <c r="AU569" s="210"/>
      <c r="AV569" s="210"/>
      <c r="AW569" s="210"/>
      <c r="AX569" s="210"/>
      <c r="AY569" s="210"/>
      <c r="AZ569" s="210"/>
      <c r="BA569" s="210"/>
      <c r="BB569" s="210"/>
      <c r="BC569" s="210"/>
      <c r="BD569" s="210"/>
      <c r="BE569" s="210"/>
      <c r="BM569" s="211"/>
      <c r="BN569" s="211"/>
      <c r="BO569" s="211"/>
      <c r="BP569" s="211"/>
      <c r="BQ569" s="211"/>
      <c r="BR569" s="211"/>
      <c r="BS569" s="211"/>
      <c r="BT569" s="211"/>
      <c r="BU569" s="211"/>
      <c r="BV569" s="211"/>
      <c r="BW569" s="211"/>
      <c r="BX569" s="211"/>
    </row>
    <row r="570" spans="1:76" s="209" customFormat="1" x14ac:dyDescent="0.25">
      <c r="A570" s="194"/>
      <c r="B570" s="194"/>
      <c r="C570" s="194"/>
      <c r="D570" s="194"/>
      <c r="E570" s="194"/>
      <c r="F570" s="194"/>
      <c r="G570" s="194"/>
      <c r="X570" s="210"/>
      <c r="Y570" s="210"/>
      <c r="AF570" s="210"/>
      <c r="AG570" s="210"/>
      <c r="AT570" s="210"/>
      <c r="AU570" s="210"/>
      <c r="AV570" s="210"/>
      <c r="AW570" s="210"/>
      <c r="AX570" s="210"/>
      <c r="AY570" s="210"/>
      <c r="AZ570" s="210"/>
      <c r="BA570" s="210"/>
      <c r="BB570" s="210"/>
      <c r="BC570" s="210"/>
      <c r="BD570" s="210"/>
      <c r="BE570" s="210"/>
      <c r="BM570" s="211"/>
      <c r="BN570" s="211"/>
      <c r="BO570" s="211"/>
      <c r="BP570" s="211"/>
      <c r="BQ570" s="211"/>
      <c r="BR570" s="211"/>
      <c r="BS570" s="211"/>
      <c r="BT570" s="211"/>
      <c r="BU570" s="211"/>
      <c r="BV570" s="211"/>
      <c r="BW570" s="211"/>
      <c r="BX570" s="211"/>
    </row>
    <row r="571" spans="1:76" s="209" customFormat="1" x14ac:dyDescent="0.25">
      <c r="A571" s="194"/>
      <c r="B571" s="194"/>
      <c r="C571" s="194"/>
      <c r="D571" s="194"/>
      <c r="E571" s="194"/>
      <c r="F571" s="194"/>
      <c r="G571" s="194"/>
      <c r="X571" s="210"/>
      <c r="Y571" s="210"/>
      <c r="AF571" s="210"/>
      <c r="AG571" s="210"/>
      <c r="AT571" s="210"/>
      <c r="AU571" s="210"/>
      <c r="AV571" s="210"/>
      <c r="AW571" s="210"/>
      <c r="AX571" s="210"/>
      <c r="AY571" s="210"/>
      <c r="AZ571" s="210"/>
      <c r="BA571" s="210"/>
      <c r="BB571" s="210"/>
      <c r="BC571" s="210"/>
      <c r="BD571" s="210"/>
      <c r="BE571" s="210"/>
      <c r="BM571" s="211"/>
      <c r="BN571" s="211"/>
      <c r="BO571" s="211"/>
      <c r="BP571" s="211"/>
      <c r="BQ571" s="211"/>
      <c r="BR571" s="211"/>
      <c r="BS571" s="211"/>
      <c r="BT571" s="211"/>
      <c r="BU571" s="211"/>
      <c r="BV571" s="211"/>
      <c r="BW571" s="211"/>
      <c r="BX571" s="211"/>
    </row>
    <row r="572" spans="1:76" s="209" customFormat="1" x14ac:dyDescent="0.25">
      <c r="A572" s="194"/>
      <c r="B572" s="194"/>
      <c r="C572" s="194"/>
      <c r="D572" s="194"/>
      <c r="E572" s="194"/>
      <c r="F572" s="194"/>
      <c r="G572" s="194"/>
      <c r="X572" s="210"/>
      <c r="Y572" s="210"/>
      <c r="AF572" s="210"/>
      <c r="AG572" s="210"/>
      <c r="AT572" s="210"/>
      <c r="AU572" s="210"/>
      <c r="AV572" s="210"/>
      <c r="AW572" s="210"/>
      <c r="AX572" s="210"/>
      <c r="AY572" s="210"/>
      <c r="AZ572" s="210"/>
      <c r="BA572" s="210"/>
      <c r="BB572" s="210"/>
      <c r="BC572" s="210"/>
      <c r="BD572" s="210"/>
      <c r="BE572" s="210"/>
      <c r="BM572" s="211"/>
      <c r="BN572" s="211"/>
      <c r="BO572" s="211"/>
      <c r="BP572" s="211"/>
      <c r="BQ572" s="211"/>
      <c r="BR572" s="211"/>
      <c r="BS572" s="211"/>
      <c r="BT572" s="211"/>
      <c r="BU572" s="211"/>
      <c r="BV572" s="211"/>
      <c r="BW572" s="211"/>
      <c r="BX572" s="211"/>
    </row>
    <row r="573" spans="1:76" s="209" customFormat="1" x14ac:dyDescent="0.25">
      <c r="A573" s="194"/>
      <c r="B573" s="194"/>
      <c r="C573" s="194"/>
      <c r="D573" s="194"/>
      <c r="E573" s="194"/>
      <c r="F573" s="194"/>
      <c r="G573" s="194"/>
      <c r="X573" s="210"/>
      <c r="Y573" s="210"/>
      <c r="AF573" s="210"/>
      <c r="AG573" s="210"/>
      <c r="AT573" s="210"/>
      <c r="AU573" s="210"/>
      <c r="AV573" s="210"/>
      <c r="AW573" s="210"/>
      <c r="AX573" s="210"/>
      <c r="AY573" s="210"/>
      <c r="AZ573" s="210"/>
      <c r="BA573" s="210"/>
      <c r="BB573" s="210"/>
      <c r="BC573" s="210"/>
      <c r="BD573" s="210"/>
      <c r="BE573" s="210"/>
      <c r="BM573" s="211"/>
      <c r="BN573" s="211"/>
      <c r="BO573" s="211"/>
      <c r="BP573" s="211"/>
      <c r="BQ573" s="211"/>
      <c r="BR573" s="211"/>
      <c r="BS573" s="211"/>
      <c r="BT573" s="211"/>
      <c r="BU573" s="211"/>
      <c r="BV573" s="211"/>
      <c r="BW573" s="211"/>
      <c r="BX573" s="211"/>
    </row>
    <row r="574" spans="1:76" s="209" customFormat="1" x14ac:dyDescent="0.25">
      <c r="A574" s="194"/>
      <c r="B574" s="194"/>
      <c r="C574" s="194"/>
      <c r="D574" s="194"/>
      <c r="E574" s="194"/>
      <c r="F574" s="194"/>
      <c r="G574" s="194"/>
      <c r="X574" s="210"/>
      <c r="Y574" s="210"/>
      <c r="AF574" s="210"/>
      <c r="AG574" s="210"/>
      <c r="AT574" s="210"/>
      <c r="AU574" s="210"/>
      <c r="AV574" s="210"/>
      <c r="AW574" s="210"/>
      <c r="AX574" s="210"/>
      <c r="AY574" s="210"/>
      <c r="AZ574" s="210"/>
      <c r="BA574" s="210"/>
      <c r="BB574" s="210"/>
      <c r="BC574" s="210"/>
      <c r="BD574" s="210"/>
      <c r="BE574" s="210"/>
      <c r="BM574" s="211"/>
      <c r="BN574" s="211"/>
      <c r="BO574" s="211"/>
      <c r="BP574" s="211"/>
      <c r="BQ574" s="211"/>
      <c r="BR574" s="211"/>
      <c r="BS574" s="211"/>
      <c r="BT574" s="211"/>
      <c r="BU574" s="211"/>
      <c r="BV574" s="211"/>
      <c r="BW574" s="211"/>
      <c r="BX574" s="211"/>
    </row>
    <row r="575" spans="1:76" s="209" customFormat="1" x14ac:dyDescent="0.25">
      <c r="A575" s="194"/>
      <c r="B575" s="194"/>
      <c r="C575" s="194"/>
      <c r="D575" s="194"/>
      <c r="E575" s="194"/>
      <c r="F575" s="194"/>
      <c r="G575" s="194"/>
      <c r="X575" s="210"/>
      <c r="Y575" s="210"/>
      <c r="AF575" s="210"/>
      <c r="AG575" s="210"/>
      <c r="AT575" s="210"/>
      <c r="AU575" s="210"/>
      <c r="AV575" s="210"/>
      <c r="AW575" s="210"/>
      <c r="AX575" s="210"/>
      <c r="AY575" s="210"/>
      <c r="AZ575" s="210"/>
      <c r="BA575" s="210"/>
      <c r="BB575" s="210"/>
      <c r="BC575" s="210"/>
      <c r="BD575" s="210"/>
      <c r="BE575" s="210"/>
      <c r="BM575" s="211"/>
      <c r="BN575" s="211"/>
      <c r="BO575" s="211"/>
      <c r="BP575" s="211"/>
      <c r="BQ575" s="211"/>
      <c r="BR575" s="211"/>
      <c r="BS575" s="211"/>
      <c r="BT575" s="211"/>
      <c r="BU575" s="211"/>
      <c r="BV575" s="211"/>
      <c r="BW575" s="211"/>
      <c r="BX575" s="211"/>
    </row>
    <row r="576" spans="1:76" s="209" customFormat="1" x14ac:dyDescent="0.25">
      <c r="A576" s="194"/>
      <c r="B576" s="194"/>
      <c r="C576" s="194"/>
      <c r="D576" s="194"/>
      <c r="E576" s="194"/>
      <c r="F576" s="194"/>
      <c r="G576" s="194"/>
      <c r="X576" s="210"/>
      <c r="Y576" s="210"/>
      <c r="AF576" s="210"/>
      <c r="AG576" s="210"/>
      <c r="AT576" s="210"/>
      <c r="AU576" s="210"/>
      <c r="AV576" s="210"/>
      <c r="AW576" s="210"/>
      <c r="AX576" s="210"/>
      <c r="AY576" s="210"/>
      <c r="AZ576" s="210"/>
      <c r="BA576" s="210"/>
      <c r="BB576" s="210"/>
      <c r="BC576" s="210"/>
      <c r="BD576" s="210"/>
      <c r="BE576" s="210"/>
      <c r="BM576" s="211"/>
      <c r="BN576" s="211"/>
      <c r="BO576" s="211"/>
      <c r="BP576" s="211"/>
      <c r="BQ576" s="211"/>
      <c r="BR576" s="211"/>
      <c r="BS576" s="211"/>
      <c r="BT576" s="211"/>
      <c r="BU576" s="211"/>
      <c r="BV576" s="211"/>
      <c r="BW576" s="211"/>
      <c r="BX576" s="211"/>
    </row>
    <row r="577" spans="1:76" s="209" customFormat="1" x14ac:dyDescent="0.25">
      <c r="A577" s="194"/>
      <c r="B577" s="194"/>
      <c r="C577" s="194"/>
      <c r="D577" s="194"/>
      <c r="E577" s="194"/>
      <c r="F577" s="194"/>
      <c r="G577" s="194"/>
      <c r="X577" s="210"/>
      <c r="Y577" s="210"/>
      <c r="AF577" s="210"/>
      <c r="AG577" s="210"/>
      <c r="AT577" s="210"/>
      <c r="AU577" s="210"/>
      <c r="AV577" s="210"/>
      <c r="AW577" s="210"/>
      <c r="AX577" s="210"/>
      <c r="AY577" s="210"/>
      <c r="AZ577" s="210"/>
      <c r="BA577" s="210"/>
      <c r="BB577" s="210"/>
      <c r="BC577" s="210"/>
      <c r="BD577" s="210"/>
      <c r="BE577" s="210"/>
      <c r="BM577" s="211"/>
      <c r="BN577" s="211"/>
      <c r="BO577" s="211"/>
      <c r="BP577" s="211"/>
      <c r="BQ577" s="211"/>
      <c r="BR577" s="211"/>
      <c r="BS577" s="211"/>
      <c r="BT577" s="211"/>
      <c r="BU577" s="211"/>
      <c r="BV577" s="211"/>
      <c r="BW577" s="211"/>
      <c r="BX577" s="211"/>
    </row>
    <row r="578" spans="1:76" s="209" customFormat="1" x14ac:dyDescent="0.25">
      <c r="A578" s="194"/>
      <c r="B578" s="194"/>
      <c r="C578" s="194"/>
      <c r="D578" s="194"/>
      <c r="E578" s="194"/>
      <c r="F578" s="194"/>
      <c r="G578" s="194"/>
      <c r="X578" s="210"/>
      <c r="Y578" s="210"/>
      <c r="AF578" s="210"/>
      <c r="AG578" s="210"/>
      <c r="AT578" s="210"/>
      <c r="AU578" s="210"/>
      <c r="AV578" s="210"/>
      <c r="AW578" s="210"/>
      <c r="AX578" s="210"/>
      <c r="AY578" s="210"/>
      <c r="AZ578" s="210"/>
      <c r="BA578" s="210"/>
      <c r="BB578" s="210"/>
      <c r="BC578" s="210"/>
      <c r="BD578" s="210"/>
      <c r="BE578" s="210"/>
      <c r="BM578" s="211"/>
      <c r="BN578" s="211"/>
      <c r="BO578" s="211"/>
      <c r="BP578" s="211"/>
      <c r="BQ578" s="211"/>
      <c r="BR578" s="211"/>
      <c r="BS578" s="211"/>
      <c r="BT578" s="211"/>
      <c r="BU578" s="211"/>
      <c r="BV578" s="211"/>
      <c r="BW578" s="211"/>
      <c r="BX578" s="211"/>
    </row>
    <row r="579" spans="1:76" s="209" customFormat="1" x14ac:dyDescent="0.25">
      <c r="A579" s="194"/>
      <c r="B579" s="194"/>
      <c r="C579" s="194"/>
      <c r="D579" s="194"/>
      <c r="E579" s="194"/>
      <c r="F579" s="194"/>
      <c r="G579" s="194"/>
      <c r="X579" s="210"/>
      <c r="Y579" s="210"/>
      <c r="AF579" s="210"/>
      <c r="AG579" s="210"/>
      <c r="AT579" s="210"/>
      <c r="AU579" s="210"/>
      <c r="AV579" s="210"/>
      <c r="AW579" s="210"/>
      <c r="AX579" s="210"/>
      <c r="AY579" s="210"/>
      <c r="AZ579" s="210"/>
      <c r="BA579" s="210"/>
      <c r="BB579" s="210"/>
      <c r="BC579" s="210"/>
      <c r="BD579" s="210"/>
      <c r="BE579" s="210"/>
      <c r="BM579" s="211"/>
      <c r="BN579" s="211"/>
      <c r="BO579" s="211"/>
      <c r="BP579" s="211"/>
      <c r="BQ579" s="211"/>
      <c r="BR579" s="211"/>
      <c r="BS579" s="211"/>
      <c r="BT579" s="211"/>
      <c r="BU579" s="211"/>
      <c r="BV579" s="211"/>
      <c r="BW579" s="211"/>
      <c r="BX579" s="211"/>
    </row>
    <row r="580" spans="1:76" s="209" customFormat="1" x14ac:dyDescent="0.25">
      <c r="A580" s="194"/>
      <c r="B580" s="194"/>
      <c r="C580" s="194"/>
      <c r="D580" s="194"/>
      <c r="E580" s="194"/>
      <c r="F580" s="194"/>
      <c r="G580" s="194"/>
      <c r="X580" s="210"/>
      <c r="Y580" s="210"/>
      <c r="AF580" s="210"/>
      <c r="AG580" s="210"/>
      <c r="AT580" s="210"/>
      <c r="AU580" s="210"/>
      <c r="AV580" s="210"/>
      <c r="AW580" s="210"/>
      <c r="AX580" s="210"/>
      <c r="AY580" s="210"/>
      <c r="AZ580" s="210"/>
      <c r="BA580" s="210"/>
      <c r="BB580" s="210"/>
      <c r="BC580" s="210"/>
      <c r="BD580" s="210"/>
      <c r="BE580" s="210"/>
      <c r="BM580" s="211"/>
      <c r="BN580" s="211"/>
      <c r="BO580" s="211"/>
      <c r="BP580" s="211"/>
      <c r="BQ580" s="211"/>
      <c r="BR580" s="211"/>
      <c r="BS580" s="211"/>
      <c r="BT580" s="211"/>
      <c r="BU580" s="211"/>
      <c r="BV580" s="211"/>
      <c r="BW580" s="211"/>
      <c r="BX580" s="211"/>
    </row>
    <row r="581" spans="1:76" s="209" customFormat="1" x14ac:dyDescent="0.25">
      <c r="A581" s="194"/>
      <c r="B581" s="194"/>
      <c r="C581" s="194"/>
      <c r="D581" s="194"/>
      <c r="E581" s="194"/>
      <c r="F581" s="194"/>
      <c r="G581" s="194"/>
      <c r="X581" s="210"/>
      <c r="Y581" s="210"/>
      <c r="AF581" s="210"/>
      <c r="AG581" s="210"/>
      <c r="AT581" s="210"/>
      <c r="AU581" s="210"/>
      <c r="AV581" s="210"/>
      <c r="AW581" s="210"/>
      <c r="AX581" s="210"/>
      <c r="AY581" s="210"/>
      <c r="AZ581" s="210"/>
      <c r="BA581" s="210"/>
      <c r="BB581" s="210"/>
      <c r="BC581" s="210"/>
      <c r="BD581" s="210"/>
      <c r="BE581" s="210"/>
      <c r="BM581" s="211"/>
      <c r="BN581" s="211"/>
      <c r="BO581" s="211"/>
      <c r="BP581" s="211"/>
      <c r="BQ581" s="211"/>
      <c r="BR581" s="211"/>
      <c r="BS581" s="211"/>
      <c r="BT581" s="211"/>
      <c r="BU581" s="211"/>
      <c r="BV581" s="211"/>
      <c r="BW581" s="211"/>
      <c r="BX581" s="211"/>
    </row>
    <row r="582" spans="1:76" s="209" customFormat="1" x14ac:dyDescent="0.25">
      <c r="A582" s="194"/>
      <c r="B582" s="194"/>
      <c r="C582" s="194"/>
      <c r="D582" s="194"/>
      <c r="E582" s="194"/>
      <c r="F582" s="194"/>
      <c r="G582" s="194"/>
      <c r="X582" s="210"/>
      <c r="Y582" s="210"/>
      <c r="AF582" s="210"/>
      <c r="AG582" s="210"/>
      <c r="AT582" s="210"/>
      <c r="AU582" s="210"/>
      <c r="AV582" s="210"/>
      <c r="AW582" s="210"/>
      <c r="AX582" s="210"/>
      <c r="AY582" s="210"/>
      <c r="AZ582" s="210"/>
      <c r="BA582" s="210"/>
      <c r="BB582" s="210"/>
      <c r="BC582" s="210"/>
      <c r="BD582" s="210"/>
      <c r="BE582" s="210"/>
      <c r="BM582" s="211"/>
      <c r="BN582" s="211"/>
      <c r="BO582" s="211"/>
      <c r="BP582" s="211"/>
      <c r="BQ582" s="211"/>
      <c r="BR582" s="211"/>
      <c r="BS582" s="211"/>
      <c r="BT582" s="211"/>
      <c r="BU582" s="211"/>
      <c r="BV582" s="211"/>
      <c r="BW582" s="211"/>
      <c r="BX582" s="211"/>
    </row>
    <row r="583" spans="1:76" s="209" customFormat="1" x14ac:dyDescent="0.25">
      <c r="A583" s="194"/>
      <c r="B583" s="194"/>
      <c r="C583" s="194"/>
      <c r="D583" s="194"/>
      <c r="E583" s="194"/>
      <c r="F583" s="194"/>
      <c r="G583" s="194"/>
      <c r="X583" s="210"/>
      <c r="Y583" s="210"/>
      <c r="AF583" s="210"/>
      <c r="AG583" s="210"/>
      <c r="AT583" s="210"/>
      <c r="AU583" s="210"/>
      <c r="AV583" s="210"/>
      <c r="AW583" s="210"/>
      <c r="AX583" s="210"/>
      <c r="AY583" s="210"/>
      <c r="AZ583" s="210"/>
      <c r="BA583" s="210"/>
      <c r="BB583" s="210"/>
      <c r="BC583" s="210"/>
      <c r="BD583" s="210"/>
      <c r="BE583" s="210"/>
      <c r="BM583" s="211"/>
      <c r="BN583" s="211"/>
      <c r="BO583" s="211"/>
      <c r="BP583" s="211"/>
      <c r="BQ583" s="211"/>
      <c r="BR583" s="211"/>
      <c r="BS583" s="211"/>
      <c r="BT583" s="211"/>
      <c r="BU583" s="211"/>
      <c r="BV583" s="211"/>
      <c r="BW583" s="211"/>
      <c r="BX583" s="211"/>
    </row>
    <row r="584" spans="1:76" s="209" customFormat="1" x14ac:dyDescent="0.25">
      <c r="A584" s="194"/>
      <c r="B584" s="194"/>
      <c r="C584" s="194"/>
      <c r="D584" s="194"/>
      <c r="E584" s="194"/>
      <c r="F584" s="194"/>
      <c r="G584" s="194"/>
      <c r="X584" s="210"/>
      <c r="Y584" s="210"/>
      <c r="AF584" s="210"/>
      <c r="AG584" s="210"/>
      <c r="AT584" s="210"/>
      <c r="AU584" s="210"/>
      <c r="AV584" s="210"/>
      <c r="AW584" s="210"/>
      <c r="AX584" s="210"/>
      <c r="AY584" s="210"/>
      <c r="AZ584" s="210"/>
      <c r="BA584" s="210"/>
      <c r="BB584" s="210"/>
      <c r="BC584" s="210"/>
      <c r="BD584" s="210"/>
      <c r="BE584" s="210"/>
      <c r="BM584" s="211"/>
      <c r="BN584" s="211"/>
      <c r="BO584" s="211"/>
      <c r="BP584" s="211"/>
      <c r="BQ584" s="211"/>
      <c r="BR584" s="211"/>
      <c r="BS584" s="211"/>
      <c r="BT584" s="211"/>
      <c r="BU584" s="211"/>
      <c r="BV584" s="211"/>
      <c r="BW584" s="211"/>
      <c r="BX584" s="211"/>
    </row>
    <row r="585" spans="1:76" s="209" customFormat="1" x14ac:dyDescent="0.25">
      <c r="A585" s="194"/>
      <c r="B585" s="194"/>
      <c r="C585" s="194"/>
      <c r="D585" s="194"/>
      <c r="E585" s="194"/>
      <c r="F585" s="194"/>
      <c r="G585" s="194"/>
      <c r="X585" s="210"/>
      <c r="Y585" s="210"/>
      <c r="AF585" s="210"/>
      <c r="AG585" s="210"/>
      <c r="AT585" s="210"/>
      <c r="AU585" s="210"/>
      <c r="AV585" s="210"/>
      <c r="AW585" s="210"/>
      <c r="AX585" s="210"/>
      <c r="AY585" s="210"/>
      <c r="AZ585" s="210"/>
      <c r="BA585" s="210"/>
      <c r="BB585" s="210"/>
      <c r="BC585" s="210"/>
      <c r="BD585" s="210"/>
      <c r="BE585" s="210"/>
      <c r="BM585" s="211"/>
      <c r="BN585" s="211"/>
      <c r="BO585" s="211"/>
      <c r="BP585" s="211"/>
      <c r="BQ585" s="211"/>
      <c r="BR585" s="211"/>
      <c r="BS585" s="211"/>
      <c r="BT585" s="211"/>
      <c r="BU585" s="211"/>
      <c r="BV585" s="211"/>
      <c r="BW585" s="211"/>
      <c r="BX585" s="211"/>
    </row>
    <row r="586" spans="1:76" s="209" customFormat="1" x14ac:dyDescent="0.25">
      <c r="A586" s="194"/>
      <c r="B586" s="194"/>
      <c r="C586" s="194"/>
      <c r="D586" s="194"/>
      <c r="E586" s="194"/>
      <c r="F586" s="194"/>
      <c r="G586" s="194"/>
      <c r="X586" s="210"/>
      <c r="Y586" s="210"/>
      <c r="AF586" s="210"/>
      <c r="AG586" s="210"/>
      <c r="AT586" s="210"/>
      <c r="AU586" s="210"/>
      <c r="AV586" s="210"/>
      <c r="AW586" s="210"/>
      <c r="AX586" s="210"/>
      <c r="AY586" s="210"/>
      <c r="AZ586" s="210"/>
      <c r="BA586" s="210"/>
      <c r="BB586" s="210"/>
      <c r="BC586" s="210"/>
      <c r="BD586" s="210"/>
      <c r="BE586" s="210"/>
      <c r="BM586" s="211"/>
      <c r="BN586" s="211"/>
      <c r="BO586" s="211"/>
      <c r="BP586" s="211"/>
      <c r="BQ586" s="211"/>
      <c r="BR586" s="211"/>
      <c r="BS586" s="211"/>
      <c r="BT586" s="211"/>
      <c r="BU586" s="211"/>
      <c r="BV586" s="211"/>
      <c r="BW586" s="211"/>
      <c r="BX586" s="211"/>
    </row>
    <row r="587" spans="1:76" s="209" customFormat="1" x14ac:dyDescent="0.25">
      <c r="A587" s="194"/>
      <c r="B587" s="194"/>
      <c r="C587" s="194"/>
      <c r="D587" s="194"/>
      <c r="E587" s="194"/>
      <c r="F587" s="194"/>
      <c r="G587" s="194"/>
      <c r="X587" s="210"/>
      <c r="Y587" s="210"/>
      <c r="AF587" s="210"/>
      <c r="AG587" s="210"/>
      <c r="AT587" s="210"/>
      <c r="AU587" s="210"/>
      <c r="AV587" s="210"/>
      <c r="AW587" s="210"/>
      <c r="AX587" s="210"/>
      <c r="AY587" s="210"/>
      <c r="AZ587" s="210"/>
      <c r="BA587" s="210"/>
      <c r="BB587" s="210"/>
      <c r="BC587" s="210"/>
      <c r="BD587" s="210"/>
      <c r="BE587" s="210"/>
      <c r="BM587" s="211"/>
      <c r="BN587" s="211"/>
      <c r="BO587" s="211"/>
      <c r="BP587" s="211"/>
      <c r="BQ587" s="211"/>
      <c r="BR587" s="211"/>
      <c r="BS587" s="211"/>
      <c r="BT587" s="211"/>
      <c r="BU587" s="211"/>
      <c r="BV587" s="211"/>
      <c r="BW587" s="211"/>
      <c r="BX587" s="211"/>
    </row>
    <row r="588" spans="1:76" s="209" customFormat="1" x14ac:dyDescent="0.25">
      <c r="A588" s="194"/>
      <c r="B588" s="194"/>
      <c r="C588" s="194"/>
      <c r="D588" s="194"/>
      <c r="E588" s="194"/>
      <c r="F588" s="194"/>
      <c r="G588" s="194"/>
      <c r="X588" s="210"/>
      <c r="Y588" s="210"/>
      <c r="AF588" s="210"/>
      <c r="AG588" s="210"/>
      <c r="AT588" s="210"/>
      <c r="AU588" s="210"/>
      <c r="AV588" s="210"/>
      <c r="AW588" s="210"/>
      <c r="AX588" s="210"/>
      <c r="AY588" s="210"/>
      <c r="AZ588" s="210"/>
      <c r="BA588" s="210"/>
      <c r="BB588" s="210"/>
      <c r="BC588" s="210"/>
      <c r="BD588" s="210"/>
      <c r="BE588" s="210"/>
      <c r="BM588" s="211"/>
      <c r="BN588" s="211"/>
      <c r="BO588" s="211"/>
      <c r="BP588" s="211"/>
      <c r="BQ588" s="211"/>
      <c r="BR588" s="211"/>
      <c r="BS588" s="211"/>
      <c r="BT588" s="211"/>
      <c r="BU588" s="211"/>
      <c r="BV588" s="211"/>
      <c r="BW588" s="211"/>
      <c r="BX588" s="211"/>
    </row>
    <row r="589" spans="1:76" s="209" customFormat="1" x14ac:dyDescent="0.25">
      <c r="A589" s="194"/>
      <c r="B589" s="194"/>
      <c r="C589" s="194"/>
      <c r="D589" s="194"/>
      <c r="E589" s="194"/>
      <c r="F589" s="194"/>
      <c r="G589" s="194"/>
      <c r="X589" s="210"/>
      <c r="Y589" s="210"/>
      <c r="AF589" s="210"/>
      <c r="AG589" s="210"/>
      <c r="AT589" s="210"/>
      <c r="AU589" s="210"/>
      <c r="AV589" s="210"/>
      <c r="AW589" s="210"/>
      <c r="AX589" s="210"/>
      <c r="AY589" s="210"/>
      <c r="AZ589" s="210"/>
      <c r="BA589" s="210"/>
      <c r="BB589" s="210"/>
      <c r="BC589" s="210"/>
      <c r="BD589" s="210"/>
      <c r="BE589" s="210"/>
      <c r="BM589" s="211"/>
      <c r="BN589" s="211"/>
      <c r="BO589" s="211"/>
      <c r="BP589" s="211"/>
      <c r="BQ589" s="211"/>
      <c r="BR589" s="211"/>
      <c r="BS589" s="211"/>
      <c r="BT589" s="211"/>
      <c r="BU589" s="211"/>
      <c r="BV589" s="211"/>
      <c r="BW589" s="211"/>
      <c r="BX589" s="211"/>
    </row>
    <row r="590" spans="1:76" s="209" customFormat="1" x14ac:dyDescent="0.25">
      <c r="A590" s="194"/>
      <c r="B590" s="194"/>
      <c r="C590" s="194"/>
      <c r="D590" s="194"/>
      <c r="E590" s="194"/>
      <c r="F590" s="194"/>
      <c r="G590" s="194"/>
      <c r="X590" s="210"/>
      <c r="Y590" s="210"/>
      <c r="AF590" s="210"/>
      <c r="AG590" s="210"/>
      <c r="AT590" s="210"/>
      <c r="AU590" s="210"/>
      <c r="AV590" s="210"/>
      <c r="AW590" s="210"/>
      <c r="AX590" s="210"/>
      <c r="AY590" s="210"/>
      <c r="AZ590" s="210"/>
      <c r="BA590" s="210"/>
      <c r="BB590" s="210"/>
      <c r="BC590" s="210"/>
      <c r="BD590" s="210"/>
      <c r="BE590" s="210"/>
      <c r="BM590" s="211"/>
      <c r="BN590" s="211"/>
      <c r="BO590" s="211"/>
      <c r="BP590" s="211"/>
      <c r="BQ590" s="211"/>
      <c r="BR590" s="211"/>
      <c r="BS590" s="211"/>
      <c r="BT590" s="211"/>
      <c r="BU590" s="211"/>
      <c r="BV590" s="211"/>
      <c r="BW590" s="211"/>
      <c r="BX590" s="211"/>
    </row>
    <row r="591" spans="1:76" s="209" customFormat="1" x14ac:dyDescent="0.25">
      <c r="A591" s="194"/>
      <c r="B591" s="194"/>
      <c r="C591" s="194"/>
      <c r="D591" s="194"/>
      <c r="E591" s="194"/>
      <c r="F591" s="194"/>
      <c r="G591" s="194"/>
      <c r="X591" s="210"/>
      <c r="Y591" s="210"/>
      <c r="AF591" s="210"/>
      <c r="AG591" s="210"/>
      <c r="AT591" s="210"/>
      <c r="AU591" s="210"/>
      <c r="AV591" s="210"/>
      <c r="AW591" s="210"/>
      <c r="AX591" s="210"/>
      <c r="AY591" s="210"/>
      <c r="AZ591" s="210"/>
      <c r="BA591" s="210"/>
      <c r="BB591" s="210"/>
      <c r="BC591" s="210"/>
      <c r="BD591" s="210"/>
      <c r="BE591" s="210"/>
      <c r="BM591" s="211"/>
      <c r="BN591" s="211"/>
      <c r="BO591" s="211"/>
      <c r="BP591" s="211"/>
      <c r="BQ591" s="211"/>
      <c r="BR591" s="211"/>
      <c r="BS591" s="211"/>
      <c r="BT591" s="211"/>
      <c r="BU591" s="211"/>
      <c r="BV591" s="211"/>
      <c r="BW591" s="211"/>
      <c r="BX591" s="211"/>
    </row>
    <row r="592" spans="1:76" s="209" customFormat="1" x14ac:dyDescent="0.25">
      <c r="A592" s="194"/>
      <c r="B592" s="194"/>
      <c r="C592" s="194"/>
      <c r="D592" s="194"/>
      <c r="E592" s="194"/>
      <c r="F592" s="194"/>
      <c r="G592" s="194"/>
      <c r="X592" s="210"/>
      <c r="Y592" s="210"/>
      <c r="AF592" s="210"/>
      <c r="AG592" s="210"/>
      <c r="AT592" s="210"/>
      <c r="AU592" s="210"/>
      <c r="AV592" s="210"/>
      <c r="AW592" s="210"/>
      <c r="AX592" s="210"/>
      <c r="AY592" s="210"/>
      <c r="AZ592" s="210"/>
      <c r="BA592" s="210"/>
      <c r="BB592" s="210"/>
      <c r="BC592" s="210"/>
      <c r="BD592" s="210"/>
      <c r="BE592" s="210"/>
      <c r="BM592" s="211"/>
      <c r="BN592" s="211"/>
      <c r="BO592" s="211"/>
      <c r="BP592" s="211"/>
      <c r="BQ592" s="211"/>
      <c r="BR592" s="211"/>
      <c r="BS592" s="211"/>
      <c r="BT592" s="211"/>
      <c r="BU592" s="211"/>
      <c r="BV592" s="211"/>
      <c r="BW592" s="211"/>
      <c r="BX592" s="211"/>
    </row>
    <row r="593" spans="1:76" s="209" customFormat="1" x14ac:dyDescent="0.25">
      <c r="A593" s="194"/>
      <c r="B593" s="194"/>
      <c r="C593" s="194"/>
      <c r="D593" s="194"/>
      <c r="E593" s="194"/>
      <c r="F593" s="194"/>
      <c r="G593" s="194"/>
      <c r="X593" s="210"/>
      <c r="Y593" s="210"/>
      <c r="AF593" s="210"/>
      <c r="AG593" s="210"/>
      <c r="AT593" s="210"/>
      <c r="AU593" s="210"/>
      <c r="AV593" s="210"/>
      <c r="AW593" s="210"/>
      <c r="AX593" s="210"/>
      <c r="AY593" s="210"/>
      <c r="AZ593" s="210"/>
      <c r="BA593" s="210"/>
      <c r="BB593" s="210"/>
      <c r="BC593" s="210"/>
      <c r="BD593" s="210"/>
      <c r="BE593" s="210"/>
      <c r="BM593" s="211"/>
      <c r="BN593" s="211"/>
      <c r="BO593" s="211"/>
      <c r="BP593" s="211"/>
      <c r="BQ593" s="211"/>
      <c r="BR593" s="211"/>
      <c r="BS593" s="211"/>
      <c r="BT593" s="211"/>
      <c r="BU593" s="211"/>
      <c r="BV593" s="211"/>
      <c r="BW593" s="211"/>
      <c r="BX593" s="211"/>
    </row>
    <row r="594" spans="1:76" s="209" customFormat="1" x14ac:dyDescent="0.25">
      <c r="A594" s="194"/>
      <c r="B594" s="194"/>
      <c r="C594" s="194"/>
      <c r="D594" s="194"/>
      <c r="E594" s="194"/>
      <c r="F594" s="194"/>
      <c r="G594" s="194"/>
      <c r="X594" s="210"/>
      <c r="Y594" s="210"/>
      <c r="AF594" s="210"/>
      <c r="AG594" s="210"/>
      <c r="AT594" s="210"/>
      <c r="AU594" s="210"/>
      <c r="AV594" s="210"/>
      <c r="AW594" s="210"/>
      <c r="AX594" s="210"/>
      <c r="AY594" s="210"/>
      <c r="AZ594" s="210"/>
      <c r="BA594" s="210"/>
      <c r="BB594" s="210"/>
      <c r="BC594" s="210"/>
      <c r="BD594" s="210"/>
      <c r="BE594" s="210"/>
      <c r="BM594" s="211"/>
      <c r="BN594" s="211"/>
      <c r="BO594" s="211"/>
      <c r="BP594" s="211"/>
      <c r="BQ594" s="211"/>
      <c r="BR594" s="211"/>
      <c r="BS594" s="211"/>
      <c r="BT594" s="211"/>
      <c r="BU594" s="211"/>
      <c r="BV594" s="211"/>
      <c r="BW594" s="211"/>
      <c r="BX594" s="211"/>
    </row>
    <row r="595" spans="1:76" s="209" customFormat="1" x14ac:dyDescent="0.25">
      <c r="A595" s="194"/>
      <c r="B595" s="194"/>
      <c r="C595" s="194"/>
      <c r="D595" s="194"/>
      <c r="E595" s="194"/>
      <c r="F595" s="194"/>
      <c r="G595" s="194"/>
      <c r="X595" s="210"/>
      <c r="Y595" s="210"/>
      <c r="AF595" s="210"/>
      <c r="AG595" s="210"/>
      <c r="AT595" s="210"/>
      <c r="AU595" s="210"/>
      <c r="AV595" s="210"/>
      <c r="AW595" s="210"/>
      <c r="AX595" s="210"/>
      <c r="AY595" s="210"/>
      <c r="AZ595" s="210"/>
      <c r="BA595" s="210"/>
      <c r="BB595" s="210"/>
      <c r="BC595" s="210"/>
      <c r="BD595" s="210"/>
      <c r="BE595" s="210"/>
      <c r="BM595" s="211"/>
      <c r="BN595" s="211"/>
      <c r="BO595" s="211"/>
      <c r="BP595" s="211"/>
      <c r="BQ595" s="211"/>
      <c r="BR595" s="211"/>
      <c r="BS595" s="211"/>
      <c r="BT595" s="211"/>
      <c r="BU595" s="211"/>
      <c r="BV595" s="211"/>
      <c r="BW595" s="211"/>
      <c r="BX595" s="211"/>
    </row>
    <row r="596" spans="1:76" s="209" customFormat="1" x14ac:dyDescent="0.25">
      <c r="A596" s="194"/>
      <c r="B596" s="194"/>
      <c r="C596" s="194"/>
      <c r="D596" s="194"/>
      <c r="E596" s="194"/>
      <c r="F596" s="194"/>
      <c r="G596" s="194"/>
      <c r="X596" s="210"/>
      <c r="Y596" s="210"/>
      <c r="AF596" s="210"/>
      <c r="AG596" s="210"/>
      <c r="AT596" s="210"/>
      <c r="AU596" s="210"/>
      <c r="AV596" s="210"/>
      <c r="AW596" s="210"/>
      <c r="AX596" s="210"/>
      <c r="AY596" s="210"/>
      <c r="AZ596" s="210"/>
      <c r="BA596" s="210"/>
      <c r="BB596" s="210"/>
      <c r="BC596" s="210"/>
      <c r="BD596" s="210"/>
      <c r="BE596" s="210"/>
      <c r="BM596" s="211"/>
      <c r="BN596" s="211"/>
      <c r="BO596" s="211"/>
      <c r="BP596" s="211"/>
      <c r="BQ596" s="211"/>
      <c r="BR596" s="211"/>
      <c r="BS596" s="211"/>
      <c r="BT596" s="211"/>
      <c r="BU596" s="211"/>
      <c r="BV596" s="211"/>
      <c r="BW596" s="211"/>
      <c r="BX596" s="211"/>
    </row>
    <row r="597" spans="1:76" s="209" customFormat="1" x14ac:dyDescent="0.25">
      <c r="A597" s="194"/>
      <c r="B597" s="194"/>
      <c r="C597" s="194"/>
      <c r="D597" s="194"/>
      <c r="E597" s="194"/>
      <c r="F597" s="194"/>
      <c r="G597" s="194"/>
      <c r="X597" s="210"/>
      <c r="Y597" s="210"/>
      <c r="AF597" s="210"/>
      <c r="AG597" s="210"/>
      <c r="AT597" s="210"/>
      <c r="AU597" s="210"/>
      <c r="AV597" s="210"/>
      <c r="AW597" s="210"/>
      <c r="AX597" s="210"/>
      <c r="AY597" s="210"/>
      <c r="AZ597" s="210"/>
      <c r="BA597" s="210"/>
      <c r="BB597" s="210"/>
      <c r="BC597" s="210"/>
      <c r="BD597" s="210"/>
      <c r="BE597" s="210"/>
      <c r="BM597" s="211"/>
      <c r="BN597" s="211"/>
      <c r="BO597" s="211"/>
      <c r="BP597" s="211"/>
      <c r="BQ597" s="211"/>
      <c r="BR597" s="211"/>
      <c r="BS597" s="211"/>
      <c r="BT597" s="211"/>
      <c r="BU597" s="211"/>
      <c r="BV597" s="211"/>
      <c r="BW597" s="211"/>
      <c r="BX597" s="211"/>
    </row>
    <row r="598" spans="1:76" s="209" customFormat="1" x14ac:dyDescent="0.25">
      <c r="A598" s="194"/>
      <c r="B598" s="194"/>
      <c r="C598" s="194"/>
      <c r="D598" s="194"/>
      <c r="E598" s="194"/>
      <c r="F598" s="194"/>
      <c r="G598" s="194"/>
      <c r="X598" s="210"/>
      <c r="Y598" s="210"/>
      <c r="AF598" s="210"/>
      <c r="AG598" s="210"/>
      <c r="AT598" s="210"/>
      <c r="AU598" s="210"/>
      <c r="AV598" s="210"/>
      <c r="AW598" s="210"/>
      <c r="AX598" s="210"/>
      <c r="AY598" s="210"/>
      <c r="AZ598" s="210"/>
      <c r="BA598" s="210"/>
      <c r="BB598" s="210"/>
      <c r="BC598" s="210"/>
      <c r="BD598" s="210"/>
      <c r="BE598" s="210"/>
      <c r="BM598" s="211"/>
      <c r="BN598" s="211"/>
      <c r="BO598" s="211"/>
      <c r="BP598" s="211"/>
      <c r="BQ598" s="211"/>
      <c r="BR598" s="211"/>
      <c r="BS598" s="211"/>
      <c r="BT598" s="211"/>
      <c r="BU598" s="211"/>
      <c r="BV598" s="211"/>
      <c r="BW598" s="211"/>
      <c r="BX598" s="211"/>
    </row>
    <row r="599" spans="1:76" s="209" customFormat="1" x14ac:dyDescent="0.25">
      <c r="A599" s="194"/>
      <c r="B599" s="194"/>
      <c r="C599" s="194"/>
      <c r="D599" s="194"/>
      <c r="E599" s="194"/>
      <c r="F599" s="194"/>
      <c r="G599" s="194"/>
      <c r="X599" s="210"/>
      <c r="Y599" s="210"/>
      <c r="AF599" s="210"/>
      <c r="AG599" s="210"/>
      <c r="AT599" s="210"/>
      <c r="AU599" s="210"/>
      <c r="AV599" s="210"/>
      <c r="AW599" s="210"/>
      <c r="AX599" s="210"/>
      <c r="AY599" s="210"/>
      <c r="AZ599" s="210"/>
      <c r="BA599" s="210"/>
      <c r="BB599" s="210"/>
      <c r="BC599" s="210"/>
      <c r="BD599" s="210"/>
      <c r="BE599" s="210"/>
      <c r="BM599" s="211"/>
      <c r="BN599" s="211"/>
      <c r="BO599" s="211"/>
      <c r="BP599" s="211"/>
      <c r="BQ599" s="211"/>
      <c r="BR599" s="211"/>
      <c r="BS599" s="211"/>
      <c r="BT599" s="211"/>
      <c r="BU599" s="211"/>
      <c r="BV599" s="211"/>
      <c r="BW599" s="211"/>
      <c r="BX599" s="211"/>
    </row>
    <row r="600" spans="1:76" s="209" customFormat="1" x14ac:dyDescent="0.25">
      <c r="A600" s="194"/>
      <c r="B600" s="194"/>
      <c r="C600" s="194"/>
      <c r="D600" s="194"/>
      <c r="E600" s="194"/>
      <c r="F600" s="194"/>
      <c r="G600" s="194"/>
      <c r="X600" s="210"/>
      <c r="Y600" s="210"/>
      <c r="AF600" s="210"/>
      <c r="AG600" s="210"/>
      <c r="AT600" s="210"/>
      <c r="AU600" s="210"/>
      <c r="AV600" s="210"/>
      <c r="AW600" s="210"/>
      <c r="AX600" s="210"/>
      <c r="AY600" s="210"/>
      <c r="AZ600" s="210"/>
      <c r="BA600" s="210"/>
      <c r="BB600" s="210"/>
      <c r="BC600" s="210"/>
      <c r="BD600" s="210"/>
      <c r="BE600" s="210"/>
      <c r="BM600" s="211"/>
      <c r="BN600" s="211"/>
      <c r="BO600" s="211"/>
      <c r="BP600" s="211"/>
      <c r="BQ600" s="211"/>
      <c r="BR600" s="211"/>
      <c r="BS600" s="211"/>
      <c r="BT600" s="211"/>
      <c r="BU600" s="211"/>
      <c r="BV600" s="211"/>
      <c r="BW600" s="211"/>
      <c r="BX600" s="211"/>
    </row>
    <row r="601" spans="1:76" s="209" customFormat="1" x14ac:dyDescent="0.25">
      <c r="A601" s="194"/>
      <c r="B601" s="194"/>
      <c r="C601" s="194"/>
      <c r="D601" s="194"/>
      <c r="E601" s="194"/>
      <c r="F601" s="194"/>
      <c r="G601" s="194"/>
      <c r="X601" s="210"/>
      <c r="Y601" s="210"/>
      <c r="AF601" s="210"/>
      <c r="AG601" s="210"/>
      <c r="AT601" s="210"/>
      <c r="AU601" s="210"/>
      <c r="AV601" s="210"/>
      <c r="AW601" s="210"/>
      <c r="AX601" s="210"/>
      <c r="AY601" s="210"/>
      <c r="AZ601" s="210"/>
      <c r="BA601" s="210"/>
      <c r="BB601" s="210"/>
      <c r="BC601" s="210"/>
      <c r="BD601" s="210"/>
      <c r="BE601" s="210"/>
      <c r="BM601" s="211"/>
      <c r="BN601" s="211"/>
      <c r="BO601" s="211"/>
      <c r="BP601" s="211"/>
      <c r="BQ601" s="211"/>
      <c r="BR601" s="211"/>
      <c r="BS601" s="211"/>
      <c r="BT601" s="211"/>
      <c r="BU601" s="211"/>
      <c r="BV601" s="211"/>
      <c r="BW601" s="211"/>
      <c r="BX601" s="211"/>
    </row>
    <row r="602" spans="1:76" s="209" customFormat="1" x14ac:dyDescent="0.25">
      <c r="A602" s="194"/>
      <c r="B602" s="194"/>
      <c r="C602" s="194"/>
      <c r="D602" s="194"/>
      <c r="E602" s="194"/>
      <c r="F602" s="194"/>
      <c r="G602" s="194"/>
      <c r="X602" s="210"/>
      <c r="Y602" s="210"/>
      <c r="AF602" s="210"/>
      <c r="AG602" s="210"/>
      <c r="AT602" s="210"/>
      <c r="AU602" s="210"/>
      <c r="AV602" s="210"/>
      <c r="AW602" s="210"/>
      <c r="AX602" s="210"/>
      <c r="AY602" s="210"/>
      <c r="AZ602" s="210"/>
      <c r="BA602" s="210"/>
      <c r="BB602" s="210"/>
      <c r="BC602" s="210"/>
      <c r="BD602" s="210"/>
      <c r="BE602" s="210"/>
      <c r="BM602" s="211"/>
      <c r="BN602" s="211"/>
      <c r="BO602" s="211"/>
      <c r="BP602" s="211"/>
      <c r="BQ602" s="211"/>
      <c r="BR602" s="211"/>
      <c r="BS602" s="211"/>
      <c r="BT602" s="211"/>
      <c r="BU602" s="211"/>
      <c r="BV602" s="211"/>
      <c r="BW602" s="211"/>
      <c r="BX602" s="211"/>
    </row>
    <row r="603" spans="1:76" s="209" customFormat="1" x14ac:dyDescent="0.25">
      <c r="A603" s="194"/>
      <c r="B603" s="194"/>
      <c r="C603" s="194"/>
      <c r="D603" s="194"/>
      <c r="E603" s="194"/>
      <c r="F603" s="194"/>
      <c r="G603" s="194"/>
      <c r="X603" s="210"/>
      <c r="Y603" s="210"/>
      <c r="AF603" s="210"/>
      <c r="AG603" s="210"/>
      <c r="AT603" s="210"/>
      <c r="AU603" s="210"/>
      <c r="AV603" s="210"/>
      <c r="AW603" s="210"/>
      <c r="AX603" s="210"/>
      <c r="AY603" s="210"/>
      <c r="AZ603" s="210"/>
      <c r="BA603" s="210"/>
      <c r="BB603" s="210"/>
      <c r="BC603" s="210"/>
      <c r="BD603" s="210"/>
      <c r="BE603" s="210"/>
      <c r="BM603" s="211"/>
      <c r="BN603" s="211"/>
      <c r="BO603" s="211"/>
      <c r="BP603" s="211"/>
      <c r="BQ603" s="211"/>
      <c r="BR603" s="211"/>
      <c r="BS603" s="211"/>
      <c r="BT603" s="211"/>
      <c r="BU603" s="211"/>
      <c r="BV603" s="211"/>
      <c r="BW603" s="211"/>
      <c r="BX603" s="211"/>
    </row>
    <row r="604" spans="1:76" s="209" customFormat="1" x14ac:dyDescent="0.25">
      <c r="A604" s="194"/>
      <c r="B604" s="194"/>
      <c r="C604" s="194"/>
      <c r="D604" s="194"/>
      <c r="E604" s="194"/>
      <c r="F604" s="194"/>
      <c r="G604" s="194"/>
      <c r="X604" s="210"/>
      <c r="Y604" s="210"/>
      <c r="AF604" s="210"/>
      <c r="AG604" s="210"/>
      <c r="AT604" s="210"/>
      <c r="AU604" s="210"/>
      <c r="AV604" s="210"/>
      <c r="AW604" s="210"/>
      <c r="AX604" s="210"/>
      <c r="AY604" s="210"/>
      <c r="AZ604" s="210"/>
      <c r="BA604" s="210"/>
      <c r="BB604" s="210"/>
      <c r="BC604" s="210"/>
      <c r="BD604" s="210"/>
      <c r="BE604" s="210"/>
      <c r="BM604" s="211"/>
      <c r="BN604" s="211"/>
      <c r="BO604" s="211"/>
      <c r="BP604" s="211"/>
      <c r="BQ604" s="211"/>
      <c r="BR604" s="211"/>
      <c r="BS604" s="211"/>
      <c r="BT604" s="211"/>
      <c r="BU604" s="211"/>
      <c r="BV604" s="211"/>
      <c r="BW604" s="211"/>
      <c r="BX604" s="211"/>
    </row>
    <row r="605" spans="1:76" s="209" customFormat="1" x14ac:dyDescent="0.25">
      <c r="A605" s="194"/>
      <c r="B605" s="194"/>
      <c r="C605" s="194"/>
      <c r="D605" s="194"/>
      <c r="E605" s="194"/>
      <c r="F605" s="194"/>
      <c r="G605" s="194"/>
      <c r="X605" s="210"/>
      <c r="Y605" s="210"/>
      <c r="AF605" s="210"/>
      <c r="AG605" s="210"/>
      <c r="AT605" s="210"/>
      <c r="AU605" s="210"/>
      <c r="AV605" s="210"/>
      <c r="AW605" s="210"/>
      <c r="AX605" s="210"/>
      <c r="AY605" s="210"/>
      <c r="AZ605" s="210"/>
      <c r="BA605" s="210"/>
      <c r="BB605" s="210"/>
      <c r="BC605" s="210"/>
      <c r="BD605" s="210"/>
      <c r="BE605" s="210"/>
      <c r="BM605" s="211"/>
      <c r="BN605" s="211"/>
      <c r="BO605" s="211"/>
      <c r="BP605" s="211"/>
      <c r="BQ605" s="211"/>
      <c r="BR605" s="211"/>
      <c r="BS605" s="211"/>
      <c r="BT605" s="211"/>
      <c r="BU605" s="211"/>
      <c r="BV605" s="211"/>
      <c r="BW605" s="211"/>
      <c r="BX605" s="211"/>
    </row>
    <row r="606" spans="1:76" s="209" customFormat="1" x14ac:dyDescent="0.25">
      <c r="A606" s="194"/>
      <c r="B606" s="194"/>
      <c r="C606" s="194"/>
      <c r="D606" s="194"/>
      <c r="E606" s="194"/>
      <c r="F606" s="194"/>
      <c r="G606" s="194"/>
      <c r="X606" s="210"/>
      <c r="Y606" s="210"/>
      <c r="AF606" s="210"/>
      <c r="AG606" s="210"/>
      <c r="AT606" s="210"/>
      <c r="AU606" s="210"/>
      <c r="AV606" s="210"/>
      <c r="AW606" s="210"/>
      <c r="AX606" s="210"/>
      <c r="AY606" s="210"/>
      <c r="AZ606" s="210"/>
      <c r="BA606" s="210"/>
      <c r="BB606" s="210"/>
      <c r="BC606" s="210"/>
      <c r="BD606" s="210"/>
      <c r="BE606" s="210"/>
      <c r="BM606" s="211"/>
      <c r="BN606" s="211"/>
      <c r="BO606" s="211"/>
      <c r="BP606" s="211"/>
      <c r="BQ606" s="211"/>
      <c r="BR606" s="211"/>
      <c r="BS606" s="211"/>
      <c r="BT606" s="211"/>
      <c r="BU606" s="211"/>
      <c r="BV606" s="211"/>
      <c r="BW606" s="211"/>
      <c r="BX606" s="211"/>
    </row>
    <row r="607" spans="1:76" s="209" customFormat="1" x14ac:dyDescent="0.25">
      <c r="A607" s="194"/>
      <c r="B607" s="194"/>
      <c r="C607" s="194"/>
      <c r="D607" s="194"/>
      <c r="E607" s="194"/>
      <c r="F607" s="194"/>
      <c r="G607" s="194"/>
      <c r="X607" s="210"/>
      <c r="Y607" s="210"/>
      <c r="AF607" s="210"/>
      <c r="AG607" s="210"/>
      <c r="AT607" s="210"/>
      <c r="AU607" s="210"/>
      <c r="AV607" s="210"/>
      <c r="AW607" s="210"/>
      <c r="AX607" s="210"/>
      <c r="AY607" s="210"/>
      <c r="AZ607" s="210"/>
      <c r="BA607" s="210"/>
      <c r="BB607" s="210"/>
      <c r="BC607" s="210"/>
      <c r="BD607" s="210"/>
      <c r="BE607" s="210"/>
      <c r="BM607" s="211"/>
      <c r="BN607" s="211"/>
      <c r="BO607" s="211"/>
      <c r="BP607" s="211"/>
      <c r="BQ607" s="211"/>
      <c r="BR607" s="211"/>
      <c r="BS607" s="211"/>
      <c r="BT607" s="211"/>
      <c r="BU607" s="211"/>
      <c r="BV607" s="211"/>
      <c r="BW607" s="211"/>
      <c r="BX607" s="211"/>
    </row>
    <row r="608" spans="1:76" s="209" customFormat="1" x14ac:dyDescent="0.25">
      <c r="A608" s="194"/>
      <c r="B608" s="194"/>
      <c r="C608" s="194"/>
      <c r="D608" s="194"/>
      <c r="E608" s="194"/>
      <c r="F608" s="194"/>
      <c r="G608" s="194"/>
      <c r="X608" s="210"/>
      <c r="Y608" s="210"/>
      <c r="AF608" s="210"/>
      <c r="AG608" s="210"/>
      <c r="AT608" s="210"/>
      <c r="AU608" s="210"/>
      <c r="AV608" s="210"/>
      <c r="AW608" s="210"/>
      <c r="AX608" s="210"/>
      <c r="AY608" s="210"/>
      <c r="AZ608" s="210"/>
      <c r="BA608" s="210"/>
      <c r="BB608" s="210"/>
      <c r="BC608" s="210"/>
      <c r="BD608" s="210"/>
      <c r="BE608" s="210"/>
      <c r="BM608" s="211"/>
      <c r="BN608" s="211"/>
      <c r="BO608" s="211"/>
      <c r="BP608" s="211"/>
      <c r="BQ608" s="211"/>
      <c r="BR608" s="211"/>
      <c r="BS608" s="211"/>
      <c r="BT608" s="211"/>
      <c r="BU608" s="211"/>
      <c r="BV608" s="211"/>
      <c r="BW608" s="211"/>
      <c r="BX608" s="211"/>
    </row>
    <row r="609" spans="1:76" s="209" customFormat="1" x14ac:dyDescent="0.25">
      <c r="A609" s="194"/>
      <c r="B609" s="194"/>
      <c r="C609" s="194"/>
      <c r="D609" s="194"/>
      <c r="E609" s="194"/>
      <c r="F609" s="194"/>
      <c r="G609" s="194"/>
      <c r="X609" s="210"/>
      <c r="Y609" s="210"/>
      <c r="AF609" s="210"/>
      <c r="AG609" s="210"/>
      <c r="AT609" s="210"/>
      <c r="AU609" s="210"/>
      <c r="AV609" s="210"/>
      <c r="AW609" s="210"/>
      <c r="AX609" s="210"/>
      <c r="AY609" s="210"/>
      <c r="AZ609" s="210"/>
      <c r="BA609" s="210"/>
      <c r="BB609" s="210"/>
      <c r="BC609" s="210"/>
      <c r="BD609" s="210"/>
      <c r="BE609" s="210"/>
      <c r="BM609" s="211"/>
      <c r="BN609" s="211"/>
      <c r="BO609" s="211"/>
      <c r="BP609" s="211"/>
      <c r="BQ609" s="211"/>
      <c r="BR609" s="211"/>
      <c r="BS609" s="211"/>
      <c r="BT609" s="211"/>
      <c r="BU609" s="211"/>
      <c r="BV609" s="211"/>
      <c r="BW609" s="211"/>
      <c r="BX609" s="211"/>
    </row>
    <row r="610" spans="1:76" s="209" customFormat="1" x14ac:dyDescent="0.25">
      <c r="A610" s="194"/>
      <c r="B610" s="194"/>
      <c r="C610" s="194"/>
      <c r="D610" s="194"/>
      <c r="E610" s="194"/>
      <c r="F610" s="194"/>
      <c r="G610" s="194"/>
      <c r="X610" s="210"/>
      <c r="Y610" s="210"/>
      <c r="AF610" s="210"/>
      <c r="AG610" s="210"/>
      <c r="AT610" s="210"/>
      <c r="AU610" s="210"/>
      <c r="AV610" s="210"/>
      <c r="AW610" s="210"/>
      <c r="AX610" s="210"/>
      <c r="AY610" s="210"/>
      <c r="AZ610" s="210"/>
      <c r="BA610" s="210"/>
      <c r="BB610" s="210"/>
      <c r="BC610" s="210"/>
      <c r="BD610" s="210"/>
      <c r="BE610" s="210"/>
      <c r="BM610" s="211"/>
      <c r="BN610" s="211"/>
      <c r="BO610" s="211"/>
      <c r="BP610" s="211"/>
      <c r="BQ610" s="211"/>
      <c r="BR610" s="211"/>
      <c r="BS610" s="211"/>
      <c r="BT610" s="211"/>
      <c r="BU610" s="211"/>
      <c r="BV610" s="211"/>
      <c r="BW610" s="211"/>
      <c r="BX610" s="211"/>
    </row>
    <row r="611" spans="1:76" s="209" customFormat="1" x14ac:dyDescent="0.25">
      <c r="A611" s="194"/>
      <c r="B611" s="194"/>
      <c r="C611" s="194"/>
      <c r="D611" s="194"/>
      <c r="E611" s="194"/>
      <c r="F611" s="194"/>
      <c r="G611" s="194"/>
      <c r="X611" s="210"/>
      <c r="Y611" s="210"/>
      <c r="AF611" s="210"/>
      <c r="AG611" s="210"/>
      <c r="AT611" s="210"/>
      <c r="AU611" s="210"/>
      <c r="AV611" s="210"/>
      <c r="AW611" s="210"/>
      <c r="AX611" s="210"/>
      <c r="AY611" s="210"/>
      <c r="AZ611" s="210"/>
      <c r="BA611" s="210"/>
      <c r="BB611" s="210"/>
      <c r="BC611" s="210"/>
      <c r="BD611" s="210"/>
      <c r="BE611" s="210"/>
      <c r="BM611" s="211"/>
      <c r="BN611" s="211"/>
      <c r="BO611" s="211"/>
      <c r="BP611" s="211"/>
      <c r="BQ611" s="211"/>
      <c r="BR611" s="211"/>
      <c r="BS611" s="211"/>
      <c r="BT611" s="211"/>
      <c r="BU611" s="211"/>
      <c r="BV611" s="211"/>
      <c r="BW611" s="211"/>
      <c r="BX611" s="211"/>
    </row>
    <row r="612" spans="1:76" s="209" customFormat="1" x14ac:dyDescent="0.25">
      <c r="A612" s="194"/>
      <c r="B612" s="194"/>
      <c r="C612" s="194"/>
      <c r="D612" s="194"/>
      <c r="E612" s="194"/>
      <c r="F612" s="194"/>
      <c r="G612" s="194"/>
      <c r="X612" s="210"/>
      <c r="Y612" s="210"/>
      <c r="AF612" s="210"/>
      <c r="AG612" s="210"/>
      <c r="AT612" s="210"/>
      <c r="AU612" s="210"/>
      <c r="AV612" s="210"/>
      <c r="AW612" s="210"/>
      <c r="AX612" s="210"/>
      <c r="AY612" s="210"/>
      <c r="AZ612" s="210"/>
      <c r="BA612" s="210"/>
      <c r="BB612" s="210"/>
      <c r="BC612" s="210"/>
      <c r="BD612" s="210"/>
      <c r="BE612" s="210"/>
      <c r="BM612" s="211"/>
      <c r="BN612" s="211"/>
      <c r="BO612" s="211"/>
      <c r="BP612" s="211"/>
      <c r="BQ612" s="211"/>
      <c r="BR612" s="211"/>
      <c r="BS612" s="211"/>
      <c r="BT612" s="211"/>
      <c r="BU612" s="211"/>
      <c r="BV612" s="211"/>
      <c r="BW612" s="211"/>
      <c r="BX612" s="211"/>
    </row>
    <row r="613" spans="1:76" s="209" customFormat="1" x14ac:dyDescent="0.25">
      <c r="A613" s="194"/>
      <c r="B613" s="194"/>
      <c r="C613" s="194"/>
      <c r="D613" s="194"/>
      <c r="E613" s="194"/>
      <c r="F613" s="194"/>
      <c r="G613" s="194"/>
      <c r="X613" s="210"/>
      <c r="Y613" s="210"/>
      <c r="AF613" s="210"/>
      <c r="AG613" s="210"/>
      <c r="AT613" s="210"/>
      <c r="AU613" s="210"/>
      <c r="AV613" s="210"/>
      <c r="AW613" s="210"/>
      <c r="AX613" s="210"/>
      <c r="AY613" s="210"/>
      <c r="AZ613" s="210"/>
      <c r="BA613" s="210"/>
      <c r="BB613" s="210"/>
      <c r="BC613" s="210"/>
      <c r="BD613" s="210"/>
      <c r="BE613" s="210"/>
      <c r="BM613" s="211"/>
      <c r="BN613" s="211"/>
      <c r="BO613" s="211"/>
      <c r="BP613" s="211"/>
      <c r="BQ613" s="211"/>
      <c r="BR613" s="211"/>
      <c r="BS613" s="211"/>
      <c r="BT613" s="211"/>
      <c r="BU613" s="211"/>
      <c r="BV613" s="211"/>
      <c r="BW613" s="211"/>
      <c r="BX613" s="211"/>
    </row>
    <row r="614" spans="1:76" s="209" customFormat="1" x14ac:dyDescent="0.25">
      <c r="A614" s="194"/>
      <c r="B614" s="194"/>
      <c r="C614" s="194"/>
      <c r="D614" s="194"/>
      <c r="E614" s="194"/>
      <c r="F614" s="194"/>
      <c r="G614" s="194"/>
      <c r="X614" s="210"/>
      <c r="Y614" s="210"/>
      <c r="AF614" s="210"/>
      <c r="AG614" s="210"/>
      <c r="AT614" s="210"/>
      <c r="AU614" s="210"/>
      <c r="AV614" s="210"/>
      <c r="AW614" s="210"/>
      <c r="AX614" s="210"/>
      <c r="AY614" s="210"/>
      <c r="AZ614" s="210"/>
      <c r="BA614" s="210"/>
      <c r="BB614" s="210"/>
      <c r="BC614" s="210"/>
      <c r="BD614" s="210"/>
      <c r="BE614" s="210"/>
      <c r="BM614" s="211"/>
      <c r="BN614" s="211"/>
      <c r="BO614" s="211"/>
      <c r="BP614" s="211"/>
      <c r="BQ614" s="211"/>
      <c r="BR614" s="211"/>
      <c r="BS614" s="211"/>
      <c r="BT614" s="211"/>
      <c r="BU614" s="211"/>
      <c r="BV614" s="211"/>
      <c r="BW614" s="211"/>
      <c r="BX614" s="211"/>
    </row>
    <row r="615" spans="1:76" s="209" customFormat="1" x14ac:dyDescent="0.25">
      <c r="A615" s="194"/>
      <c r="B615" s="194"/>
      <c r="C615" s="194"/>
      <c r="D615" s="194"/>
      <c r="E615" s="194"/>
      <c r="F615" s="194"/>
      <c r="G615" s="194"/>
      <c r="X615" s="210"/>
      <c r="Y615" s="210"/>
      <c r="AF615" s="210"/>
      <c r="AG615" s="210"/>
      <c r="AT615" s="210"/>
      <c r="AU615" s="210"/>
      <c r="AV615" s="210"/>
      <c r="AW615" s="210"/>
      <c r="AX615" s="210"/>
      <c r="AY615" s="210"/>
      <c r="AZ615" s="210"/>
      <c r="BA615" s="210"/>
      <c r="BB615" s="210"/>
      <c r="BC615" s="210"/>
      <c r="BD615" s="210"/>
      <c r="BE615" s="210"/>
      <c r="BM615" s="211"/>
      <c r="BN615" s="211"/>
      <c r="BO615" s="211"/>
      <c r="BP615" s="211"/>
      <c r="BQ615" s="211"/>
      <c r="BR615" s="211"/>
      <c r="BS615" s="211"/>
      <c r="BT615" s="211"/>
      <c r="BU615" s="211"/>
      <c r="BV615" s="211"/>
      <c r="BW615" s="211"/>
      <c r="BX615" s="211"/>
    </row>
    <row r="616" spans="1:76" s="209" customFormat="1" x14ac:dyDescent="0.25">
      <c r="A616" s="194"/>
      <c r="B616" s="194"/>
      <c r="C616" s="194"/>
      <c r="D616" s="194"/>
      <c r="E616" s="194"/>
      <c r="F616" s="194"/>
      <c r="G616" s="194"/>
      <c r="X616" s="210"/>
      <c r="Y616" s="210"/>
      <c r="AF616" s="210"/>
      <c r="AG616" s="210"/>
      <c r="AT616" s="210"/>
      <c r="AU616" s="210"/>
      <c r="AV616" s="210"/>
      <c r="AW616" s="210"/>
      <c r="AX616" s="210"/>
      <c r="AY616" s="210"/>
      <c r="AZ616" s="210"/>
      <c r="BA616" s="210"/>
      <c r="BB616" s="210"/>
      <c r="BC616" s="210"/>
      <c r="BD616" s="210"/>
      <c r="BE616" s="210"/>
      <c r="BM616" s="211"/>
      <c r="BN616" s="211"/>
      <c r="BO616" s="211"/>
      <c r="BP616" s="211"/>
      <c r="BQ616" s="211"/>
      <c r="BR616" s="211"/>
      <c r="BS616" s="211"/>
      <c r="BT616" s="211"/>
      <c r="BU616" s="211"/>
      <c r="BV616" s="211"/>
      <c r="BW616" s="211"/>
      <c r="BX616" s="211"/>
    </row>
    <row r="617" spans="1:76" s="209" customFormat="1" x14ac:dyDescent="0.25">
      <c r="A617" s="194"/>
      <c r="B617" s="194"/>
      <c r="C617" s="194"/>
      <c r="D617" s="194"/>
      <c r="E617" s="194"/>
      <c r="F617" s="194"/>
      <c r="G617" s="194"/>
      <c r="X617" s="210"/>
      <c r="Y617" s="210"/>
      <c r="AF617" s="210"/>
      <c r="AG617" s="210"/>
      <c r="AT617" s="210"/>
      <c r="AU617" s="210"/>
      <c r="AV617" s="210"/>
      <c r="AW617" s="210"/>
      <c r="AX617" s="210"/>
      <c r="AY617" s="210"/>
      <c r="AZ617" s="210"/>
      <c r="BA617" s="210"/>
      <c r="BB617" s="210"/>
      <c r="BC617" s="210"/>
      <c r="BD617" s="210"/>
      <c r="BE617" s="210"/>
      <c r="BM617" s="211"/>
      <c r="BN617" s="211"/>
      <c r="BO617" s="211"/>
      <c r="BP617" s="211"/>
      <c r="BQ617" s="211"/>
      <c r="BR617" s="211"/>
      <c r="BS617" s="211"/>
      <c r="BT617" s="211"/>
      <c r="BU617" s="211"/>
      <c r="BV617" s="211"/>
      <c r="BW617" s="211"/>
      <c r="BX617" s="211"/>
    </row>
    <row r="618" spans="1:76" s="209" customFormat="1" x14ac:dyDescent="0.25">
      <c r="A618" s="194"/>
      <c r="B618" s="194"/>
      <c r="C618" s="194"/>
      <c r="D618" s="194"/>
      <c r="E618" s="194"/>
      <c r="F618" s="194"/>
      <c r="G618" s="194"/>
      <c r="X618" s="210"/>
      <c r="Y618" s="210"/>
      <c r="AF618" s="210"/>
      <c r="AG618" s="210"/>
      <c r="AT618" s="210"/>
      <c r="AU618" s="210"/>
      <c r="AV618" s="210"/>
      <c r="AW618" s="210"/>
      <c r="AX618" s="210"/>
      <c r="AY618" s="210"/>
      <c r="AZ618" s="210"/>
      <c r="BA618" s="210"/>
      <c r="BB618" s="210"/>
      <c r="BC618" s="210"/>
      <c r="BD618" s="210"/>
      <c r="BE618" s="210"/>
      <c r="BM618" s="211"/>
      <c r="BN618" s="211"/>
      <c r="BO618" s="211"/>
      <c r="BP618" s="211"/>
      <c r="BQ618" s="211"/>
      <c r="BR618" s="211"/>
      <c r="BS618" s="211"/>
      <c r="BT618" s="211"/>
      <c r="BU618" s="211"/>
      <c r="BV618" s="211"/>
      <c r="BW618" s="211"/>
      <c r="BX618" s="211"/>
    </row>
    <row r="619" spans="1:76" s="209" customFormat="1" x14ac:dyDescent="0.25">
      <c r="A619" s="194"/>
      <c r="B619" s="194"/>
      <c r="C619" s="194"/>
      <c r="D619" s="194"/>
      <c r="E619" s="194"/>
      <c r="F619" s="194"/>
      <c r="G619" s="194"/>
      <c r="X619" s="210"/>
      <c r="Y619" s="210"/>
      <c r="AF619" s="210"/>
      <c r="AG619" s="210"/>
      <c r="AT619" s="210"/>
      <c r="AU619" s="210"/>
      <c r="AV619" s="210"/>
      <c r="AW619" s="210"/>
      <c r="AX619" s="210"/>
      <c r="AY619" s="210"/>
      <c r="AZ619" s="210"/>
      <c r="BA619" s="210"/>
      <c r="BB619" s="210"/>
      <c r="BC619" s="210"/>
      <c r="BD619" s="210"/>
      <c r="BE619" s="210"/>
      <c r="BM619" s="211"/>
      <c r="BN619" s="211"/>
      <c r="BO619" s="211"/>
      <c r="BP619" s="211"/>
      <c r="BQ619" s="211"/>
      <c r="BR619" s="211"/>
      <c r="BS619" s="211"/>
      <c r="BT619" s="211"/>
      <c r="BU619" s="211"/>
      <c r="BV619" s="211"/>
      <c r="BW619" s="211"/>
      <c r="BX619" s="211"/>
    </row>
    <row r="620" spans="1:76" s="209" customFormat="1" x14ac:dyDescent="0.25">
      <c r="A620" s="194"/>
      <c r="B620" s="194"/>
      <c r="C620" s="194"/>
      <c r="D620" s="194"/>
      <c r="E620" s="194"/>
      <c r="F620" s="194"/>
      <c r="G620" s="194"/>
      <c r="X620" s="210"/>
      <c r="Y620" s="210"/>
      <c r="AF620" s="210"/>
      <c r="AG620" s="210"/>
      <c r="AT620" s="210"/>
      <c r="AU620" s="210"/>
      <c r="AV620" s="210"/>
      <c r="AW620" s="210"/>
      <c r="AX620" s="210"/>
      <c r="AY620" s="210"/>
      <c r="AZ620" s="210"/>
      <c r="BA620" s="210"/>
      <c r="BB620" s="210"/>
      <c r="BC620" s="210"/>
      <c r="BD620" s="210"/>
      <c r="BE620" s="210"/>
      <c r="BM620" s="211"/>
      <c r="BN620" s="211"/>
      <c r="BO620" s="211"/>
      <c r="BP620" s="211"/>
      <c r="BQ620" s="211"/>
      <c r="BR620" s="211"/>
      <c r="BS620" s="211"/>
      <c r="BT620" s="211"/>
      <c r="BU620" s="211"/>
      <c r="BV620" s="211"/>
      <c r="BW620" s="211"/>
      <c r="BX620" s="211"/>
    </row>
    <row r="621" spans="1:76" s="209" customFormat="1" x14ac:dyDescent="0.25">
      <c r="A621" s="194"/>
      <c r="B621" s="194"/>
      <c r="C621" s="194"/>
      <c r="D621" s="194"/>
      <c r="E621" s="194"/>
      <c r="F621" s="194"/>
      <c r="G621" s="194"/>
      <c r="X621" s="210"/>
      <c r="Y621" s="210"/>
      <c r="AF621" s="210"/>
      <c r="AG621" s="210"/>
      <c r="AT621" s="210"/>
      <c r="AU621" s="210"/>
      <c r="AV621" s="210"/>
      <c r="AW621" s="210"/>
      <c r="AX621" s="210"/>
      <c r="AY621" s="210"/>
      <c r="AZ621" s="210"/>
      <c r="BA621" s="210"/>
      <c r="BB621" s="210"/>
      <c r="BC621" s="210"/>
      <c r="BD621" s="210"/>
      <c r="BE621" s="210"/>
      <c r="BM621" s="211"/>
      <c r="BN621" s="211"/>
      <c r="BO621" s="211"/>
      <c r="BP621" s="211"/>
      <c r="BQ621" s="211"/>
      <c r="BR621" s="211"/>
      <c r="BS621" s="211"/>
      <c r="BT621" s="211"/>
      <c r="BU621" s="211"/>
      <c r="BV621" s="211"/>
      <c r="BW621" s="211"/>
      <c r="BX621" s="211"/>
    </row>
    <row r="622" spans="1:76" s="209" customFormat="1" x14ac:dyDescent="0.25">
      <c r="A622" s="194"/>
      <c r="B622" s="194"/>
      <c r="C622" s="194"/>
      <c r="D622" s="194"/>
      <c r="E622" s="194"/>
      <c r="F622" s="194"/>
      <c r="G622" s="194"/>
      <c r="X622" s="210"/>
      <c r="Y622" s="210"/>
      <c r="AF622" s="210"/>
      <c r="AG622" s="210"/>
      <c r="AT622" s="210"/>
      <c r="AU622" s="210"/>
      <c r="AV622" s="210"/>
      <c r="AW622" s="210"/>
      <c r="AX622" s="210"/>
      <c r="AY622" s="210"/>
      <c r="AZ622" s="210"/>
      <c r="BA622" s="210"/>
      <c r="BB622" s="210"/>
      <c r="BC622" s="210"/>
      <c r="BD622" s="210"/>
      <c r="BE622" s="210"/>
      <c r="BM622" s="211"/>
      <c r="BN622" s="211"/>
      <c r="BO622" s="211"/>
      <c r="BP622" s="211"/>
      <c r="BQ622" s="211"/>
      <c r="BR622" s="211"/>
      <c r="BS622" s="211"/>
      <c r="BT622" s="211"/>
      <c r="BU622" s="211"/>
      <c r="BV622" s="211"/>
      <c r="BW622" s="211"/>
      <c r="BX622" s="211"/>
    </row>
    <row r="623" spans="1:76" s="209" customFormat="1" x14ac:dyDescent="0.25">
      <c r="A623" s="194"/>
      <c r="B623" s="194"/>
      <c r="C623" s="194"/>
      <c r="D623" s="194"/>
      <c r="E623" s="194"/>
      <c r="F623" s="194"/>
      <c r="G623" s="194"/>
      <c r="X623" s="210"/>
      <c r="Y623" s="210"/>
      <c r="AF623" s="210"/>
      <c r="AG623" s="210"/>
      <c r="AT623" s="210"/>
      <c r="AU623" s="210"/>
      <c r="AV623" s="210"/>
      <c r="AW623" s="210"/>
      <c r="AX623" s="210"/>
      <c r="AY623" s="210"/>
      <c r="AZ623" s="210"/>
      <c r="BA623" s="210"/>
      <c r="BB623" s="210"/>
      <c r="BC623" s="210"/>
      <c r="BD623" s="210"/>
      <c r="BE623" s="210"/>
      <c r="BM623" s="211"/>
      <c r="BN623" s="211"/>
      <c r="BO623" s="211"/>
      <c r="BP623" s="211"/>
      <c r="BQ623" s="211"/>
      <c r="BR623" s="211"/>
      <c r="BS623" s="211"/>
      <c r="BT623" s="211"/>
      <c r="BU623" s="211"/>
      <c r="BV623" s="211"/>
      <c r="BW623" s="211"/>
      <c r="BX623" s="211"/>
    </row>
    <row r="624" spans="1:76" s="209" customFormat="1" x14ac:dyDescent="0.25">
      <c r="A624" s="194"/>
      <c r="B624" s="194"/>
      <c r="C624" s="194"/>
      <c r="D624" s="194"/>
      <c r="E624" s="194"/>
      <c r="F624" s="194"/>
      <c r="G624" s="194"/>
      <c r="X624" s="210"/>
      <c r="Y624" s="210"/>
      <c r="AF624" s="210"/>
      <c r="AG624" s="210"/>
      <c r="AT624" s="210"/>
      <c r="AU624" s="210"/>
      <c r="AV624" s="210"/>
      <c r="AW624" s="210"/>
      <c r="AX624" s="210"/>
      <c r="AY624" s="210"/>
      <c r="AZ624" s="210"/>
      <c r="BA624" s="210"/>
      <c r="BB624" s="210"/>
      <c r="BC624" s="210"/>
      <c r="BD624" s="210"/>
      <c r="BE624" s="210"/>
      <c r="BM624" s="211"/>
      <c r="BN624" s="211"/>
      <c r="BO624" s="211"/>
      <c r="BP624" s="211"/>
      <c r="BQ624" s="211"/>
      <c r="BR624" s="211"/>
      <c r="BS624" s="211"/>
      <c r="BT624" s="211"/>
      <c r="BU624" s="211"/>
      <c r="BV624" s="211"/>
      <c r="BW624" s="211"/>
      <c r="BX624" s="211"/>
    </row>
    <row r="625" spans="1:76" s="209" customFormat="1" x14ac:dyDescent="0.25">
      <c r="A625" s="194"/>
      <c r="B625" s="194"/>
      <c r="C625" s="194"/>
      <c r="D625" s="194"/>
      <c r="E625" s="194"/>
      <c r="F625" s="194"/>
      <c r="G625" s="194"/>
      <c r="X625" s="210"/>
      <c r="Y625" s="210"/>
      <c r="AF625" s="210"/>
      <c r="AG625" s="210"/>
      <c r="AT625" s="210"/>
      <c r="AU625" s="210"/>
      <c r="AV625" s="210"/>
      <c r="AW625" s="210"/>
      <c r="AX625" s="210"/>
      <c r="AY625" s="210"/>
      <c r="AZ625" s="210"/>
      <c r="BA625" s="210"/>
      <c r="BB625" s="210"/>
      <c r="BC625" s="210"/>
      <c r="BD625" s="210"/>
      <c r="BE625" s="210"/>
      <c r="BM625" s="211"/>
      <c r="BN625" s="211"/>
      <c r="BO625" s="211"/>
      <c r="BP625" s="211"/>
      <c r="BQ625" s="211"/>
      <c r="BR625" s="211"/>
      <c r="BS625" s="211"/>
      <c r="BT625" s="211"/>
      <c r="BU625" s="211"/>
      <c r="BV625" s="211"/>
      <c r="BW625" s="211"/>
      <c r="BX625" s="211"/>
    </row>
    <row r="626" spans="1:76" s="209" customFormat="1" x14ac:dyDescent="0.25">
      <c r="A626" s="194"/>
      <c r="B626" s="194"/>
      <c r="C626" s="194"/>
      <c r="D626" s="194"/>
      <c r="E626" s="194"/>
      <c r="F626" s="194"/>
      <c r="G626" s="194"/>
      <c r="X626" s="210"/>
      <c r="Y626" s="210"/>
      <c r="AF626" s="210"/>
      <c r="AG626" s="210"/>
      <c r="AT626" s="210"/>
      <c r="AU626" s="210"/>
      <c r="AV626" s="210"/>
      <c r="AW626" s="210"/>
      <c r="AX626" s="210"/>
      <c r="AY626" s="210"/>
      <c r="AZ626" s="210"/>
      <c r="BA626" s="210"/>
      <c r="BB626" s="210"/>
      <c r="BC626" s="210"/>
      <c r="BD626" s="210"/>
      <c r="BE626" s="210"/>
      <c r="BM626" s="211"/>
      <c r="BN626" s="211"/>
      <c r="BO626" s="211"/>
      <c r="BP626" s="211"/>
      <c r="BQ626" s="211"/>
      <c r="BR626" s="211"/>
      <c r="BS626" s="211"/>
      <c r="BT626" s="211"/>
      <c r="BU626" s="211"/>
      <c r="BV626" s="211"/>
      <c r="BW626" s="211"/>
      <c r="BX626" s="211"/>
    </row>
    <row r="627" spans="1:76" s="209" customFormat="1" x14ac:dyDescent="0.25">
      <c r="A627" s="194"/>
      <c r="B627" s="194"/>
      <c r="C627" s="194"/>
      <c r="D627" s="194"/>
      <c r="E627" s="194"/>
      <c r="F627" s="194"/>
      <c r="G627" s="194"/>
      <c r="X627" s="210"/>
      <c r="Y627" s="210"/>
      <c r="AF627" s="210"/>
      <c r="AG627" s="210"/>
      <c r="AT627" s="210"/>
      <c r="AU627" s="210"/>
      <c r="AV627" s="210"/>
      <c r="AW627" s="210"/>
      <c r="AX627" s="210"/>
      <c r="AY627" s="210"/>
      <c r="AZ627" s="210"/>
      <c r="BA627" s="210"/>
      <c r="BB627" s="210"/>
      <c r="BC627" s="210"/>
      <c r="BD627" s="210"/>
      <c r="BE627" s="210"/>
      <c r="BM627" s="211"/>
      <c r="BN627" s="211"/>
      <c r="BO627" s="211"/>
      <c r="BP627" s="211"/>
      <c r="BQ627" s="211"/>
      <c r="BR627" s="211"/>
      <c r="BS627" s="211"/>
      <c r="BT627" s="211"/>
      <c r="BU627" s="211"/>
      <c r="BV627" s="211"/>
      <c r="BW627" s="211"/>
      <c r="BX627" s="211"/>
    </row>
    <row r="628" spans="1:76" s="209" customFormat="1" x14ac:dyDescent="0.25">
      <c r="A628" s="194"/>
      <c r="B628" s="194"/>
      <c r="C628" s="194"/>
      <c r="D628" s="194"/>
      <c r="E628" s="194"/>
      <c r="F628" s="194"/>
      <c r="G628" s="194"/>
      <c r="X628" s="210"/>
      <c r="Y628" s="210"/>
      <c r="AF628" s="210"/>
      <c r="AG628" s="210"/>
      <c r="AT628" s="210"/>
      <c r="AU628" s="210"/>
      <c r="AV628" s="210"/>
      <c r="AW628" s="210"/>
      <c r="AX628" s="210"/>
      <c r="AY628" s="210"/>
      <c r="AZ628" s="210"/>
      <c r="BA628" s="210"/>
      <c r="BB628" s="210"/>
      <c r="BC628" s="210"/>
      <c r="BD628" s="210"/>
      <c r="BE628" s="210"/>
      <c r="BM628" s="211"/>
      <c r="BN628" s="211"/>
      <c r="BO628" s="211"/>
      <c r="BP628" s="211"/>
      <c r="BQ628" s="211"/>
      <c r="BR628" s="211"/>
      <c r="BS628" s="211"/>
      <c r="BT628" s="211"/>
      <c r="BU628" s="211"/>
      <c r="BV628" s="211"/>
      <c r="BW628" s="211"/>
      <c r="BX628" s="211"/>
    </row>
    <row r="629" spans="1:76" s="209" customFormat="1" x14ac:dyDescent="0.25">
      <c r="A629" s="194"/>
      <c r="B629" s="194"/>
      <c r="C629" s="194"/>
      <c r="D629" s="194"/>
      <c r="E629" s="194"/>
      <c r="F629" s="194"/>
      <c r="G629" s="194"/>
      <c r="X629" s="210"/>
      <c r="Y629" s="210"/>
      <c r="AF629" s="210"/>
      <c r="AG629" s="210"/>
      <c r="AT629" s="210"/>
      <c r="AU629" s="210"/>
      <c r="AV629" s="210"/>
      <c r="AW629" s="210"/>
      <c r="AX629" s="210"/>
      <c r="AY629" s="210"/>
      <c r="AZ629" s="210"/>
      <c r="BA629" s="210"/>
      <c r="BB629" s="210"/>
      <c r="BC629" s="210"/>
      <c r="BD629" s="210"/>
      <c r="BE629" s="210"/>
      <c r="BM629" s="211"/>
      <c r="BN629" s="211"/>
      <c r="BO629" s="211"/>
      <c r="BP629" s="211"/>
      <c r="BQ629" s="211"/>
      <c r="BR629" s="211"/>
      <c r="BS629" s="211"/>
      <c r="BT629" s="211"/>
      <c r="BU629" s="211"/>
      <c r="BV629" s="211"/>
      <c r="BW629" s="211"/>
      <c r="BX629" s="211"/>
    </row>
    <row r="630" spans="1:76" s="209" customFormat="1" x14ac:dyDescent="0.25">
      <c r="A630" s="194"/>
      <c r="B630" s="194"/>
      <c r="C630" s="194"/>
      <c r="D630" s="194"/>
      <c r="E630" s="194"/>
      <c r="F630" s="194"/>
      <c r="G630" s="194"/>
      <c r="X630" s="210"/>
      <c r="Y630" s="210"/>
      <c r="AF630" s="210"/>
      <c r="AG630" s="210"/>
      <c r="AT630" s="210"/>
      <c r="AU630" s="210"/>
      <c r="AV630" s="210"/>
      <c r="AW630" s="210"/>
      <c r="AX630" s="210"/>
      <c r="AY630" s="210"/>
      <c r="AZ630" s="210"/>
      <c r="BA630" s="210"/>
      <c r="BB630" s="210"/>
      <c r="BC630" s="210"/>
      <c r="BD630" s="210"/>
      <c r="BE630" s="210"/>
      <c r="BM630" s="211"/>
      <c r="BN630" s="211"/>
      <c r="BO630" s="211"/>
      <c r="BP630" s="211"/>
      <c r="BQ630" s="211"/>
      <c r="BR630" s="211"/>
      <c r="BS630" s="211"/>
      <c r="BT630" s="211"/>
      <c r="BU630" s="211"/>
      <c r="BV630" s="211"/>
      <c r="BW630" s="211"/>
      <c r="BX630" s="211"/>
    </row>
    <row r="631" spans="1:76" s="209" customFormat="1" x14ac:dyDescent="0.25">
      <c r="A631" s="194"/>
      <c r="B631" s="194"/>
      <c r="C631" s="194"/>
      <c r="D631" s="194"/>
      <c r="E631" s="194"/>
      <c r="F631" s="194"/>
      <c r="G631" s="194"/>
      <c r="X631" s="210"/>
      <c r="Y631" s="210"/>
      <c r="AF631" s="210"/>
      <c r="AG631" s="210"/>
      <c r="AT631" s="210"/>
      <c r="AU631" s="210"/>
      <c r="AV631" s="210"/>
      <c r="AW631" s="210"/>
      <c r="AX631" s="210"/>
      <c r="AY631" s="210"/>
      <c r="AZ631" s="210"/>
      <c r="BA631" s="210"/>
      <c r="BB631" s="210"/>
      <c r="BC631" s="210"/>
      <c r="BD631" s="210"/>
      <c r="BE631" s="210"/>
      <c r="BM631" s="211"/>
      <c r="BN631" s="211"/>
      <c r="BO631" s="211"/>
      <c r="BP631" s="211"/>
      <c r="BQ631" s="211"/>
      <c r="BR631" s="211"/>
      <c r="BS631" s="211"/>
      <c r="BT631" s="211"/>
      <c r="BU631" s="211"/>
      <c r="BV631" s="211"/>
      <c r="BW631" s="211"/>
      <c r="BX631" s="211"/>
    </row>
    <row r="632" spans="1:76" s="209" customFormat="1" x14ac:dyDescent="0.25">
      <c r="A632" s="194"/>
      <c r="B632" s="194"/>
      <c r="C632" s="194"/>
      <c r="D632" s="194"/>
      <c r="E632" s="194"/>
      <c r="F632" s="194"/>
      <c r="G632" s="194"/>
      <c r="X632" s="210"/>
      <c r="Y632" s="210"/>
      <c r="AF632" s="210"/>
      <c r="AG632" s="210"/>
      <c r="AT632" s="210"/>
      <c r="AU632" s="210"/>
      <c r="AV632" s="210"/>
      <c r="AW632" s="210"/>
      <c r="AX632" s="210"/>
      <c r="AY632" s="210"/>
      <c r="AZ632" s="210"/>
      <c r="BA632" s="210"/>
      <c r="BB632" s="210"/>
      <c r="BC632" s="210"/>
      <c r="BD632" s="210"/>
      <c r="BE632" s="210"/>
      <c r="BM632" s="211"/>
      <c r="BN632" s="211"/>
      <c r="BO632" s="211"/>
      <c r="BP632" s="211"/>
      <c r="BQ632" s="211"/>
      <c r="BR632" s="211"/>
      <c r="BS632" s="211"/>
      <c r="BT632" s="211"/>
      <c r="BU632" s="211"/>
      <c r="BV632" s="211"/>
      <c r="BW632" s="211"/>
      <c r="BX632" s="211"/>
    </row>
    <row r="633" spans="1:76" s="209" customFormat="1" x14ac:dyDescent="0.25">
      <c r="A633" s="194"/>
      <c r="B633" s="194"/>
      <c r="C633" s="194"/>
      <c r="D633" s="194"/>
      <c r="E633" s="194"/>
      <c r="F633" s="194"/>
      <c r="G633" s="194"/>
      <c r="X633" s="210"/>
      <c r="Y633" s="210"/>
      <c r="AF633" s="210"/>
      <c r="AG633" s="210"/>
      <c r="AT633" s="210"/>
      <c r="AU633" s="210"/>
      <c r="AV633" s="210"/>
      <c r="AW633" s="210"/>
      <c r="AX633" s="210"/>
      <c r="AY633" s="210"/>
      <c r="AZ633" s="210"/>
      <c r="BA633" s="210"/>
      <c r="BB633" s="210"/>
      <c r="BC633" s="210"/>
      <c r="BD633" s="210"/>
      <c r="BE633" s="210"/>
      <c r="BM633" s="211"/>
      <c r="BN633" s="211"/>
      <c r="BO633" s="211"/>
      <c r="BP633" s="211"/>
      <c r="BQ633" s="211"/>
      <c r="BR633" s="211"/>
      <c r="BS633" s="211"/>
      <c r="BT633" s="211"/>
      <c r="BU633" s="211"/>
      <c r="BV633" s="211"/>
      <c r="BW633" s="211"/>
      <c r="BX633" s="211"/>
    </row>
    <row r="634" spans="1:76" s="209" customFormat="1" x14ac:dyDescent="0.25">
      <c r="A634" s="194"/>
      <c r="B634" s="194"/>
      <c r="C634" s="194"/>
      <c r="D634" s="194"/>
      <c r="E634" s="194"/>
      <c r="F634" s="194"/>
      <c r="G634" s="194"/>
      <c r="X634" s="210"/>
      <c r="Y634" s="210"/>
      <c r="AF634" s="210"/>
      <c r="AG634" s="210"/>
      <c r="AT634" s="210"/>
      <c r="AU634" s="210"/>
      <c r="AV634" s="210"/>
      <c r="AW634" s="210"/>
      <c r="AX634" s="210"/>
      <c r="AY634" s="210"/>
      <c r="AZ634" s="210"/>
      <c r="BA634" s="210"/>
      <c r="BB634" s="210"/>
      <c r="BC634" s="210"/>
      <c r="BD634" s="210"/>
      <c r="BE634" s="210"/>
      <c r="BM634" s="211"/>
      <c r="BN634" s="211"/>
      <c r="BO634" s="211"/>
      <c r="BP634" s="211"/>
      <c r="BQ634" s="211"/>
      <c r="BR634" s="211"/>
      <c r="BS634" s="211"/>
      <c r="BT634" s="211"/>
      <c r="BU634" s="211"/>
      <c r="BV634" s="211"/>
      <c r="BW634" s="211"/>
      <c r="BX634" s="211"/>
    </row>
    <row r="635" spans="1:76" s="209" customFormat="1" x14ac:dyDescent="0.25">
      <c r="A635" s="194"/>
      <c r="B635" s="194"/>
      <c r="C635" s="194"/>
      <c r="D635" s="194"/>
      <c r="E635" s="194"/>
      <c r="F635" s="194"/>
      <c r="G635" s="194"/>
      <c r="X635" s="210"/>
      <c r="Y635" s="210"/>
      <c r="AF635" s="210"/>
      <c r="AG635" s="210"/>
      <c r="AT635" s="210"/>
      <c r="AU635" s="210"/>
      <c r="AV635" s="210"/>
      <c r="AW635" s="210"/>
      <c r="AX635" s="210"/>
      <c r="AY635" s="210"/>
      <c r="AZ635" s="210"/>
      <c r="BA635" s="210"/>
      <c r="BB635" s="210"/>
      <c r="BC635" s="210"/>
      <c r="BD635" s="210"/>
      <c r="BE635" s="210"/>
      <c r="BM635" s="211"/>
      <c r="BN635" s="211"/>
      <c r="BO635" s="211"/>
      <c r="BP635" s="211"/>
      <c r="BQ635" s="211"/>
      <c r="BR635" s="211"/>
      <c r="BS635" s="211"/>
      <c r="BT635" s="211"/>
      <c r="BU635" s="211"/>
      <c r="BV635" s="211"/>
      <c r="BW635" s="211"/>
      <c r="BX635" s="211"/>
    </row>
    <row r="636" spans="1:76" s="209" customFormat="1" x14ac:dyDescent="0.25">
      <c r="A636" s="194"/>
      <c r="B636" s="194"/>
      <c r="C636" s="194"/>
      <c r="D636" s="194"/>
      <c r="E636" s="194"/>
      <c r="F636" s="194"/>
      <c r="G636" s="194"/>
      <c r="X636" s="210"/>
      <c r="Y636" s="210"/>
      <c r="AF636" s="210"/>
      <c r="AG636" s="210"/>
      <c r="AT636" s="210"/>
      <c r="AU636" s="210"/>
      <c r="AV636" s="210"/>
      <c r="AW636" s="210"/>
      <c r="AX636" s="210"/>
      <c r="AY636" s="210"/>
      <c r="AZ636" s="210"/>
      <c r="BA636" s="210"/>
      <c r="BB636" s="210"/>
      <c r="BC636" s="210"/>
      <c r="BD636" s="210"/>
      <c r="BE636" s="210"/>
      <c r="BM636" s="211"/>
      <c r="BN636" s="211"/>
      <c r="BO636" s="211"/>
      <c r="BP636" s="211"/>
      <c r="BQ636" s="211"/>
      <c r="BR636" s="211"/>
      <c r="BS636" s="211"/>
      <c r="BT636" s="211"/>
      <c r="BU636" s="211"/>
      <c r="BV636" s="211"/>
      <c r="BW636" s="211"/>
      <c r="BX636" s="211"/>
    </row>
    <row r="637" spans="1:76" s="209" customFormat="1" x14ac:dyDescent="0.25">
      <c r="A637" s="194"/>
      <c r="B637" s="194"/>
      <c r="C637" s="194"/>
      <c r="D637" s="194"/>
      <c r="E637" s="194"/>
      <c r="F637" s="194"/>
      <c r="G637" s="194"/>
      <c r="X637" s="210"/>
      <c r="Y637" s="210"/>
      <c r="AF637" s="210"/>
      <c r="AG637" s="210"/>
      <c r="AT637" s="210"/>
      <c r="AU637" s="210"/>
      <c r="AV637" s="210"/>
      <c r="AW637" s="210"/>
      <c r="AX637" s="210"/>
      <c r="AY637" s="210"/>
      <c r="AZ637" s="210"/>
      <c r="BA637" s="210"/>
      <c r="BB637" s="210"/>
      <c r="BC637" s="210"/>
      <c r="BD637" s="210"/>
      <c r="BE637" s="210"/>
      <c r="BM637" s="211"/>
      <c r="BN637" s="211"/>
      <c r="BO637" s="211"/>
      <c r="BP637" s="211"/>
      <c r="BQ637" s="211"/>
      <c r="BR637" s="211"/>
      <c r="BS637" s="211"/>
      <c r="BT637" s="211"/>
      <c r="BU637" s="211"/>
      <c r="BV637" s="211"/>
      <c r="BW637" s="211"/>
      <c r="BX637" s="211"/>
    </row>
    <row r="638" spans="1:76" s="209" customFormat="1" x14ac:dyDescent="0.25">
      <c r="A638" s="194"/>
      <c r="B638" s="194"/>
      <c r="C638" s="194"/>
      <c r="D638" s="194"/>
      <c r="E638" s="194"/>
      <c r="F638" s="194"/>
      <c r="G638" s="194"/>
      <c r="X638" s="210"/>
      <c r="Y638" s="210"/>
      <c r="AF638" s="210"/>
      <c r="AG638" s="210"/>
      <c r="AT638" s="210"/>
      <c r="AU638" s="210"/>
      <c r="AV638" s="210"/>
      <c r="AW638" s="210"/>
      <c r="AX638" s="210"/>
      <c r="AY638" s="210"/>
      <c r="AZ638" s="210"/>
      <c r="BA638" s="210"/>
      <c r="BB638" s="210"/>
      <c r="BC638" s="210"/>
      <c r="BD638" s="210"/>
      <c r="BE638" s="210"/>
      <c r="BM638" s="211"/>
      <c r="BN638" s="211"/>
      <c r="BO638" s="211"/>
      <c r="BP638" s="211"/>
      <c r="BQ638" s="211"/>
      <c r="BR638" s="211"/>
      <c r="BS638" s="211"/>
      <c r="BT638" s="211"/>
      <c r="BU638" s="211"/>
      <c r="BV638" s="211"/>
      <c r="BW638" s="211"/>
      <c r="BX638" s="211"/>
    </row>
    <row r="639" spans="1:76" s="209" customFormat="1" x14ac:dyDescent="0.25">
      <c r="A639" s="194"/>
      <c r="B639" s="194"/>
      <c r="C639" s="194"/>
      <c r="D639" s="194"/>
      <c r="E639" s="194"/>
      <c r="F639" s="194"/>
      <c r="G639" s="194"/>
      <c r="X639" s="210"/>
      <c r="Y639" s="210"/>
      <c r="AF639" s="210"/>
      <c r="AG639" s="210"/>
      <c r="AT639" s="210"/>
      <c r="AU639" s="210"/>
      <c r="AV639" s="210"/>
      <c r="AW639" s="210"/>
      <c r="AX639" s="210"/>
      <c r="AY639" s="210"/>
      <c r="AZ639" s="210"/>
      <c r="BA639" s="210"/>
      <c r="BB639" s="210"/>
      <c r="BC639" s="210"/>
      <c r="BD639" s="210"/>
      <c r="BE639" s="210"/>
      <c r="BM639" s="211"/>
      <c r="BN639" s="211"/>
      <c r="BO639" s="211"/>
      <c r="BP639" s="211"/>
      <c r="BQ639" s="211"/>
      <c r="BR639" s="211"/>
      <c r="BS639" s="211"/>
      <c r="BT639" s="211"/>
      <c r="BU639" s="211"/>
      <c r="BV639" s="211"/>
      <c r="BW639" s="211"/>
      <c r="BX639" s="211"/>
    </row>
    <row r="640" spans="1:76" s="209" customFormat="1" x14ac:dyDescent="0.25">
      <c r="A640" s="194"/>
      <c r="B640" s="194"/>
      <c r="C640" s="194"/>
      <c r="D640" s="194"/>
      <c r="E640" s="194"/>
      <c r="F640" s="194"/>
      <c r="G640" s="194"/>
      <c r="X640" s="210"/>
      <c r="Y640" s="210"/>
      <c r="AF640" s="210"/>
      <c r="AG640" s="210"/>
      <c r="AT640" s="210"/>
      <c r="AU640" s="210"/>
      <c r="AV640" s="210"/>
      <c r="AW640" s="210"/>
      <c r="AX640" s="210"/>
      <c r="AY640" s="210"/>
      <c r="AZ640" s="210"/>
      <c r="BA640" s="210"/>
      <c r="BB640" s="210"/>
      <c r="BC640" s="210"/>
      <c r="BD640" s="210"/>
      <c r="BE640" s="210"/>
      <c r="BM640" s="211"/>
      <c r="BN640" s="211"/>
      <c r="BO640" s="211"/>
      <c r="BP640" s="211"/>
      <c r="BQ640" s="211"/>
      <c r="BR640" s="211"/>
      <c r="BS640" s="211"/>
      <c r="BT640" s="211"/>
      <c r="BU640" s="211"/>
      <c r="BV640" s="211"/>
      <c r="BW640" s="211"/>
      <c r="BX640" s="211"/>
    </row>
    <row r="641" spans="1:76" s="209" customFormat="1" x14ac:dyDescent="0.25">
      <c r="A641" s="194"/>
      <c r="B641" s="194"/>
      <c r="C641" s="194"/>
      <c r="D641" s="194"/>
      <c r="E641" s="194"/>
      <c r="F641" s="194"/>
      <c r="G641" s="194"/>
      <c r="X641" s="210"/>
      <c r="Y641" s="210"/>
      <c r="AF641" s="210"/>
      <c r="AG641" s="210"/>
      <c r="AT641" s="210"/>
      <c r="AU641" s="210"/>
      <c r="AV641" s="210"/>
      <c r="AW641" s="210"/>
      <c r="AX641" s="210"/>
      <c r="AY641" s="210"/>
      <c r="AZ641" s="210"/>
      <c r="BA641" s="210"/>
      <c r="BB641" s="210"/>
      <c r="BC641" s="210"/>
      <c r="BD641" s="210"/>
      <c r="BE641" s="210"/>
      <c r="BM641" s="211"/>
      <c r="BN641" s="211"/>
      <c r="BO641" s="211"/>
      <c r="BP641" s="211"/>
      <c r="BQ641" s="211"/>
      <c r="BR641" s="211"/>
      <c r="BS641" s="211"/>
      <c r="BT641" s="211"/>
      <c r="BU641" s="211"/>
      <c r="BV641" s="211"/>
      <c r="BW641" s="211"/>
      <c r="BX641" s="211"/>
    </row>
    <row r="642" spans="1:76" s="209" customFormat="1" x14ac:dyDescent="0.25">
      <c r="A642" s="194"/>
      <c r="B642" s="194"/>
      <c r="C642" s="194"/>
      <c r="D642" s="194"/>
      <c r="E642" s="194"/>
      <c r="F642" s="194"/>
      <c r="G642" s="194"/>
      <c r="X642" s="210"/>
      <c r="Y642" s="210"/>
      <c r="AF642" s="210"/>
      <c r="AG642" s="210"/>
      <c r="AT642" s="210"/>
      <c r="AU642" s="210"/>
      <c r="AV642" s="210"/>
      <c r="AW642" s="210"/>
      <c r="AX642" s="210"/>
      <c r="AY642" s="210"/>
      <c r="AZ642" s="210"/>
      <c r="BA642" s="210"/>
      <c r="BB642" s="210"/>
      <c r="BC642" s="210"/>
      <c r="BD642" s="210"/>
      <c r="BE642" s="210"/>
      <c r="BM642" s="211"/>
      <c r="BN642" s="211"/>
      <c r="BO642" s="211"/>
      <c r="BP642" s="211"/>
      <c r="BQ642" s="211"/>
      <c r="BR642" s="211"/>
      <c r="BS642" s="211"/>
      <c r="BT642" s="211"/>
      <c r="BU642" s="211"/>
      <c r="BV642" s="211"/>
      <c r="BW642" s="211"/>
      <c r="BX642" s="211"/>
    </row>
    <row r="643" spans="1:76" s="209" customFormat="1" x14ac:dyDescent="0.25">
      <c r="A643" s="194"/>
      <c r="B643" s="194"/>
      <c r="C643" s="194"/>
      <c r="D643" s="194"/>
      <c r="E643" s="194"/>
      <c r="F643" s="194"/>
      <c r="G643" s="194"/>
      <c r="X643" s="210"/>
      <c r="Y643" s="210"/>
      <c r="AF643" s="210"/>
      <c r="AG643" s="210"/>
      <c r="AT643" s="210"/>
      <c r="AU643" s="210"/>
      <c r="AV643" s="210"/>
      <c r="AW643" s="210"/>
      <c r="AX643" s="210"/>
      <c r="AY643" s="210"/>
      <c r="AZ643" s="210"/>
      <c r="BA643" s="210"/>
      <c r="BB643" s="210"/>
      <c r="BC643" s="210"/>
      <c r="BD643" s="210"/>
      <c r="BE643" s="210"/>
      <c r="BM643" s="211"/>
      <c r="BN643" s="211"/>
      <c r="BO643" s="211"/>
      <c r="BP643" s="211"/>
      <c r="BQ643" s="211"/>
      <c r="BR643" s="211"/>
      <c r="BS643" s="211"/>
      <c r="BT643" s="211"/>
      <c r="BU643" s="211"/>
      <c r="BV643" s="211"/>
      <c r="BW643" s="211"/>
      <c r="BX643" s="211"/>
    </row>
    <row r="644" spans="1:76" s="209" customFormat="1" x14ac:dyDescent="0.25">
      <c r="A644" s="194"/>
      <c r="B644" s="194"/>
      <c r="C644" s="194"/>
      <c r="D644" s="194"/>
      <c r="E644" s="194"/>
      <c r="F644" s="194"/>
      <c r="G644" s="194"/>
      <c r="X644" s="210"/>
      <c r="Y644" s="210"/>
      <c r="AF644" s="210"/>
      <c r="AG644" s="210"/>
      <c r="AT644" s="210"/>
      <c r="AU644" s="210"/>
      <c r="AV644" s="210"/>
      <c r="AW644" s="210"/>
      <c r="AX644" s="210"/>
      <c r="AY644" s="210"/>
      <c r="AZ644" s="210"/>
      <c r="BA644" s="210"/>
      <c r="BB644" s="210"/>
      <c r="BC644" s="210"/>
      <c r="BD644" s="210"/>
      <c r="BE644" s="210"/>
      <c r="BM644" s="211"/>
      <c r="BN644" s="211"/>
      <c r="BO644" s="211"/>
      <c r="BP644" s="211"/>
      <c r="BQ644" s="211"/>
      <c r="BR644" s="211"/>
      <c r="BS644" s="211"/>
      <c r="BT644" s="211"/>
      <c r="BU644" s="211"/>
      <c r="BV644" s="211"/>
      <c r="BW644" s="211"/>
      <c r="BX644" s="211"/>
    </row>
    <row r="645" spans="1:76" s="209" customFormat="1" x14ac:dyDescent="0.25">
      <c r="A645" s="194"/>
      <c r="B645" s="194"/>
      <c r="C645" s="194"/>
      <c r="D645" s="194"/>
      <c r="E645" s="194"/>
      <c r="F645" s="194"/>
      <c r="G645" s="194"/>
      <c r="X645" s="210"/>
      <c r="Y645" s="210"/>
      <c r="AF645" s="210"/>
      <c r="AG645" s="210"/>
      <c r="AT645" s="210"/>
      <c r="AU645" s="210"/>
      <c r="AV645" s="210"/>
      <c r="AW645" s="210"/>
      <c r="AX645" s="210"/>
      <c r="AY645" s="210"/>
      <c r="AZ645" s="210"/>
      <c r="BA645" s="210"/>
      <c r="BB645" s="210"/>
      <c r="BC645" s="210"/>
      <c r="BD645" s="210"/>
      <c r="BE645" s="210"/>
      <c r="BM645" s="211"/>
      <c r="BN645" s="211"/>
      <c r="BO645" s="211"/>
      <c r="BP645" s="211"/>
      <c r="BQ645" s="211"/>
      <c r="BR645" s="211"/>
      <c r="BS645" s="211"/>
      <c r="BT645" s="211"/>
      <c r="BU645" s="211"/>
      <c r="BV645" s="211"/>
      <c r="BW645" s="211"/>
      <c r="BX645" s="211"/>
    </row>
    <row r="646" spans="1:76" s="209" customFormat="1" x14ac:dyDescent="0.25">
      <c r="A646" s="194"/>
      <c r="B646" s="194"/>
      <c r="C646" s="194"/>
      <c r="D646" s="194"/>
      <c r="E646" s="194"/>
      <c r="F646" s="194"/>
      <c r="G646" s="194"/>
      <c r="X646" s="210"/>
      <c r="Y646" s="210"/>
      <c r="AF646" s="210"/>
      <c r="AG646" s="210"/>
      <c r="AT646" s="210"/>
      <c r="AU646" s="210"/>
      <c r="AV646" s="210"/>
      <c r="AW646" s="210"/>
      <c r="AX646" s="210"/>
      <c r="AY646" s="210"/>
      <c r="AZ646" s="210"/>
      <c r="BA646" s="210"/>
      <c r="BB646" s="210"/>
      <c r="BC646" s="210"/>
      <c r="BD646" s="210"/>
      <c r="BE646" s="210"/>
      <c r="BM646" s="211"/>
      <c r="BN646" s="211"/>
      <c r="BO646" s="211"/>
      <c r="BP646" s="211"/>
      <c r="BQ646" s="211"/>
      <c r="BR646" s="211"/>
      <c r="BS646" s="211"/>
      <c r="BT646" s="211"/>
      <c r="BU646" s="211"/>
      <c r="BV646" s="211"/>
      <c r="BW646" s="211"/>
      <c r="BX646" s="211"/>
    </row>
    <row r="647" spans="1:76" s="209" customFormat="1" x14ac:dyDescent="0.25">
      <c r="A647" s="194"/>
      <c r="B647" s="194"/>
      <c r="C647" s="194"/>
      <c r="D647" s="194"/>
      <c r="E647" s="194"/>
      <c r="F647" s="194"/>
      <c r="G647" s="194"/>
      <c r="X647" s="210"/>
      <c r="Y647" s="210"/>
      <c r="AF647" s="210"/>
      <c r="AG647" s="210"/>
      <c r="AT647" s="210"/>
      <c r="AU647" s="210"/>
      <c r="AV647" s="210"/>
      <c r="AW647" s="210"/>
      <c r="AX647" s="210"/>
      <c r="AY647" s="210"/>
      <c r="AZ647" s="210"/>
      <c r="BA647" s="210"/>
      <c r="BB647" s="210"/>
      <c r="BC647" s="210"/>
      <c r="BD647" s="210"/>
      <c r="BE647" s="210"/>
      <c r="BM647" s="211"/>
      <c r="BN647" s="211"/>
      <c r="BO647" s="211"/>
      <c r="BP647" s="211"/>
      <c r="BQ647" s="211"/>
      <c r="BR647" s="211"/>
      <c r="BS647" s="211"/>
      <c r="BT647" s="211"/>
      <c r="BU647" s="211"/>
      <c r="BV647" s="211"/>
      <c r="BW647" s="211"/>
      <c r="BX647" s="211"/>
    </row>
    <row r="648" spans="1:76" s="209" customFormat="1" x14ac:dyDescent="0.25">
      <c r="A648" s="194"/>
      <c r="B648" s="194"/>
      <c r="C648" s="194"/>
      <c r="D648" s="194"/>
      <c r="E648" s="194"/>
      <c r="F648" s="194"/>
      <c r="G648" s="194"/>
      <c r="X648" s="210"/>
      <c r="Y648" s="210"/>
      <c r="AF648" s="210"/>
      <c r="AG648" s="210"/>
      <c r="AT648" s="210"/>
      <c r="AU648" s="210"/>
      <c r="AV648" s="210"/>
      <c r="AW648" s="210"/>
      <c r="AX648" s="210"/>
      <c r="AY648" s="210"/>
      <c r="AZ648" s="210"/>
      <c r="BA648" s="210"/>
      <c r="BB648" s="210"/>
      <c r="BC648" s="210"/>
      <c r="BD648" s="210"/>
      <c r="BE648" s="210"/>
      <c r="BM648" s="211"/>
      <c r="BN648" s="211"/>
      <c r="BO648" s="211"/>
      <c r="BP648" s="211"/>
      <c r="BQ648" s="211"/>
      <c r="BR648" s="211"/>
      <c r="BS648" s="211"/>
      <c r="BT648" s="211"/>
      <c r="BU648" s="211"/>
      <c r="BV648" s="211"/>
      <c r="BW648" s="211"/>
      <c r="BX648" s="211"/>
    </row>
    <row r="649" spans="1:76" s="209" customFormat="1" x14ac:dyDescent="0.25">
      <c r="A649" s="194"/>
      <c r="B649" s="194"/>
      <c r="C649" s="194"/>
      <c r="D649" s="194"/>
      <c r="E649" s="194"/>
      <c r="F649" s="194"/>
      <c r="G649" s="194"/>
      <c r="X649" s="210"/>
      <c r="Y649" s="210"/>
      <c r="AF649" s="210"/>
      <c r="AG649" s="210"/>
      <c r="AT649" s="210"/>
      <c r="AU649" s="210"/>
      <c r="AV649" s="210"/>
      <c r="AW649" s="210"/>
      <c r="AX649" s="210"/>
      <c r="AY649" s="210"/>
      <c r="AZ649" s="210"/>
      <c r="BA649" s="210"/>
      <c r="BB649" s="210"/>
      <c r="BC649" s="210"/>
      <c r="BD649" s="210"/>
      <c r="BE649" s="210"/>
      <c r="BM649" s="211"/>
      <c r="BN649" s="211"/>
      <c r="BO649" s="211"/>
      <c r="BP649" s="211"/>
      <c r="BQ649" s="211"/>
      <c r="BR649" s="211"/>
      <c r="BS649" s="211"/>
      <c r="BT649" s="211"/>
      <c r="BU649" s="211"/>
      <c r="BV649" s="211"/>
      <c r="BW649" s="211"/>
      <c r="BX649" s="211"/>
    </row>
    <row r="650" spans="1:76" s="209" customFormat="1" x14ac:dyDescent="0.25">
      <c r="A650" s="194"/>
      <c r="B650" s="194"/>
      <c r="C650" s="194"/>
      <c r="D650" s="194"/>
      <c r="E650" s="194"/>
      <c r="F650" s="194"/>
      <c r="G650" s="194"/>
      <c r="X650" s="210"/>
      <c r="Y650" s="210"/>
      <c r="AF650" s="210"/>
      <c r="AG650" s="210"/>
      <c r="AT650" s="210"/>
      <c r="AU650" s="210"/>
      <c r="AV650" s="210"/>
      <c r="AW650" s="210"/>
      <c r="AX650" s="210"/>
      <c r="AY650" s="210"/>
      <c r="AZ650" s="210"/>
      <c r="BA650" s="210"/>
      <c r="BB650" s="210"/>
      <c r="BC650" s="210"/>
      <c r="BD650" s="210"/>
      <c r="BE650" s="210"/>
      <c r="BM650" s="211"/>
      <c r="BN650" s="211"/>
      <c r="BO650" s="211"/>
      <c r="BP650" s="211"/>
      <c r="BQ650" s="211"/>
      <c r="BR650" s="211"/>
      <c r="BS650" s="211"/>
      <c r="BT650" s="211"/>
      <c r="BU650" s="211"/>
      <c r="BV650" s="211"/>
      <c r="BW650" s="211"/>
      <c r="BX650" s="211"/>
    </row>
    <row r="651" spans="1:76" s="209" customFormat="1" x14ac:dyDescent="0.25">
      <c r="A651" s="194"/>
      <c r="B651" s="194"/>
      <c r="C651" s="194"/>
      <c r="D651" s="194"/>
      <c r="E651" s="194"/>
      <c r="F651" s="194"/>
      <c r="G651" s="194"/>
      <c r="X651" s="210"/>
      <c r="Y651" s="210"/>
      <c r="AF651" s="210"/>
      <c r="AG651" s="210"/>
      <c r="AT651" s="210"/>
      <c r="AU651" s="210"/>
      <c r="AV651" s="210"/>
      <c r="AW651" s="210"/>
      <c r="AX651" s="210"/>
      <c r="AY651" s="210"/>
      <c r="AZ651" s="210"/>
      <c r="BA651" s="210"/>
      <c r="BB651" s="210"/>
      <c r="BC651" s="210"/>
      <c r="BD651" s="210"/>
      <c r="BE651" s="210"/>
      <c r="BM651" s="211"/>
      <c r="BN651" s="211"/>
      <c r="BO651" s="211"/>
      <c r="BP651" s="211"/>
      <c r="BQ651" s="211"/>
      <c r="BR651" s="211"/>
      <c r="BS651" s="211"/>
      <c r="BT651" s="211"/>
      <c r="BU651" s="211"/>
      <c r="BV651" s="211"/>
      <c r="BW651" s="211"/>
      <c r="BX651" s="211"/>
    </row>
    <row r="652" spans="1:76" s="209" customFormat="1" x14ac:dyDescent="0.25">
      <c r="A652" s="194"/>
      <c r="B652" s="194"/>
      <c r="C652" s="194"/>
      <c r="D652" s="194"/>
      <c r="E652" s="194"/>
      <c r="F652" s="194"/>
      <c r="G652" s="194"/>
      <c r="X652" s="210"/>
      <c r="Y652" s="210"/>
      <c r="AF652" s="210"/>
      <c r="AG652" s="210"/>
      <c r="AT652" s="210"/>
      <c r="AU652" s="210"/>
      <c r="AV652" s="210"/>
      <c r="AW652" s="210"/>
      <c r="AX652" s="210"/>
      <c r="AY652" s="210"/>
      <c r="AZ652" s="210"/>
      <c r="BA652" s="210"/>
      <c r="BB652" s="210"/>
      <c r="BC652" s="210"/>
      <c r="BD652" s="210"/>
      <c r="BE652" s="210"/>
      <c r="BM652" s="211"/>
      <c r="BN652" s="211"/>
      <c r="BO652" s="211"/>
      <c r="BP652" s="211"/>
      <c r="BQ652" s="211"/>
      <c r="BR652" s="211"/>
      <c r="BS652" s="211"/>
      <c r="BT652" s="211"/>
      <c r="BU652" s="211"/>
      <c r="BV652" s="211"/>
      <c r="BW652" s="211"/>
      <c r="BX652" s="211"/>
    </row>
    <row r="653" spans="1:76" s="209" customFormat="1" x14ac:dyDescent="0.25">
      <c r="A653" s="194"/>
      <c r="B653" s="194"/>
      <c r="C653" s="194"/>
      <c r="D653" s="194"/>
      <c r="E653" s="194"/>
      <c r="F653" s="194"/>
      <c r="G653" s="194"/>
      <c r="X653" s="210"/>
      <c r="Y653" s="210"/>
      <c r="AF653" s="210"/>
      <c r="AG653" s="210"/>
      <c r="AT653" s="210"/>
      <c r="AU653" s="210"/>
      <c r="AV653" s="210"/>
      <c r="AW653" s="210"/>
      <c r="AX653" s="210"/>
      <c r="AY653" s="210"/>
      <c r="AZ653" s="210"/>
      <c r="BA653" s="210"/>
      <c r="BB653" s="210"/>
      <c r="BC653" s="210"/>
      <c r="BD653" s="210"/>
      <c r="BE653" s="210"/>
      <c r="BM653" s="211"/>
      <c r="BN653" s="211"/>
      <c r="BO653" s="211"/>
      <c r="BP653" s="211"/>
      <c r="BQ653" s="211"/>
      <c r="BR653" s="211"/>
      <c r="BS653" s="211"/>
      <c r="BT653" s="211"/>
      <c r="BU653" s="211"/>
      <c r="BV653" s="211"/>
      <c r="BW653" s="211"/>
      <c r="BX653" s="211"/>
    </row>
    <row r="654" spans="1:76" s="209" customFormat="1" x14ac:dyDescent="0.25">
      <c r="A654" s="194"/>
      <c r="B654" s="194"/>
      <c r="C654" s="194"/>
      <c r="D654" s="194"/>
      <c r="E654" s="194"/>
      <c r="F654" s="194"/>
      <c r="G654" s="194"/>
      <c r="X654" s="210"/>
      <c r="Y654" s="210"/>
      <c r="AF654" s="210"/>
      <c r="AG654" s="210"/>
      <c r="AT654" s="210"/>
      <c r="AU654" s="210"/>
      <c r="AV654" s="210"/>
      <c r="AW654" s="210"/>
      <c r="AX654" s="210"/>
      <c r="AY654" s="210"/>
      <c r="AZ654" s="210"/>
      <c r="BA654" s="210"/>
      <c r="BB654" s="210"/>
      <c r="BC654" s="210"/>
      <c r="BD654" s="210"/>
      <c r="BE654" s="210"/>
      <c r="BM654" s="211"/>
      <c r="BN654" s="211"/>
      <c r="BO654" s="211"/>
      <c r="BP654" s="211"/>
      <c r="BQ654" s="211"/>
      <c r="BR654" s="211"/>
      <c r="BS654" s="211"/>
      <c r="BT654" s="211"/>
      <c r="BU654" s="211"/>
      <c r="BV654" s="211"/>
      <c r="BW654" s="211"/>
      <c r="BX654" s="211"/>
    </row>
    <row r="655" spans="1:76" s="209" customFormat="1" x14ac:dyDescent="0.25">
      <c r="A655" s="194"/>
      <c r="B655" s="194"/>
      <c r="C655" s="194"/>
      <c r="D655" s="194"/>
      <c r="E655" s="194"/>
      <c r="F655" s="194"/>
      <c r="G655" s="194"/>
      <c r="X655" s="210"/>
      <c r="Y655" s="210"/>
      <c r="AF655" s="210"/>
      <c r="AG655" s="210"/>
      <c r="AT655" s="210"/>
      <c r="AU655" s="210"/>
      <c r="AV655" s="210"/>
      <c r="AW655" s="210"/>
      <c r="AX655" s="210"/>
      <c r="AY655" s="210"/>
      <c r="AZ655" s="210"/>
      <c r="BA655" s="210"/>
      <c r="BB655" s="210"/>
      <c r="BC655" s="210"/>
      <c r="BD655" s="210"/>
      <c r="BE655" s="210"/>
      <c r="BM655" s="211"/>
      <c r="BN655" s="211"/>
      <c r="BO655" s="211"/>
      <c r="BP655" s="211"/>
      <c r="BQ655" s="211"/>
      <c r="BR655" s="211"/>
      <c r="BS655" s="211"/>
      <c r="BT655" s="211"/>
      <c r="BU655" s="211"/>
      <c r="BV655" s="211"/>
      <c r="BW655" s="211"/>
      <c r="BX655" s="211"/>
    </row>
    <row r="656" spans="1:76" s="209" customFormat="1" x14ac:dyDescent="0.25">
      <c r="A656" s="194"/>
      <c r="B656" s="194"/>
      <c r="C656" s="194"/>
      <c r="D656" s="194"/>
      <c r="E656" s="194"/>
      <c r="F656" s="194"/>
      <c r="G656" s="194"/>
      <c r="X656" s="210"/>
      <c r="Y656" s="210"/>
      <c r="AF656" s="210"/>
      <c r="AG656" s="210"/>
      <c r="AT656" s="210"/>
      <c r="AU656" s="210"/>
      <c r="AV656" s="210"/>
      <c r="AW656" s="210"/>
      <c r="AX656" s="210"/>
      <c r="AY656" s="210"/>
      <c r="AZ656" s="210"/>
      <c r="BA656" s="210"/>
      <c r="BB656" s="210"/>
      <c r="BC656" s="210"/>
      <c r="BD656" s="210"/>
      <c r="BE656" s="210"/>
      <c r="BM656" s="211"/>
      <c r="BN656" s="211"/>
      <c r="BO656" s="211"/>
      <c r="BP656" s="211"/>
      <c r="BQ656" s="211"/>
      <c r="BR656" s="211"/>
      <c r="BS656" s="211"/>
      <c r="BT656" s="211"/>
      <c r="BU656" s="211"/>
      <c r="BV656" s="211"/>
      <c r="BW656" s="211"/>
      <c r="BX656" s="211"/>
    </row>
    <row r="657" spans="1:76" s="209" customFormat="1" x14ac:dyDescent="0.25">
      <c r="A657" s="194"/>
      <c r="B657" s="194"/>
      <c r="C657" s="194"/>
      <c r="D657" s="194"/>
      <c r="E657" s="194"/>
      <c r="F657" s="194"/>
      <c r="G657" s="194"/>
      <c r="X657" s="210"/>
      <c r="Y657" s="210"/>
      <c r="AF657" s="210"/>
      <c r="AG657" s="210"/>
      <c r="AT657" s="210"/>
      <c r="AU657" s="210"/>
      <c r="AV657" s="210"/>
      <c r="AW657" s="210"/>
      <c r="AX657" s="210"/>
      <c r="AY657" s="210"/>
      <c r="AZ657" s="210"/>
      <c r="BA657" s="210"/>
      <c r="BB657" s="210"/>
      <c r="BC657" s="210"/>
      <c r="BD657" s="210"/>
      <c r="BE657" s="210"/>
      <c r="BM657" s="211"/>
      <c r="BN657" s="211"/>
      <c r="BO657" s="211"/>
      <c r="BP657" s="211"/>
      <c r="BQ657" s="211"/>
      <c r="BR657" s="211"/>
      <c r="BS657" s="211"/>
      <c r="BT657" s="211"/>
      <c r="BU657" s="211"/>
      <c r="BV657" s="211"/>
      <c r="BW657" s="211"/>
      <c r="BX657" s="211"/>
    </row>
    <row r="658" spans="1:76" s="209" customFormat="1" x14ac:dyDescent="0.25">
      <c r="A658" s="194"/>
      <c r="B658" s="194"/>
      <c r="C658" s="194"/>
      <c r="D658" s="194"/>
      <c r="E658" s="194"/>
      <c r="F658" s="194"/>
      <c r="G658" s="194"/>
      <c r="X658" s="210"/>
      <c r="Y658" s="210"/>
      <c r="AF658" s="210"/>
      <c r="AG658" s="210"/>
      <c r="AT658" s="210"/>
      <c r="AU658" s="210"/>
      <c r="AV658" s="210"/>
      <c r="AW658" s="210"/>
      <c r="AX658" s="210"/>
      <c r="AY658" s="210"/>
      <c r="AZ658" s="210"/>
      <c r="BA658" s="210"/>
      <c r="BB658" s="210"/>
      <c r="BC658" s="210"/>
      <c r="BD658" s="210"/>
      <c r="BE658" s="210"/>
      <c r="BM658" s="211"/>
      <c r="BN658" s="211"/>
      <c r="BO658" s="211"/>
      <c r="BP658" s="211"/>
      <c r="BQ658" s="211"/>
      <c r="BR658" s="211"/>
      <c r="BS658" s="211"/>
      <c r="BT658" s="211"/>
      <c r="BU658" s="211"/>
      <c r="BV658" s="211"/>
      <c r="BW658" s="211"/>
      <c r="BX658" s="211"/>
    </row>
    <row r="659" spans="1:76" s="209" customFormat="1" x14ac:dyDescent="0.25">
      <c r="A659" s="194"/>
      <c r="B659" s="194"/>
      <c r="C659" s="194"/>
      <c r="D659" s="194"/>
      <c r="E659" s="194"/>
      <c r="F659" s="194"/>
      <c r="G659" s="194"/>
      <c r="X659" s="210"/>
      <c r="Y659" s="210"/>
      <c r="AF659" s="210"/>
      <c r="AG659" s="210"/>
      <c r="AT659" s="210"/>
      <c r="AU659" s="210"/>
      <c r="AV659" s="210"/>
      <c r="AW659" s="210"/>
      <c r="AX659" s="210"/>
      <c r="AY659" s="210"/>
      <c r="AZ659" s="210"/>
      <c r="BA659" s="210"/>
      <c r="BB659" s="210"/>
      <c r="BC659" s="210"/>
      <c r="BD659" s="210"/>
      <c r="BE659" s="210"/>
      <c r="BM659" s="211"/>
      <c r="BN659" s="211"/>
      <c r="BO659" s="211"/>
      <c r="BP659" s="211"/>
      <c r="BQ659" s="211"/>
      <c r="BR659" s="211"/>
      <c r="BS659" s="211"/>
      <c r="BT659" s="211"/>
      <c r="BU659" s="211"/>
      <c r="BV659" s="211"/>
      <c r="BW659" s="211"/>
      <c r="BX659" s="211"/>
    </row>
    <row r="660" spans="1:76" s="209" customFormat="1" x14ac:dyDescent="0.25">
      <c r="A660" s="194"/>
      <c r="B660" s="194"/>
      <c r="C660" s="194"/>
      <c r="D660" s="194"/>
      <c r="E660" s="194"/>
      <c r="F660" s="194"/>
      <c r="G660" s="194"/>
      <c r="X660" s="210"/>
      <c r="Y660" s="210"/>
      <c r="AF660" s="210"/>
      <c r="AG660" s="210"/>
      <c r="AT660" s="210"/>
      <c r="AU660" s="210"/>
      <c r="AV660" s="210"/>
      <c r="AW660" s="210"/>
      <c r="AX660" s="210"/>
      <c r="AY660" s="210"/>
      <c r="AZ660" s="210"/>
      <c r="BA660" s="210"/>
      <c r="BB660" s="210"/>
      <c r="BC660" s="210"/>
      <c r="BD660" s="210"/>
      <c r="BE660" s="210"/>
      <c r="BM660" s="211"/>
      <c r="BN660" s="211"/>
      <c r="BO660" s="211"/>
      <c r="BP660" s="211"/>
      <c r="BQ660" s="211"/>
      <c r="BR660" s="211"/>
      <c r="BS660" s="211"/>
      <c r="BT660" s="211"/>
      <c r="BU660" s="211"/>
      <c r="BV660" s="211"/>
      <c r="BW660" s="211"/>
      <c r="BX660" s="211"/>
    </row>
    <row r="661" spans="1:76" s="209" customFormat="1" x14ac:dyDescent="0.25">
      <c r="A661" s="194"/>
      <c r="B661" s="194"/>
      <c r="C661" s="194"/>
      <c r="D661" s="194"/>
      <c r="E661" s="194"/>
      <c r="F661" s="194"/>
      <c r="G661" s="194"/>
      <c r="X661" s="210"/>
      <c r="Y661" s="210"/>
      <c r="AF661" s="210"/>
      <c r="AG661" s="210"/>
      <c r="AT661" s="210"/>
      <c r="AU661" s="210"/>
      <c r="AV661" s="210"/>
      <c r="AW661" s="210"/>
      <c r="AX661" s="210"/>
      <c r="AY661" s="210"/>
      <c r="AZ661" s="210"/>
      <c r="BA661" s="210"/>
      <c r="BB661" s="210"/>
      <c r="BC661" s="210"/>
      <c r="BD661" s="210"/>
      <c r="BE661" s="210"/>
      <c r="BM661" s="211"/>
      <c r="BN661" s="211"/>
      <c r="BO661" s="211"/>
      <c r="BP661" s="211"/>
      <c r="BQ661" s="211"/>
      <c r="BR661" s="211"/>
      <c r="BS661" s="211"/>
      <c r="BT661" s="211"/>
      <c r="BU661" s="211"/>
      <c r="BV661" s="211"/>
      <c r="BW661" s="211"/>
      <c r="BX661" s="211"/>
    </row>
    <row r="662" spans="1:76" s="209" customFormat="1" x14ac:dyDescent="0.25">
      <c r="A662" s="194"/>
      <c r="B662" s="194"/>
      <c r="C662" s="194"/>
      <c r="D662" s="194"/>
      <c r="E662" s="194"/>
      <c r="F662" s="194"/>
      <c r="G662" s="194"/>
      <c r="X662" s="210"/>
      <c r="Y662" s="210"/>
      <c r="AF662" s="210"/>
      <c r="AG662" s="210"/>
      <c r="AT662" s="210"/>
      <c r="AU662" s="210"/>
      <c r="AV662" s="210"/>
      <c r="AW662" s="210"/>
      <c r="AX662" s="210"/>
      <c r="AY662" s="210"/>
      <c r="AZ662" s="210"/>
      <c r="BA662" s="210"/>
      <c r="BB662" s="210"/>
      <c r="BC662" s="210"/>
      <c r="BD662" s="210"/>
      <c r="BE662" s="210"/>
      <c r="BM662" s="211"/>
      <c r="BN662" s="211"/>
      <c r="BO662" s="211"/>
      <c r="BP662" s="211"/>
      <c r="BQ662" s="211"/>
      <c r="BR662" s="211"/>
      <c r="BS662" s="211"/>
      <c r="BT662" s="211"/>
      <c r="BU662" s="211"/>
      <c r="BV662" s="211"/>
      <c r="BW662" s="211"/>
      <c r="BX662" s="211"/>
    </row>
    <row r="663" spans="1:76" s="209" customFormat="1" x14ac:dyDescent="0.25">
      <c r="A663" s="194"/>
      <c r="B663" s="194"/>
      <c r="C663" s="194"/>
      <c r="D663" s="194"/>
      <c r="E663" s="194"/>
      <c r="F663" s="194"/>
      <c r="G663" s="194"/>
      <c r="X663" s="210"/>
      <c r="Y663" s="210"/>
      <c r="AF663" s="210"/>
      <c r="AG663" s="210"/>
      <c r="AT663" s="210"/>
      <c r="AU663" s="210"/>
      <c r="AV663" s="210"/>
      <c r="AW663" s="210"/>
      <c r="AX663" s="210"/>
      <c r="AY663" s="210"/>
      <c r="AZ663" s="210"/>
      <c r="BA663" s="210"/>
      <c r="BB663" s="210"/>
      <c r="BC663" s="210"/>
      <c r="BD663" s="210"/>
      <c r="BE663" s="210"/>
      <c r="BM663" s="211"/>
      <c r="BN663" s="211"/>
      <c r="BO663" s="211"/>
      <c r="BP663" s="211"/>
      <c r="BQ663" s="211"/>
      <c r="BR663" s="211"/>
      <c r="BS663" s="211"/>
      <c r="BT663" s="211"/>
      <c r="BU663" s="211"/>
      <c r="BV663" s="211"/>
      <c r="BW663" s="211"/>
      <c r="BX663" s="211"/>
    </row>
    <row r="664" spans="1:76" s="209" customFormat="1" x14ac:dyDescent="0.25">
      <c r="A664" s="194"/>
      <c r="B664" s="194"/>
      <c r="C664" s="194"/>
      <c r="D664" s="194"/>
      <c r="E664" s="194"/>
      <c r="F664" s="194"/>
      <c r="G664" s="194"/>
      <c r="X664" s="210"/>
      <c r="Y664" s="210"/>
      <c r="AF664" s="210"/>
      <c r="AG664" s="210"/>
      <c r="AT664" s="210"/>
      <c r="AU664" s="210"/>
      <c r="AV664" s="210"/>
      <c r="AW664" s="210"/>
      <c r="AX664" s="210"/>
      <c r="AY664" s="210"/>
      <c r="AZ664" s="210"/>
      <c r="BA664" s="210"/>
      <c r="BB664" s="210"/>
      <c r="BC664" s="210"/>
      <c r="BD664" s="210"/>
      <c r="BE664" s="210"/>
      <c r="BM664" s="211"/>
      <c r="BN664" s="211"/>
      <c r="BO664" s="211"/>
      <c r="BP664" s="211"/>
      <c r="BQ664" s="211"/>
      <c r="BR664" s="211"/>
      <c r="BS664" s="211"/>
      <c r="BT664" s="211"/>
      <c r="BU664" s="211"/>
      <c r="BV664" s="211"/>
      <c r="BW664" s="211"/>
      <c r="BX664" s="211"/>
    </row>
    <row r="665" spans="1:76" s="209" customFormat="1" x14ac:dyDescent="0.25">
      <c r="A665" s="194"/>
      <c r="B665" s="194"/>
      <c r="C665" s="194"/>
      <c r="D665" s="194"/>
      <c r="E665" s="194"/>
      <c r="F665" s="194"/>
      <c r="G665" s="194"/>
      <c r="X665" s="210"/>
      <c r="Y665" s="210"/>
      <c r="AF665" s="210"/>
      <c r="AG665" s="210"/>
      <c r="AT665" s="210"/>
      <c r="AU665" s="210"/>
      <c r="AV665" s="210"/>
      <c r="AW665" s="210"/>
      <c r="AX665" s="210"/>
      <c r="AY665" s="210"/>
      <c r="AZ665" s="210"/>
      <c r="BA665" s="210"/>
      <c r="BB665" s="210"/>
      <c r="BC665" s="210"/>
      <c r="BD665" s="210"/>
      <c r="BE665" s="210"/>
      <c r="BM665" s="211"/>
      <c r="BN665" s="211"/>
      <c r="BO665" s="211"/>
      <c r="BP665" s="211"/>
      <c r="BQ665" s="211"/>
      <c r="BR665" s="211"/>
      <c r="BS665" s="211"/>
      <c r="BT665" s="211"/>
      <c r="BU665" s="211"/>
      <c r="BV665" s="211"/>
      <c r="BW665" s="211"/>
      <c r="BX665" s="211"/>
    </row>
    <row r="666" spans="1:76" s="209" customFormat="1" x14ac:dyDescent="0.25">
      <c r="A666" s="194"/>
      <c r="B666" s="194"/>
      <c r="C666" s="194"/>
      <c r="D666" s="194"/>
      <c r="E666" s="194"/>
      <c r="F666" s="194"/>
      <c r="G666" s="194"/>
      <c r="X666" s="210"/>
      <c r="Y666" s="210"/>
      <c r="AF666" s="210"/>
      <c r="AG666" s="210"/>
      <c r="AT666" s="210"/>
      <c r="AU666" s="210"/>
      <c r="AV666" s="210"/>
      <c r="AW666" s="210"/>
      <c r="AX666" s="210"/>
      <c r="AY666" s="210"/>
      <c r="AZ666" s="210"/>
      <c r="BA666" s="210"/>
      <c r="BB666" s="210"/>
      <c r="BC666" s="210"/>
      <c r="BD666" s="210"/>
      <c r="BE666" s="210"/>
      <c r="BM666" s="211"/>
      <c r="BN666" s="211"/>
      <c r="BO666" s="211"/>
      <c r="BP666" s="211"/>
      <c r="BQ666" s="211"/>
      <c r="BR666" s="211"/>
      <c r="BS666" s="211"/>
      <c r="BT666" s="211"/>
      <c r="BU666" s="211"/>
      <c r="BV666" s="211"/>
      <c r="BW666" s="211"/>
      <c r="BX666" s="211"/>
    </row>
    <row r="667" spans="1:76" s="209" customFormat="1" x14ac:dyDescent="0.25">
      <c r="A667" s="194"/>
      <c r="B667" s="194"/>
      <c r="C667" s="194"/>
      <c r="D667" s="194"/>
      <c r="E667" s="194"/>
      <c r="F667" s="194"/>
      <c r="G667" s="194"/>
      <c r="X667" s="210"/>
      <c r="Y667" s="210"/>
      <c r="AF667" s="210"/>
      <c r="AG667" s="210"/>
      <c r="AT667" s="210"/>
      <c r="AU667" s="210"/>
      <c r="AV667" s="210"/>
      <c r="AW667" s="210"/>
      <c r="AX667" s="210"/>
      <c r="AY667" s="210"/>
      <c r="AZ667" s="210"/>
      <c r="BA667" s="210"/>
      <c r="BB667" s="210"/>
      <c r="BC667" s="210"/>
      <c r="BD667" s="210"/>
      <c r="BE667" s="210"/>
      <c r="BM667" s="211"/>
      <c r="BN667" s="211"/>
      <c r="BO667" s="211"/>
      <c r="BP667" s="211"/>
      <c r="BQ667" s="211"/>
      <c r="BR667" s="211"/>
      <c r="BS667" s="211"/>
      <c r="BT667" s="211"/>
      <c r="BU667" s="211"/>
      <c r="BV667" s="211"/>
      <c r="BW667" s="211"/>
      <c r="BX667" s="211"/>
    </row>
    <row r="668" spans="1:76" s="209" customFormat="1" x14ac:dyDescent="0.25">
      <c r="A668" s="194"/>
      <c r="B668" s="194"/>
      <c r="C668" s="194"/>
      <c r="D668" s="194"/>
      <c r="E668" s="194"/>
      <c r="F668" s="194"/>
      <c r="G668" s="194"/>
      <c r="X668" s="210"/>
      <c r="Y668" s="210"/>
      <c r="AF668" s="210"/>
      <c r="AG668" s="210"/>
      <c r="AT668" s="210"/>
      <c r="AU668" s="210"/>
      <c r="AV668" s="210"/>
      <c r="AW668" s="210"/>
      <c r="AX668" s="210"/>
      <c r="AY668" s="210"/>
      <c r="AZ668" s="210"/>
      <c r="BA668" s="210"/>
      <c r="BB668" s="210"/>
      <c r="BC668" s="210"/>
      <c r="BD668" s="210"/>
      <c r="BE668" s="210"/>
      <c r="BM668" s="211"/>
      <c r="BN668" s="211"/>
      <c r="BO668" s="211"/>
      <c r="BP668" s="211"/>
      <c r="BQ668" s="211"/>
      <c r="BR668" s="211"/>
      <c r="BS668" s="211"/>
      <c r="BT668" s="211"/>
      <c r="BU668" s="211"/>
      <c r="BV668" s="211"/>
      <c r="BW668" s="211"/>
      <c r="BX668" s="211"/>
    </row>
    <row r="669" spans="1:76" s="209" customFormat="1" x14ac:dyDescent="0.25">
      <c r="A669" s="194"/>
      <c r="B669" s="194"/>
      <c r="C669" s="194"/>
      <c r="D669" s="194"/>
      <c r="E669" s="194"/>
      <c r="F669" s="194"/>
      <c r="G669" s="194"/>
      <c r="X669" s="210"/>
      <c r="Y669" s="210"/>
      <c r="AF669" s="210"/>
      <c r="AG669" s="210"/>
      <c r="AT669" s="210"/>
      <c r="AU669" s="210"/>
      <c r="AV669" s="210"/>
      <c r="AW669" s="210"/>
      <c r="AX669" s="210"/>
      <c r="AY669" s="210"/>
      <c r="AZ669" s="210"/>
      <c r="BA669" s="210"/>
      <c r="BB669" s="210"/>
      <c r="BC669" s="210"/>
      <c r="BD669" s="210"/>
      <c r="BE669" s="210"/>
      <c r="BM669" s="211"/>
      <c r="BN669" s="211"/>
      <c r="BO669" s="211"/>
      <c r="BP669" s="211"/>
      <c r="BQ669" s="211"/>
      <c r="BR669" s="211"/>
      <c r="BS669" s="211"/>
      <c r="BT669" s="211"/>
      <c r="BU669" s="211"/>
      <c r="BV669" s="211"/>
      <c r="BW669" s="211"/>
      <c r="BX669" s="211"/>
    </row>
    <row r="670" spans="1:76" s="209" customFormat="1" x14ac:dyDescent="0.25">
      <c r="A670" s="194"/>
      <c r="B670" s="194"/>
      <c r="C670" s="194"/>
      <c r="D670" s="194"/>
      <c r="E670" s="194"/>
      <c r="F670" s="194"/>
      <c r="G670" s="194"/>
      <c r="X670" s="210"/>
      <c r="Y670" s="210"/>
      <c r="AF670" s="210"/>
      <c r="AG670" s="210"/>
      <c r="AT670" s="210"/>
      <c r="AU670" s="210"/>
      <c r="AV670" s="210"/>
      <c r="AW670" s="210"/>
      <c r="AX670" s="210"/>
      <c r="AY670" s="210"/>
      <c r="AZ670" s="210"/>
      <c r="BA670" s="210"/>
      <c r="BB670" s="210"/>
      <c r="BC670" s="210"/>
      <c r="BD670" s="210"/>
      <c r="BE670" s="210"/>
      <c r="BM670" s="211"/>
      <c r="BN670" s="211"/>
      <c r="BO670" s="211"/>
      <c r="BP670" s="211"/>
      <c r="BQ670" s="211"/>
      <c r="BR670" s="211"/>
      <c r="BS670" s="211"/>
      <c r="BT670" s="211"/>
      <c r="BU670" s="211"/>
      <c r="BV670" s="211"/>
      <c r="BW670" s="211"/>
      <c r="BX670" s="211"/>
    </row>
    <row r="671" spans="1:76" s="209" customFormat="1" x14ac:dyDescent="0.25">
      <c r="A671" s="194"/>
      <c r="B671" s="194"/>
      <c r="C671" s="194"/>
      <c r="D671" s="194"/>
      <c r="E671" s="194"/>
      <c r="F671" s="194"/>
      <c r="G671" s="194"/>
      <c r="X671" s="210"/>
      <c r="Y671" s="210"/>
      <c r="AF671" s="210"/>
      <c r="AG671" s="210"/>
      <c r="AT671" s="210"/>
      <c r="AU671" s="210"/>
      <c r="AV671" s="210"/>
      <c r="AW671" s="210"/>
      <c r="AX671" s="210"/>
      <c r="AY671" s="210"/>
      <c r="AZ671" s="210"/>
      <c r="BA671" s="210"/>
      <c r="BB671" s="210"/>
      <c r="BC671" s="210"/>
      <c r="BD671" s="210"/>
      <c r="BE671" s="210"/>
      <c r="BM671" s="211"/>
      <c r="BN671" s="211"/>
      <c r="BO671" s="211"/>
      <c r="BP671" s="211"/>
      <c r="BQ671" s="211"/>
      <c r="BR671" s="211"/>
      <c r="BS671" s="211"/>
      <c r="BT671" s="211"/>
      <c r="BU671" s="211"/>
      <c r="BV671" s="211"/>
      <c r="BW671" s="211"/>
      <c r="BX671" s="211"/>
    </row>
    <row r="672" spans="1:76" s="209" customFormat="1" x14ac:dyDescent="0.25">
      <c r="A672" s="194"/>
      <c r="B672" s="194"/>
      <c r="C672" s="194"/>
      <c r="D672" s="194"/>
      <c r="E672" s="194"/>
      <c r="F672" s="194"/>
      <c r="G672" s="194"/>
      <c r="X672" s="210"/>
      <c r="Y672" s="210"/>
      <c r="AF672" s="210"/>
      <c r="AG672" s="210"/>
      <c r="AT672" s="210"/>
      <c r="AU672" s="210"/>
      <c r="AV672" s="210"/>
      <c r="AW672" s="210"/>
      <c r="AX672" s="210"/>
      <c r="AY672" s="210"/>
      <c r="AZ672" s="210"/>
      <c r="BA672" s="210"/>
      <c r="BB672" s="210"/>
      <c r="BC672" s="210"/>
      <c r="BD672" s="210"/>
      <c r="BE672" s="210"/>
      <c r="BM672" s="211"/>
      <c r="BN672" s="211"/>
      <c r="BO672" s="211"/>
      <c r="BP672" s="211"/>
      <c r="BQ672" s="211"/>
      <c r="BR672" s="211"/>
      <c r="BS672" s="211"/>
      <c r="BT672" s="211"/>
      <c r="BU672" s="211"/>
      <c r="BV672" s="211"/>
      <c r="BW672" s="211"/>
      <c r="BX672" s="211"/>
    </row>
    <row r="673" spans="1:76" s="209" customFormat="1" x14ac:dyDescent="0.25">
      <c r="A673" s="194"/>
      <c r="B673" s="194"/>
      <c r="C673" s="194"/>
      <c r="D673" s="194"/>
      <c r="E673" s="194"/>
      <c r="F673" s="194"/>
      <c r="G673" s="194"/>
      <c r="X673" s="210"/>
      <c r="Y673" s="210"/>
      <c r="AF673" s="210"/>
      <c r="AG673" s="210"/>
      <c r="AT673" s="210"/>
      <c r="AU673" s="210"/>
      <c r="AV673" s="210"/>
      <c r="AW673" s="210"/>
      <c r="AX673" s="210"/>
      <c r="AY673" s="210"/>
      <c r="AZ673" s="210"/>
      <c r="BA673" s="210"/>
      <c r="BB673" s="210"/>
      <c r="BC673" s="210"/>
      <c r="BD673" s="210"/>
      <c r="BE673" s="210"/>
      <c r="BM673" s="211"/>
      <c r="BN673" s="211"/>
      <c r="BO673" s="211"/>
      <c r="BP673" s="211"/>
      <c r="BQ673" s="211"/>
      <c r="BR673" s="211"/>
      <c r="BS673" s="211"/>
      <c r="BT673" s="211"/>
      <c r="BU673" s="211"/>
      <c r="BV673" s="211"/>
      <c r="BW673" s="211"/>
      <c r="BX673" s="211"/>
    </row>
    <row r="674" spans="1:76" s="209" customFormat="1" x14ac:dyDescent="0.25">
      <c r="A674" s="194"/>
      <c r="B674" s="194"/>
      <c r="C674" s="194"/>
      <c r="D674" s="194"/>
      <c r="E674" s="194"/>
      <c r="F674" s="194"/>
      <c r="G674" s="194"/>
      <c r="X674" s="210"/>
      <c r="Y674" s="210"/>
      <c r="AF674" s="210"/>
      <c r="AG674" s="210"/>
      <c r="AT674" s="210"/>
      <c r="AU674" s="210"/>
      <c r="AV674" s="210"/>
      <c r="AW674" s="210"/>
      <c r="AX674" s="210"/>
      <c r="AY674" s="210"/>
      <c r="AZ674" s="210"/>
      <c r="BA674" s="210"/>
      <c r="BB674" s="210"/>
      <c r="BC674" s="210"/>
      <c r="BD674" s="210"/>
      <c r="BE674" s="210"/>
      <c r="BM674" s="211"/>
      <c r="BN674" s="211"/>
      <c r="BO674" s="211"/>
      <c r="BP674" s="211"/>
      <c r="BQ674" s="211"/>
      <c r="BR674" s="211"/>
      <c r="BS674" s="211"/>
      <c r="BT674" s="211"/>
      <c r="BU674" s="211"/>
      <c r="BV674" s="211"/>
      <c r="BW674" s="211"/>
      <c r="BX674" s="211"/>
    </row>
    <row r="675" spans="1:76" s="209" customFormat="1" x14ac:dyDescent="0.25">
      <c r="A675" s="194"/>
      <c r="B675" s="194"/>
      <c r="C675" s="194"/>
      <c r="D675" s="194"/>
      <c r="E675" s="194"/>
      <c r="F675" s="194"/>
      <c r="G675" s="194"/>
      <c r="X675" s="210"/>
      <c r="Y675" s="210"/>
      <c r="AF675" s="210"/>
      <c r="AG675" s="210"/>
      <c r="AT675" s="210"/>
      <c r="AU675" s="210"/>
      <c r="AV675" s="210"/>
      <c r="AW675" s="210"/>
      <c r="AX675" s="210"/>
      <c r="AY675" s="210"/>
      <c r="AZ675" s="210"/>
      <c r="BA675" s="210"/>
      <c r="BB675" s="210"/>
      <c r="BC675" s="210"/>
      <c r="BD675" s="210"/>
      <c r="BE675" s="210"/>
      <c r="BM675" s="211"/>
      <c r="BN675" s="211"/>
      <c r="BO675" s="211"/>
      <c r="BP675" s="211"/>
      <c r="BQ675" s="211"/>
      <c r="BR675" s="211"/>
      <c r="BS675" s="211"/>
      <c r="BT675" s="211"/>
      <c r="BU675" s="211"/>
      <c r="BV675" s="211"/>
      <c r="BW675" s="211"/>
      <c r="BX675" s="211"/>
    </row>
    <row r="676" spans="1:76" s="209" customFormat="1" x14ac:dyDescent="0.25">
      <c r="A676" s="194"/>
      <c r="B676" s="194"/>
      <c r="C676" s="194"/>
      <c r="D676" s="194"/>
      <c r="E676" s="194"/>
      <c r="F676" s="194"/>
      <c r="G676" s="194"/>
      <c r="X676" s="210"/>
      <c r="Y676" s="210"/>
      <c r="AF676" s="210"/>
      <c r="AG676" s="210"/>
      <c r="AT676" s="210"/>
      <c r="AU676" s="210"/>
      <c r="AV676" s="210"/>
      <c r="AW676" s="210"/>
      <c r="AX676" s="210"/>
      <c r="AY676" s="210"/>
      <c r="AZ676" s="210"/>
      <c r="BA676" s="210"/>
      <c r="BB676" s="210"/>
      <c r="BC676" s="210"/>
      <c r="BD676" s="210"/>
      <c r="BE676" s="210"/>
      <c r="BM676" s="211"/>
      <c r="BN676" s="211"/>
      <c r="BO676" s="211"/>
      <c r="BP676" s="211"/>
      <c r="BQ676" s="211"/>
      <c r="BR676" s="211"/>
      <c r="BS676" s="211"/>
      <c r="BT676" s="211"/>
      <c r="BU676" s="211"/>
      <c r="BV676" s="211"/>
      <c r="BW676" s="211"/>
      <c r="BX676" s="211"/>
    </row>
    <row r="677" spans="1:76" s="209" customFormat="1" x14ac:dyDescent="0.25">
      <c r="A677" s="194"/>
      <c r="B677" s="194"/>
      <c r="C677" s="194"/>
      <c r="D677" s="194"/>
      <c r="E677" s="194"/>
      <c r="F677" s="194"/>
      <c r="G677" s="194"/>
      <c r="X677" s="210"/>
      <c r="Y677" s="210"/>
      <c r="AF677" s="210"/>
      <c r="AG677" s="210"/>
      <c r="AT677" s="210"/>
      <c r="AU677" s="210"/>
      <c r="AV677" s="210"/>
      <c r="AW677" s="210"/>
      <c r="AX677" s="210"/>
      <c r="AY677" s="210"/>
      <c r="AZ677" s="210"/>
      <c r="BA677" s="210"/>
      <c r="BB677" s="210"/>
      <c r="BC677" s="210"/>
      <c r="BD677" s="210"/>
      <c r="BE677" s="210"/>
      <c r="BM677" s="211"/>
      <c r="BN677" s="211"/>
      <c r="BO677" s="211"/>
      <c r="BP677" s="211"/>
      <c r="BQ677" s="211"/>
      <c r="BR677" s="211"/>
      <c r="BS677" s="211"/>
      <c r="BT677" s="211"/>
      <c r="BU677" s="211"/>
      <c r="BV677" s="211"/>
      <c r="BW677" s="211"/>
      <c r="BX677" s="211"/>
    </row>
    <row r="678" spans="1:76" s="209" customFormat="1" x14ac:dyDescent="0.25">
      <c r="A678" s="194"/>
      <c r="B678" s="194"/>
      <c r="C678" s="194"/>
      <c r="D678" s="194"/>
      <c r="E678" s="194"/>
      <c r="F678" s="194"/>
      <c r="G678" s="194"/>
      <c r="X678" s="210"/>
      <c r="Y678" s="210"/>
      <c r="AF678" s="210"/>
      <c r="AG678" s="210"/>
      <c r="AT678" s="210"/>
      <c r="AU678" s="210"/>
      <c r="AV678" s="210"/>
      <c r="AW678" s="210"/>
      <c r="AX678" s="210"/>
      <c r="AY678" s="210"/>
      <c r="AZ678" s="210"/>
      <c r="BA678" s="210"/>
      <c r="BB678" s="210"/>
      <c r="BC678" s="210"/>
      <c r="BD678" s="210"/>
      <c r="BE678" s="210"/>
      <c r="BM678" s="211"/>
      <c r="BN678" s="211"/>
      <c r="BO678" s="211"/>
      <c r="BP678" s="211"/>
      <c r="BQ678" s="211"/>
      <c r="BR678" s="211"/>
      <c r="BS678" s="211"/>
      <c r="BT678" s="211"/>
      <c r="BU678" s="211"/>
      <c r="BV678" s="211"/>
      <c r="BW678" s="211"/>
      <c r="BX678" s="211"/>
    </row>
    <row r="679" spans="1:76" s="209" customFormat="1" x14ac:dyDescent="0.25">
      <c r="A679" s="194"/>
      <c r="B679" s="194"/>
      <c r="C679" s="194"/>
      <c r="D679" s="194"/>
      <c r="E679" s="194"/>
      <c r="F679" s="194"/>
      <c r="G679" s="194"/>
      <c r="X679" s="210"/>
      <c r="Y679" s="210"/>
      <c r="AF679" s="210"/>
      <c r="AG679" s="210"/>
      <c r="AT679" s="210"/>
      <c r="AU679" s="210"/>
      <c r="AV679" s="210"/>
      <c r="AW679" s="210"/>
      <c r="AX679" s="210"/>
      <c r="AY679" s="210"/>
      <c r="AZ679" s="210"/>
      <c r="BA679" s="210"/>
      <c r="BB679" s="210"/>
      <c r="BC679" s="210"/>
      <c r="BD679" s="210"/>
      <c r="BE679" s="210"/>
      <c r="BM679" s="211"/>
      <c r="BN679" s="211"/>
      <c r="BO679" s="211"/>
      <c r="BP679" s="211"/>
      <c r="BQ679" s="211"/>
      <c r="BR679" s="211"/>
      <c r="BS679" s="211"/>
      <c r="BT679" s="211"/>
      <c r="BU679" s="211"/>
      <c r="BV679" s="211"/>
      <c r="BW679" s="211"/>
      <c r="BX679" s="211"/>
    </row>
    <row r="680" spans="1:76" s="209" customFormat="1" x14ac:dyDescent="0.25">
      <c r="A680" s="194"/>
      <c r="B680" s="194"/>
      <c r="C680" s="194"/>
      <c r="D680" s="194"/>
      <c r="E680" s="194"/>
      <c r="F680" s="194"/>
      <c r="G680" s="194"/>
      <c r="X680" s="210"/>
      <c r="Y680" s="210"/>
      <c r="AF680" s="210"/>
      <c r="AG680" s="210"/>
      <c r="AT680" s="210"/>
      <c r="AU680" s="210"/>
      <c r="AV680" s="210"/>
      <c r="AW680" s="210"/>
      <c r="AX680" s="210"/>
      <c r="AY680" s="210"/>
      <c r="AZ680" s="210"/>
      <c r="BA680" s="210"/>
      <c r="BB680" s="210"/>
      <c r="BC680" s="210"/>
      <c r="BD680" s="210"/>
      <c r="BE680" s="210"/>
      <c r="BM680" s="211"/>
      <c r="BN680" s="211"/>
      <c r="BO680" s="211"/>
      <c r="BP680" s="211"/>
      <c r="BQ680" s="211"/>
      <c r="BR680" s="211"/>
      <c r="BS680" s="211"/>
      <c r="BT680" s="211"/>
      <c r="BU680" s="211"/>
      <c r="BV680" s="211"/>
      <c r="BW680" s="211"/>
      <c r="BX680" s="211"/>
    </row>
    <row r="681" spans="1:76" s="209" customFormat="1" x14ac:dyDescent="0.25">
      <c r="A681" s="194"/>
      <c r="B681" s="194"/>
      <c r="C681" s="194"/>
      <c r="D681" s="194"/>
      <c r="E681" s="194"/>
      <c r="F681" s="194"/>
      <c r="G681" s="194"/>
      <c r="X681" s="210"/>
      <c r="Y681" s="210"/>
      <c r="AF681" s="210"/>
      <c r="AG681" s="210"/>
      <c r="AT681" s="210"/>
      <c r="AU681" s="210"/>
      <c r="AV681" s="210"/>
      <c r="AW681" s="210"/>
      <c r="AX681" s="210"/>
      <c r="AY681" s="210"/>
      <c r="AZ681" s="210"/>
      <c r="BA681" s="210"/>
      <c r="BB681" s="210"/>
      <c r="BC681" s="210"/>
      <c r="BD681" s="210"/>
      <c r="BE681" s="210"/>
      <c r="BM681" s="211"/>
      <c r="BN681" s="211"/>
      <c r="BO681" s="211"/>
      <c r="BP681" s="211"/>
      <c r="BQ681" s="211"/>
      <c r="BR681" s="211"/>
      <c r="BS681" s="211"/>
      <c r="BT681" s="211"/>
      <c r="BU681" s="211"/>
      <c r="BV681" s="211"/>
      <c r="BW681" s="211"/>
      <c r="BX681" s="211"/>
    </row>
    <row r="682" spans="1:76" s="209" customFormat="1" x14ac:dyDescent="0.25">
      <c r="A682" s="194"/>
      <c r="B682" s="194"/>
      <c r="C682" s="194"/>
      <c r="D682" s="194"/>
      <c r="E682" s="194"/>
      <c r="F682" s="194"/>
      <c r="G682" s="194"/>
      <c r="X682" s="210"/>
      <c r="Y682" s="210"/>
      <c r="AF682" s="210"/>
      <c r="AG682" s="210"/>
      <c r="AT682" s="210"/>
      <c r="AU682" s="210"/>
      <c r="AV682" s="210"/>
      <c r="AW682" s="210"/>
      <c r="AX682" s="210"/>
      <c r="AY682" s="210"/>
      <c r="AZ682" s="210"/>
      <c r="BA682" s="210"/>
      <c r="BB682" s="210"/>
      <c r="BC682" s="210"/>
      <c r="BD682" s="210"/>
      <c r="BE682" s="210"/>
      <c r="BM682" s="211"/>
      <c r="BN682" s="211"/>
      <c r="BO682" s="211"/>
      <c r="BP682" s="211"/>
      <c r="BQ682" s="211"/>
      <c r="BR682" s="211"/>
      <c r="BS682" s="211"/>
      <c r="BT682" s="211"/>
      <c r="BU682" s="211"/>
      <c r="BV682" s="211"/>
      <c r="BW682" s="211"/>
      <c r="BX682" s="211"/>
    </row>
    <row r="683" spans="1:76" s="209" customFormat="1" x14ac:dyDescent="0.25">
      <c r="A683" s="194"/>
      <c r="B683" s="194"/>
      <c r="C683" s="194"/>
      <c r="D683" s="194"/>
      <c r="E683" s="194"/>
      <c r="F683" s="194"/>
      <c r="G683" s="194"/>
      <c r="X683" s="210"/>
      <c r="Y683" s="210"/>
      <c r="AF683" s="210"/>
      <c r="AG683" s="210"/>
      <c r="AT683" s="210"/>
      <c r="AU683" s="210"/>
      <c r="AV683" s="210"/>
      <c r="AW683" s="210"/>
      <c r="AX683" s="210"/>
      <c r="AY683" s="210"/>
      <c r="AZ683" s="210"/>
      <c r="BA683" s="210"/>
      <c r="BB683" s="210"/>
      <c r="BC683" s="210"/>
      <c r="BD683" s="210"/>
      <c r="BE683" s="210"/>
      <c r="BM683" s="211"/>
      <c r="BN683" s="211"/>
      <c r="BO683" s="211"/>
      <c r="BP683" s="211"/>
      <c r="BQ683" s="211"/>
      <c r="BR683" s="211"/>
      <c r="BS683" s="211"/>
      <c r="BT683" s="211"/>
      <c r="BU683" s="211"/>
      <c r="BV683" s="211"/>
      <c r="BW683" s="211"/>
      <c r="BX683" s="211"/>
    </row>
    <row r="684" spans="1:76" s="209" customFormat="1" x14ac:dyDescent="0.25">
      <c r="A684" s="194"/>
      <c r="B684" s="194"/>
      <c r="C684" s="194"/>
      <c r="D684" s="194"/>
      <c r="E684" s="194"/>
      <c r="F684" s="194"/>
      <c r="G684" s="194"/>
      <c r="X684" s="210"/>
      <c r="Y684" s="210"/>
      <c r="AF684" s="210"/>
      <c r="AG684" s="210"/>
      <c r="AT684" s="210"/>
      <c r="AU684" s="210"/>
      <c r="AV684" s="210"/>
      <c r="AW684" s="210"/>
      <c r="AX684" s="210"/>
      <c r="AY684" s="210"/>
      <c r="AZ684" s="210"/>
      <c r="BA684" s="210"/>
      <c r="BB684" s="210"/>
      <c r="BC684" s="210"/>
      <c r="BD684" s="210"/>
      <c r="BE684" s="210"/>
      <c r="BM684" s="211"/>
      <c r="BN684" s="211"/>
      <c r="BO684" s="211"/>
      <c r="BP684" s="211"/>
      <c r="BQ684" s="211"/>
      <c r="BR684" s="211"/>
      <c r="BS684" s="211"/>
      <c r="BT684" s="211"/>
      <c r="BU684" s="211"/>
      <c r="BV684" s="211"/>
      <c r="BW684" s="211"/>
      <c r="BX684" s="211"/>
    </row>
    <row r="685" spans="1:76" s="209" customFormat="1" x14ac:dyDescent="0.25">
      <c r="A685" s="194"/>
      <c r="B685" s="194"/>
      <c r="C685" s="194"/>
      <c r="D685" s="194"/>
      <c r="E685" s="194"/>
      <c r="F685" s="194"/>
      <c r="G685" s="194"/>
      <c r="X685" s="210"/>
      <c r="Y685" s="210"/>
      <c r="AF685" s="210"/>
      <c r="AG685" s="210"/>
      <c r="AT685" s="210"/>
      <c r="AU685" s="210"/>
      <c r="AV685" s="210"/>
      <c r="AW685" s="210"/>
      <c r="AX685" s="210"/>
      <c r="AY685" s="210"/>
      <c r="AZ685" s="210"/>
      <c r="BA685" s="210"/>
      <c r="BB685" s="210"/>
      <c r="BC685" s="210"/>
      <c r="BD685" s="210"/>
      <c r="BE685" s="210"/>
      <c r="BM685" s="211"/>
      <c r="BN685" s="211"/>
      <c r="BO685" s="211"/>
      <c r="BP685" s="211"/>
      <c r="BQ685" s="211"/>
      <c r="BR685" s="211"/>
      <c r="BS685" s="211"/>
      <c r="BT685" s="211"/>
      <c r="BU685" s="211"/>
      <c r="BV685" s="211"/>
      <c r="BW685" s="211"/>
      <c r="BX685" s="211"/>
    </row>
    <row r="686" spans="1:76" s="209" customFormat="1" x14ac:dyDescent="0.25">
      <c r="A686" s="194"/>
      <c r="B686" s="194"/>
      <c r="C686" s="194"/>
      <c r="D686" s="194"/>
      <c r="E686" s="194"/>
      <c r="F686" s="194"/>
      <c r="G686" s="194"/>
      <c r="X686" s="210"/>
      <c r="Y686" s="210"/>
      <c r="AF686" s="210"/>
      <c r="AG686" s="210"/>
      <c r="AT686" s="210"/>
      <c r="AU686" s="210"/>
      <c r="AV686" s="210"/>
      <c r="AW686" s="210"/>
      <c r="AX686" s="210"/>
      <c r="AY686" s="210"/>
      <c r="AZ686" s="210"/>
      <c r="BA686" s="210"/>
      <c r="BB686" s="210"/>
      <c r="BC686" s="210"/>
      <c r="BD686" s="210"/>
      <c r="BE686" s="210"/>
      <c r="BM686" s="211"/>
      <c r="BN686" s="211"/>
      <c r="BO686" s="211"/>
      <c r="BP686" s="211"/>
      <c r="BQ686" s="211"/>
      <c r="BR686" s="211"/>
      <c r="BS686" s="211"/>
      <c r="BT686" s="211"/>
      <c r="BU686" s="211"/>
      <c r="BV686" s="211"/>
      <c r="BW686" s="211"/>
      <c r="BX686" s="211"/>
    </row>
    <row r="687" spans="1:76" s="209" customFormat="1" x14ac:dyDescent="0.25">
      <c r="A687" s="194"/>
      <c r="B687" s="194"/>
      <c r="C687" s="194"/>
      <c r="D687" s="194"/>
      <c r="E687" s="194"/>
      <c r="F687" s="194"/>
      <c r="G687" s="194"/>
      <c r="X687" s="210"/>
      <c r="Y687" s="210"/>
      <c r="AF687" s="210"/>
      <c r="AG687" s="210"/>
      <c r="AT687" s="210"/>
      <c r="AU687" s="210"/>
      <c r="AV687" s="210"/>
      <c r="AW687" s="210"/>
      <c r="AX687" s="210"/>
      <c r="AY687" s="210"/>
      <c r="AZ687" s="210"/>
      <c r="BA687" s="210"/>
      <c r="BB687" s="210"/>
      <c r="BC687" s="210"/>
      <c r="BD687" s="210"/>
      <c r="BE687" s="210"/>
      <c r="BM687" s="211"/>
      <c r="BN687" s="211"/>
      <c r="BO687" s="211"/>
      <c r="BP687" s="211"/>
      <c r="BQ687" s="211"/>
      <c r="BR687" s="211"/>
      <c r="BS687" s="211"/>
      <c r="BT687" s="211"/>
      <c r="BU687" s="211"/>
      <c r="BV687" s="211"/>
      <c r="BW687" s="211"/>
      <c r="BX687" s="211"/>
    </row>
    <row r="688" spans="1:76" s="209" customFormat="1" x14ac:dyDescent="0.25">
      <c r="A688" s="194"/>
      <c r="B688" s="194"/>
      <c r="C688" s="194"/>
      <c r="D688" s="194"/>
      <c r="E688" s="194"/>
      <c r="F688" s="194"/>
      <c r="G688" s="194"/>
      <c r="X688" s="210"/>
      <c r="Y688" s="210"/>
      <c r="AF688" s="210"/>
      <c r="AG688" s="210"/>
      <c r="AT688" s="210"/>
      <c r="AU688" s="210"/>
      <c r="AV688" s="210"/>
      <c r="AW688" s="210"/>
      <c r="AX688" s="210"/>
      <c r="AY688" s="210"/>
      <c r="AZ688" s="210"/>
      <c r="BA688" s="210"/>
      <c r="BB688" s="210"/>
      <c r="BC688" s="210"/>
      <c r="BD688" s="210"/>
      <c r="BE688" s="210"/>
      <c r="BM688" s="211"/>
      <c r="BN688" s="211"/>
      <c r="BO688" s="211"/>
      <c r="BP688" s="211"/>
      <c r="BQ688" s="211"/>
      <c r="BR688" s="211"/>
      <c r="BS688" s="211"/>
      <c r="BT688" s="211"/>
      <c r="BU688" s="211"/>
      <c r="BV688" s="211"/>
      <c r="BW688" s="211"/>
      <c r="BX688" s="211"/>
    </row>
    <row r="689" spans="1:76" s="209" customFormat="1" x14ac:dyDescent="0.25">
      <c r="A689" s="194"/>
      <c r="B689" s="194"/>
      <c r="C689" s="194"/>
      <c r="D689" s="194"/>
      <c r="E689" s="194"/>
      <c r="F689" s="194"/>
      <c r="G689" s="194"/>
      <c r="X689" s="210"/>
      <c r="Y689" s="210"/>
      <c r="AF689" s="210"/>
      <c r="AG689" s="210"/>
      <c r="AT689" s="210"/>
      <c r="AU689" s="210"/>
      <c r="AV689" s="210"/>
      <c r="AW689" s="210"/>
      <c r="AX689" s="210"/>
      <c r="AY689" s="210"/>
      <c r="AZ689" s="210"/>
      <c r="BA689" s="210"/>
      <c r="BB689" s="210"/>
      <c r="BC689" s="210"/>
      <c r="BD689" s="210"/>
      <c r="BE689" s="210"/>
      <c r="BM689" s="211"/>
      <c r="BN689" s="211"/>
      <c r="BO689" s="211"/>
      <c r="BP689" s="211"/>
      <c r="BQ689" s="211"/>
      <c r="BR689" s="211"/>
      <c r="BS689" s="211"/>
      <c r="BT689" s="211"/>
      <c r="BU689" s="211"/>
      <c r="BV689" s="211"/>
      <c r="BW689" s="211"/>
      <c r="BX689" s="211"/>
    </row>
    <row r="690" spans="1:76" s="209" customFormat="1" x14ac:dyDescent="0.25">
      <c r="A690" s="194"/>
      <c r="B690" s="194"/>
      <c r="C690" s="194"/>
      <c r="D690" s="194"/>
      <c r="E690" s="194"/>
      <c r="F690" s="194"/>
      <c r="G690" s="194"/>
      <c r="X690" s="210"/>
      <c r="Y690" s="210"/>
      <c r="AF690" s="210"/>
      <c r="AG690" s="210"/>
      <c r="AT690" s="210"/>
      <c r="AU690" s="210"/>
      <c r="AV690" s="210"/>
      <c r="AW690" s="210"/>
      <c r="AX690" s="210"/>
      <c r="AY690" s="210"/>
      <c r="AZ690" s="210"/>
      <c r="BA690" s="210"/>
      <c r="BB690" s="210"/>
      <c r="BC690" s="210"/>
      <c r="BD690" s="210"/>
      <c r="BE690" s="210"/>
      <c r="BM690" s="211"/>
      <c r="BN690" s="211"/>
      <c r="BO690" s="211"/>
      <c r="BP690" s="211"/>
      <c r="BQ690" s="211"/>
      <c r="BR690" s="211"/>
      <c r="BS690" s="211"/>
      <c r="BT690" s="211"/>
      <c r="BU690" s="211"/>
      <c r="BV690" s="211"/>
      <c r="BW690" s="211"/>
      <c r="BX690" s="211"/>
    </row>
    <row r="691" spans="1:76" s="209" customFormat="1" x14ac:dyDescent="0.25">
      <c r="A691" s="194"/>
      <c r="B691" s="194"/>
      <c r="C691" s="194"/>
      <c r="D691" s="194"/>
      <c r="E691" s="194"/>
      <c r="F691" s="194"/>
      <c r="G691" s="194"/>
      <c r="X691" s="210"/>
      <c r="Y691" s="210"/>
      <c r="AF691" s="210"/>
      <c r="AG691" s="210"/>
      <c r="AT691" s="210"/>
      <c r="AU691" s="210"/>
      <c r="AV691" s="210"/>
      <c r="AW691" s="210"/>
      <c r="AX691" s="210"/>
      <c r="AY691" s="210"/>
      <c r="AZ691" s="210"/>
      <c r="BA691" s="210"/>
      <c r="BB691" s="210"/>
      <c r="BC691" s="210"/>
      <c r="BD691" s="210"/>
      <c r="BE691" s="210"/>
      <c r="BM691" s="211"/>
      <c r="BN691" s="211"/>
      <c r="BO691" s="211"/>
      <c r="BP691" s="211"/>
      <c r="BQ691" s="211"/>
      <c r="BR691" s="211"/>
      <c r="BS691" s="211"/>
      <c r="BT691" s="211"/>
      <c r="BU691" s="211"/>
      <c r="BV691" s="211"/>
      <c r="BW691" s="211"/>
      <c r="BX691" s="211"/>
    </row>
    <row r="692" spans="1:76" s="209" customFormat="1" x14ac:dyDescent="0.25">
      <c r="A692" s="194"/>
      <c r="B692" s="194"/>
      <c r="C692" s="194"/>
      <c r="D692" s="194"/>
      <c r="E692" s="194"/>
      <c r="F692" s="194"/>
      <c r="G692" s="194"/>
      <c r="X692" s="210"/>
      <c r="Y692" s="210"/>
      <c r="AF692" s="210"/>
      <c r="AG692" s="210"/>
      <c r="AT692" s="210"/>
      <c r="AU692" s="210"/>
      <c r="AV692" s="210"/>
      <c r="AW692" s="210"/>
      <c r="AX692" s="210"/>
      <c r="AY692" s="210"/>
      <c r="AZ692" s="210"/>
      <c r="BA692" s="210"/>
      <c r="BB692" s="210"/>
      <c r="BC692" s="210"/>
      <c r="BD692" s="210"/>
      <c r="BE692" s="210"/>
      <c r="BM692" s="211"/>
      <c r="BN692" s="211"/>
      <c r="BO692" s="211"/>
      <c r="BP692" s="211"/>
      <c r="BQ692" s="211"/>
      <c r="BR692" s="211"/>
      <c r="BS692" s="211"/>
      <c r="BT692" s="211"/>
      <c r="BU692" s="211"/>
      <c r="BV692" s="211"/>
      <c r="BW692" s="211"/>
      <c r="BX692" s="211"/>
    </row>
    <row r="693" spans="1:76" s="209" customFormat="1" x14ac:dyDescent="0.25">
      <c r="A693" s="194"/>
      <c r="B693" s="194"/>
      <c r="C693" s="194"/>
      <c r="D693" s="194"/>
      <c r="E693" s="194"/>
      <c r="F693" s="194"/>
      <c r="G693" s="194"/>
      <c r="X693" s="210"/>
      <c r="Y693" s="210"/>
      <c r="AF693" s="210"/>
      <c r="AG693" s="210"/>
      <c r="AT693" s="210"/>
      <c r="AU693" s="210"/>
      <c r="AV693" s="210"/>
      <c r="AW693" s="210"/>
      <c r="AX693" s="210"/>
      <c r="AY693" s="210"/>
      <c r="AZ693" s="210"/>
      <c r="BA693" s="210"/>
      <c r="BB693" s="210"/>
      <c r="BC693" s="210"/>
      <c r="BD693" s="210"/>
      <c r="BE693" s="210"/>
      <c r="BM693" s="211"/>
      <c r="BN693" s="211"/>
      <c r="BO693" s="211"/>
      <c r="BP693" s="211"/>
      <c r="BQ693" s="211"/>
      <c r="BR693" s="211"/>
      <c r="BS693" s="211"/>
      <c r="BT693" s="211"/>
      <c r="BU693" s="211"/>
      <c r="BV693" s="211"/>
      <c r="BW693" s="211"/>
      <c r="BX693" s="211"/>
    </row>
    <row r="694" spans="1:76" s="209" customFormat="1" x14ac:dyDescent="0.25">
      <c r="A694" s="194"/>
      <c r="B694" s="194"/>
      <c r="C694" s="194"/>
      <c r="D694" s="194"/>
      <c r="E694" s="194"/>
      <c r="F694" s="194"/>
      <c r="G694" s="194"/>
      <c r="X694" s="210"/>
      <c r="Y694" s="210"/>
      <c r="AF694" s="210"/>
      <c r="AG694" s="210"/>
      <c r="AT694" s="210"/>
      <c r="AU694" s="210"/>
      <c r="AV694" s="210"/>
      <c r="AW694" s="210"/>
      <c r="AX694" s="210"/>
      <c r="AY694" s="210"/>
      <c r="AZ694" s="210"/>
      <c r="BA694" s="210"/>
      <c r="BB694" s="210"/>
      <c r="BC694" s="210"/>
      <c r="BD694" s="210"/>
      <c r="BE694" s="210"/>
      <c r="BM694" s="211"/>
      <c r="BN694" s="211"/>
      <c r="BO694" s="211"/>
      <c r="BP694" s="211"/>
      <c r="BQ694" s="211"/>
      <c r="BR694" s="211"/>
      <c r="BS694" s="211"/>
      <c r="BT694" s="211"/>
      <c r="BU694" s="211"/>
      <c r="BV694" s="211"/>
      <c r="BW694" s="211"/>
      <c r="BX694" s="211"/>
    </row>
    <row r="695" spans="1:76" s="209" customFormat="1" x14ac:dyDescent="0.25">
      <c r="A695" s="194"/>
      <c r="B695" s="194"/>
      <c r="C695" s="194"/>
      <c r="D695" s="194"/>
      <c r="E695" s="194"/>
      <c r="F695" s="194"/>
      <c r="G695" s="194"/>
      <c r="X695" s="210"/>
      <c r="Y695" s="210"/>
      <c r="AF695" s="210"/>
      <c r="AG695" s="210"/>
      <c r="AT695" s="210"/>
      <c r="AU695" s="210"/>
      <c r="AV695" s="210"/>
      <c r="AW695" s="210"/>
      <c r="AX695" s="210"/>
      <c r="AY695" s="210"/>
      <c r="AZ695" s="210"/>
      <c r="BA695" s="210"/>
      <c r="BB695" s="210"/>
      <c r="BC695" s="210"/>
      <c r="BD695" s="210"/>
      <c r="BE695" s="210"/>
      <c r="BM695" s="211"/>
      <c r="BN695" s="211"/>
      <c r="BO695" s="211"/>
      <c r="BP695" s="211"/>
      <c r="BQ695" s="211"/>
      <c r="BR695" s="211"/>
      <c r="BS695" s="211"/>
      <c r="BT695" s="211"/>
      <c r="BU695" s="211"/>
      <c r="BV695" s="211"/>
      <c r="BW695" s="211"/>
      <c r="BX695" s="211"/>
    </row>
    <row r="696" spans="1:76" s="209" customFormat="1" x14ac:dyDescent="0.25">
      <c r="A696" s="194"/>
      <c r="B696" s="194"/>
      <c r="C696" s="194"/>
      <c r="D696" s="194"/>
      <c r="E696" s="194"/>
      <c r="F696" s="194"/>
      <c r="G696" s="194"/>
      <c r="X696" s="210"/>
      <c r="Y696" s="210"/>
      <c r="AF696" s="210"/>
      <c r="AG696" s="210"/>
      <c r="AT696" s="210"/>
      <c r="AU696" s="210"/>
      <c r="AV696" s="210"/>
      <c r="AW696" s="210"/>
      <c r="AX696" s="210"/>
      <c r="AY696" s="210"/>
      <c r="AZ696" s="210"/>
      <c r="BA696" s="210"/>
      <c r="BB696" s="210"/>
      <c r="BC696" s="210"/>
      <c r="BD696" s="210"/>
      <c r="BE696" s="210"/>
      <c r="BM696" s="211"/>
      <c r="BN696" s="211"/>
      <c r="BO696" s="211"/>
      <c r="BP696" s="211"/>
      <c r="BQ696" s="211"/>
      <c r="BR696" s="211"/>
      <c r="BS696" s="211"/>
      <c r="BT696" s="211"/>
      <c r="BU696" s="211"/>
      <c r="BV696" s="211"/>
      <c r="BW696" s="211"/>
      <c r="BX696" s="211"/>
    </row>
    <row r="697" spans="1:76" s="209" customFormat="1" x14ac:dyDescent="0.25">
      <c r="A697" s="194"/>
      <c r="B697" s="194"/>
      <c r="C697" s="194"/>
      <c r="D697" s="194"/>
      <c r="E697" s="194"/>
      <c r="F697" s="194"/>
      <c r="G697" s="194"/>
      <c r="X697" s="210"/>
      <c r="Y697" s="210"/>
      <c r="AF697" s="210"/>
      <c r="AG697" s="210"/>
      <c r="AT697" s="210"/>
      <c r="AU697" s="210"/>
      <c r="AV697" s="210"/>
      <c r="AW697" s="210"/>
      <c r="AX697" s="210"/>
      <c r="AY697" s="210"/>
      <c r="AZ697" s="210"/>
      <c r="BA697" s="210"/>
      <c r="BB697" s="210"/>
      <c r="BC697" s="210"/>
      <c r="BD697" s="210"/>
      <c r="BE697" s="210"/>
      <c r="BM697" s="211"/>
      <c r="BN697" s="211"/>
      <c r="BO697" s="211"/>
      <c r="BP697" s="211"/>
      <c r="BQ697" s="211"/>
      <c r="BR697" s="211"/>
      <c r="BS697" s="211"/>
      <c r="BT697" s="211"/>
      <c r="BU697" s="211"/>
      <c r="BV697" s="211"/>
      <c r="BW697" s="211"/>
      <c r="BX697" s="211"/>
    </row>
    <row r="698" spans="1:76" s="209" customFormat="1" x14ac:dyDescent="0.25">
      <c r="A698" s="194"/>
      <c r="B698" s="194"/>
      <c r="C698" s="194"/>
      <c r="D698" s="194"/>
      <c r="E698" s="194"/>
      <c r="F698" s="194"/>
      <c r="G698" s="194"/>
      <c r="X698" s="210"/>
      <c r="Y698" s="210"/>
      <c r="AF698" s="210"/>
      <c r="AG698" s="210"/>
      <c r="AT698" s="210"/>
      <c r="AU698" s="210"/>
      <c r="AV698" s="210"/>
      <c r="AW698" s="210"/>
      <c r="AX698" s="210"/>
      <c r="AY698" s="210"/>
      <c r="AZ698" s="210"/>
      <c r="BA698" s="210"/>
      <c r="BB698" s="210"/>
      <c r="BC698" s="210"/>
      <c r="BD698" s="210"/>
      <c r="BE698" s="210"/>
      <c r="BM698" s="211"/>
      <c r="BN698" s="211"/>
      <c r="BO698" s="211"/>
      <c r="BP698" s="211"/>
      <c r="BQ698" s="211"/>
      <c r="BR698" s="211"/>
      <c r="BS698" s="211"/>
      <c r="BT698" s="211"/>
      <c r="BU698" s="211"/>
      <c r="BV698" s="211"/>
      <c r="BW698" s="211"/>
      <c r="BX698" s="211"/>
    </row>
    <row r="699" spans="1:76" s="209" customFormat="1" x14ac:dyDescent="0.25">
      <c r="A699" s="194"/>
      <c r="B699" s="194"/>
      <c r="C699" s="194"/>
      <c r="D699" s="194"/>
      <c r="E699" s="194"/>
      <c r="F699" s="194"/>
      <c r="G699" s="194"/>
      <c r="X699" s="210"/>
      <c r="Y699" s="210"/>
      <c r="AF699" s="210"/>
      <c r="AG699" s="210"/>
      <c r="AT699" s="210"/>
      <c r="AU699" s="210"/>
      <c r="AV699" s="210"/>
      <c r="AW699" s="210"/>
      <c r="AX699" s="210"/>
      <c r="AY699" s="210"/>
      <c r="AZ699" s="210"/>
      <c r="BA699" s="210"/>
      <c r="BB699" s="210"/>
      <c r="BC699" s="210"/>
      <c r="BD699" s="210"/>
      <c r="BE699" s="210"/>
      <c r="BM699" s="211"/>
      <c r="BN699" s="211"/>
      <c r="BO699" s="211"/>
      <c r="BP699" s="211"/>
      <c r="BQ699" s="211"/>
      <c r="BR699" s="211"/>
      <c r="BS699" s="211"/>
      <c r="BT699" s="211"/>
      <c r="BU699" s="211"/>
      <c r="BV699" s="211"/>
      <c r="BW699" s="211"/>
      <c r="BX699" s="211"/>
    </row>
    <row r="700" spans="1:76" s="209" customFormat="1" x14ac:dyDescent="0.25">
      <c r="A700" s="194"/>
      <c r="B700" s="194"/>
      <c r="C700" s="194"/>
      <c r="D700" s="194"/>
      <c r="E700" s="194"/>
      <c r="F700" s="194"/>
      <c r="G700" s="194"/>
      <c r="X700" s="210"/>
      <c r="Y700" s="210"/>
      <c r="AF700" s="210"/>
      <c r="AG700" s="210"/>
      <c r="AT700" s="210"/>
      <c r="AU700" s="210"/>
      <c r="AV700" s="210"/>
      <c r="AW700" s="210"/>
      <c r="AX700" s="210"/>
      <c r="AY700" s="210"/>
      <c r="AZ700" s="210"/>
      <c r="BA700" s="210"/>
      <c r="BB700" s="210"/>
      <c r="BC700" s="210"/>
      <c r="BD700" s="210"/>
      <c r="BE700" s="210"/>
      <c r="BM700" s="211"/>
      <c r="BN700" s="211"/>
      <c r="BO700" s="211"/>
      <c r="BP700" s="211"/>
      <c r="BQ700" s="211"/>
      <c r="BR700" s="211"/>
      <c r="BS700" s="211"/>
      <c r="BT700" s="211"/>
      <c r="BU700" s="211"/>
      <c r="BV700" s="211"/>
      <c r="BW700" s="211"/>
      <c r="BX700" s="211"/>
    </row>
    <row r="701" spans="1:76" s="209" customFormat="1" x14ac:dyDescent="0.25">
      <c r="A701" s="194"/>
      <c r="B701" s="194"/>
      <c r="C701" s="194"/>
      <c r="D701" s="194"/>
      <c r="E701" s="194"/>
      <c r="F701" s="194"/>
      <c r="G701" s="194"/>
      <c r="X701" s="210"/>
      <c r="Y701" s="210"/>
      <c r="AF701" s="210"/>
      <c r="AG701" s="210"/>
      <c r="AT701" s="210"/>
      <c r="AU701" s="210"/>
      <c r="AV701" s="210"/>
      <c r="AW701" s="210"/>
      <c r="AX701" s="210"/>
      <c r="AY701" s="210"/>
      <c r="AZ701" s="210"/>
      <c r="BA701" s="210"/>
      <c r="BB701" s="210"/>
      <c r="BC701" s="210"/>
      <c r="BD701" s="210"/>
      <c r="BE701" s="210"/>
      <c r="BM701" s="211"/>
      <c r="BN701" s="211"/>
      <c r="BO701" s="211"/>
      <c r="BP701" s="211"/>
      <c r="BQ701" s="211"/>
      <c r="BR701" s="211"/>
      <c r="BS701" s="211"/>
      <c r="BT701" s="211"/>
      <c r="BU701" s="211"/>
      <c r="BV701" s="211"/>
      <c r="BW701" s="211"/>
      <c r="BX701" s="211"/>
    </row>
    <row r="702" spans="1:76" s="209" customFormat="1" x14ac:dyDescent="0.25">
      <c r="A702" s="194"/>
      <c r="B702" s="194"/>
      <c r="C702" s="194"/>
      <c r="D702" s="194"/>
      <c r="E702" s="194"/>
      <c r="F702" s="194"/>
      <c r="G702" s="194"/>
      <c r="X702" s="210"/>
      <c r="Y702" s="210"/>
      <c r="AF702" s="210"/>
      <c r="AG702" s="210"/>
      <c r="AT702" s="210"/>
      <c r="AU702" s="210"/>
      <c r="AV702" s="210"/>
      <c r="AW702" s="210"/>
      <c r="AX702" s="210"/>
      <c r="AY702" s="210"/>
      <c r="AZ702" s="210"/>
      <c r="BA702" s="210"/>
      <c r="BB702" s="210"/>
      <c r="BC702" s="210"/>
      <c r="BD702" s="210"/>
      <c r="BE702" s="210"/>
      <c r="BM702" s="211"/>
      <c r="BN702" s="211"/>
      <c r="BO702" s="211"/>
      <c r="BP702" s="211"/>
      <c r="BQ702" s="211"/>
      <c r="BR702" s="211"/>
      <c r="BS702" s="211"/>
      <c r="BT702" s="211"/>
      <c r="BU702" s="211"/>
      <c r="BV702" s="211"/>
      <c r="BW702" s="211"/>
      <c r="BX702" s="211"/>
    </row>
    <row r="703" spans="1:76" s="209" customFormat="1" x14ac:dyDescent="0.25">
      <c r="A703" s="194"/>
      <c r="B703" s="194"/>
      <c r="C703" s="194"/>
      <c r="D703" s="194"/>
      <c r="E703" s="194"/>
      <c r="F703" s="194"/>
      <c r="G703" s="194"/>
      <c r="X703" s="210"/>
      <c r="Y703" s="210"/>
      <c r="AF703" s="210"/>
      <c r="AG703" s="210"/>
      <c r="AT703" s="210"/>
      <c r="AU703" s="210"/>
      <c r="AV703" s="210"/>
      <c r="AW703" s="210"/>
      <c r="AX703" s="210"/>
      <c r="AY703" s="210"/>
      <c r="AZ703" s="210"/>
      <c r="BA703" s="210"/>
      <c r="BB703" s="210"/>
      <c r="BC703" s="210"/>
      <c r="BD703" s="210"/>
      <c r="BE703" s="210"/>
      <c r="BM703" s="211"/>
      <c r="BN703" s="211"/>
      <c r="BO703" s="211"/>
      <c r="BP703" s="211"/>
      <c r="BQ703" s="211"/>
      <c r="BR703" s="211"/>
      <c r="BS703" s="211"/>
      <c r="BT703" s="211"/>
      <c r="BU703" s="211"/>
      <c r="BV703" s="211"/>
      <c r="BW703" s="211"/>
      <c r="BX703" s="211"/>
    </row>
    <row r="704" spans="1:76" s="209" customFormat="1" x14ac:dyDescent="0.25">
      <c r="A704" s="194"/>
      <c r="B704" s="194"/>
      <c r="C704" s="194"/>
      <c r="D704" s="194"/>
      <c r="E704" s="194"/>
      <c r="F704" s="194"/>
      <c r="G704" s="194"/>
      <c r="X704" s="210"/>
      <c r="Y704" s="210"/>
      <c r="AF704" s="210"/>
      <c r="AG704" s="210"/>
      <c r="AT704" s="210"/>
      <c r="AU704" s="210"/>
      <c r="AV704" s="210"/>
      <c r="AW704" s="210"/>
      <c r="AX704" s="210"/>
      <c r="AY704" s="210"/>
      <c r="AZ704" s="210"/>
      <c r="BA704" s="210"/>
      <c r="BB704" s="210"/>
      <c r="BC704" s="210"/>
      <c r="BD704" s="210"/>
      <c r="BE704" s="210"/>
      <c r="BM704" s="211"/>
      <c r="BN704" s="211"/>
      <c r="BO704" s="211"/>
      <c r="BP704" s="211"/>
      <c r="BQ704" s="211"/>
      <c r="BR704" s="211"/>
      <c r="BS704" s="211"/>
      <c r="BT704" s="211"/>
      <c r="BU704" s="211"/>
      <c r="BV704" s="211"/>
      <c r="BW704" s="211"/>
      <c r="BX704" s="211"/>
    </row>
    <row r="705" spans="1:76" s="209" customFormat="1" x14ac:dyDescent="0.25">
      <c r="A705" s="194"/>
      <c r="B705" s="194"/>
      <c r="C705" s="194"/>
      <c r="D705" s="194"/>
      <c r="E705" s="194"/>
      <c r="F705" s="194"/>
      <c r="G705" s="194"/>
      <c r="X705" s="210"/>
      <c r="Y705" s="210"/>
      <c r="AF705" s="210"/>
      <c r="AG705" s="210"/>
      <c r="AT705" s="210"/>
      <c r="AU705" s="210"/>
      <c r="AV705" s="210"/>
      <c r="AW705" s="210"/>
      <c r="AX705" s="210"/>
      <c r="AY705" s="210"/>
      <c r="AZ705" s="210"/>
      <c r="BA705" s="210"/>
      <c r="BB705" s="210"/>
      <c r="BC705" s="210"/>
      <c r="BD705" s="210"/>
      <c r="BE705" s="210"/>
      <c r="BM705" s="211"/>
      <c r="BN705" s="211"/>
      <c r="BO705" s="211"/>
      <c r="BP705" s="211"/>
      <c r="BQ705" s="211"/>
      <c r="BR705" s="211"/>
      <c r="BS705" s="211"/>
      <c r="BT705" s="211"/>
      <c r="BU705" s="211"/>
      <c r="BV705" s="211"/>
      <c r="BW705" s="211"/>
      <c r="BX705" s="211"/>
    </row>
    <row r="706" spans="1:76" s="209" customFormat="1" x14ac:dyDescent="0.25">
      <c r="A706" s="194"/>
      <c r="B706" s="194"/>
      <c r="C706" s="194"/>
      <c r="D706" s="194"/>
      <c r="E706" s="194"/>
      <c r="F706" s="194"/>
      <c r="G706" s="194"/>
      <c r="X706" s="210"/>
      <c r="Y706" s="210"/>
      <c r="AF706" s="210"/>
      <c r="AG706" s="210"/>
      <c r="AT706" s="210"/>
      <c r="AU706" s="210"/>
      <c r="AV706" s="210"/>
      <c r="AW706" s="210"/>
      <c r="AX706" s="210"/>
      <c r="AY706" s="210"/>
      <c r="AZ706" s="210"/>
      <c r="BA706" s="210"/>
      <c r="BB706" s="210"/>
      <c r="BC706" s="210"/>
      <c r="BD706" s="210"/>
      <c r="BE706" s="210"/>
      <c r="BM706" s="211"/>
      <c r="BN706" s="211"/>
      <c r="BO706" s="211"/>
      <c r="BP706" s="211"/>
      <c r="BQ706" s="211"/>
      <c r="BR706" s="211"/>
      <c r="BS706" s="211"/>
      <c r="BT706" s="211"/>
      <c r="BU706" s="211"/>
      <c r="BV706" s="211"/>
      <c r="BW706" s="211"/>
      <c r="BX706" s="211"/>
    </row>
    <row r="707" spans="1:76" s="209" customFormat="1" x14ac:dyDescent="0.25">
      <c r="A707" s="194"/>
      <c r="B707" s="194"/>
      <c r="C707" s="194"/>
      <c r="D707" s="194"/>
      <c r="E707" s="194"/>
      <c r="F707" s="194"/>
      <c r="G707" s="194"/>
      <c r="X707" s="210"/>
      <c r="Y707" s="210"/>
      <c r="AF707" s="210"/>
      <c r="AG707" s="210"/>
      <c r="AT707" s="210"/>
      <c r="AU707" s="210"/>
      <c r="AV707" s="210"/>
      <c r="AW707" s="210"/>
      <c r="AX707" s="210"/>
      <c r="AY707" s="210"/>
      <c r="AZ707" s="210"/>
      <c r="BA707" s="210"/>
      <c r="BB707" s="210"/>
      <c r="BC707" s="210"/>
      <c r="BD707" s="210"/>
      <c r="BE707" s="210"/>
      <c r="BM707" s="211"/>
      <c r="BN707" s="211"/>
      <c r="BO707" s="211"/>
      <c r="BP707" s="211"/>
      <c r="BQ707" s="211"/>
      <c r="BR707" s="211"/>
      <c r="BS707" s="211"/>
      <c r="BT707" s="211"/>
      <c r="BU707" s="211"/>
      <c r="BV707" s="211"/>
      <c r="BW707" s="211"/>
      <c r="BX707" s="211"/>
    </row>
    <row r="708" spans="1:76" s="209" customFormat="1" x14ac:dyDescent="0.25">
      <c r="A708" s="194"/>
      <c r="B708" s="194"/>
      <c r="C708" s="194"/>
      <c r="D708" s="194"/>
      <c r="E708" s="194"/>
      <c r="F708" s="194"/>
      <c r="G708" s="194"/>
      <c r="X708" s="210"/>
      <c r="Y708" s="210"/>
      <c r="AF708" s="210"/>
      <c r="AG708" s="210"/>
      <c r="AT708" s="210"/>
      <c r="AU708" s="210"/>
      <c r="AV708" s="210"/>
      <c r="AW708" s="210"/>
      <c r="AX708" s="210"/>
      <c r="AY708" s="210"/>
      <c r="AZ708" s="210"/>
      <c r="BA708" s="210"/>
      <c r="BB708" s="210"/>
      <c r="BC708" s="210"/>
      <c r="BD708" s="210"/>
      <c r="BE708" s="210"/>
      <c r="BM708" s="211"/>
      <c r="BN708" s="211"/>
      <c r="BO708" s="211"/>
      <c r="BP708" s="211"/>
      <c r="BQ708" s="211"/>
      <c r="BR708" s="211"/>
      <c r="BS708" s="211"/>
      <c r="BT708" s="211"/>
      <c r="BU708" s="211"/>
      <c r="BV708" s="211"/>
      <c r="BW708" s="211"/>
      <c r="BX708" s="211"/>
    </row>
    <row r="709" spans="1:76" s="209" customFormat="1" x14ac:dyDescent="0.25">
      <c r="A709" s="194"/>
      <c r="B709" s="194"/>
      <c r="C709" s="194"/>
      <c r="D709" s="194"/>
      <c r="E709" s="194"/>
      <c r="F709" s="194"/>
      <c r="G709" s="194"/>
      <c r="X709" s="210"/>
      <c r="Y709" s="210"/>
      <c r="AF709" s="210"/>
      <c r="AG709" s="210"/>
      <c r="AT709" s="210"/>
      <c r="AU709" s="210"/>
      <c r="AV709" s="210"/>
      <c r="AW709" s="210"/>
      <c r="AX709" s="210"/>
      <c r="AY709" s="210"/>
      <c r="AZ709" s="210"/>
      <c r="BA709" s="210"/>
      <c r="BB709" s="210"/>
      <c r="BC709" s="210"/>
      <c r="BD709" s="210"/>
      <c r="BE709" s="210"/>
      <c r="BM709" s="211"/>
      <c r="BN709" s="211"/>
      <c r="BO709" s="211"/>
      <c r="BP709" s="211"/>
      <c r="BQ709" s="211"/>
      <c r="BR709" s="211"/>
      <c r="BS709" s="211"/>
      <c r="BT709" s="211"/>
      <c r="BU709" s="211"/>
      <c r="BV709" s="211"/>
      <c r="BW709" s="211"/>
      <c r="BX709" s="211"/>
    </row>
    <row r="710" spans="1:76" s="209" customFormat="1" x14ac:dyDescent="0.25">
      <c r="A710" s="194"/>
      <c r="B710" s="194"/>
      <c r="C710" s="194"/>
      <c r="D710" s="194"/>
      <c r="E710" s="194"/>
      <c r="F710" s="194"/>
      <c r="G710" s="194"/>
      <c r="X710" s="210"/>
      <c r="Y710" s="210"/>
      <c r="AF710" s="210"/>
      <c r="AG710" s="210"/>
      <c r="AT710" s="210"/>
      <c r="AU710" s="210"/>
      <c r="AV710" s="210"/>
      <c r="AW710" s="210"/>
      <c r="AX710" s="210"/>
      <c r="AY710" s="210"/>
      <c r="AZ710" s="210"/>
      <c r="BA710" s="210"/>
      <c r="BB710" s="210"/>
      <c r="BC710" s="210"/>
      <c r="BD710" s="210"/>
      <c r="BE710" s="210"/>
      <c r="BM710" s="211"/>
      <c r="BN710" s="211"/>
      <c r="BO710" s="211"/>
      <c r="BP710" s="211"/>
      <c r="BQ710" s="211"/>
      <c r="BR710" s="211"/>
      <c r="BS710" s="211"/>
      <c r="BT710" s="211"/>
      <c r="BU710" s="211"/>
      <c r="BV710" s="211"/>
      <c r="BW710" s="211"/>
      <c r="BX710" s="211"/>
    </row>
    <row r="711" spans="1:76" s="209" customFormat="1" x14ac:dyDescent="0.25">
      <c r="A711" s="194"/>
      <c r="B711" s="194"/>
      <c r="C711" s="194"/>
      <c r="D711" s="194"/>
      <c r="E711" s="194"/>
      <c r="F711" s="194"/>
      <c r="G711" s="194"/>
      <c r="X711" s="210"/>
      <c r="Y711" s="210"/>
      <c r="AF711" s="210"/>
      <c r="AG711" s="210"/>
      <c r="AT711" s="210"/>
      <c r="AU711" s="210"/>
      <c r="AV711" s="210"/>
      <c r="AW711" s="210"/>
      <c r="AX711" s="210"/>
      <c r="AY711" s="210"/>
      <c r="AZ711" s="210"/>
      <c r="BA711" s="210"/>
      <c r="BB711" s="210"/>
      <c r="BC711" s="210"/>
      <c r="BD711" s="210"/>
      <c r="BE711" s="210"/>
      <c r="BM711" s="211"/>
      <c r="BN711" s="211"/>
      <c r="BO711" s="211"/>
      <c r="BP711" s="211"/>
      <c r="BQ711" s="211"/>
      <c r="BR711" s="211"/>
      <c r="BS711" s="211"/>
      <c r="BT711" s="211"/>
      <c r="BU711" s="211"/>
      <c r="BV711" s="211"/>
      <c r="BW711" s="211"/>
      <c r="BX711" s="211"/>
    </row>
    <row r="712" spans="1:76" s="209" customFormat="1" x14ac:dyDescent="0.25">
      <c r="A712" s="194"/>
      <c r="B712" s="194"/>
      <c r="C712" s="194"/>
      <c r="D712" s="194"/>
      <c r="E712" s="194"/>
      <c r="F712" s="194"/>
      <c r="G712" s="194"/>
      <c r="X712" s="210"/>
      <c r="Y712" s="210"/>
      <c r="AF712" s="210"/>
      <c r="AG712" s="210"/>
      <c r="AT712" s="210"/>
      <c r="AU712" s="210"/>
      <c r="AV712" s="210"/>
      <c r="AW712" s="210"/>
      <c r="AX712" s="210"/>
      <c r="AY712" s="210"/>
      <c r="AZ712" s="210"/>
      <c r="BA712" s="210"/>
      <c r="BB712" s="210"/>
      <c r="BC712" s="210"/>
      <c r="BD712" s="210"/>
      <c r="BE712" s="210"/>
      <c r="BM712" s="211"/>
      <c r="BN712" s="211"/>
      <c r="BO712" s="211"/>
      <c r="BP712" s="211"/>
      <c r="BQ712" s="211"/>
      <c r="BR712" s="211"/>
      <c r="BS712" s="211"/>
      <c r="BT712" s="211"/>
      <c r="BU712" s="211"/>
      <c r="BV712" s="211"/>
      <c r="BW712" s="211"/>
      <c r="BX712" s="211"/>
    </row>
    <row r="713" spans="1:76" s="209" customFormat="1" x14ac:dyDescent="0.25">
      <c r="A713" s="194"/>
      <c r="B713" s="194"/>
      <c r="C713" s="194"/>
      <c r="D713" s="194"/>
      <c r="E713" s="194"/>
      <c r="F713" s="194"/>
      <c r="G713" s="194"/>
      <c r="X713" s="210"/>
      <c r="Y713" s="210"/>
      <c r="AF713" s="210"/>
      <c r="AG713" s="210"/>
      <c r="AT713" s="210"/>
      <c r="AU713" s="210"/>
      <c r="AV713" s="210"/>
      <c r="AW713" s="210"/>
      <c r="AX713" s="210"/>
      <c r="AY713" s="210"/>
      <c r="AZ713" s="210"/>
      <c r="BA713" s="210"/>
      <c r="BB713" s="210"/>
      <c r="BC713" s="210"/>
      <c r="BD713" s="210"/>
      <c r="BE713" s="210"/>
      <c r="BM713" s="211"/>
      <c r="BN713" s="211"/>
      <c r="BO713" s="211"/>
      <c r="BP713" s="211"/>
      <c r="BQ713" s="211"/>
      <c r="BR713" s="211"/>
      <c r="BS713" s="211"/>
      <c r="BT713" s="211"/>
      <c r="BU713" s="211"/>
      <c r="BV713" s="211"/>
      <c r="BW713" s="211"/>
      <c r="BX713" s="211"/>
    </row>
    <row r="714" spans="1:76" s="209" customFormat="1" x14ac:dyDescent="0.25">
      <c r="A714" s="194"/>
      <c r="B714" s="194"/>
      <c r="C714" s="194"/>
      <c r="D714" s="194"/>
      <c r="E714" s="194"/>
      <c r="F714" s="194"/>
      <c r="G714" s="194"/>
      <c r="X714" s="210"/>
      <c r="Y714" s="210"/>
      <c r="AF714" s="210"/>
      <c r="AG714" s="210"/>
      <c r="AT714" s="210"/>
      <c r="AU714" s="210"/>
      <c r="AV714" s="210"/>
      <c r="AW714" s="210"/>
      <c r="AX714" s="210"/>
      <c r="AY714" s="210"/>
      <c r="AZ714" s="210"/>
      <c r="BA714" s="210"/>
      <c r="BB714" s="210"/>
      <c r="BC714" s="210"/>
      <c r="BD714" s="210"/>
      <c r="BE714" s="210"/>
      <c r="BM714" s="211"/>
      <c r="BN714" s="211"/>
      <c r="BO714" s="211"/>
      <c r="BP714" s="211"/>
      <c r="BQ714" s="211"/>
      <c r="BR714" s="211"/>
      <c r="BS714" s="211"/>
      <c r="BT714" s="211"/>
      <c r="BU714" s="211"/>
      <c r="BV714" s="211"/>
      <c r="BW714" s="211"/>
      <c r="BX714" s="211"/>
    </row>
    <row r="715" spans="1:76" s="209" customFormat="1" x14ac:dyDescent="0.25">
      <c r="A715" s="194"/>
      <c r="B715" s="194"/>
      <c r="C715" s="194"/>
      <c r="D715" s="194"/>
      <c r="E715" s="194"/>
      <c r="F715" s="194"/>
      <c r="G715" s="194"/>
      <c r="X715" s="210"/>
      <c r="Y715" s="210"/>
      <c r="AF715" s="210"/>
      <c r="AG715" s="210"/>
      <c r="AT715" s="210"/>
      <c r="AU715" s="210"/>
      <c r="AV715" s="210"/>
      <c r="AW715" s="210"/>
      <c r="AX715" s="210"/>
      <c r="AY715" s="210"/>
      <c r="AZ715" s="210"/>
      <c r="BA715" s="210"/>
      <c r="BB715" s="210"/>
      <c r="BC715" s="210"/>
      <c r="BD715" s="210"/>
      <c r="BE715" s="210"/>
      <c r="BM715" s="211"/>
      <c r="BN715" s="211"/>
      <c r="BO715" s="211"/>
      <c r="BP715" s="211"/>
      <c r="BQ715" s="211"/>
      <c r="BR715" s="211"/>
      <c r="BS715" s="211"/>
      <c r="BT715" s="211"/>
      <c r="BU715" s="211"/>
      <c r="BV715" s="211"/>
      <c r="BW715" s="211"/>
      <c r="BX715" s="211"/>
    </row>
    <row r="716" spans="1:76" s="209" customFormat="1" x14ac:dyDescent="0.25">
      <c r="A716" s="194"/>
      <c r="B716" s="194"/>
      <c r="C716" s="194"/>
      <c r="D716" s="194"/>
      <c r="E716" s="194"/>
      <c r="F716" s="194"/>
      <c r="G716" s="194"/>
      <c r="X716" s="210"/>
      <c r="Y716" s="210"/>
      <c r="AF716" s="210"/>
      <c r="AG716" s="210"/>
      <c r="AT716" s="210"/>
      <c r="AU716" s="210"/>
      <c r="AV716" s="210"/>
      <c r="AW716" s="210"/>
      <c r="AX716" s="210"/>
      <c r="AY716" s="210"/>
      <c r="AZ716" s="210"/>
      <c r="BA716" s="210"/>
      <c r="BB716" s="210"/>
      <c r="BC716" s="210"/>
      <c r="BD716" s="210"/>
      <c r="BE716" s="210"/>
      <c r="BM716" s="211"/>
      <c r="BN716" s="211"/>
      <c r="BO716" s="211"/>
      <c r="BP716" s="211"/>
      <c r="BQ716" s="211"/>
      <c r="BR716" s="211"/>
      <c r="BS716" s="211"/>
      <c r="BT716" s="211"/>
      <c r="BU716" s="211"/>
      <c r="BV716" s="211"/>
      <c r="BW716" s="211"/>
      <c r="BX716" s="211"/>
    </row>
    <row r="717" spans="1:76" s="209" customFormat="1" x14ac:dyDescent="0.25">
      <c r="A717" s="194"/>
      <c r="B717" s="194"/>
      <c r="C717" s="194"/>
      <c r="D717" s="194"/>
      <c r="E717" s="194"/>
      <c r="F717" s="194"/>
      <c r="G717" s="194"/>
      <c r="X717" s="210"/>
      <c r="Y717" s="210"/>
      <c r="AF717" s="210"/>
      <c r="AG717" s="210"/>
      <c r="AT717" s="210"/>
      <c r="AU717" s="210"/>
      <c r="AV717" s="210"/>
      <c r="AW717" s="210"/>
      <c r="AX717" s="210"/>
      <c r="AY717" s="210"/>
      <c r="AZ717" s="210"/>
      <c r="BA717" s="210"/>
      <c r="BB717" s="210"/>
      <c r="BC717" s="210"/>
      <c r="BD717" s="210"/>
      <c r="BE717" s="210"/>
      <c r="BM717" s="211"/>
      <c r="BN717" s="211"/>
      <c r="BO717" s="211"/>
      <c r="BP717" s="211"/>
      <c r="BQ717" s="211"/>
      <c r="BR717" s="211"/>
      <c r="BS717" s="211"/>
      <c r="BT717" s="211"/>
      <c r="BU717" s="211"/>
      <c r="BV717" s="211"/>
      <c r="BW717" s="211"/>
      <c r="BX717" s="211"/>
    </row>
    <row r="718" spans="1:76" s="209" customFormat="1" x14ac:dyDescent="0.25">
      <c r="A718" s="194"/>
      <c r="B718" s="194"/>
      <c r="C718" s="194"/>
      <c r="D718" s="194"/>
      <c r="E718" s="194"/>
      <c r="F718" s="194"/>
      <c r="G718" s="194"/>
      <c r="X718" s="210"/>
      <c r="Y718" s="210"/>
      <c r="AF718" s="210"/>
      <c r="AG718" s="210"/>
      <c r="AT718" s="210"/>
      <c r="AU718" s="210"/>
      <c r="AV718" s="210"/>
      <c r="AW718" s="210"/>
      <c r="AX718" s="210"/>
      <c r="AY718" s="210"/>
      <c r="AZ718" s="210"/>
      <c r="BA718" s="210"/>
      <c r="BB718" s="210"/>
      <c r="BC718" s="210"/>
      <c r="BD718" s="210"/>
      <c r="BE718" s="210"/>
      <c r="BM718" s="211"/>
      <c r="BN718" s="211"/>
      <c r="BO718" s="211"/>
      <c r="BP718" s="211"/>
      <c r="BQ718" s="211"/>
      <c r="BR718" s="211"/>
      <c r="BS718" s="211"/>
      <c r="BT718" s="211"/>
      <c r="BU718" s="211"/>
      <c r="BV718" s="211"/>
      <c r="BW718" s="211"/>
      <c r="BX718" s="211"/>
    </row>
    <row r="719" spans="1:76" s="209" customFormat="1" x14ac:dyDescent="0.25">
      <c r="A719" s="194"/>
      <c r="B719" s="194"/>
      <c r="C719" s="194"/>
      <c r="D719" s="194"/>
      <c r="E719" s="194"/>
      <c r="F719" s="194"/>
      <c r="G719" s="194"/>
      <c r="X719" s="210"/>
      <c r="Y719" s="210"/>
      <c r="AF719" s="210"/>
      <c r="AG719" s="210"/>
      <c r="AT719" s="210"/>
      <c r="AU719" s="210"/>
      <c r="AV719" s="210"/>
      <c r="AW719" s="210"/>
      <c r="AX719" s="210"/>
      <c r="AY719" s="210"/>
      <c r="AZ719" s="210"/>
      <c r="BA719" s="210"/>
      <c r="BB719" s="210"/>
      <c r="BC719" s="210"/>
      <c r="BD719" s="210"/>
      <c r="BE719" s="210"/>
      <c r="BM719" s="211"/>
      <c r="BN719" s="211"/>
      <c r="BO719" s="211"/>
      <c r="BP719" s="211"/>
      <c r="BQ719" s="211"/>
      <c r="BR719" s="211"/>
      <c r="BS719" s="211"/>
      <c r="BT719" s="211"/>
      <c r="BU719" s="211"/>
      <c r="BV719" s="211"/>
      <c r="BW719" s="211"/>
      <c r="BX719" s="211"/>
    </row>
    <row r="720" spans="1:76" s="209" customFormat="1" x14ac:dyDescent="0.25">
      <c r="A720" s="194"/>
      <c r="B720" s="194"/>
      <c r="C720" s="194"/>
      <c r="D720" s="194"/>
      <c r="E720" s="194"/>
      <c r="F720" s="194"/>
      <c r="G720" s="194"/>
      <c r="X720" s="210"/>
      <c r="Y720" s="210"/>
      <c r="AF720" s="210"/>
      <c r="AG720" s="210"/>
      <c r="AT720" s="210"/>
      <c r="AU720" s="210"/>
      <c r="AV720" s="210"/>
      <c r="AW720" s="210"/>
      <c r="AX720" s="210"/>
      <c r="AY720" s="210"/>
      <c r="AZ720" s="210"/>
      <c r="BA720" s="210"/>
      <c r="BB720" s="210"/>
      <c r="BC720" s="210"/>
      <c r="BD720" s="210"/>
      <c r="BE720" s="210"/>
      <c r="BM720" s="211"/>
      <c r="BN720" s="211"/>
      <c r="BO720" s="211"/>
      <c r="BP720" s="211"/>
      <c r="BQ720" s="211"/>
      <c r="BR720" s="211"/>
      <c r="BS720" s="211"/>
      <c r="BT720" s="211"/>
      <c r="BU720" s="211"/>
      <c r="BV720" s="211"/>
      <c r="BW720" s="211"/>
      <c r="BX720" s="211"/>
    </row>
    <row r="721" spans="1:76" s="209" customFormat="1" x14ac:dyDescent="0.25">
      <c r="A721" s="194"/>
      <c r="B721" s="194"/>
      <c r="C721" s="194"/>
      <c r="D721" s="194"/>
      <c r="E721" s="194"/>
      <c r="F721" s="194"/>
      <c r="G721" s="194"/>
      <c r="X721" s="210"/>
      <c r="Y721" s="210"/>
      <c r="AF721" s="210"/>
      <c r="AG721" s="210"/>
      <c r="AT721" s="210"/>
      <c r="AU721" s="210"/>
      <c r="AV721" s="210"/>
      <c r="AW721" s="210"/>
      <c r="AX721" s="210"/>
      <c r="AY721" s="210"/>
      <c r="AZ721" s="210"/>
      <c r="BA721" s="210"/>
      <c r="BB721" s="210"/>
      <c r="BC721" s="210"/>
      <c r="BD721" s="210"/>
      <c r="BE721" s="210"/>
      <c r="BM721" s="211"/>
      <c r="BN721" s="211"/>
      <c r="BO721" s="211"/>
      <c r="BP721" s="211"/>
      <c r="BQ721" s="211"/>
      <c r="BR721" s="211"/>
      <c r="BS721" s="211"/>
      <c r="BT721" s="211"/>
      <c r="BU721" s="211"/>
      <c r="BV721" s="211"/>
      <c r="BW721" s="211"/>
      <c r="BX721" s="211"/>
    </row>
    <row r="722" spans="1:76" s="209" customFormat="1" x14ac:dyDescent="0.25">
      <c r="A722" s="194"/>
      <c r="B722" s="194"/>
      <c r="C722" s="194"/>
      <c r="D722" s="194"/>
      <c r="E722" s="194"/>
      <c r="F722" s="194"/>
      <c r="G722" s="194"/>
      <c r="X722" s="210"/>
      <c r="Y722" s="210"/>
      <c r="AF722" s="210"/>
      <c r="AG722" s="210"/>
      <c r="AT722" s="210"/>
      <c r="AU722" s="210"/>
      <c r="AV722" s="210"/>
      <c r="AW722" s="210"/>
      <c r="AX722" s="210"/>
      <c r="AY722" s="210"/>
      <c r="AZ722" s="210"/>
      <c r="BA722" s="210"/>
      <c r="BB722" s="210"/>
      <c r="BC722" s="210"/>
      <c r="BD722" s="210"/>
      <c r="BE722" s="210"/>
      <c r="BM722" s="211"/>
      <c r="BN722" s="211"/>
      <c r="BO722" s="211"/>
      <c r="BP722" s="211"/>
      <c r="BQ722" s="211"/>
      <c r="BR722" s="211"/>
      <c r="BS722" s="211"/>
      <c r="BT722" s="211"/>
      <c r="BU722" s="211"/>
      <c r="BV722" s="211"/>
      <c r="BW722" s="211"/>
      <c r="BX722" s="211"/>
    </row>
    <row r="723" spans="1:76" s="209" customFormat="1" x14ac:dyDescent="0.25">
      <c r="A723" s="194"/>
      <c r="B723" s="194"/>
      <c r="C723" s="194"/>
      <c r="D723" s="194"/>
      <c r="E723" s="194"/>
      <c r="F723" s="194"/>
      <c r="G723" s="194"/>
      <c r="X723" s="210"/>
      <c r="Y723" s="210"/>
      <c r="AF723" s="210"/>
      <c r="AG723" s="210"/>
      <c r="AT723" s="210"/>
      <c r="AU723" s="210"/>
      <c r="AV723" s="210"/>
      <c r="AW723" s="210"/>
      <c r="AX723" s="210"/>
      <c r="AY723" s="210"/>
      <c r="AZ723" s="210"/>
      <c r="BA723" s="210"/>
      <c r="BB723" s="210"/>
      <c r="BC723" s="210"/>
      <c r="BD723" s="210"/>
      <c r="BE723" s="210"/>
      <c r="BM723" s="211"/>
      <c r="BN723" s="211"/>
      <c r="BO723" s="211"/>
      <c r="BP723" s="211"/>
      <c r="BQ723" s="211"/>
      <c r="BR723" s="211"/>
      <c r="BS723" s="211"/>
      <c r="BT723" s="211"/>
      <c r="BU723" s="211"/>
      <c r="BV723" s="211"/>
      <c r="BW723" s="211"/>
      <c r="BX723" s="211"/>
    </row>
    <row r="724" spans="1:76" s="209" customFormat="1" x14ac:dyDescent="0.25">
      <c r="A724" s="194"/>
      <c r="B724" s="194"/>
      <c r="C724" s="194"/>
      <c r="D724" s="194"/>
      <c r="E724" s="194"/>
      <c r="F724" s="194"/>
      <c r="G724" s="194"/>
      <c r="X724" s="210"/>
      <c r="Y724" s="210"/>
      <c r="AF724" s="210"/>
      <c r="AG724" s="210"/>
      <c r="AT724" s="210"/>
      <c r="AU724" s="210"/>
      <c r="AV724" s="210"/>
      <c r="AW724" s="210"/>
      <c r="AX724" s="210"/>
      <c r="AY724" s="210"/>
      <c r="AZ724" s="210"/>
      <c r="BA724" s="210"/>
      <c r="BB724" s="210"/>
      <c r="BC724" s="210"/>
      <c r="BD724" s="210"/>
      <c r="BE724" s="210"/>
      <c r="BM724" s="211"/>
      <c r="BN724" s="211"/>
      <c r="BO724" s="211"/>
      <c r="BP724" s="211"/>
      <c r="BQ724" s="211"/>
      <c r="BR724" s="211"/>
      <c r="BS724" s="211"/>
      <c r="BT724" s="211"/>
      <c r="BU724" s="211"/>
      <c r="BV724" s="211"/>
      <c r="BW724" s="211"/>
      <c r="BX724" s="211"/>
    </row>
    <row r="725" spans="1:76" s="209" customFormat="1" x14ac:dyDescent="0.25">
      <c r="A725" s="194"/>
      <c r="B725" s="194"/>
      <c r="C725" s="194"/>
      <c r="D725" s="194"/>
      <c r="E725" s="194"/>
      <c r="F725" s="194"/>
      <c r="G725" s="194"/>
      <c r="X725" s="210"/>
      <c r="Y725" s="210"/>
      <c r="AF725" s="210"/>
      <c r="AG725" s="210"/>
      <c r="AT725" s="210"/>
      <c r="AU725" s="210"/>
      <c r="AV725" s="210"/>
      <c r="AW725" s="210"/>
      <c r="AX725" s="210"/>
      <c r="AY725" s="210"/>
      <c r="AZ725" s="210"/>
      <c r="BA725" s="210"/>
      <c r="BB725" s="210"/>
      <c r="BC725" s="210"/>
      <c r="BD725" s="210"/>
      <c r="BE725" s="210"/>
      <c r="BM725" s="211"/>
      <c r="BN725" s="211"/>
      <c r="BO725" s="211"/>
      <c r="BP725" s="211"/>
      <c r="BQ725" s="211"/>
      <c r="BR725" s="211"/>
      <c r="BS725" s="211"/>
      <c r="BT725" s="211"/>
      <c r="BU725" s="211"/>
      <c r="BV725" s="211"/>
      <c r="BW725" s="211"/>
      <c r="BX725" s="211"/>
    </row>
    <row r="726" spans="1:76" s="209" customFormat="1" x14ac:dyDescent="0.25">
      <c r="A726" s="194"/>
      <c r="B726" s="194"/>
      <c r="C726" s="194"/>
      <c r="D726" s="194"/>
      <c r="E726" s="194"/>
      <c r="F726" s="194"/>
      <c r="G726" s="194"/>
      <c r="X726" s="210"/>
      <c r="Y726" s="210"/>
      <c r="AF726" s="210"/>
      <c r="AG726" s="210"/>
      <c r="AT726" s="210"/>
      <c r="AU726" s="210"/>
      <c r="AV726" s="210"/>
      <c r="AW726" s="210"/>
      <c r="AX726" s="210"/>
      <c r="AY726" s="210"/>
      <c r="AZ726" s="210"/>
      <c r="BA726" s="210"/>
      <c r="BB726" s="210"/>
      <c r="BC726" s="210"/>
      <c r="BD726" s="210"/>
      <c r="BE726" s="210"/>
      <c r="BM726" s="211"/>
      <c r="BN726" s="211"/>
      <c r="BO726" s="211"/>
      <c r="BP726" s="211"/>
      <c r="BQ726" s="211"/>
      <c r="BR726" s="211"/>
      <c r="BS726" s="211"/>
      <c r="BT726" s="211"/>
      <c r="BU726" s="211"/>
      <c r="BV726" s="211"/>
      <c r="BW726" s="211"/>
      <c r="BX726" s="211"/>
    </row>
    <row r="727" spans="1:76" s="209" customFormat="1" x14ac:dyDescent="0.25">
      <c r="A727" s="194"/>
      <c r="B727" s="194"/>
      <c r="C727" s="194"/>
      <c r="D727" s="194"/>
      <c r="E727" s="194"/>
      <c r="F727" s="194"/>
      <c r="G727" s="194"/>
      <c r="X727" s="210"/>
      <c r="Y727" s="210"/>
      <c r="AF727" s="210"/>
      <c r="AG727" s="210"/>
      <c r="AT727" s="210"/>
      <c r="AU727" s="210"/>
      <c r="AV727" s="210"/>
      <c r="AW727" s="210"/>
      <c r="AX727" s="210"/>
      <c r="AY727" s="210"/>
      <c r="AZ727" s="210"/>
      <c r="BA727" s="210"/>
      <c r="BB727" s="210"/>
      <c r="BC727" s="210"/>
      <c r="BD727" s="210"/>
      <c r="BE727" s="210"/>
      <c r="BM727" s="211"/>
      <c r="BN727" s="211"/>
      <c r="BO727" s="211"/>
      <c r="BP727" s="211"/>
      <c r="BQ727" s="211"/>
      <c r="BR727" s="211"/>
      <c r="BS727" s="211"/>
      <c r="BT727" s="211"/>
      <c r="BU727" s="211"/>
      <c r="BV727" s="211"/>
      <c r="BW727" s="211"/>
      <c r="BX727" s="211"/>
    </row>
    <row r="728" spans="1:76" s="209" customFormat="1" x14ac:dyDescent="0.25">
      <c r="A728" s="194"/>
      <c r="B728" s="194"/>
      <c r="C728" s="194"/>
      <c r="D728" s="194"/>
      <c r="E728" s="194"/>
      <c r="F728" s="194"/>
      <c r="G728" s="194"/>
      <c r="X728" s="210"/>
      <c r="Y728" s="210"/>
      <c r="AF728" s="210"/>
      <c r="AG728" s="210"/>
      <c r="AT728" s="210"/>
      <c r="AU728" s="210"/>
      <c r="AV728" s="210"/>
      <c r="AW728" s="210"/>
      <c r="AX728" s="210"/>
      <c r="AY728" s="210"/>
      <c r="AZ728" s="210"/>
      <c r="BA728" s="210"/>
      <c r="BB728" s="210"/>
      <c r="BC728" s="210"/>
      <c r="BD728" s="210"/>
      <c r="BE728" s="210"/>
      <c r="BM728" s="211"/>
      <c r="BN728" s="211"/>
      <c r="BO728" s="211"/>
      <c r="BP728" s="211"/>
      <c r="BQ728" s="211"/>
      <c r="BR728" s="211"/>
      <c r="BS728" s="211"/>
      <c r="BT728" s="211"/>
      <c r="BU728" s="211"/>
      <c r="BV728" s="211"/>
      <c r="BW728" s="211"/>
      <c r="BX728" s="211"/>
    </row>
    <row r="729" spans="1:76" s="209" customFormat="1" x14ac:dyDescent="0.25">
      <c r="A729" s="194"/>
      <c r="B729" s="194"/>
      <c r="C729" s="194"/>
      <c r="D729" s="194"/>
      <c r="E729" s="194"/>
      <c r="F729" s="194"/>
      <c r="G729" s="194"/>
      <c r="X729" s="210"/>
      <c r="Y729" s="210"/>
      <c r="AF729" s="210"/>
      <c r="AG729" s="210"/>
      <c r="AT729" s="210"/>
      <c r="AU729" s="210"/>
      <c r="AV729" s="210"/>
      <c r="AW729" s="210"/>
      <c r="AX729" s="210"/>
      <c r="AY729" s="210"/>
      <c r="AZ729" s="210"/>
      <c r="BA729" s="210"/>
      <c r="BB729" s="210"/>
      <c r="BC729" s="210"/>
      <c r="BD729" s="210"/>
      <c r="BE729" s="210"/>
      <c r="BM729" s="211"/>
      <c r="BN729" s="211"/>
      <c r="BO729" s="211"/>
      <c r="BP729" s="211"/>
      <c r="BQ729" s="211"/>
      <c r="BR729" s="211"/>
      <c r="BS729" s="211"/>
      <c r="BT729" s="211"/>
      <c r="BU729" s="211"/>
      <c r="BV729" s="211"/>
      <c r="BW729" s="211"/>
      <c r="BX729" s="211"/>
    </row>
    <row r="730" spans="1:76" s="209" customFormat="1" x14ac:dyDescent="0.25">
      <c r="A730" s="194"/>
      <c r="B730" s="194"/>
      <c r="C730" s="194"/>
      <c r="D730" s="194"/>
      <c r="E730" s="194"/>
      <c r="F730" s="194"/>
      <c r="G730" s="194"/>
      <c r="X730" s="210"/>
      <c r="Y730" s="210"/>
      <c r="AF730" s="210"/>
      <c r="AG730" s="210"/>
      <c r="AT730" s="210"/>
      <c r="AU730" s="210"/>
      <c r="AV730" s="210"/>
      <c r="AW730" s="210"/>
      <c r="AX730" s="210"/>
      <c r="AY730" s="210"/>
      <c r="AZ730" s="210"/>
      <c r="BA730" s="210"/>
      <c r="BB730" s="210"/>
      <c r="BC730" s="210"/>
      <c r="BD730" s="210"/>
      <c r="BE730" s="210"/>
      <c r="BM730" s="211"/>
      <c r="BN730" s="211"/>
      <c r="BO730" s="211"/>
      <c r="BP730" s="211"/>
      <c r="BQ730" s="211"/>
      <c r="BR730" s="211"/>
      <c r="BS730" s="211"/>
      <c r="BT730" s="211"/>
      <c r="BU730" s="211"/>
      <c r="BV730" s="211"/>
      <c r="BW730" s="211"/>
      <c r="BX730" s="211"/>
    </row>
    <row r="731" spans="1:76" s="209" customFormat="1" x14ac:dyDescent="0.25">
      <c r="A731" s="194"/>
      <c r="B731" s="194"/>
      <c r="C731" s="194"/>
      <c r="D731" s="194"/>
      <c r="E731" s="194"/>
      <c r="F731" s="194"/>
      <c r="G731" s="194"/>
      <c r="X731" s="210"/>
      <c r="Y731" s="210"/>
      <c r="AF731" s="210"/>
      <c r="AG731" s="210"/>
      <c r="AT731" s="210"/>
      <c r="AU731" s="210"/>
      <c r="AV731" s="210"/>
      <c r="AW731" s="210"/>
      <c r="AX731" s="210"/>
      <c r="AY731" s="210"/>
      <c r="AZ731" s="210"/>
      <c r="BA731" s="210"/>
      <c r="BB731" s="210"/>
      <c r="BC731" s="210"/>
      <c r="BD731" s="210"/>
      <c r="BE731" s="210"/>
      <c r="BM731" s="211"/>
      <c r="BN731" s="211"/>
      <c r="BO731" s="211"/>
      <c r="BP731" s="211"/>
      <c r="BQ731" s="211"/>
      <c r="BR731" s="211"/>
      <c r="BS731" s="211"/>
      <c r="BT731" s="211"/>
      <c r="BU731" s="211"/>
      <c r="BV731" s="211"/>
      <c r="BW731" s="211"/>
      <c r="BX731" s="211"/>
    </row>
    <row r="732" spans="1:76" s="209" customFormat="1" x14ac:dyDescent="0.25">
      <c r="A732" s="194"/>
      <c r="B732" s="194"/>
      <c r="C732" s="194"/>
      <c r="D732" s="194"/>
      <c r="E732" s="194"/>
      <c r="F732" s="194"/>
      <c r="G732" s="194"/>
      <c r="X732" s="210"/>
      <c r="Y732" s="210"/>
      <c r="AF732" s="210"/>
      <c r="AG732" s="210"/>
      <c r="AT732" s="210"/>
      <c r="AU732" s="210"/>
      <c r="AV732" s="210"/>
      <c r="AW732" s="210"/>
      <c r="AX732" s="210"/>
      <c r="AY732" s="210"/>
      <c r="AZ732" s="210"/>
      <c r="BA732" s="210"/>
      <c r="BB732" s="210"/>
      <c r="BC732" s="210"/>
      <c r="BD732" s="210"/>
      <c r="BE732" s="210"/>
      <c r="BM732" s="211"/>
      <c r="BN732" s="211"/>
      <c r="BO732" s="211"/>
      <c r="BP732" s="211"/>
      <c r="BQ732" s="211"/>
      <c r="BR732" s="211"/>
      <c r="BS732" s="211"/>
      <c r="BT732" s="211"/>
      <c r="BU732" s="211"/>
      <c r="BV732" s="211"/>
      <c r="BW732" s="211"/>
      <c r="BX732" s="211"/>
    </row>
    <row r="733" spans="1:76" s="209" customFormat="1" x14ac:dyDescent="0.25">
      <c r="A733" s="194"/>
      <c r="B733" s="194"/>
      <c r="C733" s="194"/>
      <c r="D733" s="194"/>
      <c r="E733" s="194"/>
      <c r="F733" s="194"/>
      <c r="G733" s="194"/>
      <c r="X733" s="210"/>
      <c r="Y733" s="210"/>
      <c r="AF733" s="210"/>
      <c r="AG733" s="210"/>
      <c r="AT733" s="210"/>
      <c r="AU733" s="210"/>
      <c r="AV733" s="210"/>
      <c r="AW733" s="210"/>
      <c r="AX733" s="210"/>
      <c r="AY733" s="210"/>
      <c r="AZ733" s="210"/>
      <c r="BA733" s="210"/>
      <c r="BB733" s="210"/>
      <c r="BC733" s="210"/>
      <c r="BD733" s="210"/>
      <c r="BE733" s="210"/>
      <c r="BM733" s="211"/>
      <c r="BN733" s="211"/>
      <c r="BO733" s="211"/>
      <c r="BP733" s="211"/>
      <c r="BQ733" s="211"/>
      <c r="BR733" s="211"/>
      <c r="BS733" s="211"/>
      <c r="BT733" s="211"/>
      <c r="BU733" s="211"/>
      <c r="BV733" s="211"/>
      <c r="BW733" s="211"/>
      <c r="BX733" s="211"/>
    </row>
    <row r="734" spans="1:76" s="209" customFormat="1" x14ac:dyDescent="0.25">
      <c r="A734" s="194"/>
      <c r="B734" s="194"/>
      <c r="C734" s="194"/>
      <c r="D734" s="194"/>
      <c r="E734" s="194"/>
      <c r="F734" s="194"/>
      <c r="G734" s="194"/>
      <c r="X734" s="210"/>
      <c r="Y734" s="210"/>
      <c r="AF734" s="210"/>
      <c r="AG734" s="210"/>
      <c r="AT734" s="210"/>
      <c r="AU734" s="210"/>
      <c r="AV734" s="210"/>
      <c r="AW734" s="210"/>
      <c r="AX734" s="210"/>
      <c r="AY734" s="210"/>
      <c r="AZ734" s="210"/>
      <c r="BA734" s="210"/>
      <c r="BB734" s="210"/>
      <c r="BC734" s="210"/>
      <c r="BD734" s="210"/>
      <c r="BE734" s="210"/>
      <c r="BM734" s="211"/>
      <c r="BN734" s="211"/>
      <c r="BO734" s="211"/>
      <c r="BP734" s="211"/>
      <c r="BQ734" s="211"/>
      <c r="BR734" s="211"/>
      <c r="BS734" s="211"/>
      <c r="BT734" s="211"/>
      <c r="BU734" s="211"/>
      <c r="BV734" s="211"/>
      <c r="BW734" s="211"/>
      <c r="BX734" s="211"/>
    </row>
    <row r="735" spans="1:76" s="209" customFormat="1" x14ac:dyDescent="0.25">
      <c r="A735" s="194"/>
      <c r="B735" s="194"/>
      <c r="C735" s="194"/>
      <c r="D735" s="194"/>
      <c r="E735" s="194"/>
      <c r="F735" s="194"/>
      <c r="G735" s="194"/>
      <c r="X735" s="210"/>
      <c r="Y735" s="210"/>
      <c r="AF735" s="210"/>
      <c r="AG735" s="210"/>
      <c r="AT735" s="210"/>
      <c r="AU735" s="210"/>
      <c r="AV735" s="210"/>
      <c r="AW735" s="210"/>
      <c r="AX735" s="210"/>
      <c r="AY735" s="210"/>
      <c r="AZ735" s="210"/>
      <c r="BA735" s="210"/>
      <c r="BB735" s="210"/>
      <c r="BC735" s="210"/>
      <c r="BD735" s="210"/>
      <c r="BE735" s="210"/>
      <c r="BM735" s="211"/>
      <c r="BN735" s="211"/>
      <c r="BO735" s="211"/>
      <c r="BP735" s="211"/>
      <c r="BQ735" s="211"/>
      <c r="BR735" s="211"/>
      <c r="BS735" s="211"/>
      <c r="BT735" s="211"/>
      <c r="BU735" s="211"/>
      <c r="BV735" s="211"/>
      <c r="BW735" s="211"/>
      <c r="BX735" s="211"/>
    </row>
    <row r="736" spans="1:76" s="209" customFormat="1" x14ac:dyDescent="0.25">
      <c r="A736" s="194"/>
      <c r="B736" s="194"/>
      <c r="C736" s="194"/>
      <c r="D736" s="194"/>
      <c r="E736" s="194"/>
      <c r="F736" s="194"/>
      <c r="G736" s="194"/>
      <c r="X736" s="210"/>
      <c r="Y736" s="210"/>
      <c r="AF736" s="210"/>
      <c r="AG736" s="210"/>
      <c r="AT736" s="210"/>
      <c r="AU736" s="210"/>
      <c r="AV736" s="210"/>
      <c r="AW736" s="210"/>
      <c r="AX736" s="210"/>
      <c r="AY736" s="210"/>
      <c r="AZ736" s="210"/>
      <c r="BA736" s="210"/>
      <c r="BB736" s="210"/>
      <c r="BC736" s="210"/>
      <c r="BD736" s="210"/>
      <c r="BE736" s="210"/>
      <c r="BM736" s="211"/>
      <c r="BN736" s="211"/>
      <c r="BO736" s="211"/>
      <c r="BP736" s="211"/>
      <c r="BQ736" s="211"/>
      <c r="BR736" s="211"/>
      <c r="BS736" s="211"/>
      <c r="BT736" s="211"/>
      <c r="BU736" s="211"/>
      <c r="BV736" s="211"/>
      <c r="BW736" s="211"/>
      <c r="BX736" s="211"/>
    </row>
    <row r="737" spans="1:76" s="209" customFormat="1" x14ac:dyDescent="0.25">
      <c r="A737" s="194"/>
      <c r="B737" s="194"/>
      <c r="C737" s="194"/>
      <c r="D737" s="194"/>
      <c r="E737" s="194"/>
      <c r="F737" s="194"/>
      <c r="G737" s="194"/>
      <c r="X737" s="210"/>
      <c r="Y737" s="210"/>
      <c r="AF737" s="210"/>
      <c r="AG737" s="210"/>
      <c r="AT737" s="210"/>
      <c r="AU737" s="210"/>
      <c r="AV737" s="210"/>
      <c r="AW737" s="210"/>
      <c r="AX737" s="210"/>
      <c r="AY737" s="210"/>
      <c r="AZ737" s="210"/>
      <c r="BA737" s="210"/>
      <c r="BB737" s="210"/>
      <c r="BC737" s="210"/>
      <c r="BD737" s="210"/>
      <c r="BE737" s="210"/>
      <c r="BM737" s="211"/>
      <c r="BN737" s="211"/>
      <c r="BO737" s="211"/>
      <c r="BP737" s="211"/>
      <c r="BQ737" s="211"/>
      <c r="BR737" s="211"/>
      <c r="BS737" s="211"/>
      <c r="BT737" s="211"/>
      <c r="BU737" s="211"/>
      <c r="BV737" s="211"/>
      <c r="BW737" s="211"/>
      <c r="BX737" s="211"/>
    </row>
    <row r="738" spans="1:76" s="209" customFormat="1" x14ac:dyDescent="0.25">
      <c r="A738" s="194"/>
      <c r="B738" s="194"/>
      <c r="C738" s="194"/>
      <c r="D738" s="194"/>
      <c r="E738" s="194"/>
      <c r="F738" s="194"/>
      <c r="G738" s="194"/>
      <c r="X738" s="210"/>
      <c r="Y738" s="210"/>
      <c r="AF738" s="210"/>
      <c r="AG738" s="210"/>
      <c r="AT738" s="210"/>
      <c r="AU738" s="210"/>
      <c r="AV738" s="210"/>
      <c r="AW738" s="210"/>
      <c r="AX738" s="210"/>
      <c r="AY738" s="210"/>
      <c r="AZ738" s="210"/>
      <c r="BA738" s="210"/>
      <c r="BB738" s="210"/>
      <c r="BC738" s="210"/>
      <c r="BD738" s="210"/>
      <c r="BE738" s="210"/>
      <c r="BM738" s="211"/>
      <c r="BN738" s="211"/>
      <c r="BO738" s="211"/>
      <c r="BP738" s="211"/>
      <c r="BQ738" s="211"/>
      <c r="BR738" s="211"/>
      <c r="BS738" s="211"/>
      <c r="BT738" s="211"/>
      <c r="BU738" s="211"/>
      <c r="BV738" s="211"/>
      <c r="BW738" s="211"/>
      <c r="BX738" s="211"/>
    </row>
    <row r="739" spans="1:76" s="209" customFormat="1" x14ac:dyDescent="0.25">
      <c r="A739" s="194"/>
      <c r="B739" s="194"/>
      <c r="C739" s="194"/>
      <c r="D739" s="194"/>
      <c r="E739" s="194"/>
      <c r="F739" s="194"/>
      <c r="G739" s="194"/>
      <c r="X739" s="210"/>
      <c r="Y739" s="210"/>
      <c r="AF739" s="210"/>
      <c r="AG739" s="210"/>
      <c r="AT739" s="210"/>
      <c r="AU739" s="210"/>
      <c r="AV739" s="210"/>
      <c r="AW739" s="210"/>
      <c r="AX739" s="210"/>
      <c r="AY739" s="210"/>
      <c r="AZ739" s="210"/>
      <c r="BA739" s="210"/>
      <c r="BB739" s="210"/>
      <c r="BC739" s="210"/>
      <c r="BD739" s="210"/>
      <c r="BE739" s="210"/>
      <c r="BM739" s="211"/>
      <c r="BN739" s="211"/>
      <c r="BO739" s="211"/>
      <c r="BP739" s="211"/>
      <c r="BQ739" s="211"/>
      <c r="BR739" s="211"/>
      <c r="BS739" s="211"/>
      <c r="BT739" s="211"/>
      <c r="BU739" s="211"/>
      <c r="BV739" s="211"/>
      <c r="BW739" s="211"/>
      <c r="BX739" s="211"/>
    </row>
    <row r="740" spans="1:76" s="209" customFormat="1" x14ac:dyDescent="0.25">
      <c r="A740" s="194"/>
      <c r="B740" s="194"/>
      <c r="C740" s="194"/>
      <c r="D740" s="194"/>
      <c r="E740" s="194"/>
      <c r="F740" s="194"/>
      <c r="G740" s="194"/>
      <c r="X740" s="210"/>
      <c r="Y740" s="210"/>
      <c r="AF740" s="210"/>
      <c r="AG740" s="210"/>
      <c r="AT740" s="210"/>
      <c r="AU740" s="210"/>
      <c r="AV740" s="210"/>
      <c r="AW740" s="210"/>
      <c r="AX740" s="210"/>
      <c r="AY740" s="210"/>
      <c r="AZ740" s="210"/>
      <c r="BA740" s="210"/>
      <c r="BB740" s="210"/>
      <c r="BC740" s="210"/>
      <c r="BD740" s="210"/>
      <c r="BE740" s="210"/>
      <c r="BM740" s="211"/>
      <c r="BN740" s="211"/>
      <c r="BO740" s="211"/>
      <c r="BP740" s="211"/>
      <c r="BQ740" s="211"/>
      <c r="BR740" s="211"/>
      <c r="BS740" s="211"/>
      <c r="BT740" s="211"/>
      <c r="BU740" s="211"/>
      <c r="BV740" s="211"/>
      <c r="BW740" s="211"/>
      <c r="BX740" s="211"/>
    </row>
    <row r="741" spans="1:76" s="209" customFormat="1" x14ac:dyDescent="0.25">
      <c r="A741" s="194"/>
      <c r="B741" s="194"/>
      <c r="C741" s="194"/>
      <c r="D741" s="194"/>
      <c r="E741" s="194"/>
      <c r="F741" s="194"/>
      <c r="G741" s="194"/>
      <c r="X741" s="210"/>
      <c r="Y741" s="210"/>
      <c r="AF741" s="210"/>
      <c r="AG741" s="210"/>
      <c r="AT741" s="210"/>
      <c r="AU741" s="210"/>
      <c r="AV741" s="210"/>
      <c r="AW741" s="210"/>
      <c r="AX741" s="210"/>
      <c r="AY741" s="210"/>
      <c r="AZ741" s="210"/>
      <c r="BA741" s="210"/>
      <c r="BB741" s="210"/>
      <c r="BC741" s="210"/>
      <c r="BD741" s="210"/>
      <c r="BE741" s="210"/>
      <c r="BM741" s="211"/>
      <c r="BN741" s="211"/>
      <c r="BO741" s="211"/>
      <c r="BP741" s="211"/>
      <c r="BQ741" s="211"/>
      <c r="BR741" s="211"/>
      <c r="BS741" s="211"/>
      <c r="BT741" s="211"/>
      <c r="BU741" s="211"/>
      <c r="BV741" s="211"/>
      <c r="BW741" s="211"/>
      <c r="BX741" s="211"/>
    </row>
    <row r="742" spans="1:76" s="209" customFormat="1" x14ac:dyDescent="0.25">
      <c r="A742" s="194"/>
      <c r="B742" s="194"/>
      <c r="C742" s="194"/>
      <c r="D742" s="194"/>
      <c r="E742" s="194"/>
      <c r="F742" s="194"/>
      <c r="G742" s="194"/>
      <c r="X742" s="210"/>
      <c r="Y742" s="210"/>
      <c r="AF742" s="210"/>
      <c r="AG742" s="210"/>
      <c r="AT742" s="210"/>
      <c r="AU742" s="210"/>
      <c r="AV742" s="210"/>
      <c r="AW742" s="210"/>
      <c r="AX742" s="210"/>
      <c r="AY742" s="210"/>
      <c r="AZ742" s="210"/>
      <c r="BA742" s="210"/>
      <c r="BB742" s="210"/>
      <c r="BC742" s="210"/>
      <c r="BD742" s="210"/>
      <c r="BE742" s="210"/>
      <c r="BM742" s="211"/>
      <c r="BN742" s="211"/>
      <c r="BO742" s="211"/>
      <c r="BP742" s="211"/>
      <c r="BQ742" s="211"/>
      <c r="BR742" s="211"/>
      <c r="BS742" s="211"/>
      <c r="BT742" s="211"/>
      <c r="BU742" s="211"/>
      <c r="BV742" s="211"/>
      <c r="BW742" s="211"/>
      <c r="BX742" s="211"/>
    </row>
    <row r="743" spans="1:76" s="209" customFormat="1" x14ac:dyDescent="0.25">
      <c r="A743" s="194"/>
      <c r="B743" s="194"/>
      <c r="C743" s="194"/>
      <c r="D743" s="194"/>
      <c r="E743" s="194"/>
      <c r="F743" s="194"/>
      <c r="G743" s="194"/>
      <c r="X743" s="210"/>
      <c r="Y743" s="210"/>
      <c r="AF743" s="210"/>
      <c r="AG743" s="210"/>
      <c r="AT743" s="210"/>
      <c r="AU743" s="210"/>
      <c r="AV743" s="210"/>
      <c r="AW743" s="210"/>
      <c r="AX743" s="210"/>
      <c r="AY743" s="210"/>
      <c r="AZ743" s="210"/>
      <c r="BA743" s="210"/>
      <c r="BB743" s="210"/>
      <c r="BC743" s="210"/>
      <c r="BD743" s="210"/>
      <c r="BE743" s="210"/>
      <c r="BM743" s="211"/>
      <c r="BN743" s="211"/>
      <c r="BO743" s="211"/>
      <c r="BP743" s="211"/>
      <c r="BQ743" s="211"/>
      <c r="BR743" s="211"/>
      <c r="BS743" s="211"/>
      <c r="BT743" s="211"/>
      <c r="BU743" s="211"/>
      <c r="BV743" s="211"/>
      <c r="BW743" s="211"/>
      <c r="BX743" s="211"/>
    </row>
    <row r="744" spans="1:76" s="209" customFormat="1" x14ac:dyDescent="0.25">
      <c r="A744" s="194"/>
      <c r="B744" s="194"/>
      <c r="C744" s="194"/>
      <c r="D744" s="194"/>
      <c r="E744" s="194"/>
      <c r="F744" s="194"/>
      <c r="G744" s="194"/>
      <c r="X744" s="210"/>
      <c r="Y744" s="210"/>
      <c r="AF744" s="210"/>
      <c r="AG744" s="210"/>
      <c r="AT744" s="210"/>
      <c r="AU744" s="210"/>
      <c r="AV744" s="210"/>
      <c r="AW744" s="210"/>
      <c r="AX744" s="210"/>
      <c r="AY744" s="210"/>
      <c r="AZ744" s="210"/>
      <c r="BA744" s="210"/>
      <c r="BB744" s="210"/>
      <c r="BC744" s="210"/>
      <c r="BD744" s="210"/>
      <c r="BE744" s="210"/>
      <c r="BM744" s="211"/>
      <c r="BN744" s="211"/>
      <c r="BO744" s="211"/>
      <c r="BP744" s="211"/>
      <c r="BQ744" s="211"/>
      <c r="BR744" s="211"/>
      <c r="BS744" s="211"/>
      <c r="BT744" s="211"/>
      <c r="BU744" s="211"/>
      <c r="BV744" s="211"/>
      <c r="BW744" s="211"/>
      <c r="BX744" s="211"/>
    </row>
    <row r="745" spans="1:76" s="209" customFormat="1" x14ac:dyDescent="0.25">
      <c r="A745" s="194"/>
      <c r="B745" s="194"/>
      <c r="C745" s="194"/>
      <c r="D745" s="194"/>
      <c r="E745" s="194"/>
      <c r="F745" s="194"/>
      <c r="G745" s="194"/>
      <c r="X745" s="210"/>
      <c r="Y745" s="210"/>
      <c r="AF745" s="210"/>
      <c r="AG745" s="210"/>
      <c r="AT745" s="210"/>
      <c r="AU745" s="210"/>
      <c r="AV745" s="210"/>
      <c r="AW745" s="210"/>
      <c r="AX745" s="210"/>
      <c r="AY745" s="210"/>
      <c r="AZ745" s="210"/>
      <c r="BA745" s="210"/>
      <c r="BB745" s="210"/>
      <c r="BC745" s="210"/>
      <c r="BD745" s="210"/>
      <c r="BE745" s="210"/>
      <c r="BM745" s="211"/>
      <c r="BN745" s="211"/>
      <c r="BO745" s="211"/>
      <c r="BP745" s="211"/>
      <c r="BQ745" s="211"/>
      <c r="BR745" s="211"/>
      <c r="BS745" s="211"/>
      <c r="BT745" s="211"/>
      <c r="BU745" s="211"/>
      <c r="BV745" s="211"/>
      <c r="BW745" s="211"/>
      <c r="BX745" s="211"/>
    </row>
    <row r="746" spans="1:76" s="209" customFormat="1" x14ac:dyDescent="0.25">
      <c r="A746" s="194"/>
      <c r="B746" s="194"/>
      <c r="C746" s="194"/>
      <c r="D746" s="194"/>
      <c r="E746" s="194"/>
      <c r="F746" s="194"/>
      <c r="G746" s="194"/>
      <c r="X746" s="210"/>
      <c r="Y746" s="210"/>
      <c r="AF746" s="210"/>
      <c r="AG746" s="210"/>
      <c r="AT746" s="210"/>
      <c r="AU746" s="210"/>
      <c r="AV746" s="210"/>
      <c r="AW746" s="210"/>
      <c r="AX746" s="210"/>
      <c r="AY746" s="210"/>
      <c r="AZ746" s="210"/>
      <c r="BA746" s="210"/>
      <c r="BB746" s="210"/>
      <c r="BC746" s="210"/>
      <c r="BD746" s="210"/>
      <c r="BE746" s="210"/>
      <c r="BM746" s="211"/>
      <c r="BN746" s="211"/>
      <c r="BO746" s="211"/>
      <c r="BP746" s="211"/>
      <c r="BQ746" s="211"/>
      <c r="BR746" s="211"/>
      <c r="BS746" s="211"/>
      <c r="BT746" s="211"/>
      <c r="BU746" s="211"/>
      <c r="BV746" s="211"/>
      <c r="BW746" s="211"/>
      <c r="BX746" s="211"/>
    </row>
    <row r="747" spans="1:76" s="209" customFormat="1" x14ac:dyDescent="0.25">
      <c r="A747" s="194"/>
      <c r="B747" s="194"/>
      <c r="C747" s="194"/>
      <c r="D747" s="194"/>
      <c r="E747" s="194"/>
      <c r="F747" s="194"/>
      <c r="G747" s="194"/>
      <c r="X747" s="210"/>
      <c r="Y747" s="210"/>
      <c r="AF747" s="210"/>
      <c r="AG747" s="210"/>
      <c r="AT747" s="210"/>
      <c r="AU747" s="210"/>
      <c r="AV747" s="210"/>
      <c r="AW747" s="210"/>
      <c r="AX747" s="210"/>
      <c r="AY747" s="210"/>
      <c r="AZ747" s="210"/>
      <c r="BA747" s="210"/>
      <c r="BB747" s="210"/>
      <c r="BC747" s="210"/>
      <c r="BD747" s="210"/>
      <c r="BE747" s="210"/>
      <c r="BM747" s="211"/>
      <c r="BN747" s="211"/>
      <c r="BO747" s="211"/>
      <c r="BP747" s="211"/>
      <c r="BQ747" s="211"/>
      <c r="BR747" s="211"/>
      <c r="BS747" s="211"/>
      <c r="BT747" s="211"/>
      <c r="BU747" s="211"/>
      <c r="BV747" s="211"/>
      <c r="BW747" s="211"/>
      <c r="BX747" s="211"/>
    </row>
    <row r="748" spans="1:76" s="209" customFormat="1" x14ac:dyDescent="0.25">
      <c r="A748" s="194"/>
      <c r="B748" s="194"/>
      <c r="C748" s="194"/>
      <c r="D748" s="194"/>
      <c r="E748" s="194"/>
      <c r="F748" s="194"/>
      <c r="G748" s="194"/>
      <c r="X748" s="210"/>
      <c r="Y748" s="210"/>
      <c r="AF748" s="210"/>
      <c r="AG748" s="210"/>
      <c r="AT748" s="210"/>
      <c r="AU748" s="210"/>
      <c r="AV748" s="210"/>
      <c r="AW748" s="210"/>
      <c r="AX748" s="210"/>
      <c r="AY748" s="210"/>
      <c r="AZ748" s="210"/>
      <c r="BA748" s="210"/>
      <c r="BB748" s="210"/>
      <c r="BC748" s="210"/>
      <c r="BD748" s="210"/>
      <c r="BE748" s="210"/>
      <c r="BM748" s="211"/>
      <c r="BN748" s="211"/>
      <c r="BO748" s="211"/>
      <c r="BP748" s="211"/>
      <c r="BQ748" s="211"/>
      <c r="BR748" s="211"/>
      <c r="BS748" s="211"/>
      <c r="BT748" s="211"/>
      <c r="BU748" s="211"/>
      <c r="BV748" s="211"/>
      <c r="BW748" s="211"/>
      <c r="BX748" s="211"/>
    </row>
    <row r="749" spans="1:76" s="209" customFormat="1" x14ac:dyDescent="0.25">
      <c r="A749" s="194"/>
      <c r="B749" s="194"/>
      <c r="C749" s="194"/>
      <c r="D749" s="194"/>
      <c r="E749" s="194"/>
      <c r="F749" s="194"/>
      <c r="G749" s="194"/>
      <c r="X749" s="210"/>
      <c r="Y749" s="210"/>
      <c r="AF749" s="210"/>
      <c r="AG749" s="210"/>
      <c r="AT749" s="210"/>
      <c r="AU749" s="210"/>
      <c r="AV749" s="210"/>
      <c r="AW749" s="210"/>
      <c r="AX749" s="210"/>
      <c r="AY749" s="210"/>
      <c r="AZ749" s="210"/>
      <c r="BA749" s="210"/>
      <c r="BB749" s="210"/>
      <c r="BC749" s="210"/>
      <c r="BD749" s="210"/>
      <c r="BE749" s="210"/>
      <c r="BM749" s="211"/>
      <c r="BN749" s="211"/>
      <c r="BO749" s="211"/>
      <c r="BP749" s="211"/>
      <c r="BQ749" s="211"/>
      <c r="BR749" s="211"/>
      <c r="BS749" s="211"/>
      <c r="BT749" s="211"/>
      <c r="BU749" s="211"/>
      <c r="BV749" s="211"/>
      <c r="BW749" s="211"/>
      <c r="BX749" s="211"/>
    </row>
    <row r="750" spans="1:76" s="209" customFormat="1" x14ac:dyDescent="0.25">
      <c r="A750" s="194"/>
      <c r="B750" s="194"/>
      <c r="C750" s="194"/>
      <c r="D750" s="194"/>
      <c r="E750" s="194"/>
      <c r="F750" s="194"/>
      <c r="G750" s="194"/>
      <c r="X750" s="210"/>
      <c r="Y750" s="210"/>
      <c r="AF750" s="210"/>
      <c r="AG750" s="210"/>
      <c r="AT750" s="210"/>
      <c r="AU750" s="210"/>
      <c r="AV750" s="210"/>
      <c r="AW750" s="210"/>
      <c r="AX750" s="210"/>
      <c r="AY750" s="210"/>
      <c r="AZ750" s="210"/>
      <c r="BA750" s="210"/>
      <c r="BB750" s="210"/>
      <c r="BC750" s="210"/>
      <c r="BD750" s="210"/>
      <c r="BE750" s="210"/>
      <c r="BM750" s="211"/>
      <c r="BN750" s="211"/>
      <c r="BO750" s="211"/>
      <c r="BP750" s="211"/>
      <c r="BQ750" s="211"/>
      <c r="BR750" s="211"/>
      <c r="BS750" s="211"/>
      <c r="BT750" s="211"/>
      <c r="BU750" s="211"/>
      <c r="BV750" s="211"/>
      <c r="BW750" s="211"/>
      <c r="BX750" s="211"/>
    </row>
    <row r="751" spans="1:76" s="209" customFormat="1" x14ac:dyDescent="0.25">
      <c r="A751" s="194"/>
      <c r="B751" s="194"/>
      <c r="C751" s="194"/>
      <c r="D751" s="194"/>
      <c r="E751" s="194"/>
      <c r="F751" s="194"/>
      <c r="G751" s="194"/>
      <c r="X751" s="210"/>
      <c r="Y751" s="210"/>
      <c r="AF751" s="210"/>
      <c r="AG751" s="210"/>
      <c r="AT751" s="210"/>
      <c r="AU751" s="210"/>
      <c r="AV751" s="210"/>
      <c r="AW751" s="210"/>
      <c r="AX751" s="210"/>
      <c r="AY751" s="210"/>
      <c r="AZ751" s="210"/>
      <c r="BA751" s="210"/>
      <c r="BB751" s="210"/>
      <c r="BC751" s="210"/>
      <c r="BD751" s="210"/>
      <c r="BE751" s="210"/>
      <c r="BM751" s="211"/>
      <c r="BN751" s="211"/>
      <c r="BO751" s="211"/>
      <c r="BP751" s="211"/>
      <c r="BQ751" s="211"/>
      <c r="BR751" s="211"/>
      <c r="BS751" s="211"/>
      <c r="BT751" s="211"/>
      <c r="BU751" s="211"/>
      <c r="BV751" s="211"/>
      <c r="BW751" s="211"/>
      <c r="BX751" s="211"/>
    </row>
    <row r="752" spans="1:76" s="209" customFormat="1" x14ac:dyDescent="0.25">
      <c r="A752" s="194"/>
      <c r="B752" s="194"/>
      <c r="C752" s="194"/>
      <c r="D752" s="194"/>
      <c r="E752" s="194"/>
      <c r="F752" s="194"/>
      <c r="G752" s="194"/>
      <c r="X752" s="210"/>
      <c r="Y752" s="210"/>
      <c r="AF752" s="210"/>
      <c r="AG752" s="210"/>
      <c r="AT752" s="210"/>
      <c r="AU752" s="210"/>
      <c r="AV752" s="210"/>
      <c r="AW752" s="210"/>
      <c r="AX752" s="210"/>
      <c r="AY752" s="210"/>
      <c r="AZ752" s="210"/>
      <c r="BA752" s="210"/>
      <c r="BB752" s="210"/>
      <c r="BC752" s="210"/>
      <c r="BD752" s="210"/>
      <c r="BE752" s="210"/>
      <c r="BM752" s="211"/>
      <c r="BN752" s="211"/>
      <c r="BO752" s="211"/>
      <c r="BP752" s="211"/>
      <c r="BQ752" s="211"/>
      <c r="BR752" s="211"/>
      <c r="BS752" s="211"/>
      <c r="BT752" s="211"/>
      <c r="BU752" s="211"/>
      <c r="BV752" s="211"/>
      <c r="BW752" s="211"/>
      <c r="BX752" s="211"/>
    </row>
    <row r="753" spans="1:76" s="209" customFormat="1" x14ac:dyDescent="0.25">
      <c r="A753" s="194"/>
      <c r="B753" s="194"/>
      <c r="C753" s="194"/>
      <c r="D753" s="194"/>
      <c r="E753" s="194"/>
      <c r="F753" s="194"/>
      <c r="G753" s="194"/>
      <c r="X753" s="210"/>
      <c r="Y753" s="210"/>
      <c r="AF753" s="210"/>
      <c r="AG753" s="210"/>
      <c r="AT753" s="210"/>
      <c r="AU753" s="210"/>
      <c r="AV753" s="210"/>
      <c r="AW753" s="210"/>
      <c r="AX753" s="210"/>
      <c r="AY753" s="210"/>
      <c r="AZ753" s="210"/>
      <c r="BA753" s="210"/>
      <c r="BB753" s="210"/>
      <c r="BC753" s="210"/>
      <c r="BD753" s="210"/>
      <c r="BE753" s="210"/>
      <c r="BM753" s="211"/>
      <c r="BN753" s="211"/>
      <c r="BO753" s="211"/>
      <c r="BP753" s="211"/>
      <c r="BQ753" s="211"/>
      <c r="BR753" s="211"/>
      <c r="BS753" s="211"/>
      <c r="BT753" s="211"/>
      <c r="BU753" s="211"/>
      <c r="BV753" s="211"/>
      <c r="BW753" s="211"/>
      <c r="BX753" s="211"/>
    </row>
    <row r="754" spans="1:76" s="209" customFormat="1" x14ac:dyDescent="0.25">
      <c r="A754" s="194"/>
      <c r="B754" s="194"/>
      <c r="C754" s="194"/>
      <c r="D754" s="194"/>
      <c r="E754" s="194"/>
      <c r="F754" s="194"/>
      <c r="G754" s="194"/>
      <c r="X754" s="210"/>
      <c r="Y754" s="210"/>
      <c r="AF754" s="210"/>
      <c r="AG754" s="210"/>
      <c r="AT754" s="210"/>
      <c r="AU754" s="210"/>
      <c r="AV754" s="210"/>
      <c r="AW754" s="210"/>
      <c r="AX754" s="210"/>
      <c r="AY754" s="210"/>
      <c r="AZ754" s="210"/>
      <c r="BA754" s="210"/>
      <c r="BB754" s="210"/>
      <c r="BC754" s="210"/>
      <c r="BD754" s="210"/>
      <c r="BE754" s="210"/>
      <c r="BM754" s="211"/>
      <c r="BN754" s="211"/>
      <c r="BO754" s="211"/>
      <c r="BP754" s="211"/>
      <c r="BQ754" s="211"/>
      <c r="BR754" s="211"/>
      <c r="BS754" s="211"/>
      <c r="BT754" s="211"/>
      <c r="BU754" s="211"/>
      <c r="BV754" s="211"/>
      <c r="BW754" s="211"/>
      <c r="BX754" s="211"/>
    </row>
    <row r="755" spans="1:76" s="209" customFormat="1" x14ac:dyDescent="0.25">
      <c r="A755" s="194"/>
      <c r="B755" s="194"/>
      <c r="C755" s="194"/>
      <c r="D755" s="194"/>
      <c r="E755" s="194"/>
      <c r="F755" s="194"/>
      <c r="G755" s="194"/>
      <c r="X755" s="210"/>
      <c r="Y755" s="210"/>
      <c r="AF755" s="210"/>
      <c r="AG755" s="210"/>
      <c r="AT755" s="210"/>
      <c r="AU755" s="210"/>
      <c r="AV755" s="210"/>
      <c r="AW755" s="210"/>
      <c r="AX755" s="210"/>
      <c r="AY755" s="210"/>
      <c r="AZ755" s="210"/>
      <c r="BA755" s="210"/>
      <c r="BB755" s="210"/>
      <c r="BC755" s="210"/>
      <c r="BD755" s="210"/>
      <c r="BE755" s="210"/>
      <c r="BM755" s="211"/>
      <c r="BN755" s="211"/>
      <c r="BO755" s="211"/>
      <c r="BP755" s="211"/>
      <c r="BQ755" s="211"/>
      <c r="BR755" s="211"/>
      <c r="BS755" s="211"/>
      <c r="BT755" s="211"/>
      <c r="BU755" s="211"/>
      <c r="BV755" s="211"/>
      <c r="BW755" s="211"/>
      <c r="BX755" s="211"/>
    </row>
    <row r="756" spans="1:76" s="209" customFormat="1" x14ac:dyDescent="0.25">
      <c r="A756" s="194"/>
      <c r="B756" s="194"/>
      <c r="C756" s="194"/>
      <c r="D756" s="194"/>
      <c r="E756" s="194"/>
      <c r="F756" s="194"/>
      <c r="G756" s="194"/>
      <c r="X756" s="210"/>
      <c r="Y756" s="210"/>
      <c r="AF756" s="210"/>
      <c r="AG756" s="210"/>
      <c r="AT756" s="210"/>
      <c r="AU756" s="210"/>
      <c r="AV756" s="210"/>
      <c r="AW756" s="210"/>
      <c r="AX756" s="210"/>
      <c r="AY756" s="210"/>
      <c r="AZ756" s="210"/>
      <c r="BA756" s="210"/>
      <c r="BB756" s="210"/>
      <c r="BC756" s="210"/>
      <c r="BD756" s="210"/>
      <c r="BE756" s="210"/>
      <c r="BM756" s="211"/>
      <c r="BN756" s="211"/>
      <c r="BO756" s="211"/>
      <c r="BP756" s="211"/>
      <c r="BQ756" s="211"/>
      <c r="BR756" s="211"/>
      <c r="BS756" s="211"/>
      <c r="BT756" s="211"/>
      <c r="BU756" s="211"/>
      <c r="BV756" s="211"/>
      <c r="BW756" s="211"/>
      <c r="BX756" s="211"/>
    </row>
    <row r="757" spans="1:76" s="209" customFormat="1" x14ac:dyDescent="0.25">
      <c r="A757" s="194"/>
      <c r="B757" s="194"/>
      <c r="C757" s="194"/>
      <c r="D757" s="194"/>
      <c r="E757" s="194"/>
      <c r="F757" s="194"/>
      <c r="G757" s="194"/>
      <c r="X757" s="210"/>
      <c r="Y757" s="210"/>
      <c r="AF757" s="210"/>
      <c r="AG757" s="210"/>
      <c r="AT757" s="210"/>
      <c r="AU757" s="210"/>
      <c r="AV757" s="210"/>
      <c r="AW757" s="210"/>
      <c r="AX757" s="210"/>
      <c r="AY757" s="210"/>
      <c r="AZ757" s="210"/>
      <c r="BA757" s="210"/>
      <c r="BB757" s="210"/>
      <c r="BC757" s="210"/>
      <c r="BD757" s="210"/>
      <c r="BE757" s="210"/>
      <c r="BM757" s="211"/>
      <c r="BN757" s="211"/>
      <c r="BO757" s="211"/>
      <c r="BP757" s="211"/>
      <c r="BQ757" s="211"/>
      <c r="BR757" s="211"/>
      <c r="BS757" s="211"/>
      <c r="BT757" s="211"/>
      <c r="BU757" s="211"/>
      <c r="BV757" s="211"/>
      <c r="BW757" s="211"/>
      <c r="BX757" s="211"/>
    </row>
    <row r="758" spans="1:76" s="209" customFormat="1" x14ac:dyDescent="0.25">
      <c r="A758" s="194"/>
      <c r="B758" s="194"/>
      <c r="C758" s="194"/>
      <c r="D758" s="194"/>
      <c r="E758" s="194"/>
      <c r="F758" s="194"/>
      <c r="G758" s="194"/>
      <c r="X758" s="210"/>
      <c r="Y758" s="210"/>
      <c r="AF758" s="210"/>
      <c r="AG758" s="210"/>
      <c r="AT758" s="210"/>
      <c r="AU758" s="210"/>
      <c r="AV758" s="210"/>
      <c r="AW758" s="210"/>
      <c r="AX758" s="210"/>
      <c r="AY758" s="210"/>
      <c r="AZ758" s="210"/>
      <c r="BA758" s="210"/>
      <c r="BB758" s="210"/>
      <c r="BC758" s="210"/>
      <c r="BD758" s="210"/>
      <c r="BE758" s="210"/>
      <c r="BM758" s="211"/>
      <c r="BN758" s="211"/>
      <c r="BO758" s="211"/>
      <c r="BP758" s="211"/>
      <c r="BQ758" s="211"/>
      <c r="BR758" s="211"/>
      <c r="BS758" s="211"/>
      <c r="BT758" s="211"/>
      <c r="BU758" s="211"/>
      <c r="BV758" s="211"/>
      <c r="BW758" s="211"/>
      <c r="BX758" s="211"/>
    </row>
    <row r="759" spans="1:76" s="209" customFormat="1" x14ac:dyDescent="0.25">
      <c r="A759" s="194"/>
      <c r="B759" s="194"/>
      <c r="C759" s="194"/>
      <c r="D759" s="194"/>
      <c r="E759" s="194"/>
      <c r="F759" s="194"/>
      <c r="G759" s="194"/>
      <c r="X759" s="210"/>
      <c r="Y759" s="210"/>
      <c r="AF759" s="210"/>
      <c r="AG759" s="210"/>
      <c r="AT759" s="210"/>
      <c r="AU759" s="210"/>
      <c r="AV759" s="210"/>
      <c r="AW759" s="210"/>
      <c r="AX759" s="210"/>
      <c r="AY759" s="210"/>
      <c r="AZ759" s="210"/>
      <c r="BA759" s="210"/>
      <c r="BB759" s="210"/>
      <c r="BC759" s="210"/>
      <c r="BD759" s="210"/>
      <c r="BE759" s="210"/>
      <c r="BM759" s="211"/>
      <c r="BN759" s="211"/>
      <c r="BO759" s="211"/>
      <c r="BP759" s="211"/>
      <c r="BQ759" s="211"/>
      <c r="BR759" s="211"/>
      <c r="BS759" s="211"/>
      <c r="BT759" s="211"/>
      <c r="BU759" s="211"/>
      <c r="BV759" s="211"/>
      <c r="BW759" s="211"/>
      <c r="BX759" s="211"/>
    </row>
    <row r="760" spans="1:76" s="209" customFormat="1" x14ac:dyDescent="0.25">
      <c r="A760" s="194"/>
      <c r="B760" s="194"/>
      <c r="C760" s="194"/>
      <c r="D760" s="194"/>
      <c r="E760" s="194"/>
      <c r="F760" s="194"/>
      <c r="G760" s="194"/>
      <c r="X760" s="210"/>
      <c r="Y760" s="210"/>
      <c r="AF760" s="210"/>
      <c r="AG760" s="210"/>
      <c r="AT760" s="210"/>
      <c r="AU760" s="210"/>
      <c r="AV760" s="210"/>
      <c r="AW760" s="210"/>
      <c r="AX760" s="210"/>
      <c r="AY760" s="210"/>
      <c r="AZ760" s="210"/>
      <c r="BA760" s="210"/>
      <c r="BB760" s="210"/>
      <c r="BC760" s="210"/>
      <c r="BD760" s="210"/>
      <c r="BE760" s="210"/>
      <c r="BM760" s="211"/>
      <c r="BN760" s="211"/>
      <c r="BO760" s="211"/>
      <c r="BP760" s="211"/>
      <c r="BQ760" s="211"/>
      <c r="BR760" s="211"/>
      <c r="BS760" s="211"/>
      <c r="BT760" s="211"/>
      <c r="BU760" s="211"/>
      <c r="BV760" s="211"/>
      <c r="BW760" s="211"/>
      <c r="BX760" s="211"/>
    </row>
    <row r="761" spans="1:76" s="209" customFormat="1" x14ac:dyDescent="0.25">
      <c r="A761" s="194"/>
      <c r="B761" s="194"/>
      <c r="C761" s="194"/>
      <c r="D761" s="194"/>
      <c r="E761" s="194"/>
      <c r="F761" s="194"/>
      <c r="G761" s="194"/>
      <c r="X761" s="210"/>
      <c r="Y761" s="210"/>
      <c r="AF761" s="210"/>
      <c r="AG761" s="210"/>
      <c r="AT761" s="210"/>
      <c r="AU761" s="210"/>
      <c r="AV761" s="210"/>
      <c r="AW761" s="210"/>
      <c r="AX761" s="210"/>
      <c r="AY761" s="210"/>
      <c r="AZ761" s="210"/>
      <c r="BA761" s="210"/>
      <c r="BB761" s="210"/>
      <c r="BC761" s="210"/>
      <c r="BD761" s="210"/>
      <c r="BE761" s="210"/>
      <c r="BM761" s="211"/>
      <c r="BN761" s="211"/>
      <c r="BO761" s="211"/>
      <c r="BP761" s="211"/>
      <c r="BQ761" s="211"/>
      <c r="BR761" s="211"/>
      <c r="BS761" s="211"/>
      <c r="BT761" s="211"/>
      <c r="BU761" s="211"/>
      <c r="BV761" s="211"/>
      <c r="BW761" s="211"/>
      <c r="BX761" s="211"/>
    </row>
    <row r="762" spans="1:76" s="209" customFormat="1" x14ac:dyDescent="0.25">
      <c r="A762" s="194"/>
      <c r="B762" s="194"/>
      <c r="C762" s="194"/>
      <c r="D762" s="194"/>
      <c r="E762" s="194"/>
      <c r="F762" s="194"/>
      <c r="G762" s="194"/>
      <c r="X762" s="210"/>
      <c r="Y762" s="210"/>
      <c r="AF762" s="210"/>
      <c r="AG762" s="210"/>
      <c r="AT762" s="210"/>
      <c r="AU762" s="210"/>
      <c r="AV762" s="210"/>
      <c r="AW762" s="210"/>
      <c r="AX762" s="210"/>
      <c r="AY762" s="210"/>
      <c r="AZ762" s="210"/>
      <c r="BA762" s="210"/>
      <c r="BB762" s="210"/>
      <c r="BC762" s="210"/>
      <c r="BD762" s="210"/>
      <c r="BE762" s="210"/>
      <c r="BM762" s="211"/>
      <c r="BN762" s="211"/>
      <c r="BO762" s="211"/>
      <c r="BP762" s="211"/>
      <c r="BQ762" s="211"/>
      <c r="BR762" s="211"/>
      <c r="BS762" s="211"/>
      <c r="BT762" s="211"/>
      <c r="BU762" s="211"/>
      <c r="BV762" s="211"/>
      <c r="BW762" s="211"/>
      <c r="BX762" s="211"/>
    </row>
    <row r="763" spans="1:76" s="209" customFormat="1" x14ac:dyDescent="0.25">
      <c r="A763" s="194"/>
      <c r="B763" s="194"/>
      <c r="C763" s="194"/>
      <c r="D763" s="194"/>
      <c r="E763" s="194"/>
      <c r="F763" s="194"/>
      <c r="G763" s="194"/>
      <c r="X763" s="210"/>
      <c r="Y763" s="210"/>
      <c r="AF763" s="210"/>
      <c r="AG763" s="210"/>
      <c r="AT763" s="210"/>
      <c r="AU763" s="210"/>
      <c r="AV763" s="210"/>
      <c r="AW763" s="210"/>
      <c r="AX763" s="210"/>
      <c r="AY763" s="210"/>
      <c r="AZ763" s="210"/>
      <c r="BA763" s="210"/>
      <c r="BB763" s="210"/>
      <c r="BC763" s="210"/>
      <c r="BD763" s="210"/>
      <c r="BE763" s="210"/>
      <c r="BM763" s="211"/>
      <c r="BN763" s="211"/>
      <c r="BO763" s="211"/>
      <c r="BP763" s="211"/>
      <c r="BQ763" s="211"/>
      <c r="BR763" s="211"/>
      <c r="BS763" s="211"/>
      <c r="BT763" s="211"/>
      <c r="BU763" s="211"/>
      <c r="BV763" s="211"/>
      <c r="BW763" s="211"/>
      <c r="BX763" s="211"/>
    </row>
    <row r="764" spans="1:76" s="209" customFormat="1" x14ac:dyDescent="0.25">
      <c r="A764" s="194"/>
      <c r="B764" s="194"/>
      <c r="C764" s="194"/>
      <c r="D764" s="194"/>
      <c r="E764" s="194"/>
      <c r="F764" s="194"/>
      <c r="G764" s="194"/>
      <c r="X764" s="210"/>
      <c r="Y764" s="210"/>
      <c r="AF764" s="210"/>
      <c r="AG764" s="210"/>
      <c r="AT764" s="210"/>
      <c r="AU764" s="210"/>
      <c r="AV764" s="210"/>
      <c r="AW764" s="210"/>
      <c r="AX764" s="210"/>
      <c r="AY764" s="210"/>
      <c r="AZ764" s="210"/>
      <c r="BA764" s="210"/>
      <c r="BB764" s="210"/>
      <c r="BC764" s="210"/>
      <c r="BD764" s="210"/>
      <c r="BE764" s="210"/>
      <c r="BM764" s="211"/>
      <c r="BN764" s="211"/>
      <c r="BO764" s="211"/>
      <c r="BP764" s="211"/>
      <c r="BQ764" s="211"/>
      <c r="BR764" s="211"/>
      <c r="BS764" s="211"/>
      <c r="BT764" s="211"/>
      <c r="BU764" s="211"/>
      <c r="BV764" s="211"/>
      <c r="BW764" s="211"/>
      <c r="BX764" s="211"/>
    </row>
    <row r="765" spans="1:76" s="209" customFormat="1" x14ac:dyDescent="0.25">
      <c r="A765" s="194"/>
      <c r="B765" s="194"/>
      <c r="C765" s="194"/>
      <c r="D765" s="194"/>
      <c r="E765" s="194"/>
      <c r="F765" s="194"/>
      <c r="G765" s="194"/>
      <c r="X765" s="210"/>
      <c r="Y765" s="210"/>
      <c r="AF765" s="210"/>
      <c r="AG765" s="210"/>
      <c r="AT765" s="210"/>
      <c r="AU765" s="210"/>
      <c r="AV765" s="210"/>
      <c r="AW765" s="210"/>
      <c r="AX765" s="210"/>
      <c r="AY765" s="210"/>
      <c r="AZ765" s="210"/>
      <c r="BA765" s="210"/>
      <c r="BB765" s="210"/>
      <c r="BC765" s="210"/>
      <c r="BD765" s="210"/>
      <c r="BE765" s="210"/>
      <c r="BM765" s="211"/>
      <c r="BN765" s="211"/>
      <c r="BO765" s="211"/>
      <c r="BP765" s="211"/>
      <c r="BQ765" s="211"/>
      <c r="BR765" s="211"/>
      <c r="BS765" s="211"/>
      <c r="BT765" s="211"/>
      <c r="BU765" s="211"/>
      <c r="BV765" s="211"/>
      <c r="BW765" s="211"/>
      <c r="BX765" s="211"/>
    </row>
    <row r="766" spans="1:76" s="209" customFormat="1" x14ac:dyDescent="0.25">
      <c r="A766" s="194"/>
      <c r="B766" s="194"/>
      <c r="C766" s="194"/>
      <c r="D766" s="194"/>
      <c r="E766" s="194"/>
      <c r="F766" s="194"/>
      <c r="G766" s="194"/>
      <c r="X766" s="210"/>
      <c r="Y766" s="210"/>
      <c r="AF766" s="210"/>
      <c r="AG766" s="210"/>
      <c r="AT766" s="210"/>
      <c r="AU766" s="210"/>
      <c r="AV766" s="210"/>
      <c r="AW766" s="210"/>
      <c r="AX766" s="210"/>
      <c r="AY766" s="210"/>
      <c r="AZ766" s="210"/>
      <c r="BA766" s="210"/>
      <c r="BB766" s="210"/>
      <c r="BC766" s="210"/>
      <c r="BD766" s="210"/>
      <c r="BE766" s="210"/>
      <c r="BM766" s="211"/>
      <c r="BN766" s="211"/>
      <c r="BO766" s="211"/>
      <c r="BP766" s="211"/>
      <c r="BQ766" s="211"/>
      <c r="BR766" s="211"/>
      <c r="BS766" s="211"/>
      <c r="BT766" s="211"/>
      <c r="BU766" s="211"/>
      <c r="BV766" s="211"/>
      <c r="BW766" s="211"/>
      <c r="BX766" s="211"/>
    </row>
    <row r="767" spans="1:76" s="209" customFormat="1" x14ac:dyDescent="0.25">
      <c r="A767" s="194"/>
      <c r="B767" s="194"/>
      <c r="C767" s="194"/>
      <c r="D767" s="194"/>
      <c r="E767" s="194"/>
      <c r="F767" s="194"/>
      <c r="G767" s="194"/>
      <c r="X767" s="210"/>
      <c r="Y767" s="210"/>
      <c r="AF767" s="210"/>
      <c r="AG767" s="210"/>
      <c r="AT767" s="210"/>
      <c r="AU767" s="210"/>
      <c r="AV767" s="210"/>
      <c r="AW767" s="210"/>
      <c r="AX767" s="210"/>
      <c r="AY767" s="210"/>
      <c r="AZ767" s="210"/>
      <c r="BA767" s="210"/>
      <c r="BB767" s="210"/>
      <c r="BC767" s="210"/>
      <c r="BD767" s="210"/>
      <c r="BE767" s="210"/>
      <c r="BM767" s="211"/>
      <c r="BN767" s="211"/>
      <c r="BO767" s="211"/>
      <c r="BP767" s="211"/>
      <c r="BQ767" s="211"/>
      <c r="BR767" s="211"/>
      <c r="BS767" s="211"/>
      <c r="BT767" s="211"/>
      <c r="BU767" s="211"/>
      <c r="BV767" s="211"/>
      <c r="BW767" s="211"/>
      <c r="BX767" s="211"/>
    </row>
    <row r="768" spans="1:76" s="209" customFormat="1" x14ac:dyDescent="0.25">
      <c r="A768" s="194"/>
      <c r="B768" s="194"/>
      <c r="C768" s="194"/>
      <c r="D768" s="194"/>
      <c r="E768" s="194"/>
      <c r="F768" s="194"/>
      <c r="G768" s="194"/>
      <c r="X768" s="210"/>
      <c r="Y768" s="210"/>
      <c r="AF768" s="210"/>
      <c r="AG768" s="210"/>
      <c r="AT768" s="210"/>
      <c r="AU768" s="210"/>
      <c r="AV768" s="210"/>
      <c r="AW768" s="210"/>
      <c r="AX768" s="210"/>
      <c r="AY768" s="210"/>
      <c r="AZ768" s="210"/>
      <c r="BA768" s="210"/>
      <c r="BB768" s="210"/>
      <c r="BC768" s="210"/>
      <c r="BD768" s="210"/>
      <c r="BE768" s="210"/>
      <c r="BM768" s="211"/>
      <c r="BN768" s="211"/>
      <c r="BO768" s="211"/>
      <c r="BP768" s="211"/>
      <c r="BQ768" s="211"/>
      <c r="BR768" s="211"/>
      <c r="BS768" s="211"/>
      <c r="BT768" s="211"/>
      <c r="BU768" s="211"/>
      <c r="BV768" s="211"/>
      <c r="BW768" s="211"/>
      <c r="BX768" s="211"/>
    </row>
    <row r="769" spans="1:76" s="209" customFormat="1" x14ac:dyDescent="0.25">
      <c r="A769" s="194"/>
      <c r="B769" s="194"/>
      <c r="C769" s="194"/>
      <c r="D769" s="194"/>
      <c r="E769" s="194"/>
      <c r="F769" s="194"/>
      <c r="G769" s="194"/>
      <c r="X769" s="210"/>
      <c r="Y769" s="210"/>
      <c r="AF769" s="210"/>
      <c r="AG769" s="210"/>
      <c r="AT769" s="210"/>
      <c r="AU769" s="210"/>
      <c r="AV769" s="210"/>
      <c r="AW769" s="210"/>
      <c r="AX769" s="210"/>
      <c r="AY769" s="210"/>
      <c r="AZ769" s="210"/>
      <c r="BA769" s="210"/>
      <c r="BB769" s="210"/>
      <c r="BC769" s="210"/>
      <c r="BD769" s="210"/>
      <c r="BE769" s="210"/>
      <c r="BM769" s="211"/>
      <c r="BN769" s="211"/>
      <c r="BO769" s="211"/>
      <c r="BP769" s="211"/>
      <c r="BQ769" s="211"/>
      <c r="BR769" s="211"/>
      <c r="BS769" s="211"/>
      <c r="BT769" s="211"/>
      <c r="BU769" s="211"/>
      <c r="BV769" s="211"/>
      <c r="BW769" s="211"/>
      <c r="BX769" s="211"/>
    </row>
    <row r="770" spans="1:76" s="209" customFormat="1" x14ac:dyDescent="0.25">
      <c r="A770" s="194"/>
      <c r="B770" s="194"/>
      <c r="C770" s="194"/>
      <c r="D770" s="194"/>
      <c r="E770" s="194"/>
      <c r="F770" s="194"/>
      <c r="G770" s="194"/>
      <c r="X770" s="210"/>
      <c r="Y770" s="210"/>
      <c r="AF770" s="210"/>
      <c r="AG770" s="210"/>
      <c r="AT770" s="210"/>
      <c r="AU770" s="210"/>
      <c r="AV770" s="210"/>
      <c r="AW770" s="210"/>
      <c r="AX770" s="210"/>
      <c r="AY770" s="210"/>
      <c r="AZ770" s="210"/>
      <c r="BA770" s="210"/>
      <c r="BB770" s="210"/>
      <c r="BC770" s="210"/>
      <c r="BD770" s="210"/>
      <c r="BE770" s="210"/>
      <c r="BM770" s="211"/>
      <c r="BN770" s="211"/>
      <c r="BO770" s="211"/>
      <c r="BP770" s="211"/>
      <c r="BQ770" s="211"/>
      <c r="BR770" s="211"/>
      <c r="BS770" s="211"/>
      <c r="BT770" s="211"/>
      <c r="BU770" s="211"/>
      <c r="BV770" s="211"/>
      <c r="BW770" s="211"/>
      <c r="BX770" s="211"/>
    </row>
    <row r="771" spans="1:76" s="209" customFormat="1" x14ac:dyDescent="0.25">
      <c r="A771" s="194"/>
      <c r="B771" s="194"/>
      <c r="C771" s="194"/>
      <c r="D771" s="194"/>
      <c r="E771" s="194"/>
      <c r="F771" s="194"/>
      <c r="G771" s="194"/>
      <c r="X771" s="210"/>
      <c r="Y771" s="210"/>
      <c r="AF771" s="210"/>
      <c r="AG771" s="210"/>
      <c r="AT771" s="210"/>
      <c r="AU771" s="210"/>
      <c r="AV771" s="210"/>
      <c r="AW771" s="210"/>
      <c r="AX771" s="210"/>
      <c r="AY771" s="210"/>
      <c r="AZ771" s="210"/>
      <c r="BA771" s="210"/>
      <c r="BB771" s="210"/>
      <c r="BC771" s="210"/>
      <c r="BD771" s="210"/>
      <c r="BE771" s="210"/>
      <c r="BM771" s="211"/>
      <c r="BN771" s="211"/>
      <c r="BO771" s="211"/>
      <c r="BP771" s="211"/>
      <c r="BQ771" s="211"/>
      <c r="BR771" s="211"/>
      <c r="BS771" s="211"/>
      <c r="BT771" s="211"/>
      <c r="BU771" s="211"/>
      <c r="BV771" s="211"/>
      <c r="BW771" s="211"/>
      <c r="BX771" s="211"/>
    </row>
    <row r="772" spans="1:76" s="209" customFormat="1" x14ac:dyDescent="0.25">
      <c r="A772" s="194"/>
      <c r="B772" s="194"/>
      <c r="C772" s="194"/>
      <c r="D772" s="194"/>
      <c r="E772" s="194"/>
      <c r="F772" s="194"/>
      <c r="G772" s="194"/>
      <c r="X772" s="210"/>
      <c r="Y772" s="210"/>
      <c r="AF772" s="210"/>
      <c r="AG772" s="210"/>
      <c r="AT772" s="210"/>
      <c r="AU772" s="210"/>
      <c r="AV772" s="210"/>
      <c r="AW772" s="210"/>
      <c r="AX772" s="210"/>
      <c r="AY772" s="210"/>
      <c r="AZ772" s="210"/>
      <c r="BA772" s="210"/>
      <c r="BB772" s="210"/>
      <c r="BC772" s="210"/>
      <c r="BD772" s="210"/>
      <c r="BE772" s="210"/>
      <c r="BM772" s="211"/>
      <c r="BN772" s="211"/>
      <c r="BO772" s="211"/>
      <c r="BP772" s="211"/>
      <c r="BQ772" s="211"/>
      <c r="BR772" s="211"/>
      <c r="BS772" s="211"/>
      <c r="BT772" s="211"/>
      <c r="BU772" s="211"/>
      <c r="BV772" s="211"/>
      <c r="BW772" s="211"/>
      <c r="BX772" s="211"/>
    </row>
    <row r="773" spans="1:76" s="209" customFormat="1" x14ac:dyDescent="0.25">
      <c r="A773" s="194"/>
      <c r="B773" s="194"/>
      <c r="C773" s="194"/>
      <c r="D773" s="194"/>
      <c r="E773" s="194"/>
      <c r="F773" s="194"/>
      <c r="G773" s="194"/>
      <c r="X773" s="210"/>
      <c r="Y773" s="210"/>
      <c r="AF773" s="210"/>
      <c r="AG773" s="210"/>
      <c r="AT773" s="210"/>
      <c r="AU773" s="210"/>
      <c r="AV773" s="210"/>
      <c r="AW773" s="210"/>
      <c r="AX773" s="210"/>
      <c r="AY773" s="210"/>
      <c r="AZ773" s="210"/>
      <c r="BA773" s="210"/>
      <c r="BB773" s="210"/>
      <c r="BC773" s="210"/>
      <c r="BD773" s="210"/>
      <c r="BE773" s="210"/>
      <c r="BM773" s="211"/>
      <c r="BN773" s="211"/>
      <c r="BO773" s="211"/>
      <c r="BP773" s="211"/>
      <c r="BQ773" s="211"/>
      <c r="BR773" s="211"/>
      <c r="BS773" s="211"/>
      <c r="BT773" s="211"/>
      <c r="BU773" s="211"/>
      <c r="BV773" s="211"/>
      <c r="BW773" s="211"/>
      <c r="BX773" s="211"/>
    </row>
    <row r="774" spans="1:76" s="209" customFormat="1" x14ac:dyDescent="0.25">
      <c r="A774" s="194"/>
      <c r="B774" s="194"/>
      <c r="C774" s="194"/>
      <c r="D774" s="194"/>
      <c r="E774" s="194"/>
      <c r="F774" s="194"/>
      <c r="G774" s="194"/>
      <c r="X774" s="210"/>
      <c r="Y774" s="210"/>
      <c r="AF774" s="210"/>
      <c r="AG774" s="210"/>
      <c r="AT774" s="210"/>
      <c r="AU774" s="210"/>
      <c r="AV774" s="210"/>
      <c r="AW774" s="210"/>
      <c r="AX774" s="210"/>
      <c r="AY774" s="210"/>
      <c r="AZ774" s="210"/>
      <c r="BA774" s="210"/>
      <c r="BB774" s="210"/>
      <c r="BC774" s="210"/>
      <c r="BD774" s="210"/>
      <c r="BE774" s="210"/>
      <c r="BM774" s="211"/>
      <c r="BN774" s="211"/>
      <c r="BO774" s="211"/>
      <c r="BP774" s="211"/>
      <c r="BQ774" s="211"/>
      <c r="BR774" s="211"/>
      <c r="BS774" s="211"/>
      <c r="BT774" s="211"/>
      <c r="BU774" s="211"/>
      <c r="BV774" s="211"/>
      <c r="BW774" s="211"/>
      <c r="BX774" s="211"/>
    </row>
    <row r="775" spans="1:76" s="209" customFormat="1" x14ac:dyDescent="0.25">
      <c r="A775" s="194"/>
      <c r="B775" s="194"/>
      <c r="C775" s="194"/>
      <c r="D775" s="194"/>
      <c r="E775" s="194"/>
      <c r="F775" s="194"/>
      <c r="G775" s="194"/>
      <c r="X775" s="210"/>
      <c r="Y775" s="210"/>
      <c r="AF775" s="210"/>
      <c r="AG775" s="210"/>
      <c r="AT775" s="210"/>
      <c r="AU775" s="210"/>
      <c r="AV775" s="210"/>
      <c r="AW775" s="210"/>
      <c r="AX775" s="210"/>
      <c r="AY775" s="210"/>
      <c r="AZ775" s="210"/>
      <c r="BA775" s="210"/>
      <c r="BB775" s="210"/>
      <c r="BC775" s="210"/>
      <c r="BD775" s="210"/>
      <c r="BE775" s="210"/>
      <c r="BM775" s="211"/>
      <c r="BN775" s="211"/>
      <c r="BO775" s="211"/>
      <c r="BP775" s="211"/>
      <c r="BQ775" s="211"/>
      <c r="BR775" s="211"/>
      <c r="BS775" s="211"/>
      <c r="BT775" s="211"/>
      <c r="BU775" s="211"/>
      <c r="BV775" s="211"/>
      <c r="BW775" s="211"/>
      <c r="BX775" s="211"/>
    </row>
    <row r="776" spans="1:76" s="209" customFormat="1" x14ac:dyDescent="0.25">
      <c r="A776" s="194"/>
      <c r="B776" s="194"/>
      <c r="C776" s="194"/>
      <c r="D776" s="194"/>
      <c r="E776" s="194"/>
      <c r="F776" s="194"/>
      <c r="G776" s="194"/>
      <c r="X776" s="210"/>
      <c r="Y776" s="210"/>
      <c r="AF776" s="210"/>
      <c r="AG776" s="210"/>
      <c r="AT776" s="210"/>
      <c r="AU776" s="210"/>
      <c r="AV776" s="210"/>
      <c r="AW776" s="210"/>
      <c r="AX776" s="210"/>
      <c r="AY776" s="210"/>
      <c r="AZ776" s="210"/>
      <c r="BA776" s="210"/>
      <c r="BB776" s="210"/>
      <c r="BC776" s="210"/>
      <c r="BD776" s="210"/>
      <c r="BE776" s="210"/>
      <c r="BM776" s="211"/>
      <c r="BN776" s="211"/>
      <c r="BO776" s="211"/>
      <c r="BP776" s="211"/>
      <c r="BQ776" s="211"/>
      <c r="BR776" s="211"/>
      <c r="BS776" s="211"/>
      <c r="BT776" s="211"/>
      <c r="BU776" s="211"/>
      <c r="BV776" s="211"/>
      <c r="BW776" s="211"/>
      <c r="BX776" s="211"/>
    </row>
    <row r="777" spans="1:76" s="209" customFormat="1" x14ac:dyDescent="0.25">
      <c r="A777" s="194"/>
      <c r="B777" s="194"/>
      <c r="C777" s="194"/>
      <c r="D777" s="194"/>
      <c r="E777" s="194"/>
      <c r="F777" s="194"/>
      <c r="G777" s="194"/>
      <c r="X777" s="210"/>
      <c r="Y777" s="210"/>
      <c r="AF777" s="210"/>
      <c r="AG777" s="210"/>
      <c r="AT777" s="210"/>
      <c r="AU777" s="210"/>
      <c r="AV777" s="210"/>
      <c r="AW777" s="210"/>
      <c r="AX777" s="210"/>
      <c r="AY777" s="210"/>
      <c r="AZ777" s="210"/>
      <c r="BA777" s="210"/>
      <c r="BB777" s="210"/>
      <c r="BC777" s="210"/>
      <c r="BD777" s="210"/>
      <c r="BE777" s="210"/>
      <c r="BM777" s="211"/>
      <c r="BN777" s="211"/>
      <c r="BO777" s="211"/>
      <c r="BP777" s="211"/>
      <c r="BQ777" s="211"/>
      <c r="BR777" s="211"/>
      <c r="BS777" s="211"/>
      <c r="BT777" s="211"/>
      <c r="BU777" s="211"/>
      <c r="BV777" s="211"/>
      <c r="BW777" s="211"/>
      <c r="BX777" s="211"/>
    </row>
    <row r="778" spans="1:76" s="209" customFormat="1" x14ac:dyDescent="0.25">
      <c r="A778" s="194"/>
      <c r="B778" s="194"/>
      <c r="C778" s="194"/>
      <c r="D778" s="194"/>
      <c r="E778" s="194"/>
      <c r="F778" s="194"/>
      <c r="G778" s="194"/>
      <c r="X778" s="210"/>
      <c r="Y778" s="210"/>
      <c r="AF778" s="210"/>
      <c r="AG778" s="210"/>
      <c r="AT778" s="210"/>
      <c r="AU778" s="210"/>
      <c r="AV778" s="210"/>
      <c r="AW778" s="210"/>
      <c r="AX778" s="210"/>
      <c r="AY778" s="210"/>
      <c r="AZ778" s="210"/>
      <c r="BA778" s="210"/>
      <c r="BB778" s="210"/>
      <c r="BC778" s="210"/>
      <c r="BD778" s="210"/>
      <c r="BE778" s="210"/>
      <c r="BM778" s="211"/>
      <c r="BN778" s="211"/>
      <c r="BO778" s="211"/>
      <c r="BP778" s="211"/>
      <c r="BQ778" s="211"/>
      <c r="BR778" s="211"/>
      <c r="BS778" s="211"/>
      <c r="BT778" s="211"/>
      <c r="BU778" s="211"/>
      <c r="BV778" s="211"/>
      <c r="BW778" s="211"/>
      <c r="BX778" s="211"/>
    </row>
    <row r="779" spans="1:76" s="209" customFormat="1" x14ac:dyDescent="0.25">
      <c r="A779" s="194"/>
      <c r="B779" s="194"/>
      <c r="C779" s="194"/>
      <c r="D779" s="194"/>
      <c r="E779" s="194"/>
      <c r="F779" s="194"/>
      <c r="G779" s="194"/>
      <c r="X779" s="210"/>
      <c r="Y779" s="210"/>
      <c r="AF779" s="210"/>
      <c r="AG779" s="210"/>
      <c r="AT779" s="210"/>
      <c r="AU779" s="210"/>
      <c r="AV779" s="210"/>
      <c r="AW779" s="210"/>
      <c r="AX779" s="210"/>
      <c r="AY779" s="210"/>
      <c r="AZ779" s="210"/>
      <c r="BA779" s="210"/>
      <c r="BB779" s="210"/>
      <c r="BC779" s="210"/>
      <c r="BD779" s="210"/>
      <c r="BE779" s="210"/>
      <c r="BM779" s="211"/>
      <c r="BN779" s="211"/>
      <c r="BO779" s="211"/>
      <c r="BP779" s="211"/>
      <c r="BQ779" s="211"/>
      <c r="BR779" s="211"/>
      <c r="BS779" s="211"/>
      <c r="BT779" s="211"/>
      <c r="BU779" s="211"/>
      <c r="BV779" s="211"/>
      <c r="BW779" s="211"/>
      <c r="BX779" s="211"/>
    </row>
    <row r="780" spans="1:76" s="209" customFormat="1" x14ac:dyDescent="0.25">
      <c r="A780" s="194"/>
      <c r="B780" s="194"/>
      <c r="C780" s="194"/>
      <c r="D780" s="194"/>
      <c r="E780" s="194"/>
      <c r="F780" s="194"/>
      <c r="G780" s="194"/>
      <c r="X780" s="210"/>
      <c r="Y780" s="210"/>
      <c r="AF780" s="210"/>
      <c r="AG780" s="210"/>
      <c r="AT780" s="210"/>
      <c r="AU780" s="210"/>
      <c r="AV780" s="210"/>
      <c r="AW780" s="210"/>
      <c r="AX780" s="210"/>
      <c r="AY780" s="210"/>
      <c r="AZ780" s="210"/>
      <c r="BA780" s="210"/>
      <c r="BB780" s="210"/>
      <c r="BC780" s="210"/>
      <c r="BD780" s="210"/>
      <c r="BE780" s="210"/>
      <c r="BM780" s="211"/>
      <c r="BN780" s="211"/>
      <c r="BO780" s="211"/>
      <c r="BP780" s="211"/>
      <c r="BQ780" s="211"/>
      <c r="BR780" s="211"/>
      <c r="BS780" s="211"/>
      <c r="BT780" s="211"/>
      <c r="BU780" s="211"/>
      <c r="BV780" s="211"/>
      <c r="BW780" s="211"/>
      <c r="BX780" s="211"/>
    </row>
    <row r="781" spans="1:76" s="209" customFormat="1" x14ac:dyDescent="0.25">
      <c r="A781" s="194"/>
      <c r="B781" s="194"/>
      <c r="C781" s="194"/>
      <c r="D781" s="194"/>
      <c r="E781" s="194"/>
      <c r="F781" s="194"/>
      <c r="G781" s="194"/>
      <c r="X781" s="210"/>
      <c r="Y781" s="210"/>
      <c r="AF781" s="210"/>
      <c r="AG781" s="210"/>
      <c r="AT781" s="210"/>
      <c r="AU781" s="210"/>
      <c r="AV781" s="210"/>
      <c r="AW781" s="210"/>
      <c r="AX781" s="210"/>
      <c r="AY781" s="210"/>
      <c r="AZ781" s="210"/>
      <c r="BA781" s="210"/>
      <c r="BB781" s="210"/>
      <c r="BC781" s="210"/>
      <c r="BD781" s="210"/>
      <c r="BE781" s="210"/>
      <c r="BM781" s="211"/>
      <c r="BN781" s="211"/>
      <c r="BO781" s="211"/>
      <c r="BP781" s="211"/>
      <c r="BQ781" s="211"/>
      <c r="BR781" s="211"/>
      <c r="BS781" s="211"/>
      <c r="BT781" s="211"/>
      <c r="BU781" s="211"/>
      <c r="BV781" s="211"/>
      <c r="BW781" s="211"/>
      <c r="BX781" s="211"/>
    </row>
    <row r="782" spans="1:76" s="209" customFormat="1" x14ac:dyDescent="0.25">
      <c r="A782" s="194"/>
      <c r="B782" s="194"/>
      <c r="C782" s="194"/>
      <c r="D782" s="194"/>
      <c r="E782" s="194"/>
      <c r="F782" s="194"/>
      <c r="G782" s="194"/>
      <c r="X782" s="210"/>
      <c r="Y782" s="210"/>
      <c r="AF782" s="210"/>
      <c r="AG782" s="210"/>
      <c r="AT782" s="210"/>
      <c r="AU782" s="210"/>
      <c r="AV782" s="210"/>
      <c r="AW782" s="210"/>
      <c r="AX782" s="210"/>
      <c r="AY782" s="210"/>
      <c r="AZ782" s="210"/>
      <c r="BA782" s="210"/>
      <c r="BB782" s="210"/>
      <c r="BC782" s="210"/>
      <c r="BD782" s="210"/>
      <c r="BE782" s="210"/>
      <c r="BM782" s="211"/>
      <c r="BN782" s="211"/>
      <c r="BO782" s="211"/>
      <c r="BP782" s="211"/>
      <c r="BQ782" s="211"/>
      <c r="BR782" s="211"/>
      <c r="BS782" s="211"/>
      <c r="BT782" s="211"/>
      <c r="BU782" s="211"/>
      <c r="BV782" s="211"/>
      <c r="BW782" s="211"/>
      <c r="BX782" s="211"/>
    </row>
    <row r="783" spans="1:76" s="209" customFormat="1" x14ac:dyDescent="0.25">
      <c r="A783" s="194"/>
      <c r="B783" s="194"/>
      <c r="C783" s="194"/>
      <c r="D783" s="194"/>
      <c r="E783" s="194"/>
      <c r="F783" s="194"/>
      <c r="G783" s="194"/>
      <c r="X783" s="210"/>
      <c r="Y783" s="210"/>
      <c r="AF783" s="210"/>
      <c r="AG783" s="210"/>
      <c r="AT783" s="210"/>
      <c r="AU783" s="210"/>
      <c r="AV783" s="210"/>
      <c r="AW783" s="210"/>
      <c r="AX783" s="210"/>
      <c r="AY783" s="210"/>
      <c r="AZ783" s="210"/>
      <c r="BA783" s="210"/>
      <c r="BB783" s="210"/>
      <c r="BC783" s="210"/>
      <c r="BD783" s="210"/>
      <c r="BE783" s="210"/>
      <c r="BM783" s="211"/>
      <c r="BN783" s="211"/>
      <c r="BO783" s="211"/>
      <c r="BP783" s="211"/>
      <c r="BQ783" s="211"/>
      <c r="BR783" s="211"/>
      <c r="BS783" s="211"/>
      <c r="BT783" s="211"/>
      <c r="BU783" s="211"/>
      <c r="BV783" s="211"/>
      <c r="BW783" s="211"/>
      <c r="BX783" s="211"/>
    </row>
    <row r="784" spans="1:76" s="209" customFormat="1" x14ac:dyDescent="0.25">
      <c r="A784" s="194"/>
      <c r="B784" s="194"/>
      <c r="C784" s="194"/>
      <c r="D784" s="194"/>
      <c r="E784" s="194"/>
      <c r="F784" s="194"/>
      <c r="G784" s="194"/>
      <c r="X784" s="210"/>
      <c r="Y784" s="210"/>
      <c r="AF784" s="210"/>
      <c r="AG784" s="210"/>
      <c r="AT784" s="210"/>
      <c r="AU784" s="210"/>
      <c r="AV784" s="210"/>
      <c r="AW784" s="210"/>
      <c r="AX784" s="210"/>
      <c r="AY784" s="210"/>
      <c r="AZ784" s="210"/>
      <c r="BA784" s="210"/>
      <c r="BB784" s="210"/>
      <c r="BC784" s="210"/>
      <c r="BD784" s="210"/>
      <c r="BE784" s="210"/>
      <c r="BM784" s="211"/>
      <c r="BN784" s="211"/>
      <c r="BO784" s="211"/>
      <c r="BP784" s="211"/>
      <c r="BQ784" s="211"/>
      <c r="BR784" s="211"/>
      <c r="BS784" s="211"/>
      <c r="BT784" s="211"/>
      <c r="BU784" s="211"/>
      <c r="BV784" s="211"/>
      <c r="BW784" s="211"/>
      <c r="BX784" s="211"/>
    </row>
    <row r="785" spans="1:76" s="209" customFormat="1" x14ac:dyDescent="0.25">
      <c r="A785" s="194"/>
      <c r="B785" s="194"/>
      <c r="C785" s="194"/>
      <c r="D785" s="194"/>
      <c r="E785" s="194"/>
      <c r="F785" s="194"/>
      <c r="G785" s="194"/>
      <c r="X785" s="210"/>
      <c r="Y785" s="210"/>
      <c r="AF785" s="210"/>
      <c r="AG785" s="210"/>
      <c r="AT785" s="210"/>
      <c r="AU785" s="210"/>
      <c r="AV785" s="210"/>
      <c r="AW785" s="210"/>
      <c r="AX785" s="210"/>
      <c r="AY785" s="210"/>
      <c r="AZ785" s="210"/>
      <c r="BA785" s="210"/>
      <c r="BB785" s="210"/>
      <c r="BC785" s="210"/>
      <c r="BD785" s="210"/>
      <c r="BE785" s="210"/>
      <c r="BM785" s="211"/>
      <c r="BN785" s="211"/>
      <c r="BO785" s="211"/>
      <c r="BP785" s="211"/>
      <c r="BQ785" s="211"/>
      <c r="BR785" s="211"/>
      <c r="BS785" s="211"/>
      <c r="BT785" s="211"/>
      <c r="BU785" s="211"/>
      <c r="BV785" s="211"/>
      <c r="BW785" s="211"/>
      <c r="BX785" s="211"/>
    </row>
    <row r="786" spans="1:76" s="209" customFormat="1" x14ac:dyDescent="0.25">
      <c r="A786" s="194"/>
      <c r="B786" s="194"/>
      <c r="C786" s="194"/>
      <c r="D786" s="194"/>
      <c r="E786" s="194"/>
      <c r="F786" s="194"/>
      <c r="G786" s="194"/>
      <c r="X786" s="210"/>
      <c r="Y786" s="210"/>
      <c r="AF786" s="210"/>
      <c r="AG786" s="210"/>
      <c r="AT786" s="210"/>
      <c r="AU786" s="210"/>
      <c r="AV786" s="210"/>
      <c r="AW786" s="210"/>
      <c r="AX786" s="210"/>
      <c r="AY786" s="210"/>
      <c r="AZ786" s="210"/>
      <c r="BA786" s="210"/>
      <c r="BB786" s="210"/>
      <c r="BC786" s="210"/>
      <c r="BD786" s="210"/>
      <c r="BE786" s="210"/>
      <c r="BM786" s="211"/>
      <c r="BN786" s="211"/>
      <c r="BO786" s="211"/>
      <c r="BP786" s="211"/>
      <c r="BQ786" s="211"/>
      <c r="BR786" s="211"/>
      <c r="BS786" s="211"/>
      <c r="BT786" s="211"/>
      <c r="BU786" s="211"/>
      <c r="BV786" s="211"/>
      <c r="BW786" s="211"/>
      <c r="BX786" s="211"/>
    </row>
    <row r="787" spans="1:76" s="209" customFormat="1" x14ac:dyDescent="0.25">
      <c r="A787" s="194"/>
      <c r="B787" s="194"/>
      <c r="C787" s="194"/>
      <c r="D787" s="194"/>
      <c r="E787" s="194"/>
      <c r="F787" s="194"/>
      <c r="G787" s="194"/>
      <c r="X787" s="210"/>
      <c r="Y787" s="210"/>
      <c r="AF787" s="210"/>
      <c r="AG787" s="210"/>
      <c r="AT787" s="210"/>
      <c r="AU787" s="210"/>
      <c r="AV787" s="210"/>
      <c r="AW787" s="210"/>
      <c r="AX787" s="210"/>
      <c r="AY787" s="210"/>
      <c r="AZ787" s="210"/>
      <c r="BA787" s="210"/>
      <c r="BB787" s="210"/>
      <c r="BC787" s="210"/>
      <c r="BD787" s="210"/>
      <c r="BE787" s="210"/>
      <c r="BM787" s="211"/>
      <c r="BN787" s="211"/>
      <c r="BO787" s="211"/>
      <c r="BP787" s="211"/>
      <c r="BQ787" s="211"/>
      <c r="BR787" s="211"/>
      <c r="BS787" s="211"/>
      <c r="BT787" s="211"/>
      <c r="BU787" s="211"/>
      <c r="BV787" s="211"/>
      <c r="BW787" s="211"/>
      <c r="BX787" s="211"/>
    </row>
    <row r="788" spans="1:76" s="209" customFormat="1" x14ac:dyDescent="0.25">
      <c r="A788" s="194"/>
      <c r="B788" s="194"/>
      <c r="C788" s="194"/>
      <c r="D788" s="194"/>
      <c r="E788" s="194"/>
      <c r="F788" s="194"/>
      <c r="G788" s="194"/>
      <c r="X788" s="210"/>
      <c r="Y788" s="210"/>
      <c r="AF788" s="210"/>
      <c r="AG788" s="210"/>
      <c r="AT788" s="210"/>
      <c r="AU788" s="210"/>
      <c r="AV788" s="210"/>
      <c r="AW788" s="210"/>
      <c r="AX788" s="210"/>
      <c r="AY788" s="210"/>
      <c r="AZ788" s="210"/>
      <c r="BA788" s="210"/>
      <c r="BB788" s="210"/>
      <c r="BC788" s="210"/>
      <c r="BD788" s="210"/>
      <c r="BE788" s="210"/>
      <c r="BM788" s="211"/>
      <c r="BN788" s="211"/>
      <c r="BO788" s="211"/>
      <c r="BP788" s="211"/>
      <c r="BQ788" s="211"/>
      <c r="BR788" s="211"/>
      <c r="BS788" s="211"/>
      <c r="BT788" s="211"/>
      <c r="BU788" s="211"/>
      <c r="BV788" s="211"/>
      <c r="BW788" s="211"/>
      <c r="BX788" s="211"/>
    </row>
    <row r="789" spans="1:76" s="209" customFormat="1" x14ac:dyDescent="0.25">
      <c r="A789" s="194"/>
      <c r="B789" s="194"/>
      <c r="C789" s="194"/>
      <c r="D789" s="194"/>
      <c r="E789" s="194"/>
      <c r="F789" s="194"/>
      <c r="G789" s="194"/>
      <c r="X789" s="210"/>
      <c r="Y789" s="210"/>
      <c r="AF789" s="210"/>
      <c r="AG789" s="210"/>
      <c r="AT789" s="210"/>
      <c r="AU789" s="210"/>
      <c r="AV789" s="210"/>
      <c r="AW789" s="210"/>
      <c r="AX789" s="210"/>
      <c r="AY789" s="210"/>
      <c r="AZ789" s="210"/>
      <c r="BA789" s="210"/>
      <c r="BB789" s="210"/>
      <c r="BC789" s="210"/>
      <c r="BD789" s="210"/>
      <c r="BE789" s="210"/>
      <c r="BM789" s="211"/>
      <c r="BN789" s="211"/>
      <c r="BO789" s="211"/>
      <c r="BP789" s="211"/>
      <c r="BQ789" s="211"/>
      <c r="BR789" s="211"/>
      <c r="BS789" s="211"/>
      <c r="BT789" s="211"/>
      <c r="BU789" s="211"/>
      <c r="BV789" s="211"/>
      <c r="BW789" s="211"/>
      <c r="BX789" s="211"/>
    </row>
    <row r="790" spans="1:76" s="209" customFormat="1" x14ac:dyDescent="0.25">
      <c r="A790" s="194"/>
      <c r="B790" s="194"/>
      <c r="C790" s="194"/>
      <c r="D790" s="194"/>
      <c r="E790" s="194"/>
      <c r="F790" s="194"/>
      <c r="G790" s="194"/>
      <c r="X790" s="210"/>
      <c r="Y790" s="210"/>
      <c r="AF790" s="210"/>
      <c r="AG790" s="210"/>
      <c r="AT790" s="210"/>
      <c r="AU790" s="210"/>
      <c r="AV790" s="210"/>
      <c r="AW790" s="210"/>
      <c r="AX790" s="210"/>
      <c r="AY790" s="210"/>
      <c r="AZ790" s="210"/>
      <c r="BA790" s="210"/>
      <c r="BB790" s="210"/>
      <c r="BC790" s="210"/>
      <c r="BD790" s="210"/>
      <c r="BE790" s="210"/>
      <c r="BM790" s="211"/>
      <c r="BN790" s="211"/>
      <c r="BO790" s="211"/>
      <c r="BP790" s="211"/>
      <c r="BQ790" s="211"/>
      <c r="BR790" s="211"/>
      <c r="BS790" s="211"/>
      <c r="BT790" s="211"/>
      <c r="BU790" s="211"/>
      <c r="BV790" s="211"/>
      <c r="BW790" s="211"/>
      <c r="BX790" s="211"/>
    </row>
    <row r="791" spans="1:76" s="209" customFormat="1" x14ac:dyDescent="0.25">
      <c r="A791" s="194"/>
      <c r="B791" s="194"/>
      <c r="C791" s="194"/>
      <c r="D791" s="194"/>
      <c r="E791" s="194"/>
      <c r="F791" s="194"/>
      <c r="G791" s="194"/>
      <c r="X791" s="210"/>
      <c r="Y791" s="210"/>
      <c r="AF791" s="210"/>
      <c r="AG791" s="210"/>
      <c r="AT791" s="210"/>
      <c r="AU791" s="210"/>
      <c r="AV791" s="210"/>
      <c r="AW791" s="210"/>
      <c r="AX791" s="210"/>
      <c r="AY791" s="210"/>
      <c r="AZ791" s="210"/>
      <c r="BA791" s="210"/>
      <c r="BB791" s="210"/>
      <c r="BC791" s="210"/>
      <c r="BD791" s="210"/>
      <c r="BE791" s="210"/>
      <c r="BM791" s="211"/>
      <c r="BN791" s="211"/>
      <c r="BO791" s="211"/>
      <c r="BP791" s="211"/>
      <c r="BQ791" s="211"/>
      <c r="BR791" s="211"/>
      <c r="BS791" s="211"/>
      <c r="BT791" s="211"/>
      <c r="BU791" s="211"/>
      <c r="BV791" s="211"/>
      <c r="BW791" s="211"/>
      <c r="BX791" s="211"/>
    </row>
    <row r="792" spans="1:76" s="209" customFormat="1" x14ac:dyDescent="0.25">
      <c r="A792" s="194"/>
      <c r="B792" s="194"/>
      <c r="C792" s="194"/>
      <c r="D792" s="194"/>
      <c r="E792" s="194"/>
      <c r="F792" s="194"/>
      <c r="G792" s="194"/>
      <c r="X792" s="210"/>
      <c r="Y792" s="210"/>
      <c r="AF792" s="210"/>
      <c r="AG792" s="210"/>
      <c r="AT792" s="210"/>
      <c r="AU792" s="210"/>
      <c r="AV792" s="210"/>
      <c r="AW792" s="210"/>
      <c r="AX792" s="210"/>
      <c r="AY792" s="210"/>
      <c r="AZ792" s="210"/>
      <c r="BA792" s="210"/>
      <c r="BB792" s="210"/>
      <c r="BC792" s="210"/>
      <c r="BD792" s="210"/>
      <c r="BE792" s="210"/>
      <c r="BM792" s="211"/>
      <c r="BN792" s="211"/>
      <c r="BO792" s="211"/>
      <c r="BP792" s="211"/>
      <c r="BQ792" s="211"/>
      <c r="BR792" s="211"/>
      <c r="BS792" s="211"/>
      <c r="BT792" s="211"/>
      <c r="BU792" s="211"/>
      <c r="BV792" s="211"/>
      <c r="BW792" s="211"/>
      <c r="BX792" s="211"/>
    </row>
    <row r="793" spans="1:76" s="209" customFormat="1" x14ac:dyDescent="0.25">
      <c r="A793" s="194"/>
      <c r="B793" s="194"/>
      <c r="C793" s="194"/>
      <c r="D793" s="194"/>
      <c r="E793" s="194"/>
      <c r="F793" s="194"/>
      <c r="G793" s="194"/>
      <c r="X793" s="210"/>
      <c r="Y793" s="210"/>
      <c r="AF793" s="210"/>
      <c r="AG793" s="210"/>
      <c r="AT793" s="210"/>
      <c r="AU793" s="210"/>
      <c r="AV793" s="210"/>
      <c r="AW793" s="210"/>
      <c r="AX793" s="210"/>
      <c r="AY793" s="210"/>
      <c r="AZ793" s="210"/>
      <c r="BA793" s="210"/>
      <c r="BB793" s="210"/>
      <c r="BC793" s="210"/>
      <c r="BD793" s="210"/>
      <c r="BE793" s="210"/>
      <c r="BM793" s="211"/>
      <c r="BN793" s="211"/>
      <c r="BO793" s="211"/>
      <c r="BP793" s="211"/>
      <c r="BQ793" s="211"/>
      <c r="BR793" s="211"/>
      <c r="BS793" s="211"/>
      <c r="BT793" s="211"/>
      <c r="BU793" s="211"/>
      <c r="BV793" s="211"/>
      <c r="BW793" s="211"/>
      <c r="BX793" s="211"/>
    </row>
    <row r="794" spans="1:76" s="209" customFormat="1" x14ac:dyDescent="0.25">
      <c r="A794" s="194"/>
      <c r="B794" s="194"/>
      <c r="C794" s="194"/>
      <c r="D794" s="194"/>
      <c r="E794" s="194"/>
      <c r="F794" s="194"/>
      <c r="G794" s="194"/>
      <c r="X794" s="210"/>
      <c r="Y794" s="210"/>
      <c r="AF794" s="210"/>
      <c r="AG794" s="210"/>
      <c r="AT794" s="210"/>
      <c r="AU794" s="210"/>
      <c r="AV794" s="210"/>
      <c r="AW794" s="210"/>
      <c r="AX794" s="210"/>
      <c r="AY794" s="210"/>
      <c r="AZ794" s="210"/>
      <c r="BA794" s="210"/>
      <c r="BB794" s="210"/>
      <c r="BC794" s="210"/>
      <c r="BD794" s="210"/>
      <c r="BE794" s="210"/>
      <c r="BM794" s="211"/>
      <c r="BN794" s="211"/>
      <c r="BO794" s="211"/>
      <c r="BP794" s="211"/>
      <c r="BQ794" s="211"/>
      <c r="BR794" s="211"/>
      <c r="BS794" s="211"/>
      <c r="BT794" s="211"/>
      <c r="BU794" s="211"/>
      <c r="BV794" s="211"/>
      <c r="BW794" s="211"/>
      <c r="BX794" s="211"/>
    </row>
    <row r="795" spans="1:76" s="209" customFormat="1" x14ac:dyDescent="0.25">
      <c r="A795" s="194"/>
      <c r="B795" s="194"/>
      <c r="C795" s="194"/>
      <c r="D795" s="194"/>
      <c r="E795" s="194"/>
      <c r="F795" s="194"/>
      <c r="G795" s="194"/>
      <c r="X795" s="210"/>
      <c r="Y795" s="210"/>
      <c r="AF795" s="210"/>
      <c r="AG795" s="210"/>
      <c r="AT795" s="210"/>
      <c r="AU795" s="210"/>
      <c r="AV795" s="210"/>
      <c r="AW795" s="210"/>
      <c r="AX795" s="210"/>
      <c r="AY795" s="210"/>
      <c r="AZ795" s="210"/>
      <c r="BA795" s="210"/>
      <c r="BB795" s="210"/>
      <c r="BC795" s="210"/>
      <c r="BD795" s="210"/>
      <c r="BE795" s="210"/>
      <c r="BM795" s="211"/>
      <c r="BN795" s="211"/>
      <c r="BO795" s="211"/>
      <c r="BP795" s="211"/>
      <c r="BQ795" s="211"/>
      <c r="BR795" s="211"/>
      <c r="BS795" s="211"/>
      <c r="BT795" s="211"/>
      <c r="BU795" s="211"/>
      <c r="BV795" s="211"/>
      <c r="BW795" s="211"/>
      <c r="BX795" s="211"/>
    </row>
    <row r="796" spans="1:76" s="209" customFormat="1" x14ac:dyDescent="0.25">
      <c r="A796" s="194"/>
      <c r="B796" s="194"/>
      <c r="C796" s="194"/>
      <c r="D796" s="194"/>
      <c r="E796" s="194"/>
      <c r="F796" s="194"/>
      <c r="G796" s="194"/>
      <c r="X796" s="210"/>
      <c r="Y796" s="210"/>
      <c r="AF796" s="210"/>
      <c r="AG796" s="210"/>
      <c r="AT796" s="210"/>
      <c r="AU796" s="210"/>
      <c r="AV796" s="210"/>
      <c r="AW796" s="210"/>
      <c r="AX796" s="210"/>
      <c r="AY796" s="210"/>
      <c r="AZ796" s="210"/>
      <c r="BA796" s="210"/>
      <c r="BB796" s="210"/>
      <c r="BC796" s="210"/>
      <c r="BD796" s="210"/>
      <c r="BE796" s="210"/>
      <c r="BM796" s="211"/>
      <c r="BN796" s="211"/>
      <c r="BO796" s="211"/>
      <c r="BP796" s="211"/>
      <c r="BQ796" s="211"/>
      <c r="BR796" s="211"/>
      <c r="BS796" s="211"/>
      <c r="BT796" s="211"/>
      <c r="BU796" s="211"/>
      <c r="BV796" s="211"/>
      <c r="BW796" s="211"/>
      <c r="BX796" s="211"/>
    </row>
    <row r="797" spans="1:76" s="209" customFormat="1" x14ac:dyDescent="0.25">
      <c r="A797" s="194"/>
      <c r="B797" s="194"/>
      <c r="C797" s="194"/>
      <c r="D797" s="194"/>
      <c r="E797" s="194"/>
      <c r="F797" s="194"/>
      <c r="G797" s="194"/>
      <c r="X797" s="210"/>
      <c r="Y797" s="210"/>
      <c r="AF797" s="210"/>
      <c r="AG797" s="210"/>
      <c r="AT797" s="210"/>
      <c r="AU797" s="210"/>
      <c r="AV797" s="210"/>
      <c r="AW797" s="210"/>
      <c r="AX797" s="210"/>
      <c r="AY797" s="210"/>
      <c r="AZ797" s="210"/>
      <c r="BA797" s="210"/>
      <c r="BB797" s="210"/>
      <c r="BC797" s="210"/>
      <c r="BD797" s="210"/>
      <c r="BE797" s="210"/>
      <c r="BM797" s="211"/>
      <c r="BN797" s="211"/>
      <c r="BO797" s="211"/>
      <c r="BP797" s="211"/>
      <c r="BQ797" s="211"/>
      <c r="BR797" s="211"/>
      <c r="BS797" s="211"/>
      <c r="BT797" s="211"/>
      <c r="BU797" s="211"/>
      <c r="BV797" s="211"/>
      <c r="BW797" s="211"/>
      <c r="BX797" s="211"/>
    </row>
    <row r="798" spans="1:76" s="209" customFormat="1" x14ac:dyDescent="0.25">
      <c r="A798" s="194"/>
      <c r="B798" s="194"/>
      <c r="C798" s="194"/>
      <c r="D798" s="194"/>
      <c r="E798" s="194"/>
      <c r="F798" s="194"/>
      <c r="G798" s="194"/>
      <c r="X798" s="210"/>
      <c r="Y798" s="210"/>
      <c r="AF798" s="210"/>
      <c r="AG798" s="210"/>
      <c r="AT798" s="210"/>
      <c r="AU798" s="210"/>
      <c r="AV798" s="210"/>
      <c r="AW798" s="210"/>
      <c r="AX798" s="210"/>
      <c r="AY798" s="210"/>
      <c r="AZ798" s="210"/>
      <c r="BA798" s="210"/>
      <c r="BB798" s="210"/>
      <c r="BC798" s="210"/>
      <c r="BD798" s="210"/>
      <c r="BE798" s="210"/>
      <c r="BM798" s="211"/>
      <c r="BN798" s="211"/>
      <c r="BO798" s="211"/>
      <c r="BP798" s="211"/>
      <c r="BQ798" s="211"/>
      <c r="BR798" s="211"/>
      <c r="BS798" s="211"/>
      <c r="BT798" s="211"/>
      <c r="BU798" s="211"/>
      <c r="BV798" s="211"/>
      <c r="BW798" s="211"/>
      <c r="BX798" s="211"/>
    </row>
    <row r="799" spans="1:76" s="209" customFormat="1" x14ac:dyDescent="0.25">
      <c r="A799" s="194"/>
      <c r="B799" s="194"/>
      <c r="C799" s="194"/>
      <c r="D799" s="194"/>
      <c r="E799" s="194"/>
      <c r="F799" s="194"/>
      <c r="G799" s="194"/>
      <c r="X799" s="210"/>
      <c r="Y799" s="210"/>
      <c r="AF799" s="210"/>
      <c r="AG799" s="210"/>
      <c r="AT799" s="210"/>
      <c r="AU799" s="210"/>
      <c r="AV799" s="210"/>
      <c r="AW799" s="210"/>
      <c r="AX799" s="210"/>
      <c r="AY799" s="210"/>
      <c r="AZ799" s="210"/>
      <c r="BA799" s="210"/>
      <c r="BB799" s="210"/>
      <c r="BC799" s="210"/>
      <c r="BD799" s="210"/>
      <c r="BE799" s="210"/>
      <c r="BM799" s="211"/>
      <c r="BN799" s="211"/>
      <c r="BO799" s="211"/>
      <c r="BP799" s="211"/>
      <c r="BQ799" s="211"/>
      <c r="BR799" s="211"/>
      <c r="BS799" s="211"/>
      <c r="BT799" s="211"/>
      <c r="BU799" s="211"/>
      <c r="BV799" s="211"/>
      <c r="BW799" s="211"/>
      <c r="BX799" s="211"/>
    </row>
    <row r="800" spans="1:76" s="209" customFormat="1" x14ac:dyDescent="0.25">
      <c r="A800" s="194"/>
      <c r="B800" s="194"/>
      <c r="C800" s="194"/>
      <c r="D800" s="194"/>
      <c r="E800" s="194"/>
      <c r="F800" s="194"/>
      <c r="G800" s="194"/>
      <c r="X800" s="210"/>
      <c r="Y800" s="210"/>
      <c r="AF800" s="210"/>
      <c r="AG800" s="210"/>
      <c r="AT800" s="210"/>
      <c r="AU800" s="210"/>
      <c r="AV800" s="210"/>
      <c r="AW800" s="210"/>
      <c r="AX800" s="210"/>
      <c r="AY800" s="210"/>
      <c r="AZ800" s="210"/>
      <c r="BA800" s="210"/>
      <c r="BB800" s="210"/>
      <c r="BC800" s="210"/>
      <c r="BD800" s="210"/>
      <c r="BE800" s="210"/>
      <c r="BM800" s="211"/>
      <c r="BN800" s="211"/>
      <c r="BO800" s="211"/>
      <c r="BP800" s="211"/>
      <c r="BQ800" s="211"/>
      <c r="BR800" s="211"/>
      <c r="BS800" s="211"/>
      <c r="BT800" s="211"/>
      <c r="BU800" s="211"/>
      <c r="BV800" s="211"/>
      <c r="BW800" s="211"/>
      <c r="BX800" s="211"/>
    </row>
    <row r="801" spans="1:76" s="209" customFormat="1" x14ac:dyDescent="0.25">
      <c r="A801" s="194"/>
      <c r="B801" s="194"/>
      <c r="C801" s="194"/>
      <c r="D801" s="194"/>
      <c r="E801" s="194"/>
      <c r="F801" s="194"/>
      <c r="G801" s="194"/>
      <c r="X801" s="210"/>
      <c r="Y801" s="210"/>
      <c r="AF801" s="210"/>
      <c r="AG801" s="210"/>
      <c r="AT801" s="210"/>
      <c r="AU801" s="210"/>
      <c r="AV801" s="210"/>
      <c r="AW801" s="210"/>
      <c r="AX801" s="210"/>
      <c r="AY801" s="210"/>
      <c r="AZ801" s="210"/>
      <c r="BA801" s="210"/>
      <c r="BB801" s="210"/>
      <c r="BC801" s="210"/>
      <c r="BD801" s="210"/>
      <c r="BE801" s="210"/>
      <c r="BM801" s="211"/>
      <c r="BN801" s="211"/>
      <c r="BO801" s="211"/>
      <c r="BP801" s="211"/>
      <c r="BQ801" s="211"/>
      <c r="BR801" s="211"/>
      <c r="BS801" s="211"/>
      <c r="BT801" s="211"/>
      <c r="BU801" s="211"/>
      <c r="BV801" s="211"/>
      <c r="BW801" s="211"/>
      <c r="BX801" s="211"/>
    </row>
    <row r="802" spans="1:76" s="209" customFormat="1" x14ac:dyDescent="0.25">
      <c r="A802" s="194"/>
      <c r="B802" s="194"/>
      <c r="C802" s="194"/>
      <c r="D802" s="194"/>
      <c r="E802" s="194"/>
      <c r="F802" s="194"/>
      <c r="G802" s="194"/>
      <c r="X802" s="210"/>
      <c r="Y802" s="210"/>
      <c r="AF802" s="210"/>
      <c r="AG802" s="210"/>
      <c r="AT802" s="210"/>
      <c r="AU802" s="210"/>
      <c r="AV802" s="210"/>
      <c r="AW802" s="210"/>
      <c r="AX802" s="210"/>
      <c r="AY802" s="210"/>
      <c r="AZ802" s="210"/>
      <c r="BA802" s="210"/>
      <c r="BB802" s="210"/>
      <c r="BC802" s="210"/>
      <c r="BD802" s="210"/>
      <c r="BE802" s="210"/>
      <c r="BM802" s="211"/>
      <c r="BN802" s="211"/>
      <c r="BO802" s="211"/>
      <c r="BP802" s="211"/>
      <c r="BQ802" s="211"/>
      <c r="BR802" s="211"/>
      <c r="BS802" s="211"/>
      <c r="BT802" s="211"/>
      <c r="BU802" s="211"/>
      <c r="BV802" s="211"/>
      <c r="BW802" s="211"/>
      <c r="BX802" s="211"/>
    </row>
    <row r="803" spans="1:76" s="209" customFormat="1" x14ac:dyDescent="0.25">
      <c r="A803" s="194"/>
      <c r="B803" s="194"/>
      <c r="C803" s="194"/>
      <c r="D803" s="194"/>
      <c r="E803" s="194"/>
      <c r="F803" s="194"/>
      <c r="G803" s="194"/>
      <c r="X803" s="210"/>
      <c r="Y803" s="210"/>
      <c r="AF803" s="210"/>
      <c r="AG803" s="210"/>
      <c r="AT803" s="210"/>
      <c r="AU803" s="210"/>
      <c r="AV803" s="210"/>
      <c r="AW803" s="210"/>
      <c r="AX803" s="210"/>
      <c r="AY803" s="210"/>
      <c r="AZ803" s="210"/>
      <c r="BA803" s="210"/>
      <c r="BB803" s="210"/>
      <c r="BC803" s="210"/>
      <c r="BD803" s="210"/>
      <c r="BE803" s="210"/>
      <c r="BM803" s="211"/>
      <c r="BN803" s="211"/>
      <c r="BO803" s="211"/>
      <c r="BP803" s="211"/>
      <c r="BQ803" s="211"/>
      <c r="BR803" s="211"/>
      <c r="BS803" s="211"/>
      <c r="BT803" s="211"/>
      <c r="BU803" s="211"/>
      <c r="BV803" s="211"/>
      <c r="BW803" s="211"/>
      <c r="BX803" s="211"/>
    </row>
    <row r="804" spans="1:76" s="209" customFormat="1" x14ac:dyDescent="0.25">
      <c r="A804" s="194"/>
      <c r="B804" s="194"/>
      <c r="C804" s="194"/>
      <c r="D804" s="194"/>
      <c r="E804" s="194"/>
      <c r="F804" s="194"/>
      <c r="G804" s="194"/>
      <c r="X804" s="210"/>
      <c r="Y804" s="210"/>
      <c r="AF804" s="210"/>
      <c r="AG804" s="210"/>
      <c r="AT804" s="210"/>
      <c r="AU804" s="210"/>
      <c r="AV804" s="210"/>
      <c r="AW804" s="210"/>
      <c r="AX804" s="210"/>
      <c r="AY804" s="210"/>
      <c r="AZ804" s="210"/>
      <c r="BA804" s="210"/>
      <c r="BB804" s="210"/>
      <c r="BC804" s="210"/>
      <c r="BD804" s="210"/>
      <c r="BE804" s="210"/>
      <c r="BM804" s="211"/>
      <c r="BN804" s="211"/>
      <c r="BO804" s="211"/>
      <c r="BP804" s="211"/>
      <c r="BQ804" s="211"/>
      <c r="BR804" s="211"/>
      <c r="BS804" s="211"/>
      <c r="BT804" s="211"/>
      <c r="BU804" s="211"/>
      <c r="BV804" s="211"/>
      <c r="BW804" s="211"/>
      <c r="BX804" s="211"/>
    </row>
    <row r="805" spans="1:76" s="209" customFormat="1" x14ac:dyDescent="0.25">
      <c r="A805" s="194"/>
      <c r="B805" s="194"/>
      <c r="C805" s="194"/>
      <c r="D805" s="194"/>
      <c r="E805" s="194"/>
      <c r="F805" s="194"/>
      <c r="G805" s="194"/>
      <c r="X805" s="210"/>
      <c r="Y805" s="210"/>
      <c r="AF805" s="210"/>
      <c r="AG805" s="210"/>
      <c r="AT805" s="210"/>
      <c r="AU805" s="210"/>
      <c r="AV805" s="210"/>
      <c r="AW805" s="210"/>
      <c r="AX805" s="210"/>
      <c r="AY805" s="210"/>
      <c r="AZ805" s="210"/>
      <c r="BA805" s="210"/>
      <c r="BB805" s="210"/>
      <c r="BC805" s="210"/>
      <c r="BD805" s="210"/>
      <c r="BE805" s="210"/>
      <c r="BM805" s="211"/>
      <c r="BN805" s="211"/>
      <c r="BO805" s="211"/>
      <c r="BP805" s="211"/>
      <c r="BQ805" s="211"/>
      <c r="BR805" s="211"/>
      <c r="BS805" s="211"/>
      <c r="BT805" s="211"/>
      <c r="BU805" s="211"/>
      <c r="BV805" s="211"/>
      <c r="BW805" s="211"/>
      <c r="BX805" s="211"/>
    </row>
    <row r="806" spans="1:76" s="209" customFormat="1" x14ac:dyDescent="0.25">
      <c r="A806" s="194"/>
      <c r="B806" s="194"/>
      <c r="C806" s="194"/>
      <c r="D806" s="194"/>
      <c r="E806" s="194"/>
      <c r="F806" s="194"/>
      <c r="G806" s="194"/>
      <c r="X806" s="210"/>
      <c r="Y806" s="210"/>
      <c r="AF806" s="210"/>
      <c r="AG806" s="210"/>
      <c r="AT806" s="210"/>
      <c r="AU806" s="210"/>
      <c r="AV806" s="210"/>
      <c r="AW806" s="210"/>
      <c r="AX806" s="210"/>
      <c r="AY806" s="210"/>
      <c r="AZ806" s="210"/>
      <c r="BA806" s="210"/>
      <c r="BB806" s="210"/>
      <c r="BC806" s="210"/>
      <c r="BD806" s="210"/>
      <c r="BE806" s="210"/>
      <c r="BM806" s="211"/>
      <c r="BN806" s="211"/>
      <c r="BO806" s="211"/>
      <c r="BP806" s="211"/>
      <c r="BQ806" s="211"/>
      <c r="BR806" s="211"/>
      <c r="BS806" s="211"/>
      <c r="BT806" s="211"/>
      <c r="BU806" s="211"/>
      <c r="BV806" s="211"/>
      <c r="BW806" s="211"/>
      <c r="BX806" s="211"/>
    </row>
    <row r="807" spans="1:76" s="209" customFormat="1" x14ac:dyDescent="0.25">
      <c r="A807" s="194"/>
      <c r="B807" s="194"/>
      <c r="C807" s="194"/>
      <c r="D807" s="194"/>
      <c r="E807" s="194"/>
      <c r="F807" s="194"/>
      <c r="G807" s="194"/>
      <c r="X807" s="210"/>
      <c r="Y807" s="210"/>
      <c r="AF807" s="210"/>
      <c r="AG807" s="210"/>
      <c r="AT807" s="210"/>
      <c r="AU807" s="210"/>
      <c r="AV807" s="210"/>
      <c r="AW807" s="210"/>
      <c r="AX807" s="210"/>
      <c r="AY807" s="210"/>
      <c r="AZ807" s="210"/>
      <c r="BA807" s="210"/>
      <c r="BB807" s="210"/>
      <c r="BC807" s="210"/>
      <c r="BD807" s="210"/>
      <c r="BE807" s="210"/>
      <c r="BM807" s="211"/>
      <c r="BN807" s="211"/>
      <c r="BO807" s="211"/>
      <c r="BP807" s="211"/>
      <c r="BQ807" s="211"/>
      <c r="BR807" s="211"/>
      <c r="BS807" s="211"/>
      <c r="BT807" s="211"/>
      <c r="BU807" s="211"/>
      <c r="BV807" s="211"/>
      <c r="BW807" s="211"/>
      <c r="BX807" s="211"/>
    </row>
    <row r="808" spans="1:76" s="209" customFormat="1" x14ac:dyDescent="0.25">
      <c r="A808" s="194"/>
      <c r="B808" s="194"/>
      <c r="C808" s="194"/>
      <c r="D808" s="194"/>
      <c r="E808" s="194"/>
      <c r="F808" s="194"/>
      <c r="G808" s="194"/>
      <c r="X808" s="210"/>
      <c r="Y808" s="210"/>
      <c r="AF808" s="210"/>
      <c r="AG808" s="210"/>
      <c r="AT808" s="210"/>
      <c r="AU808" s="210"/>
      <c r="AV808" s="210"/>
      <c r="AW808" s="210"/>
      <c r="AX808" s="210"/>
      <c r="AY808" s="210"/>
      <c r="AZ808" s="210"/>
      <c r="BA808" s="210"/>
      <c r="BB808" s="210"/>
      <c r="BC808" s="210"/>
      <c r="BD808" s="210"/>
      <c r="BE808" s="210"/>
      <c r="BM808" s="211"/>
      <c r="BN808" s="211"/>
      <c r="BO808" s="211"/>
      <c r="BP808" s="211"/>
      <c r="BQ808" s="211"/>
      <c r="BR808" s="211"/>
      <c r="BS808" s="211"/>
      <c r="BT808" s="211"/>
      <c r="BU808" s="211"/>
      <c r="BV808" s="211"/>
      <c r="BW808" s="211"/>
      <c r="BX808" s="211"/>
    </row>
    <row r="809" spans="1:76" s="209" customFormat="1" x14ac:dyDescent="0.25">
      <c r="A809" s="194"/>
      <c r="B809" s="194"/>
      <c r="C809" s="194"/>
      <c r="D809" s="194"/>
      <c r="E809" s="194"/>
      <c r="F809" s="194"/>
      <c r="G809" s="194"/>
      <c r="X809" s="210"/>
      <c r="Y809" s="210"/>
      <c r="AF809" s="210"/>
      <c r="AG809" s="210"/>
      <c r="AT809" s="210"/>
      <c r="AU809" s="210"/>
      <c r="AV809" s="210"/>
      <c r="AW809" s="210"/>
      <c r="AX809" s="210"/>
      <c r="AY809" s="210"/>
      <c r="AZ809" s="210"/>
      <c r="BA809" s="210"/>
      <c r="BB809" s="210"/>
      <c r="BC809" s="210"/>
      <c r="BD809" s="210"/>
      <c r="BE809" s="210"/>
      <c r="BM809" s="211"/>
      <c r="BN809" s="211"/>
      <c r="BO809" s="211"/>
      <c r="BP809" s="211"/>
      <c r="BQ809" s="211"/>
      <c r="BR809" s="211"/>
      <c r="BS809" s="211"/>
      <c r="BT809" s="211"/>
      <c r="BU809" s="211"/>
      <c r="BV809" s="211"/>
      <c r="BW809" s="211"/>
      <c r="BX809" s="211"/>
    </row>
    <row r="810" spans="1:76" s="209" customFormat="1" x14ac:dyDescent="0.25">
      <c r="A810" s="194"/>
      <c r="B810" s="194"/>
      <c r="C810" s="194"/>
      <c r="D810" s="194"/>
      <c r="E810" s="194"/>
      <c r="F810" s="194"/>
      <c r="G810" s="194"/>
      <c r="X810" s="210"/>
      <c r="Y810" s="210"/>
      <c r="AF810" s="210"/>
      <c r="AG810" s="210"/>
      <c r="AT810" s="210"/>
      <c r="AU810" s="210"/>
      <c r="AV810" s="210"/>
      <c r="AW810" s="210"/>
      <c r="AX810" s="210"/>
      <c r="AY810" s="210"/>
      <c r="AZ810" s="210"/>
      <c r="BA810" s="210"/>
      <c r="BB810" s="210"/>
      <c r="BC810" s="210"/>
      <c r="BD810" s="210"/>
      <c r="BE810" s="210"/>
      <c r="BM810" s="211"/>
      <c r="BN810" s="211"/>
      <c r="BO810" s="211"/>
      <c r="BP810" s="211"/>
      <c r="BQ810" s="211"/>
      <c r="BR810" s="211"/>
      <c r="BS810" s="211"/>
      <c r="BT810" s="211"/>
      <c r="BU810" s="211"/>
      <c r="BV810" s="211"/>
      <c r="BW810" s="211"/>
      <c r="BX810" s="211"/>
    </row>
    <row r="811" spans="1:76" s="209" customFormat="1" x14ac:dyDescent="0.25">
      <c r="A811" s="194"/>
      <c r="B811" s="194"/>
      <c r="C811" s="194"/>
      <c r="D811" s="194"/>
      <c r="E811" s="194"/>
      <c r="F811" s="194"/>
      <c r="G811" s="194"/>
      <c r="X811" s="210"/>
      <c r="Y811" s="210"/>
      <c r="AF811" s="210"/>
      <c r="AG811" s="210"/>
      <c r="AT811" s="210"/>
      <c r="AU811" s="210"/>
      <c r="AV811" s="210"/>
      <c r="AW811" s="210"/>
      <c r="AX811" s="210"/>
      <c r="AY811" s="210"/>
      <c r="AZ811" s="210"/>
      <c r="BA811" s="210"/>
      <c r="BB811" s="210"/>
      <c r="BC811" s="210"/>
      <c r="BD811" s="210"/>
      <c r="BE811" s="210"/>
      <c r="BM811" s="211"/>
      <c r="BN811" s="211"/>
      <c r="BO811" s="211"/>
      <c r="BP811" s="211"/>
      <c r="BQ811" s="211"/>
      <c r="BR811" s="211"/>
      <c r="BS811" s="211"/>
      <c r="BT811" s="211"/>
      <c r="BU811" s="211"/>
      <c r="BV811" s="211"/>
      <c r="BW811" s="211"/>
      <c r="BX811" s="211"/>
    </row>
    <row r="812" spans="1:76" s="209" customFormat="1" x14ac:dyDescent="0.25">
      <c r="A812" s="194"/>
      <c r="B812" s="194"/>
      <c r="C812" s="194"/>
      <c r="D812" s="194"/>
      <c r="E812" s="194"/>
      <c r="F812" s="194"/>
      <c r="G812" s="194"/>
      <c r="X812" s="210"/>
      <c r="Y812" s="210"/>
      <c r="AF812" s="210"/>
      <c r="AG812" s="210"/>
      <c r="AT812" s="210"/>
      <c r="AU812" s="210"/>
      <c r="AV812" s="210"/>
      <c r="AW812" s="210"/>
      <c r="AX812" s="210"/>
      <c r="AY812" s="210"/>
      <c r="AZ812" s="210"/>
      <c r="BA812" s="210"/>
      <c r="BB812" s="210"/>
      <c r="BC812" s="210"/>
      <c r="BD812" s="210"/>
      <c r="BE812" s="210"/>
      <c r="BM812" s="211"/>
      <c r="BN812" s="211"/>
      <c r="BO812" s="211"/>
      <c r="BP812" s="211"/>
      <c r="BQ812" s="211"/>
      <c r="BR812" s="211"/>
      <c r="BS812" s="211"/>
      <c r="BT812" s="211"/>
      <c r="BU812" s="211"/>
      <c r="BV812" s="211"/>
      <c r="BW812" s="211"/>
      <c r="BX812" s="211"/>
    </row>
    <row r="813" spans="1:76" s="209" customFormat="1" x14ac:dyDescent="0.25">
      <c r="A813" s="194"/>
      <c r="B813" s="194"/>
      <c r="C813" s="194"/>
      <c r="D813" s="194"/>
      <c r="E813" s="194"/>
      <c r="F813" s="194"/>
      <c r="G813" s="194"/>
      <c r="X813" s="210"/>
      <c r="Y813" s="210"/>
      <c r="AF813" s="210"/>
      <c r="AG813" s="210"/>
      <c r="AT813" s="210"/>
      <c r="AU813" s="210"/>
      <c r="AV813" s="210"/>
      <c r="AW813" s="210"/>
      <c r="AX813" s="210"/>
      <c r="AY813" s="210"/>
      <c r="AZ813" s="210"/>
      <c r="BA813" s="210"/>
      <c r="BB813" s="210"/>
      <c r="BC813" s="210"/>
      <c r="BD813" s="210"/>
      <c r="BE813" s="210"/>
      <c r="BM813" s="211"/>
      <c r="BN813" s="211"/>
      <c r="BO813" s="211"/>
      <c r="BP813" s="211"/>
      <c r="BQ813" s="211"/>
      <c r="BR813" s="211"/>
      <c r="BS813" s="211"/>
      <c r="BT813" s="211"/>
      <c r="BU813" s="211"/>
      <c r="BV813" s="211"/>
      <c r="BW813" s="211"/>
      <c r="BX813" s="211"/>
    </row>
    <row r="814" spans="1:76" s="209" customFormat="1" x14ac:dyDescent="0.25">
      <c r="A814" s="194"/>
      <c r="B814" s="194"/>
      <c r="C814" s="194"/>
      <c r="D814" s="194"/>
      <c r="E814" s="194"/>
      <c r="F814" s="194"/>
      <c r="G814" s="194"/>
      <c r="X814" s="210"/>
      <c r="Y814" s="210"/>
      <c r="AF814" s="210"/>
      <c r="AG814" s="210"/>
      <c r="AT814" s="210"/>
      <c r="AU814" s="210"/>
      <c r="AV814" s="210"/>
      <c r="AW814" s="210"/>
      <c r="AX814" s="210"/>
      <c r="AY814" s="210"/>
      <c r="AZ814" s="210"/>
      <c r="BA814" s="210"/>
      <c r="BB814" s="210"/>
      <c r="BC814" s="210"/>
      <c r="BD814" s="210"/>
      <c r="BE814" s="210"/>
      <c r="BM814" s="211"/>
      <c r="BN814" s="211"/>
      <c r="BO814" s="211"/>
      <c r="BP814" s="211"/>
      <c r="BQ814" s="211"/>
      <c r="BR814" s="211"/>
      <c r="BS814" s="211"/>
      <c r="BT814" s="211"/>
      <c r="BU814" s="211"/>
      <c r="BV814" s="211"/>
      <c r="BW814" s="211"/>
      <c r="BX814" s="211"/>
    </row>
    <row r="815" spans="1:76" s="209" customFormat="1" x14ac:dyDescent="0.25">
      <c r="A815" s="194"/>
      <c r="B815" s="194"/>
      <c r="C815" s="194"/>
      <c r="D815" s="194"/>
      <c r="E815" s="194"/>
      <c r="F815" s="194"/>
      <c r="G815" s="194"/>
      <c r="X815" s="210"/>
      <c r="Y815" s="210"/>
      <c r="AF815" s="210"/>
      <c r="AG815" s="210"/>
      <c r="AT815" s="210"/>
      <c r="AU815" s="210"/>
      <c r="AV815" s="210"/>
      <c r="AW815" s="210"/>
      <c r="AX815" s="210"/>
      <c r="AY815" s="210"/>
      <c r="AZ815" s="210"/>
      <c r="BA815" s="210"/>
      <c r="BB815" s="210"/>
      <c r="BC815" s="210"/>
      <c r="BD815" s="210"/>
      <c r="BE815" s="210"/>
      <c r="BM815" s="211"/>
      <c r="BN815" s="211"/>
      <c r="BO815" s="211"/>
      <c r="BP815" s="211"/>
      <c r="BQ815" s="211"/>
      <c r="BR815" s="211"/>
      <c r="BS815" s="211"/>
      <c r="BT815" s="211"/>
      <c r="BU815" s="211"/>
      <c r="BV815" s="211"/>
      <c r="BW815" s="211"/>
      <c r="BX815" s="211"/>
    </row>
    <row r="816" spans="1:76" s="209" customFormat="1" x14ac:dyDescent="0.25">
      <c r="A816" s="194"/>
      <c r="B816" s="194"/>
      <c r="C816" s="194"/>
      <c r="D816" s="194"/>
      <c r="E816" s="194"/>
      <c r="F816" s="194"/>
      <c r="G816" s="194"/>
      <c r="X816" s="210"/>
      <c r="Y816" s="210"/>
      <c r="AF816" s="210"/>
      <c r="AG816" s="210"/>
      <c r="AT816" s="210"/>
      <c r="AU816" s="210"/>
      <c r="AV816" s="210"/>
      <c r="AW816" s="210"/>
      <c r="AX816" s="210"/>
      <c r="AY816" s="210"/>
      <c r="AZ816" s="210"/>
      <c r="BA816" s="210"/>
      <c r="BB816" s="210"/>
      <c r="BC816" s="210"/>
      <c r="BD816" s="210"/>
      <c r="BE816" s="210"/>
      <c r="BM816" s="211"/>
      <c r="BN816" s="211"/>
      <c r="BO816" s="211"/>
      <c r="BP816" s="211"/>
      <c r="BQ816" s="211"/>
      <c r="BR816" s="211"/>
      <c r="BS816" s="211"/>
      <c r="BT816" s="211"/>
      <c r="BU816" s="211"/>
      <c r="BV816" s="211"/>
      <c r="BW816" s="211"/>
      <c r="BX816" s="211"/>
    </row>
    <row r="817" spans="1:76" s="209" customFormat="1" x14ac:dyDescent="0.25">
      <c r="A817" s="194"/>
      <c r="B817" s="194"/>
      <c r="C817" s="194"/>
      <c r="D817" s="194"/>
      <c r="E817" s="194"/>
      <c r="F817" s="194"/>
      <c r="G817" s="194"/>
      <c r="X817" s="210"/>
      <c r="Y817" s="210"/>
      <c r="AF817" s="210"/>
      <c r="AG817" s="210"/>
      <c r="AT817" s="210"/>
      <c r="AU817" s="210"/>
      <c r="AV817" s="210"/>
      <c r="AW817" s="210"/>
      <c r="AX817" s="210"/>
      <c r="AY817" s="210"/>
      <c r="AZ817" s="210"/>
      <c r="BA817" s="210"/>
      <c r="BB817" s="210"/>
      <c r="BC817" s="210"/>
      <c r="BD817" s="210"/>
      <c r="BE817" s="210"/>
      <c r="BM817" s="211"/>
      <c r="BN817" s="211"/>
      <c r="BO817" s="211"/>
      <c r="BP817" s="211"/>
      <c r="BQ817" s="211"/>
      <c r="BR817" s="211"/>
      <c r="BS817" s="211"/>
      <c r="BT817" s="211"/>
      <c r="BU817" s="211"/>
      <c r="BV817" s="211"/>
      <c r="BW817" s="211"/>
      <c r="BX817" s="211"/>
    </row>
    <row r="818" spans="1:76" s="209" customFormat="1" x14ac:dyDescent="0.25">
      <c r="A818" s="194"/>
      <c r="B818" s="194"/>
      <c r="C818" s="194"/>
      <c r="D818" s="194"/>
      <c r="E818" s="194"/>
      <c r="F818" s="194"/>
      <c r="G818" s="194"/>
      <c r="X818" s="210"/>
      <c r="Y818" s="210"/>
      <c r="AF818" s="210"/>
      <c r="AG818" s="210"/>
      <c r="AT818" s="210"/>
      <c r="AU818" s="210"/>
      <c r="AV818" s="210"/>
      <c r="AW818" s="210"/>
      <c r="AX818" s="210"/>
      <c r="AY818" s="210"/>
      <c r="AZ818" s="210"/>
      <c r="BA818" s="210"/>
      <c r="BB818" s="210"/>
      <c r="BC818" s="210"/>
      <c r="BD818" s="210"/>
      <c r="BE818" s="210"/>
      <c r="BM818" s="211"/>
      <c r="BN818" s="211"/>
      <c r="BO818" s="211"/>
      <c r="BP818" s="211"/>
      <c r="BQ818" s="211"/>
      <c r="BR818" s="211"/>
      <c r="BS818" s="211"/>
      <c r="BT818" s="211"/>
      <c r="BU818" s="211"/>
      <c r="BV818" s="211"/>
      <c r="BW818" s="211"/>
      <c r="BX818" s="211"/>
    </row>
    <row r="819" spans="1:76" s="209" customFormat="1" x14ac:dyDescent="0.25">
      <c r="A819" s="194"/>
      <c r="B819" s="194"/>
      <c r="C819" s="194"/>
      <c r="D819" s="194"/>
      <c r="E819" s="194"/>
      <c r="F819" s="194"/>
      <c r="G819" s="194"/>
      <c r="X819" s="210"/>
      <c r="Y819" s="210"/>
      <c r="AF819" s="210"/>
      <c r="AG819" s="210"/>
      <c r="AT819" s="210"/>
      <c r="AU819" s="210"/>
      <c r="AV819" s="210"/>
      <c r="AW819" s="210"/>
      <c r="AX819" s="210"/>
      <c r="AY819" s="210"/>
      <c r="AZ819" s="210"/>
      <c r="BA819" s="210"/>
      <c r="BB819" s="210"/>
      <c r="BC819" s="210"/>
      <c r="BD819" s="210"/>
      <c r="BE819" s="210"/>
      <c r="BM819" s="211"/>
      <c r="BN819" s="211"/>
      <c r="BO819" s="211"/>
      <c r="BP819" s="211"/>
      <c r="BQ819" s="211"/>
      <c r="BR819" s="211"/>
      <c r="BS819" s="211"/>
      <c r="BT819" s="211"/>
      <c r="BU819" s="211"/>
      <c r="BV819" s="211"/>
      <c r="BW819" s="211"/>
      <c r="BX819" s="211"/>
    </row>
    <row r="820" spans="1:76" s="209" customFormat="1" x14ac:dyDescent="0.25">
      <c r="A820" s="194"/>
      <c r="B820" s="194"/>
      <c r="C820" s="194"/>
      <c r="D820" s="194"/>
      <c r="E820" s="194"/>
      <c r="F820" s="194"/>
      <c r="G820" s="194"/>
      <c r="X820" s="210"/>
      <c r="Y820" s="210"/>
      <c r="AF820" s="210"/>
      <c r="AG820" s="210"/>
      <c r="AT820" s="210"/>
      <c r="AU820" s="210"/>
      <c r="AV820" s="210"/>
      <c r="AW820" s="210"/>
      <c r="AX820" s="210"/>
      <c r="AY820" s="210"/>
      <c r="AZ820" s="210"/>
      <c r="BA820" s="210"/>
      <c r="BB820" s="210"/>
      <c r="BC820" s="210"/>
      <c r="BD820" s="210"/>
      <c r="BE820" s="210"/>
      <c r="BM820" s="211"/>
      <c r="BN820" s="211"/>
      <c r="BO820" s="211"/>
      <c r="BP820" s="211"/>
      <c r="BQ820" s="211"/>
      <c r="BR820" s="211"/>
      <c r="BS820" s="211"/>
      <c r="BT820" s="211"/>
      <c r="BU820" s="211"/>
      <c r="BV820" s="211"/>
      <c r="BW820" s="211"/>
      <c r="BX820" s="211"/>
    </row>
    <row r="821" spans="1:76" s="209" customFormat="1" x14ac:dyDescent="0.25">
      <c r="A821" s="194"/>
      <c r="B821" s="194"/>
      <c r="C821" s="194"/>
      <c r="D821" s="194"/>
      <c r="E821" s="194"/>
      <c r="F821" s="194"/>
      <c r="G821" s="194"/>
      <c r="X821" s="210"/>
      <c r="Y821" s="210"/>
      <c r="AF821" s="210"/>
      <c r="AG821" s="210"/>
      <c r="AT821" s="210"/>
      <c r="AU821" s="210"/>
      <c r="AV821" s="210"/>
      <c r="AW821" s="210"/>
      <c r="AX821" s="210"/>
      <c r="AY821" s="210"/>
      <c r="AZ821" s="210"/>
      <c r="BA821" s="210"/>
      <c r="BB821" s="210"/>
      <c r="BC821" s="210"/>
      <c r="BD821" s="210"/>
      <c r="BE821" s="210"/>
      <c r="BM821" s="211"/>
      <c r="BN821" s="211"/>
      <c r="BO821" s="211"/>
      <c r="BP821" s="211"/>
      <c r="BQ821" s="211"/>
      <c r="BR821" s="211"/>
      <c r="BS821" s="211"/>
      <c r="BT821" s="211"/>
      <c r="BU821" s="211"/>
      <c r="BV821" s="211"/>
      <c r="BW821" s="211"/>
      <c r="BX821" s="211"/>
    </row>
    <row r="822" spans="1:76" s="209" customFormat="1" x14ac:dyDescent="0.25">
      <c r="A822" s="194"/>
      <c r="B822" s="194"/>
      <c r="C822" s="194"/>
      <c r="D822" s="194"/>
      <c r="E822" s="194"/>
      <c r="F822" s="194"/>
      <c r="G822" s="194"/>
      <c r="X822" s="210"/>
      <c r="Y822" s="210"/>
      <c r="AF822" s="210"/>
      <c r="AG822" s="210"/>
      <c r="AT822" s="210"/>
      <c r="AU822" s="210"/>
      <c r="AV822" s="210"/>
      <c r="AW822" s="210"/>
      <c r="AX822" s="210"/>
      <c r="AY822" s="210"/>
      <c r="AZ822" s="210"/>
      <c r="BA822" s="210"/>
      <c r="BB822" s="210"/>
      <c r="BC822" s="210"/>
      <c r="BD822" s="210"/>
      <c r="BE822" s="210"/>
      <c r="BM822" s="211"/>
      <c r="BN822" s="211"/>
      <c r="BO822" s="211"/>
      <c r="BP822" s="211"/>
      <c r="BQ822" s="211"/>
      <c r="BR822" s="211"/>
      <c r="BS822" s="211"/>
      <c r="BT822" s="211"/>
      <c r="BU822" s="211"/>
      <c r="BV822" s="211"/>
      <c r="BW822" s="211"/>
      <c r="BX822" s="211"/>
    </row>
    <row r="823" spans="1:76" s="209" customFormat="1" x14ac:dyDescent="0.25">
      <c r="A823" s="194"/>
      <c r="B823" s="194"/>
      <c r="C823" s="194"/>
      <c r="D823" s="194"/>
      <c r="E823" s="194"/>
      <c r="F823" s="194"/>
      <c r="G823" s="194"/>
      <c r="X823" s="210"/>
      <c r="Y823" s="210"/>
      <c r="AF823" s="210"/>
      <c r="AG823" s="210"/>
      <c r="AT823" s="210"/>
      <c r="AU823" s="210"/>
      <c r="AV823" s="210"/>
      <c r="AW823" s="210"/>
      <c r="AX823" s="210"/>
      <c r="AY823" s="210"/>
      <c r="AZ823" s="210"/>
      <c r="BA823" s="210"/>
      <c r="BB823" s="210"/>
      <c r="BC823" s="210"/>
      <c r="BD823" s="210"/>
      <c r="BE823" s="210"/>
      <c r="BM823" s="211"/>
      <c r="BN823" s="211"/>
      <c r="BO823" s="211"/>
      <c r="BP823" s="211"/>
      <c r="BQ823" s="211"/>
      <c r="BR823" s="211"/>
      <c r="BS823" s="211"/>
      <c r="BT823" s="211"/>
      <c r="BU823" s="211"/>
      <c r="BV823" s="211"/>
      <c r="BW823" s="211"/>
      <c r="BX823" s="211"/>
    </row>
    <row r="824" spans="1:76" s="209" customFormat="1" x14ac:dyDescent="0.25">
      <c r="A824" s="194"/>
      <c r="B824" s="194"/>
      <c r="C824" s="194"/>
      <c r="D824" s="194"/>
      <c r="E824" s="194"/>
      <c r="F824" s="194"/>
      <c r="G824" s="194"/>
      <c r="X824" s="210"/>
      <c r="Y824" s="210"/>
      <c r="AF824" s="210"/>
      <c r="AG824" s="210"/>
      <c r="AT824" s="210"/>
      <c r="AU824" s="210"/>
      <c r="AV824" s="210"/>
      <c r="AW824" s="210"/>
      <c r="AX824" s="210"/>
      <c r="AY824" s="210"/>
      <c r="AZ824" s="210"/>
      <c r="BA824" s="210"/>
      <c r="BB824" s="210"/>
      <c r="BC824" s="210"/>
      <c r="BD824" s="210"/>
      <c r="BE824" s="210"/>
      <c r="BM824" s="211"/>
      <c r="BN824" s="211"/>
      <c r="BO824" s="211"/>
      <c r="BP824" s="211"/>
      <c r="BQ824" s="211"/>
      <c r="BR824" s="211"/>
      <c r="BS824" s="211"/>
      <c r="BT824" s="211"/>
      <c r="BU824" s="211"/>
      <c r="BV824" s="211"/>
      <c r="BW824" s="211"/>
      <c r="BX824" s="211"/>
    </row>
    <row r="825" spans="1:76" s="209" customFormat="1" x14ac:dyDescent="0.25">
      <c r="A825" s="194"/>
      <c r="B825" s="194"/>
      <c r="C825" s="194"/>
      <c r="D825" s="194"/>
      <c r="E825" s="194"/>
      <c r="F825" s="194"/>
      <c r="G825" s="194"/>
      <c r="X825" s="210"/>
      <c r="Y825" s="210"/>
      <c r="AF825" s="210"/>
      <c r="AG825" s="210"/>
      <c r="AT825" s="210"/>
      <c r="AU825" s="210"/>
      <c r="AV825" s="210"/>
      <c r="AW825" s="210"/>
      <c r="AX825" s="210"/>
      <c r="AY825" s="210"/>
      <c r="AZ825" s="210"/>
      <c r="BA825" s="210"/>
      <c r="BB825" s="210"/>
      <c r="BC825" s="210"/>
      <c r="BD825" s="210"/>
      <c r="BE825" s="210"/>
      <c r="BM825" s="211"/>
      <c r="BN825" s="211"/>
      <c r="BO825" s="211"/>
      <c r="BP825" s="211"/>
      <c r="BQ825" s="211"/>
      <c r="BR825" s="211"/>
      <c r="BS825" s="211"/>
      <c r="BT825" s="211"/>
      <c r="BU825" s="211"/>
      <c r="BV825" s="211"/>
      <c r="BW825" s="211"/>
      <c r="BX825" s="211"/>
    </row>
    <row r="826" spans="1:76" s="209" customFormat="1" x14ac:dyDescent="0.25">
      <c r="A826" s="194"/>
      <c r="B826" s="194"/>
      <c r="C826" s="194"/>
      <c r="D826" s="194"/>
      <c r="E826" s="194"/>
      <c r="F826" s="194"/>
      <c r="G826" s="194"/>
      <c r="X826" s="210"/>
      <c r="Y826" s="210"/>
      <c r="AF826" s="210"/>
      <c r="AG826" s="210"/>
      <c r="AT826" s="210"/>
      <c r="AU826" s="210"/>
      <c r="AV826" s="210"/>
      <c r="AW826" s="210"/>
      <c r="AX826" s="210"/>
      <c r="AY826" s="210"/>
      <c r="AZ826" s="210"/>
      <c r="BA826" s="210"/>
      <c r="BB826" s="210"/>
      <c r="BC826" s="210"/>
      <c r="BD826" s="210"/>
      <c r="BE826" s="210"/>
      <c r="BM826" s="211"/>
      <c r="BN826" s="211"/>
      <c r="BO826" s="211"/>
      <c r="BP826" s="211"/>
      <c r="BQ826" s="211"/>
      <c r="BR826" s="211"/>
      <c r="BS826" s="211"/>
      <c r="BT826" s="211"/>
      <c r="BU826" s="211"/>
      <c r="BV826" s="211"/>
      <c r="BW826" s="211"/>
      <c r="BX826" s="211"/>
    </row>
    <row r="827" spans="1:76" s="209" customFormat="1" x14ac:dyDescent="0.25">
      <c r="A827" s="194"/>
      <c r="B827" s="194"/>
      <c r="C827" s="194"/>
      <c r="D827" s="194"/>
      <c r="E827" s="194"/>
      <c r="F827" s="194"/>
      <c r="G827" s="194"/>
      <c r="X827" s="210"/>
      <c r="Y827" s="210"/>
      <c r="AF827" s="210"/>
      <c r="AG827" s="210"/>
      <c r="AT827" s="210"/>
      <c r="AU827" s="210"/>
      <c r="AV827" s="210"/>
      <c r="AW827" s="210"/>
      <c r="AX827" s="210"/>
      <c r="AY827" s="210"/>
      <c r="AZ827" s="210"/>
      <c r="BA827" s="210"/>
      <c r="BB827" s="210"/>
      <c r="BC827" s="210"/>
      <c r="BD827" s="210"/>
      <c r="BE827" s="210"/>
      <c r="BM827" s="211"/>
      <c r="BN827" s="211"/>
      <c r="BO827" s="211"/>
      <c r="BP827" s="211"/>
      <c r="BQ827" s="211"/>
      <c r="BR827" s="211"/>
      <c r="BS827" s="211"/>
      <c r="BT827" s="211"/>
      <c r="BU827" s="211"/>
      <c r="BV827" s="211"/>
      <c r="BW827" s="211"/>
      <c r="BX827" s="211"/>
    </row>
    <row r="828" spans="1:76" s="209" customFormat="1" x14ac:dyDescent="0.25">
      <c r="A828" s="194"/>
      <c r="B828" s="194"/>
      <c r="C828" s="194"/>
      <c r="D828" s="194"/>
      <c r="E828" s="194"/>
      <c r="F828" s="194"/>
      <c r="G828" s="194"/>
      <c r="X828" s="210"/>
      <c r="Y828" s="210"/>
      <c r="AF828" s="210"/>
      <c r="AG828" s="210"/>
      <c r="AT828" s="210"/>
      <c r="AU828" s="210"/>
      <c r="AV828" s="210"/>
      <c r="AW828" s="210"/>
      <c r="AX828" s="210"/>
      <c r="AY828" s="210"/>
      <c r="AZ828" s="210"/>
      <c r="BA828" s="210"/>
      <c r="BB828" s="210"/>
      <c r="BC828" s="210"/>
      <c r="BD828" s="210"/>
      <c r="BE828" s="210"/>
      <c r="BM828" s="211"/>
      <c r="BN828" s="211"/>
      <c r="BO828" s="211"/>
      <c r="BP828" s="211"/>
      <c r="BQ828" s="211"/>
      <c r="BR828" s="211"/>
      <c r="BS828" s="211"/>
      <c r="BT828" s="211"/>
      <c r="BU828" s="211"/>
      <c r="BV828" s="211"/>
      <c r="BW828" s="211"/>
      <c r="BX828" s="211"/>
    </row>
    <row r="829" spans="1:76" s="209" customFormat="1" x14ac:dyDescent="0.25">
      <c r="A829" s="194"/>
      <c r="B829" s="194"/>
      <c r="C829" s="194"/>
      <c r="D829" s="194"/>
      <c r="E829" s="194"/>
      <c r="F829" s="194"/>
      <c r="G829" s="194"/>
      <c r="X829" s="210"/>
      <c r="Y829" s="210"/>
      <c r="AF829" s="210"/>
      <c r="AG829" s="210"/>
      <c r="AT829" s="210"/>
      <c r="AU829" s="210"/>
      <c r="AV829" s="210"/>
      <c r="AW829" s="210"/>
      <c r="AX829" s="210"/>
      <c r="AY829" s="210"/>
      <c r="AZ829" s="210"/>
      <c r="BA829" s="210"/>
      <c r="BB829" s="210"/>
      <c r="BC829" s="210"/>
      <c r="BD829" s="210"/>
      <c r="BE829" s="210"/>
      <c r="BM829" s="211"/>
      <c r="BN829" s="211"/>
      <c r="BO829" s="211"/>
      <c r="BP829" s="211"/>
      <c r="BQ829" s="211"/>
      <c r="BR829" s="211"/>
      <c r="BS829" s="211"/>
      <c r="BT829" s="211"/>
      <c r="BU829" s="211"/>
      <c r="BV829" s="211"/>
      <c r="BW829" s="211"/>
      <c r="BX829" s="211"/>
    </row>
    <row r="830" spans="1:76" s="209" customFormat="1" x14ac:dyDescent="0.25">
      <c r="A830" s="194"/>
      <c r="B830" s="194"/>
      <c r="C830" s="194"/>
      <c r="D830" s="194"/>
      <c r="E830" s="194"/>
      <c r="F830" s="194"/>
      <c r="G830" s="194"/>
      <c r="X830" s="210"/>
      <c r="Y830" s="210"/>
      <c r="AF830" s="210"/>
      <c r="AG830" s="210"/>
      <c r="AT830" s="210"/>
      <c r="AU830" s="210"/>
      <c r="AV830" s="210"/>
      <c r="AW830" s="210"/>
      <c r="AX830" s="210"/>
      <c r="AY830" s="210"/>
      <c r="AZ830" s="210"/>
      <c r="BA830" s="210"/>
      <c r="BB830" s="210"/>
      <c r="BC830" s="210"/>
      <c r="BD830" s="210"/>
      <c r="BE830" s="210"/>
      <c r="BM830" s="211"/>
      <c r="BN830" s="211"/>
      <c r="BO830" s="211"/>
      <c r="BP830" s="211"/>
      <c r="BQ830" s="211"/>
      <c r="BR830" s="211"/>
      <c r="BS830" s="211"/>
      <c r="BT830" s="211"/>
      <c r="BU830" s="211"/>
      <c r="BV830" s="211"/>
      <c r="BW830" s="211"/>
      <c r="BX830" s="211"/>
    </row>
    <row r="831" spans="1:76" s="209" customFormat="1" x14ac:dyDescent="0.25">
      <c r="A831" s="194"/>
      <c r="B831" s="194"/>
      <c r="C831" s="194"/>
      <c r="D831" s="194"/>
      <c r="E831" s="194"/>
      <c r="F831" s="194"/>
      <c r="G831" s="194"/>
      <c r="X831" s="210"/>
      <c r="Y831" s="210"/>
      <c r="AF831" s="210"/>
      <c r="AG831" s="210"/>
      <c r="AT831" s="210"/>
      <c r="AU831" s="210"/>
      <c r="AV831" s="210"/>
      <c r="AW831" s="210"/>
      <c r="AX831" s="210"/>
      <c r="AY831" s="210"/>
      <c r="AZ831" s="210"/>
      <c r="BA831" s="210"/>
      <c r="BB831" s="210"/>
      <c r="BC831" s="210"/>
      <c r="BD831" s="210"/>
      <c r="BE831" s="210"/>
      <c r="BM831" s="211"/>
      <c r="BN831" s="211"/>
      <c r="BO831" s="211"/>
      <c r="BP831" s="211"/>
      <c r="BQ831" s="211"/>
      <c r="BR831" s="211"/>
      <c r="BS831" s="211"/>
      <c r="BT831" s="211"/>
      <c r="BU831" s="211"/>
      <c r="BV831" s="211"/>
      <c r="BW831" s="211"/>
      <c r="BX831" s="211"/>
    </row>
    <row r="832" spans="1:76" s="209" customFormat="1" x14ac:dyDescent="0.25">
      <c r="A832" s="194"/>
      <c r="B832" s="194"/>
      <c r="C832" s="194"/>
      <c r="D832" s="194"/>
      <c r="E832" s="194"/>
      <c r="F832" s="194"/>
      <c r="G832" s="194"/>
      <c r="X832" s="210"/>
      <c r="Y832" s="210"/>
      <c r="AF832" s="210"/>
      <c r="AG832" s="210"/>
      <c r="AT832" s="210"/>
      <c r="AU832" s="210"/>
      <c r="AV832" s="210"/>
      <c r="AW832" s="210"/>
      <c r="AX832" s="210"/>
      <c r="AY832" s="210"/>
      <c r="AZ832" s="210"/>
      <c r="BA832" s="210"/>
      <c r="BB832" s="210"/>
      <c r="BC832" s="210"/>
      <c r="BD832" s="210"/>
      <c r="BE832" s="210"/>
      <c r="BM832" s="211"/>
      <c r="BN832" s="211"/>
      <c r="BO832" s="211"/>
      <c r="BP832" s="211"/>
      <c r="BQ832" s="211"/>
      <c r="BR832" s="211"/>
      <c r="BS832" s="211"/>
      <c r="BT832" s="211"/>
      <c r="BU832" s="211"/>
      <c r="BV832" s="211"/>
      <c r="BW832" s="211"/>
      <c r="BX832" s="211"/>
    </row>
    <row r="833" spans="1:76" s="209" customFormat="1" x14ac:dyDescent="0.25">
      <c r="A833" s="194"/>
      <c r="B833" s="194"/>
      <c r="C833" s="194"/>
      <c r="D833" s="194"/>
      <c r="E833" s="194"/>
      <c r="F833" s="194"/>
      <c r="G833" s="194"/>
      <c r="X833" s="210"/>
      <c r="Y833" s="210"/>
      <c r="AF833" s="210"/>
      <c r="AG833" s="210"/>
      <c r="AT833" s="210"/>
      <c r="AU833" s="210"/>
      <c r="AV833" s="210"/>
      <c r="AW833" s="210"/>
      <c r="AX833" s="210"/>
      <c r="AY833" s="210"/>
      <c r="AZ833" s="210"/>
      <c r="BA833" s="210"/>
      <c r="BB833" s="210"/>
      <c r="BC833" s="210"/>
      <c r="BD833" s="210"/>
      <c r="BE833" s="210"/>
      <c r="BM833" s="211"/>
      <c r="BN833" s="211"/>
      <c r="BO833" s="211"/>
      <c r="BP833" s="211"/>
      <c r="BQ833" s="211"/>
      <c r="BR833" s="211"/>
      <c r="BS833" s="211"/>
      <c r="BT833" s="211"/>
      <c r="BU833" s="211"/>
      <c r="BV833" s="211"/>
      <c r="BW833" s="211"/>
      <c r="BX833" s="211"/>
    </row>
    <row r="834" spans="1:76" s="209" customFormat="1" x14ac:dyDescent="0.25">
      <c r="A834" s="194"/>
      <c r="B834" s="194"/>
      <c r="C834" s="194"/>
      <c r="D834" s="194"/>
      <c r="E834" s="194"/>
      <c r="F834" s="194"/>
      <c r="G834" s="194"/>
      <c r="X834" s="210"/>
      <c r="Y834" s="210"/>
      <c r="AF834" s="210"/>
      <c r="AG834" s="210"/>
      <c r="AT834" s="210"/>
      <c r="AU834" s="210"/>
      <c r="AV834" s="210"/>
      <c r="AW834" s="210"/>
      <c r="AX834" s="210"/>
      <c r="AY834" s="210"/>
      <c r="AZ834" s="210"/>
      <c r="BA834" s="210"/>
      <c r="BB834" s="210"/>
      <c r="BC834" s="210"/>
      <c r="BD834" s="210"/>
      <c r="BE834" s="210"/>
      <c r="BM834" s="211"/>
      <c r="BN834" s="211"/>
      <c r="BO834" s="211"/>
      <c r="BP834" s="211"/>
      <c r="BQ834" s="211"/>
      <c r="BR834" s="211"/>
      <c r="BS834" s="211"/>
      <c r="BT834" s="211"/>
      <c r="BU834" s="211"/>
      <c r="BV834" s="211"/>
      <c r="BW834" s="211"/>
      <c r="BX834" s="211"/>
    </row>
    <row r="835" spans="1:76" s="209" customFormat="1" x14ac:dyDescent="0.25">
      <c r="A835" s="194"/>
      <c r="B835" s="194"/>
      <c r="C835" s="194"/>
      <c r="D835" s="194"/>
      <c r="E835" s="194"/>
      <c r="F835" s="194"/>
      <c r="G835" s="194"/>
      <c r="X835" s="210"/>
      <c r="Y835" s="210"/>
      <c r="AF835" s="210"/>
      <c r="AG835" s="210"/>
      <c r="AT835" s="210"/>
      <c r="AU835" s="210"/>
      <c r="AV835" s="210"/>
      <c r="AW835" s="210"/>
      <c r="AX835" s="210"/>
      <c r="AY835" s="210"/>
      <c r="AZ835" s="210"/>
      <c r="BA835" s="210"/>
      <c r="BB835" s="210"/>
      <c r="BC835" s="210"/>
      <c r="BD835" s="210"/>
      <c r="BE835" s="210"/>
      <c r="BM835" s="211"/>
      <c r="BN835" s="211"/>
      <c r="BO835" s="211"/>
      <c r="BP835" s="211"/>
      <c r="BQ835" s="211"/>
      <c r="BR835" s="211"/>
      <c r="BS835" s="211"/>
      <c r="BT835" s="211"/>
      <c r="BU835" s="211"/>
      <c r="BV835" s="211"/>
      <c r="BW835" s="211"/>
      <c r="BX835" s="211"/>
    </row>
    <row r="836" spans="1:76" s="209" customFormat="1" x14ac:dyDescent="0.25">
      <c r="A836" s="194"/>
      <c r="B836" s="194"/>
      <c r="C836" s="194"/>
      <c r="D836" s="194"/>
      <c r="E836" s="194"/>
      <c r="F836" s="194"/>
      <c r="G836" s="194"/>
      <c r="X836" s="210"/>
      <c r="Y836" s="210"/>
      <c r="AF836" s="210"/>
      <c r="AG836" s="210"/>
      <c r="AT836" s="210"/>
      <c r="AU836" s="210"/>
      <c r="AV836" s="210"/>
      <c r="AW836" s="210"/>
      <c r="AX836" s="210"/>
      <c r="AY836" s="210"/>
      <c r="AZ836" s="210"/>
      <c r="BA836" s="210"/>
      <c r="BB836" s="210"/>
      <c r="BC836" s="210"/>
      <c r="BD836" s="210"/>
      <c r="BE836" s="210"/>
      <c r="BM836" s="211"/>
      <c r="BN836" s="211"/>
      <c r="BO836" s="211"/>
      <c r="BP836" s="211"/>
      <c r="BQ836" s="211"/>
      <c r="BR836" s="211"/>
      <c r="BS836" s="211"/>
      <c r="BT836" s="211"/>
      <c r="BU836" s="211"/>
      <c r="BV836" s="211"/>
      <c r="BW836" s="211"/>
      <c r="BX836" s="211"/>
    </row>
    <row r="837" spans="1:76" s="209" customFormat="1" x14ac:dyDescent="0.25">
      <c r="A837" s="194"/>
      <c r="B837" s="194"/>
      <c r="C837" s="194"/>
      <c r="D837" s="194"/>
      <c r="E837" s="194"/>
      <c r="F837" s="194"/>
      <c r="G837" s="194"/>
      <c r="X837" s="210"/>
      <c r="Y837" s="210"/>
      <c r="AF837" s="210"/>
      <c r="AG837" s="210"/>
      <c r="AT837" s="210"/>
      <c r="AU837" s="210"/>
      <c r="AV837" s="210"/>
      <c r="AW837" s="210"/>
      <c r="AX837" s="210"/>
      <c r="AY837" s="210"/>
      <c r="AZ837" s="210"/>
      <c r="BA837" s="210"/>
      <c r="BB837" s="210"/>
      <c r="BC837" s="210"/>
      <c r="BD837" s="210"/>
      <c r="BE837" s="210"/>
      <c r="BM837" s="211"/>
      <c r="BN837" s="211"/>
      <c r="BO837" s="211"/>
      <c r="BP837" s="211"/>
      <c r="BQ837" s="211"/>
      <c r="BR837" s="211"/>
      <c r="BS837" s="211"/>
      <c r="BT837" s="211"/>
      <c r="BU837" s="211"/>
      <c r="BV837" s="211"/>
      <c r="BW837" s="211"/>
      <c r="BX837" s="211"/>
    </row>
    <row r="838" spans="1:76" s="209" customFormat="1" x14ac:dyDescent="0.25">
      <c r="A838" s="194"/>
      <c r="B838" s="194"/>
      <c r="C838" s="194"/>
      <c r="D838" s="194"/>
      <c r="E838" s="194"/>
      <c r="F838" s="194"/>
      <c r="G838" s="194"/>
      <c r="X838" s="210"/>
      <c r="Y838" s="210"/>
      <c r="AF838" s="210"/>
      <c r="AG838" s="210"/>
      <c r="AT838" s="210"/>
      <c r="AU838" s="210"/>
      <c r="AV838" s="210"/>
      <c r="AW838" s="210"/>
      <c r="AX838" s="210"/>
      <c r="AY838" s="210"/>
      <c r="AZ838" s="210"/>
      <c r="BA838" s="210"/>
      <c r="BB838" s="210"/>
      <c r="BC838" s="210"/>
      <c r="BD838" s="210"/>
      <c r="BE838" s="210"/>
      <c r="BM838" s="211"/>
      <c r="BN838" s="211"/>
      <c r="BO838" s="211"/>
      <c r="BP838" s="211"/>
      <c r="BQ838" s="211"/>
      <c r="BR838" s="211"/>
      <c r="BS838" s="211"/>
      <c r="BT838" s="211"/>
      <c r="BU838" s="211"/>
      <c r="BV838" s="211"/>
      <c r="BW838" s="211"/>
      <c r="BX838" s="211"/>
    </row>
    <row r="839" spans="1:76" s="209" customFormat="1" x14ac:dyDescent="0.25">
      <c r="A839" s="194"/>
      <c r="B839" s="194"/>
      <c r="C839" s="194"/>
      <c r="D839" s="194"/>
      <c r="E839" s="194"/>
      <c r="F839" s="194"/>
      <c r="G839" s="194"/>
      <c r="X839" s="210"/>
      <c r="Y839" s="210"/>
      <c r="AF839" s="210"/>
      <c r="AG839" s="210"/>
      <c r="AT839" s="210"/>
      <c r="AU839" s="210"/>
      <c r="AV839" s="210"/>
      <c r="AW839" s="210"/>
      <c r="AX839" s="210"/>
      <c r="AY839" s="210"/>
      <c r="AZ839" s="210"/>
      <c r="BA839" s="210"/>
      <c r="BB839" s="210"/>
      <c r="BC839" s="210"/>
      <c r="BD839" s="210"/>
      <c r="BE839" s="210"/>
      <c r="BM839" s="211"/>
      <c r="BN839" s="211"/>
      <c r="BO839" s="211"/>
      <c r="BP839" s="211"/>
      <c r="BQ839" s="211"/>
      <c r="BR839" s="211"/>
      <c r="BS839" s="211"/>
      <c r="BT839" s="211"/>
      <c r="BU839" s="211"/>
      <c r="BV839" s="211"/>
      <c r="BW839" s="211"/>
      <c r="BX839" s="211"/>
    </row>
    <row r="840" spans="1:76" s="209" customFormat="1" x14ac:dyDescent="0.25">
      <c r="A840" s="194"/>
      <c r="B840" s="194"/>
      <c r="C840" s="194"/>
      <c r="D840" s="194"/>
      <c r="E840" s="194"/>
      <c r="F840" s="194"/>
      <c r="G840" s="194"/>
      <c r="X840" s="210"/>
      <c r="Y840" s="210"/>
      <c r="AF840" s="210"/>
      <c r="AG840" s="210"/>
      <c r="AT840" s="210"/>
      <c r="AU840" s="210"/>
      <c r="AV840" s="210"/>
      <c r="AW840" s="210"/>
      <c r="AX840" s="210"/>
      <c r="AY840" s="210"/>
      <c r="AZ840" s="210"/>
      <c r="BA840" s="210"/>
      <c r="BB840" s="210"/>
      <c r="BC840" s="210"/>
      <c r="BD840" s="210"/>
      <c r="BE840" s="210"/>
      <c r="BM840" s="211"/>
      <c r="BN840" s="211"/>
      <c r="BO840" s="211"/>
      <c r="BP840" s="211"/>
      <c r="BQ840" s="211"/>
      <c r="BR840" s="211"/>
      <c r="BS840" s="211"/>
      <c r="BT840" s="211"/>
      <c r="BU840" s="211"/>
      <c r="BV840" s="211"/>
      <c r="BW840" s="211"/>
      <c r="BX840" s="211"/>
    </row>
    <row r="841" spans="1:76" s="209" customFormat="1" x14ac:dyDescent="0.25">
      <c r="A841" s="194"/>
      <c r="B841" s="194"/>
      <c r="C841" s="194"/>
      <c r="D841" s="194"/>
      <c r="E841" s="194"/>
      <c r="F841" s="194"/>
      <c r="G841" s="194"/>
      <c r="X841" s="210"/>
      <c r="Y841" s="210"/>
      <c r="AF841" s="210"/>
      <c r="AG841" s="210"/>
      <c r="AT841" s="210"/>
      <c r="AU841" s="210"/>
      <c r="AV841" s="210"/>
      <c r="AW841" s="210"/>
      <c r="AX841" s="210"/>
      <c r="AY841" s="210"/>
      <c r="AZ841" s="210"/>
      <c r="BA841" s="210"/>
      <c r="BB841" s="210"/>
      <c r="BC841" s="210"/>
      <c r="BD841" s="210"/>
      <c r="BE841" s="210"/>
      <c r="BM841" s="211"/>
      <c r="BN841" s="211"/>
      <c r="BO841" s="211"/>
      <c r="BP841" s="211"/>
      <c r="BQ841" s="211"/>
      <c r="BR841" s="211"/>
      <c r="BS841" s="211"/>
      <c r="BT841" s="211"/>
      <c r="BU841" s="211"/>
      <c r="BV841" s="211"/>
      <c r="BW841" s="211"/>
      <c r="BX841" s="211"/>
    </row>
    <row r="842" spans="1:76" s="209" customFormat="1" x14ac:dyDescent="0.25">
      <c r="A842" s="194"/>
      <c r="B842" s="194"/>
      <c r="C842" s="194"/>
      <c r="D842" s="194"/>
      <c r="E842" s="194"/>
      <c r="F842" s="194"/>
      <c r="G842" s="194"/>
      <c r="X842" s="210"/>
      <c r="Y842" s="210"/>
      <c r="AF842" s="210"/>
      <c r="AG842" s="210"/>
      <c r="AT842" s="210"/>
      <c r="AU842" s="210"/>
      <c r="AV842" s="210"/>
      <c r="AW842" s="210"/>
      <c r="AX842" s="210"/>
      <c r="AY842" s="210"/>
      <c r="AZ842" s="210"/>
      <c r="BA842" s="210"/>
      <c r="BB842" s="210"/>
      <c r="BC842" s="210"/>
      <c r="BD842" s="210"/>
      <c r="BE842" s="210"/>
      <c r="BM842" s="211"/>
      <c r="BN842" s="211"/>
      <c r="BO842" s="211"/>
      <c r="BP842" s="211"/>
      <c r="BQ842" s="211"/>
      <c r="BR842" s="211"/>
      <c r="BS842" s="211"/>
      <c r="BT842" s="211"/>
      <c r="BU842" s="211"/>
      <c r="BV842" s="211"/>
      <c r="BW842" s="211"/>
      <c r="BX842" s="211"/>
    </row>
    <row r="843" spans="1:76" s="209" customFormat="1" x14ac:dyDescent="0.25">
      <c r="A843" s="194"/>
      <c r="B843" s="194"/>
      <c r="C843" s="194"/>
      <c r="D843" s="194"/>
      <c r="E843" s="194"/>
      <c r="F843" s="194"/>
      <c r="G843" s="194"/>
      <c r="X843" s="210"/>
      <c r="Y843" s="210"/>
      <c r="AF843" s="210"/>
      <c r="AG843" s="210"/>
      <c r="AT843" s="210"/>
      <c r="AU843" s="210"/>
      <c r="AV843" s="210"/>
      <c r="AW843" s="210"/>
      <c r="AX843" s="210"/>
      <c r="AY843" s="210"/>
      <c r="AZ843" s="210"/>
      <c r="BA843" s="210"/>
      <c r="BB843" s="210"/>
      <c r="BC843" s="210"/>
      <c r="BD843" s="210"/>
      <c r="BE843" s="210"/>
      <c r="BM843" s="211"/>
      <c r="BN843" s="211"/>
      <c r="BO843" s="211"/>
      <c r="BP843" s="211"/>
      <c r="BQ843" s="211"/>
      <c r="BR843" s="211"/>
      <c r="BS843" s="211"/>
      <c r="BT843" s="211"/>
      <c r="BU843" s="211"/>
      <c r="BV843" s="211"/>
      <c r="BW843" s="211"/>
      <c r="BX843" s="211"/>
    </row>
    <row r="844" spans="1:76" s="209" customFormat="1" x14ac:dyDescent="0.25">
      <c r="A844" s="194"/>
      <c r="B844" s="194"/>
      <c r="C844" s="194"/>
      <c r="D844" s="194"/>
      <c r="E844" s="194"/>
      <c r="F844" s="194"/>
      <c r="G844" s="194"/>
      <c r="X844" s="210"/>
      <c r="Y844" s="210"/>
      <c r="AF844" s="210"/>
      <c r="AG844" s="210"/>
      <c r="AT844" s="210"/>
      <c r="AU844" s="210"/>
      <c r="AV844" s="210"/>
      <c r="AW844" s="210"/>
      <c r="AX844" s="210"/>
      <c r="AY844" s="210"/>
      <c r="AZ844" s="210"/>
      <c r="BA844" s="210"/>
      <c r="BB844" s="210"/>
      <c r="BC844" s="210"/>
      <c r="BD844" s="210"/>
      <c r="BE844" s="210"/>
      <c r="BM844" s="211"/>
      <c r="BN844" s="211"/>
      <c r="BO844" s="211"/>
      <c r="BP844" s="211"/>
      <c r="BQ844" s="211"/>
      <c r="BR844" s="211"/>
      <c r="BS844" s="211"/>
      <c r="BT844" s="211"/>
      <c r="BU844" s="211"/>
      <c r="BV844" s="211"/>
      <c r="BW844" s="211"/>
      <c r="BX844" s="211"/>
    </row>
    <row r="845" spans="1:76" s="209" customFormat="1" x14ac:dyDescent="0.25">
      <c r="A845" s="194"/>
      <c r="B845" s="194"/>
      <c r="C845" s="194"/>
      <c r="D845" s="194"/>
      <c r="E845" s="194"/>
      <c r="F845" s="194"/>
      <c r="G845" s="194"/>
      <c r="X845" s="210"/>
      <c r="Y845" s="210"/>
      <c r="AF845" s="210"/>
      <c r="AG845" s="210"/>
      <c r="AT845" s="210"/>
      <c r="AU845" s="210"/>
      <c r="AV845" s="210"/>
      <c r="AW845" s="210"/>
      <c r="AX845" s="210"/>
      <c r="AY845" s="210"/>
      <c r="AZ845" s="210"/>
      <c r="BA845" s="210"/>
      <c r="BB845" s="210"/>
      <c r="BC845" s="210"/>
      <c r="BD845" s="210"/>
      <c r="BE845" s="210"/>
      <c r="BM845" s="211"/>
      <c r="BN845" s="211"/>
      <c r="BO845" s="211"/>
      <c r="BP845" s="211"/>
      <c r="BQ845" s="211"/>
      <c r="BR845" s="211"/>
      <c r="BS845" s="211"/>
      <c r="BT845" s="211"/>
      <c r="BU845" s="211"/>
      <c r="BV845" s="211"/>
      <c r="BW845" s="211"/>
      <c r="BX845" s="211"/>
    </row>
    <row r="846" spans="1:76" s="209" customFormat="1" x14ac:dyDescent="0.25">
      <c r="A846" s="194"/>
      <c r="B846" s="194"/>
      <c r="C846" s="194"/>
      <c r="D846" s="194"/>
      <c r="E846" s="194"/>
      <c r="F846" s="194"/>
      <c r="G846" s="194"/>
      <c r="X846" s="210"/>
      <c r="Y846" s="210"/>
      <c r="AF846" s="210"/>
      <c r="AG846" s="210"/>
      <c r="AT846" s="210"/>
      <c r="AU846" s="210"/>
      <c r="AV846" s="210"/>
      <c r="AW846" s="210"/>
      <c r="AX846" s="210"/>
      <c r="AY846" s="210"/>
      <c r="AZ846" s="210"/>
      <c r="BA846" s="210"/>
      <c r="BB846" s="210"/>
      <c r="BC846" s="210"/>
      <c r="BD846" s="210"/>
      <c r="BE846" s="210"/>
      <c r="BM846" s="211"/>
      <c r="BN846" s="211"/>
      <c r="BO846" s="211"/>
      <c r="BP846" s="211"/>
      <c r="BQ846" s="211"/>
      <c r="BR846" s="211"/>
      <c r="BS846" s="211"/>
      <c r="BT846" s="211"/>
      <c r="BU846" s="211"/>
      <c r="BV846" s="211"/>
      <c r="BW846" s="211"/>
      <c r="BX846" s="211"/>
    </row>
    <row r="847" spans="1:76" s="209" customFormat="1" x14ac:dyDescent="0.25">
      <c r="A847" s="194"/>
      <c r="B847" s="194"/>
      <c r="C847" s="194"/>
      <c r="D847" s="194"/>
      <c r="E847" s="194"/>
      <c r="F847" s="194"/>
      <c r="G847" s="194"/>
      <c r="X847" s="210"/>
      <c r="Y847" s="210"/>
      <c r="AF847" s="210"/>
      <c r="AG847" s="210"/>
      <c r="AT847" s="210"/>
      <c r="AU847" s="210"/>
      <c r="AV847" s="210"/>
      <c r="AW847" s="210"/>
      <c r="AX847" s="210"/>
      <c r="AY847" s="210"/>
      <c r="AZ847" s="210"/>
      <c r="BA847" s="210"/>
      <c r="BB847" s="210"/>
      <c r="BC847" s="210"/>
      <c r="BD847" s="210"/>
      <c r="BE847" s="210"/>
      <c r="BM847" s="211"/>
      <c r="BN847" s="211"/>
      <c r="BO847" s="211"/>
      <c r="BP847" s="211"/>
      <c r="BQ847" s="211"/>
      <c r="BR847" s="211"/>
      <c r="BS847" s="211"/>
      <c r="BT847" s="211"/>
      <c r="BU847" s="211"/>
      <c r="BV847" s="211"/>
      <c r="BW847" s="211"/>
      <c r="BX847" s="211"/>
    </row>
    <row r="848" spans="1:76" s="209" customFormat="1" x14ac:dyDescent="0.25">
      <c r="A848" s="194"/>
      <c r="B848" s="194"/>
      <c r="C848" s="194"/>
      <c r="D848" s="194"/>
      <c r="E848" s="194"/>
      <c r="F848" s="194"/>
      <c r="G848" s="194"/>
      <c r="X848" s="210"/>
      <c r="Y848" s="210"/>
      <c r="AF848" s="210"/>
      <c r="AG848" s="210"/>
      <c r="AT848" s="210"/>
      <c r="AU848" s="210"/>
      <c r="AV848" s="210"/>
      <c r="AW848" s="210"/>
      <c r="AX848" s="210"/>
      <c r="AY848" s="210"/>
      <c r="AZ848" s="210"/>
      <c r="BA848" s="210"/>
      <c r="BB848" s="210"/>
      <c r="BC848" s="210"/>
      <c r="BD848" s="210"/>
      <c r="BE848" s="210"/>
      <c r="BM848" s="211"/>
      <c r="BN848" s="211"/>
      <c r="BO848" s="211"/>
      <c r="BP848" s="211"/>
      <c r="BQ848" s="211"/>
      <c r="BR848" s="211"/>
      <c r="BS848" s="211"/>
      <c r="BT848" s="211"/>
      <c r="BU848" s="211"/>
      <c r="BV848" s="211"/>
      <c r="BW848" s="211"/>
      <c r="BX848" s="211"/>
    </row>
    <row r="849" spans="1:76" s="209" customFormat="1" x14ac:dyDescent="0.25">
      <c r="A849" s="194"/>
      <c r="B849" s="194"/>
      <c r="C849" s="194"/>
      <c r="D849" s="194"/>
      <c r="E849" s="194"/>
      <c r="F849" s="194"/>
      <c r="G849" s="194"/>
      <c r="X849" s="210"/>
      <c r="Y849" s="210"/>
      <c r="AF849" s="210"/>
      <c r="AG849" s="210"/>
      <c r="AT849" s="210"/>
      <c r="AU849" s="210"/>
      <c r="AV849" s="210"/>
      <c r="AW849" s="210"/>
      <c r="AX849" s="210"/>
      <c r="AY849" s="210"/>
      <c r="AZ849" s="210"/>
      <c r="BA849" s="210"/>
      <c r="BB849" s="210"/>
      <c r="BC849" s="210"/>
      <c r="BD849" s="210"/>
      <c r="BE849" s="210"/>
      <c r="BM849" s="211"/>
      <c r="BN849" s="211"/>
      <c r="BO849" s="211"/>
      <c r="BP849" s="211"/>
      <c r="BQ849" s="211"/>
      <c r="BR849" s="211"/>
      <c r="BS849" s="211"/>
      <c r="BT849" s="211"/>
      <c r="BU849" s="211"/>
      <c r="BV849" s="211"/>
      <c r="BW849" s="211"/>
      <c r="BX849" s="211"/>
    </row>
    <row r="850" spans="1:76" s="209" customFormat="1" x14ac:dyDescent="0.25">
      <c r="A850" s="194"/>
      <c r="B850" s="194"/>
      <c r="C850" s="194"/>
      <c r="D850" s="194"/>
      <c r="E850" s="194"/>
      <c r="F850" s="194"/>
      <c r="G850" s="194"/>
      <c r="X850" s="210"/>
      <c r="Y850" s="210"/>
      <c r="AF850" s="210"/>
      <c r="AG850" s="210"/>
      <c r="AT850" s="210"/>
      <c r="AU850" s="210"/>
      <c r="AV850" s="210"/>
      <c r="AW850" s="210"/>
      <c r="AX850" s="210"/>
      <c r="AY850" s="210"/>
      <c r="AZ850" s="210"/>
      <c r="BA850" s="210"/>
      <c r="BB850" s="210"/>
      <c r="BC850" s="210"/>
      <c r="BD850" s="210"/>
      <c r="BE850" s="210"/>
      <c r="BM850" s="211"/>
      <c r="BN850" s="211"/>
      <c r="BO850" s="211"/>
      <c r="BP850" s="211"/>
      <c r="BQ850" s="211"/>
      <c r="BR850" s="211"/>
      <c r="BS850" s="211"/>
      <c r="BT850" s="211"/>
      <c r="BU850" s="211"/>
      <c r="BV850" s="211"/>
      <c r="BW850" s="211"/>
      <c r="BX850" s="211"/>
    </row>
    <row r="851" spans="1:76" s="209" customFormat="1" x14ac:dyDescent="0.25">
      <c r="A851" s="194"/>
      <c r="B851" s="194"/>
      <c r="C851" s="194"/>
      <c r="D851" s="194"/>
      <c r="E851" s="194"/>
      <c r="F851" s="194"/>
      <c r="G851" s="194"/>
      <c r="X851" s="210"/>
      <c r="Y851" s="210"/>
      <c r="AF851" s="210"/>
      <c r="AG851" s="210"/>
      <c r="AT851" s="210"/>
      <c r="AU851" s="210"/>
      <c r="AV851" s="210"/>
      <c r="AW851" s="210"/>
      <c r="AX851" s="210"/>
      <c r="AY851" s="210"/>
      <c r="AZ851" s="210"/>
      <c r="BA851" s="210"/>
      <c r="BB851" s="210"/>
      <c r="BC851" s="210"/>
      <c r="BD851" s="210"/>
      <c r="BE851" s="210"/>
      <c r="BM851" s="211"/>
      <c r="BN851" s="211"/>
      <c r="BO851" s="211"/>
      <c r="BP851" s="211"/>
      <c r="BQ851" s="211"/>
      <c r="BR851" s="211"/>
      <c r="BS851" s="211"/>
      <c r="BT851" s="211"/>
      <c r="BU851" s="211"/>
      <c r="BV851" s="211"/>
      <c r="BW851" s="211"/>
      <c r="BX851" s="211"/>
    </row>
    <row r="852" spans="1:76" s="209" customFormat="1" x14ac:dyDescent="0.25">
      <c r="A852" s="194"/>
      <c r="B852" s="194"/>
      <c r="C852" s="194"/>
      <c r="D852" s="194"/>
      <c r="E852" s="194"/>
      <c r="F852" s="194"/>
      <c r="G852" s="194"/>
      <c r="X852" s="210"/>
      <c r="Y852" s="210"/>
      <c r="AF852" s="210"/>
      <c r="AG852" s="210"/>
      <c r="AT852" s="210"/>
      <c r="AU852" s="210"/>
      <c r="AV852" s="210"/>
      <c r="AW852" s="210"/>
      <c r="AX852" s="210"/>
      <c r="AY852" s="210"/>
      <c r="AZ852" s="210"/>
      <c r="BA852" s="210"/>
      <c r="BB852" s="210"/>
      <c r="BC852" s="210"/>
      <c r="BD852" s="210"/>
      <c r="BE852" s="210"/>
      <c r="BM852" s="211"/>
      <c r="BN852" s="211"/>
      <c r="BO852" s="211"/>
      <c r="BP852" s="211"/>
      <c r="BQ852" s="211"/>
      <c r="BR852" s="211"/>
      <c r="BS852" s="211"/>
      <c r="BT852" s="211"/>
      <c r="BU852" s="211"/>
      <c r="BV852" s="211"/>
      <c r="BW852" s="211"/>
      <c r="BX852" s="211"/>
    </row>
    <row r="853" spans="1:76" s="209" customFormat="1" x14ac:dyDescent="0.25">
      <c r="A853" s="194"/>
      <c r="B853" s="194"/>
      <c r="C853" s="194"/>
      <c r="D853" s="194"/>
      <c r="E853" s="194"/>
      <c r="F853" s="194"/>
      <c r="G853" s="194"/>
      <c r="X853" s="210"/>
      <c r="Y853" s="210"/>
      <c r="AF853" s="210"/>
      <c r="AG853" s="210"/>
      <c r="AT853" s="210"/>
      <c r="AU853" s="210"/>
      <c r="AV853" s="210"/>
      <c r="AW853" s="210"/>
      <c r="AX853" s="210"/>
      <c r="AY853" s="210"/>
      <c r="AZ853" s="210"/>
      <c r="BA853" s="210"/>
      <c r="BB853" s="210"/>
      <c r="BC853" s="210"/>
      <c r="BD853" s="210"/>
      <c r="BE853" s="210"/>
      <c r="BM853" s="211"/>
      <c r="BN853" s="211"/>
      <c r="BO853" s="211"/>
      <c r="BP853" s="211"/>
      <c r="BQ853" s="211"/>
      <c r="BR853" s="211"/>
      <c r="BS853" s="211"/>
      <c r="BT853" s="211"/>
      <c r="BU853" s="211"/>
      <c r="BV853" s="211"/>
      <c r="BW853" s="211"/>
      <c r="BX853" s="211"/>
    </row>
    <row r="854" spans="1:76" s="209" customFormat="1" x14ac:dyDescent="0.25">
      <c r="A854" s="194"/>
      <c r="B854" s="194"/>
      <c r="C854" s="194"/>
      <c r="D854" s="194"/>
      <c r="E854" s="194"/>
      <c r="F854" s="194"/>
      <c r="G854" s="194"/>
      <c r="X854" s="210"/>
      <c r="Y854" s="210"/>
      <c r="AF854" s="210"/>
      <c r="AG854" s="210"/>
      <c r="AT854" s="210"/>
      <c r="AU854" s="210"/>
      <c r="AV854" s="210"/>
      <c r="AW854" s="210"/>
      <c r="AX854" s="210"/>
      <c r="AY854" s="210"/>
      <c r="AZ854" s="210"/>
      <c r="BA854" s="210"/>
      <c r="BB854" s="210"/>
      <c r="BC854" s="210"/>
      <c r="BD854" s="210"/>
      <c r="BE854" s="210"/>
      <c r="BM854" s="211"/>
      <c r="BN854" s="211"/>
      <c r="BO854" s="211"/>
      <c r="BP854" s="211"/>
      <c r="BQ854" s="211"/>
      <c r="BR854" s="211"/>
      <c r="BS854" s="211"/>
      <c r="BT854" s="211"/>
      <c r="BU854" s="211"/>
      <c r="BV854" s="211"/>
      <c r="BW854" s="211"/>
      <c r="BX854" s="211"/>
    </row>
    <row r="855" spans="1:76" s="209" customFormat="1" x14ac:dyDescent="0.25">
      <c r="A855" s="194"/>
      <c r="B855" s="194"/>
      <c r="C855" s="194"/>
      <c r="D855" s="194"/>
      <c r="E855" s="194"/>
      <c r="F855" s="194"/>
      <c r="G855" s="194"/>
      <c r="X855" s="210"/>
      <c r="Y855" s="210"/>
      <c r="AF855" s="210"/>
      <c r="AG855" s="210"/>
      <c r="AT855" s="210"/>
      <c r="AU855" s="210"/>
      <c r="AV855" s="210"/>
      <c r="AW855" s="210"/>
      <c r="AX855" s="210"/>
      <c r="AY855" s="210"/>
      <c r="AZ855" s="210"/>
      <c r="BA855" s="210"/>
      <c r="BB855" s="210"/>
      <c r="BC855" s="210"/>
      <c r="BD855" s="210"/>
      <c r="BE855" s="210"/>
      <c r="BM855" s="211"/>
      <c r="BN855" s="211"/>
      <c r="BO855" s="211"/>
      <c r="BP855" s="211"/>
      <c r="BQ855" s="211"/>
      <c r="BR855" s="211"/>
      <c r="BS855" s="211"/>
      <c r="BT855" s="211"/>
      <c r="BU855" s="211"/>
      <c r="BV855" s="211"/>
      <c r="BW855" s="211"/>
      <c r="BX855" s="211"/>
    </row>
    <row r="856" spans="1:76" s="209" customFormat="1" x14ac:dyDescent="0.25">
      <c r="A856" s="194"/>
      <c r="B856" s="194"/>
      <c r="C856" s="194"/>
      <c r="D856" s="194"/>
      <c r="E856" s="194"/>
      <c r="F856" s="194"/>
      <c r="G856" s="194"/>
      <c r="X856" s="210"/>
      <c r="Y856" s="210"/>
      <c r="AF856" s="210"/>
      <c r="AG856" s="210"/>
      <c r="AT856" s="210"/>
      <c r="AU856" s="210"/>
      <c r="AV856" s="210"/>
      <c r="AW856" s="210"/>
      <c r="AX856" s="210"/>
      <c r="AY856" s="210"/>
      <c r="AZ856" s="210"/>
      <c r="BA856" s="210"/>
      <c r="BB856" s="210"/>
      <c r="BC856" s="210"/>
      <c r="BD856" s="210"/>
      <c r="BE856" s="210"/>
      <c r="BM856" s="211"/>
      <c r="BN856" s="211"/>
      <c r="BO856" s="211"/>
      <c r="BP856" s="211"/>
      <c r="BQ856" s="211"/>
      <c r="BR856" s="211"/>
      <c r="BS856" s="211"/>
      <c r="BT856" s="211"/>
      <c r="BU856" s="211"/>
      <c r="BV856" s="211"/>
      <c r="BW856" s="211"/>
      <c r="BX856" s="211"/>
    </row>
    <row r="857" spans="1:76" s="209" customFormat="1" x14ac:dyDescent="0.25">
      <c r="A857" s="194"/>
      <c r="B857" s="194"/>
      <c r="C857" s="194"/>
      <c r="D857" s="194"/>
      <c r="E857" s="194"/>
      <c r="F857" s="194"/>
      <c r="G857" s="194"/>
      <c r="X857" s="210"/>
      <c r="Y857" s="210"/>
      <c r="AF857" s="210"/>
      <c r="AG857" s="210"/>
      <c r="AT857" s="210"/>
      <c r="AU857" s="210"/>
      <c r="AV857" s="210"/>
      <c r="AW857" s="210"/>
      <c r="AX857" s="210"/>
      <c r="AY857" s="210"/>
      <c r="AZ857" s="210"/>
      <c r="BA857" s="210"/>
      <c r="BB857" s="210"/>
      <c r="BC857" s="210"/>
      <c r="BD857" s="210"/>
      <c r="BE857" s="210"/>
      <c r="BM857" s="211"/>
      <c r="BN857" s="211"/>
      <c r="BO857" s="211"/>
      <c r="BP857" s="211"/>
      <c r="BQ857" s="211"/>
      <c r="BR857" s="211"/>
      <c r="BS857" s="211"/>
      <c r="BT857" s="211"/>
      <c r="BU857" s="211"/>
      <c r="BV857" s="211"/>
      <c r="BW857" s="211"/>
      <c r="BX857" s="211"/>
    </row>
    <row r="858" spans="1:76" s="209" customFormat="1" x14ac:dyDescent="0.25">
      <c r="A858" s="194"/>
      <c r="B858" s="194"/>
      <c r="C858" s="194"/>
      <c r="D858" s="194"/>
      <c r="E858" s="194"/>
      <c r="F858" s="194"/>
      <c r="G858" s="194"/>
      <c r="X858" s="210"/>
      <c r="Y858" s="210"/>
      <c r="AF858" s="210"/>
      <c r="AG858" s="210"/>
      <c r="AT858" s="210"/>
      <c r="AU858" s="210"/>
      <c r="AV858" s="210"/>
      <c r="AW858" s="210"/>
      <c r="AX858" s="210"/>
      <c r="AY858" s="210"/>
      <c r="AZ858" s="210"/>
      <c r="BA858" s="210"/>
      <c r="BB858" s="210"/>
      <c r="BC858" s="210"/>
      <c r="BD858" s="210"/>
      <c r="BE858" s="210"/>
      <c r="BM858" s="211"/>
      <c r="BN858" s="211"/>
      <c r="BO858" s="211"/>
      <c r="BP858" s="211"/>
      <c r="BQ858" s="211"/>
      <c r="BR858" s="211"/>
      <c r="BS858" s="211"/>
      <c r="BT858" s="211"/>
      <c r="BU858" s="211"/>
      <c r="BV858" s="211"/>
      <c r="BW858" s="211"/>
      <c r="BX858" s="211"/>
    </row>
    <row r="859" spans="1:76" s="209" customFormat="1" x14ac:dyDescent="0.25">
      <c r="A859" s="194"/>
      <c r="B859" s="194"/>
      <c r="C859" s="194"/>
      <c r="D859" s="194"/>
      <c r="E859" s="194"/>
      <c r="F859" s="194"/>
      <c r="G859" s="194"/>
      <c r="X859" s="210"/>
      <c r="Y859" s="210"/>
      <c r="AF859" s="210"/>
      <c r="AG859" s="210"/>
      <c r="AT859" s="210"/>
      <c r="AU859" s="210"/>
      <c r="AV859" s="210"/>
      <c r="AW859" s="210"/>
      <c r="AX859" s="210"/>
      <c r="AY859" s="210"/>
      <c r="AZ859" s="210"/>
      <c r="BA859" s="210"/>
      <c r="BB859" s="210"/>
      <c r="BC859" s="210"/>
      <c r="BD859" s="210"/>
      <c r="BE859" s="210"/>
      <c r="BM859" s="211"/>
      <c r="BN859" s="211"/>
      <c r="BO859" s="211"/>
      <c r="BP859" s="211"/>
      <c r="BQ859" s="211"/>
      <c r="BR859" s="211"/>
      <c r="BS859" s="211"/>
      <c r="BT859" s="211"/>
      <c r="BU859" s="211"/>
      <c r="BV859" s="211"/>
      <c r="BW859" s="211"/>
      <c r="BX859" s="211"/>
    </row>
    <row r="860" spans="1:76" s="209" customFormat="1" x14ac:dyDescent="0.25">
      <c r="A860" s="194"/>
      <c r="B860" s="194"/>
      <c r="C860" s="194"/>
      <c r="D860" s="194"/>
      <c r="E860" s="194"/>
      <c r="F860" s="194"/>
      <c r="G860" s="194"/>
      <c r="X860" s="210"/>
      <c r="Y860" s="210"/>
      <c r="AF860" s="210"/>
      <c r="AG860" s="210"/>
      <c r="AT860" s="210"/>
      <c r="AU860" s="210"/>
      <c r="AV860" s="210"/>
      <c r="AW860" s="210"/>
      <c r="AX860" s="210"/>
      <c r="AY860" s="210"/>
      <c r="AZ860" s="210"/>
      <c r="BA860" s="210"/>
      <c r="BB860" s="210"/>
      <c r="BC860" s="210"/>
      <c r="BD860" s="210"/>
      <c r="BE860" s="210"/>
      <c r="BM860" s="211"/>
      <c r="BN860" s="211"/>
      <c r="BO860" s="211"/>
      <c r="BP860" s="211"/>
      <c r="BQ860" s="211"/>
      <c r="BR860" s="211"/>
      <c r="BS860" s="211"/>
      <c r="BT860" s="211"/>
      <c r="BU860" s="211"/>
      <c r="BV860" s="211"/>
      <c r="BW860" s="211"/>
      <c r="BX860" s="211"/>
    </row>
    <row r="861" spans="1:76" s="209" customFormat="1" x14ac:dyDescent="0.25">
      <c r="A861" s="194"/>
      <c r="B861" s="194"/>
      <c r="C861" s="194"/>
      <c r="D861" s="194"/>
      <c r="E861" s="194"/>
      <c r="F861" s="194"/>
      <c r="G861" s="194"/>
      <c r="X861" s="210"/>
      <c r="Y861" s="210"/>
      <c r="AF861" s="210"/>
      <c r="AG861" s="210"/>
      <c r="AT861" s="210"/>
      <c r="AU861" s="210"/>
      <c r="AV861" s="210"/>
      <c r="AW861" s="210"/>
      <c r="AX861" s="210"/>
      <c r="AY861" s="210"/>
      <c r="AZ861" s="210"/>
      <c r="BA861" s="210"/>
      <c r="BB861" s="210"/>
      <c r="BC861" s="210"/>
      <c r="BD861" s="210"/>
      <c r="BE861" s="210"/>
      <c r="BM861" s="211"/>
      <c r="BN861" s="211"/>
      <c r="BO861" s="211"/>
      <c r="BP861" s="211"/>
      <c r="BQ861" s="211"/>
      <c r="BR861" s="211"/>
      <c r="BS861" s="211"/>
      <c r="BT861" s="211"/>
      <c r="BU861" s="211"/>
      <c r="BV861" s="211"/>
      <c r="BW861" s="211"/>
      <c r="BX861" s="211"/>
    </row>
    <row r="862" spans="1:76" s="209" customFormat="1" x14ac:dyDescent="0.25">
      <c r="A862" s="194"/>
      <c r="B862" s="194"/>
      <c r="C862" s="194"/>
      <c r="D862" s="194"/>
      <c r="E862" s="194"/>
      <c r="F862" s="194"/>
      <c r="G862" s="194"/>
      <c r="X862" s="210"/>
      <c r="Y862" s="210"/>
      <c r="AF862" s="210"/>
      <c r="AG862" s="210"/>
      <c r="AT862" s="210"/>
      <c r="AU862" s="210"/>
      <c r="AV862" s="210"/>
      <c r="AW862" s="210"/>
      <c r="AX862" s="210"/>
      <c r="AY862" s="210"/>
      <c r="AZ862" s="210"/>
      <c r="BA862" s="210"/>
      <c r="BB862" s="210"/>
      <c r="BC862" s="210"/>
      <c r="BD862" s="210"/>
      <c r="BE862" s="210"/>
      <c r="BM862" s="211"/>
      <c r="BN862" s="211"/>
      <c r="BO862" s="211"/>
      <c r="BP862" s="211"/>
      <c r="BQ862" s="211"/>
      <c r="BR862" s="211"/>
      <c r="BS862" s="211"/>
      <c r="BT862" s="211"/>
      <c r="BU862" s="211"/>
      <c r="BV862" s="211"/>
      <c r="BW862" s="211"/>
      <c r="BX862" s="211"/>
    </row>
    <row r="863" spans="1:76" s="209" customFormat="1" x14ac:dyDescent="0.25">
      <c r="A863" s="194"/>
      <c r="B863" s="194"/>
      <c r="C863" s="194"/>
      <c r="D863" s="194"/>
      <c r="E863" s="194"/>
      <c r="F863" s="194"/>
      <c r="G863" s="194"/>
      <c r="X863" s="210"/>
      <c r="Y863" s="210"/>
      <c r="AF863" s="210"/>
      <c r="AG863" s="210"/>
      <c r="AT863" s="210"/>
      <c r="AU863" s="210"/>
      <c r="AV863" s="210"/>
      <c r="AW863" s="210"/>
      <c r="AX863" s="210"/>
      <c r="AY863" s="210"/>
      <c r="AZ863" s="210"/>
      <c r="BA863" s="210"/>
      <c r="BB863" s="210"/>
      <c r="BC863" s="210"/>
      <c r="BD863" s="210"/>
      <c r="BE863" s="210"/>
      <c r="BM863" s="211"/>
      <c r="BN863" s="211"/>
      <c r="BO863" s="211"/>
      <c r="BP863" s="211"/>
      <c r="BQ863" s="211"/>
      <c r="BR863" s="211"/>
      <c r="BS863" s="211"/>
      <c r="BT863" s="211"/>
      <c r="BU863" s="211"/>
      <c r="BV863" s="211"/>
      <c r="BW863" s="211"/>
      <c r="BX863" s="211"/>
    </row>
    <row r="864" spans="1:76" s="209" customFormat="1" x14ac:dyDescent="0.25">
      <c r="A864" s="194"/>
      <c r="B864" s="194"/>
      <c r="C864" s="194"/>
      <c r="D864" s="194"/>
      <c r="E864" s="194"/>
      <c r="F864" s="194"/>
      <c r="G864" s="194"/>
      <c r="X864" s="210"/>
      <c r="Y864" s="210"/>
      <c r="AF864" s="210"/>
      <c r="AG864" s="210"/>
      <c r="AT864" s="210"/>
      <c r="AU864" s="210"/>
      <c r="AV864" s="210"/>
      <c r="AW864" s="210"/>
      <c r="AX864" s="210"/>
      <c r="AY864" s="210"/>
      <c r="AZ864" s="210"/>
      <c r="BA864" s="210"/>
      <c r="BB864" s="210"/>
      <c r="BC864" s="210"/>
      <c r="BD864" s="210"/>
      <c r="BE864" s="210"/>
      <c r="BM864" s="211"/>
      <c r="BN864" s="211"/>
      <c r="BO864" s="211"/>
      <c r="BP864" s="211"/>
      <c r="BQ864" s="211"/>
      <c r="BR864" s="211"/>
      <c r="BS864" s="211"/>
      <c r="BT864" s="211"/>
      <c r="BU864" s="211"/>
      <c r="BV864" s="211"/>
      <c r="BW864" s="211"/>
      <c r="BX864" s="211"/>
    </row>
    <row r="865" spans="1:76" s="209" customFormat="1" x14ac:dyDescent="0.25">
      <c r="A865" s="194"/>
      <c r="B865" s="194"/>
      <c r="C865" s="194"/>
      <c r="D865" s="194"/>
      <c r="E865" s="194"/>
      <c r="F865" s="194"/>
      <c r="G865" s="194"/>
      <c r="X865" s="210"/>
      <c r="Y865" s="210"/>
      <c r="AF865" s="210"/>
      <c r="AG865" s="210"/>
      <c r="AT865" s="210"/>
      <c r="AU865" s="210"/>
      <c r="AV865" s="210"/>
      <c r="AW865" s="210"/>
      <c r="AX865" s="210"/>
      <c r="AY865" s="210"/>
      <c r="AZ865" s="210"/>
      <c r="BA865" s="210"/>
      <c r="BB865" s="210"/>
      <c r="BC865" s="210"/>
      <c r="BD865" s="210"/>
      <c r="BE865" s="210"/>
      <c r="BM865" s="211"/>
      <c r="BN865" s="211"/>
      <c r="BO865" s="211"/>
      <c r="BP865" s="211"/>
      <c r="BQ865" s="211"/>
      <c r="BR865" s="211"/>
      <c r="BS865" s="211"/>
      <c r="BT865" s="211"/>
      <c r="BU865" s="211"/>
      <c r="BV865" s="211"/>
      <c r="BW865" s="211"/>
      <c r="BX865" s="211"/>
    </row>
    <row r="866" spans="1:76" s="209" customFormat="1" x14ac:dyDescent="0.25">
      <c r="A866" s="194"/>
      <c r="B866" s="194"/>
      <c r="C866" s="194"/>
      <c r="D866" s="194"/>
      <c r="E866" s="194"/>
      <c r="F866" s="194"/>
      <c r="G866" s="194"/>
      <c r="X866" s="210"/>
      <c r="Y866" s="210"/>
      <c r="AF866" s="210"/>
      <c r="AG866" s="210"/>
      <c r="AT866" s="210"/>
      <c r="AU866" s="210"/>
      <c r="AV866" s="210"/>
      <c r="AW866" s="210"/>
      <c r="AX866" s="210"/>
      <c r="AY866" s="210"/>
      <c r="AZ866" s="210"/>
      <c r="BA866" s="210"/>
      <c r="BB866" s="210"/>
      <c r="BC866" s="210"/>
      <c r="BD866" s="210"/>
      <c r="BE866" s="210"/>
      <c r="BM866" s="211"/>
      <c r="BN866" s="211"/>
      <c r="BO866" s="211"/>
      <c r="BP866" s="211"/>
      <c r="BQ866" s="211"/>
      <c r="BR866" s="211"/>
      <c r="BS866" s="211"/>
      <c r="BT866" s="211"/>
      <c r="BU866" s="211"/>
      <c r="BV866" s="211"/>
      <c r="BW866" s="211"/>
      <c r="BX866" s="211"/>
    </row>
    <row r="867" spans="1:76" s="209" customFormat="1" x14ac:dyDescent="0.25">
      <c r="A867" s="194"/>
      <c r="B867" s="194"/>
      <c r="C867" s="194"/>
      <c r="D867" s="194"/>
      <c r="E867" s="194"/>
      <c r="F867" s="194"/>
      <c r="G867" s="194"/>
      <c r="X867" s="210"/>
      <c r="Y867" s="210"/>
      <c r="AF867" s="210"/>
      <c r="AG867" s="210"/>
      <c r="AT867" s="210"/>
      <c r="AU867" s="210"/>
      <c r="AV867" s="210"/>
      <c r="AW867" s="210"/>
      <c r="AX867" s="210"/>
      <c r="AY867" s="210"/>
      <c r="AZ867" s="210"/>
      <c r="BA867" s="210"/>
      <c r="BB867" s="210"/>
      <c r="BC867" s="210"/>
      <c r="BD867" s="210"/>
      <c r="BE867" s="210"/>
      <c r="BM867" s="211"/>
      <c r="BN867" s="211"/>
      <c r="BO867" s="211"/>
      <c r="BP867" s="211"/>
      <c r="BQ867" s="211"/>
      <c r="BR867" s="211"/>
      <c r="BS867" s="211"/>
      <c r="BT867" s="211"/>
      <c r="BU867" s="211"/>
      <c r="BV867" s="211"/>
      <c r="BW867" s="211"/>
      <c r="BX867" s="211"/>
    </row>
    <row r="868" spans="1:76" s="209" customFormat="1" x14ac:dyDescent="0.25">
      <c r="A868" s="194"/>
      <c r="B868" s="194"/>
      <c r="C868" s="194"/>
      <c r="D868" s="194"/>
      <c r="E868" s="194"/>
      <c r="F868" s="194"/>
      <c r="G868" s="194"/>
      <c r="X868" s="210"/>
      <c r="Y868" s="210"/>
      <c r="AF868" s="210"/>
      <c r="AG868" s="210"/>
      <c r="AT868" s="210"/>
      <c r="AU868" s="210"/>
      <c r="AV868" s="210"/>
      <c r="AW868" s="210"/>
      <c r="AX868" s="210"/>
      <c r="AY868" s="210"/>
      <c r="AZ868" s="210"/>
      <c r="BA868" s="210"/>
      <c r="BB868" s="210"/>
      <c r="BC868" s="210"/>
      <c r="BD868" s="210"/>
      <c r="BE868" s="210"/>
      <c r="BM868" s="211"/>
      <c r="BN868" s="211"/>
      <c r="BO868" s="211"/>
      <c r="BP868" s="211"/>
      <c r="BQ868" s="211"/>
      <c r="BR868" s="211"/>
      <c r="BS868" s="211"/>
      <c r="BT868" s="211"/>
      <c r="BU868" s="211"/>
      <c r="BV868" s="211"/>
      <c r="BW868" s="211"/>
      <c r="BX868" s="211"/>
    </row>
    <row r="869" spans="1:76" s="209" customFormat="1" x14ac:dyDescent="0.25">
      <c r="A869" s="194"/>
      <c r="B869" s="194"/>
      <c r="C869" s="194"/>
      <c r="D869" s="194"/>
      <c r="E869" s="194"/>
      <c r="F869" s="194"/>
      <c r="G869" s="194"/>
      <c r="X869" s="210"/>
      <c r="Y869" s="210"/>
      <c r="AF869" s="210"/>
      <c r="AG869" s="210"/>
      <c r="AT869" s="210"/>
      <c r="AU869" s="210"/>
      <c r="AV869" s="210"/>
      <c r="AW869" s="210"/>
      <c r="AX869" s="210"/>
      <c r="AY869" s="210"/>
      <c r="AZ869" s="210"/>
      <c r="BA869" s="210"/>
      <c r="BB869" s="210"/>
      <c r="BC869" s="210"/>
      <c r="BD869" s="210"/>
      <c r="BE869" s="210"/>
      <c r="BM869" s="211"/>
      <c r="BN869" s="211"/>
      <c r="BO869" s="211"/>
      <c r="BP869" s="211"/>
      <c r="BQ869" s="211"/>
      <c r="BR869" s="211"/>
      <c r="BS869" s="211"/>
      <c r="BT869" s="211"/>
      <c r="BU869" s="211"/>
      <c r="BV869" s="211"/>
      <c r="BW869" s="211"/>
      <c r="BX869" s="211"/>
    </row>
    <row r="870" spans="1:76" s="209" customFormat="1" x14ac:dyDescent="0.25">
      <c r="A870" s="194"/>
      <c r="B870" s="194"/>
      <c r="C870" s="194"/>
      <c r="D870" s="194"/>
      <c r="E870" s="194"/>
      <c r="F870" s="194"/>
      <c r="G870" s="194"/>
      <c r="X870" s="210"/>
      <c r="Y870" s="210"/>
      <c r="AF870" s="210"/>
      <c r="AG870" s="210"/>
      <c r="AT870" s="210"/>
      <c r="AU870" s="210"/>
      <c r="AV870" s="210"/>
      <c r="AW870" s="210"/>
      <c r="AX870" s="210"/>
      <c r="AY870" s="210"/>
      <c r="AZ870" s="210"/>
      <c r="BA870" s="210"/>
      <c r="BB870" s="210"/>
      <c r="BC870" s="210"/>
      <c r="BD870" s="210"/>
      <c r="BE870" s="210"/>
      <c r="BM870" s="211"/>
      <c r="BN870" s="211"/>
      <c r="BO870" s="211"/>
      <c r="BP870" s="211"/>
      <c r="BQ870" s="211"/>
      <c r="BR870" s="211"/>
      <c r="BS870" s="211"/>
      <c r="BT870" s="211"/>
      <c r="BU870" s="211"/>
      <c r="BV870" s="211"/>
      <c r="BW870" s="211"/>
      <c r="BX870" s="211"/>
    </row>
    <row r="871" spans="1:76" s="209" customFormat="1" x14ac:dyDescent="0.25">
      <c r="A871" s="194"/>
      <c r="B871" s="194"/>
      <c r="C871" s="194"/>
      <c r="D871" s="194"/>
      <c r="E871" s="194"/>
      <c r="F871" s="194"/>
      <c r="G871" s="194"/>
      <c r="X871" s="210"/>
      <c r="Y871" s="210"/>
      <c r="AF871" s="210"/>
      <c r="AG871" s="210"/>
      <c r="AT871" s="210"/>
      <c r="AU871" s="210"/>
      <c r="AV871" s="210"/>
      <c r="AW871" s="210"/>
      <c r="AX871" s="210"/>
      <c r="AY871" s="210"/>
      <c r="AZ871" s="210"/>
      <c r="BA871" s="210"/>
      <c r="BB871" s="210"/>
      <c r="BC871" s="210"/>
      <c r="BD871" s="210"/>
      <c r="BE871" s="210"/>
      <c r="BM871" s="211"/>
      <c r="BN871" s="211"/>
      <c r="BO871" s="211"/>
      <c r="BP871" s="211"/>
      <c r="BQ871" s="211"/>
      <c r="BR871" s="211"/>
      <c r="BS871" s="211"/>
      <c r="BT871" s="211"/>
      <c r="BU871" s="211"/>
      <c r="BV871" s="211"/>
      <c r="BW871" s="211"/>
      <c r="BX871" s="211"/>
    </row>
    <row r="872" spans="1:76" s="209" customFormat="1" x14ac:dyDescent="0.25">
      <c r="A872" s="194"/>
      <c r="B872" s="194"/>
      <c r="C872" s="194"/>
      <c r="D872" s="194"/>
      <c r="E872" s="194"/>
      <c r="F872" s="194"/>
      <c r="G872" s="194"/>
      <c r="X872" s="210"/>
      <c r="Y872" s="210"/>
      <c r="AF872" s="210"/>
      <c r="AG872" s="210"/>
      <c r="AT872" s="210"/>
      <c r="AU872" s="210"/>
      <c r="AV872" s="210"/>
      <c r="AW872" s="210"/>
      <c r="AX872" s="210"/>
      <c r="AY872" s="210"/>
      <c r="AZ872" s="210"/>
      <c r="BA872" s="210"/>
      <c r="BB872" s="210"/>
      <c r="BC872" s="210"/>
      <c r="BD872" s="210"/>
      <c r="BE872" s="210"/>
      <c r="BM872" s="211"/>
      <c r="BN872" s="211"/>
      <c r="BO872" s="211"/>
      <c r="BP872" s="211"/>
      <c r="BQ872" s="211"/>
      <c r="BR872" s="211"/>
      <c r="BS872" s="211"/>
      <c r="BT872" s="211"/>
      <c r="BU872" s="211"/>
      <c r="BV872" s="211"/>
      <c r="BW872" s="211"/>
      <c r="BX872" s="211"/>
    </row>
    <row r="873" spans="1:76" s="209" customFormat="1" x14ac:dyDescent="0.25">
      <c r="A873" s="194"/>
      <c r="B873" s="194"/>
      <c r="C873" s="194"/>
      <c r="D873" s="194"/>
      <c r="E873" s="194"/>
      <c r="F873" s="194"/>
      <c r="G873" s="194"/>
      <c r="X873" s="210"/>
      <c r="Y873" s="210"/>
      <c r="AF873" s="210"/>
      <c r="AG873" s="210"/>
      <c r="AT873" s="210"/>
      <c r="AU873" s="210"/>
      <c r="AV873" s="210"/>
      <c r="AW873" s="210"/>
      <c r="AX873" s="210"/>
      <c r="AY873" s="210"/>
      <c r="AZ873" s="210"/>
      <c r="BA873" s="210"/>
      <c r="BB873" s="210"/>
      <c r="BC873" s="210"/>
      <c r="BD873" s="210"/>
      <c r="BE873" s="210"/>
      <c r="BM873" s="211"/>
      <c r="BN873" s="211"/>
      <c r="BO873" s="211"/>
      <c r="BP873" s="211"/>
      <c r="BQ873" s="211"/>
      <c r="BR873" s="211"/>
      <c r="BS873" s="211"/>
      <c r="BT873" s="211"/>
      <c r="BU873" s="211"/>
      <c r="BV873" s="211"/>
      <c r="BW873" s="211"/>
      <c r="BX873" s="211"/>
    </row>
    <row r="874" spans="1:76" s="209" customFormat="1" x14ac:dyDescent="0.25">
      <c r="A874" s="194"/>
      <c r="B874" s="194"/>
      <c r="C874" s="194"/>
      <c r="D874" s="194"/>
      <c r="E874" s="194"/>
      <c r="F874" s="194"/>
      <c r="G874" s="194"/>
      <c r="X874" s="210"/>
      <c r="Y874" s="210"/>
      <c r="AF874" s="210"/>
      <c r="AG874" s="210"/>
      <c r="AT874" s="210"/>
      <c r="AU874" s="210"/>
      <c r="AV874" s="210"/>
      <c r="AW874" s="210"/>
      <c r="AX874" s="210"/>
      <c r="AY874" s="210"/>
      <c r="AZ874" s="210"/>
      <c r="BA874" s="210"/>
      <c r="BB874" s="210"/>
      <c r="BC874" s="210"/>
      <c r="BD874" s="210"/>
      <c r="BE874" s="210"/>
      <c r="BM874" s="211"/>
      <c r="BN874" s="211"/>
      <c r="BO874" s="211"/>
      <c r="BP874" s="211"/>
      <c r="BQ874" s="211"/>
      <c r="BR874" s="211"/>
      <c r="BS874" s="211"/>
      <c r="BT874" s="211"/>
      <c r="BU874" s="211"/>
      <c r="BV874" s="211"/>
      <c r="BW874" s="211"/>
      <c r="BX874" s="211"/>
    </row>
    <row r="875" spans="1:76" s="209" customFormat="1" x14ac:dyDescent="0.25">
      <c r="A875" s="194"/>
      <c r="B875" s="194"/>
      <c r="C875" s="194"/>
      <c r="D875" s="194"/>
      <c r="E875" s="194"/>
      <c r="F875" s="194"/>
      <c r="G875" s="194"/>
      <c r="X875" s="210"/>
      <c r="Y875" s="210"/>
      <c r="AF875" s="210"/>
      <c r="AG875" s="210"/>
      <c r="AT875" s="210"/>
      <c r="AU875" s="210"/>
      <c r="AV875" s="210"/>
      <c r="AW875" s="210"/>
      <c r="AX875" s="210"/>
      <c r="AY875" s="210"/>
      <c r="AZ875" s="210"/>
      <c r="BA875" s="210"/>
      <c r="BB875" s="210"/>
      <c r="BC875" s="210"/>
      <c r="BD875" s="210"/>
      <c r="BE875" s="210"/>
      <c r="BM875" s="211"/>
      <c r="BN875" s="211"/>
      <c r="BO875" s="211"/>
      <c r="BP875" s="211"/>
      <c r="BQ875" s="211"/>
      <c r="BR875" s="211"/>
      <c r="BS875" s="211"/>
      <c r="BT875" s="211"/>
      <c r="BU875" s="211"/>
      <c r="BV875" s="211"/>
      <c r="BW875" s="211"/>
      <c r="BX875" s="211"/>
    </row>
    <row r="876" spans="1:76" s="209" customFormat="1" x14ac:dyDescent="0.25">
      <c r="A876" s="194"/>
      <c r="B876" s="194"/>
      <c r="C876" s="194"/>
      <c r="D876" s="194"/>
      <c r="E876" s="194"/>
      <c r="F876" s="194"/>
      <c r="G876" s="194"/>
      <c r="X876" s="210"/>
      <c r="Y876" s="210"/>
      <c r="AF876" s="210"/>
      <c r="AG876" s="210"/>
      <c r="AT876" s="210"/>
      <c r="AU876" s="210"/>
      <c r="AV876" s="210"/>
      <c r="AW876" s="210"/>
      <c r="AX876" s="210"/>
      <c r="AY876" s="210"/>
      <c r="AZ876" s="210"/>
      <c r="BA876" s="210"/>
      <c r="BB876" s="210"/>
      <c r="BC876" s="210"/>
      <c r="BD876" s="210"/>
      <c r="BE876" s="210"/>
      <c r="BM876" s="211"/>
      <c r="BN876" s="211"/>
      <c r="BO876" s="211"/>
      <c r="BP876" s="211"/>
      <c r="BQ876" s="211"/>
      <c r="BR876" s="211"/>
      <c r="BS876" s="211"/>
      <c r="BT876" s="211"/>
      <c r="BU876" s="211"/>
      <c r="BV876" s="211"/>
      <c r="BW876" s="211"/>
      <c r="BX876" s="211"/>
    </row>
    <row r="877" spans="1:76" s="209" customFormat="1" x14ac:dyDescent="0.25">
      <c r="A877" s="194"/>
      <c r="B877" s="194"/>
      <c r="C877" s="194"/>
      <c r="D877" s="194"/>
      <c r="E877" s="194"/>
      <c r="F877" s="194"/>
      <c r="G877" s="194"/>
      <c r="X877" s="210"/>
      <c r="Y877" s="210"/>
      <c r="AF877" s="210"/>
      <c r="AG877" s="210"/>
      <c r="AT877" s="210"/>
      <c r="AU877" s="210"/>
      <c r="AV877" s="210"/>
      <c r="AW877" s="210"/>
      <c r="AX877" s="210"/>
      <c r="AY877" s="210"/>
      <c r="AZ877" s="210"/>
      <c r="BA877" s="210"/>
      <c r="BB877" s="210"/>
      <c r="BC877" s="210"/>
      <c r="BD877" s="210"/>
      <c r="BE877" s="210"/>
      <c r="BM877" s="211"/>
      <c r="BN877" s="211"/>
      <c r="BO877" s="211"/>
      <c r="BP877" s="211"/>
      <c r="BQ877" s="211"/>
      <c r="BR877" s="211"/>
      <c r="BS877" s="211"/>
      <c r="BT877" s="211"/>
      <c r="BU877" s="211"/>
      <c r="BV877" s="211"/>
      <c r="BW877" s="211"/>
      <c r="BX877" s="211"/>
    </row>
    <row r="878" spans="1:76" s="209" customFormat="1" x14ac:dyDescent="0.25">
      <c r="A878" s="194"/>
      <c r="B878" s="194"/>
      <c r="C878" s="194"/>
      <c r="D878" s="194"/>
      <c r="E878" s="194"/>
      <c r="F878" s="194"/>
      <c r="G878" s="194"/>
      <c r="X878" s="210"/>
      <c r="Y878" s="210"/>
      <c r="AF878" s="210"/>
      <c r="AG878" s="210"/>
      <c r="AT878" s="210"/>
      <c r="AU878" s="210"/>
      <c r="AV878" s="210"/>
      <c r="AW878" s="210"/>
      <c r="AX878" s="210"/>
      <c r="AY878" s="210"/>
      <c r="AZ878" s="210"/>
      <c r="BA878" s="210"/>
      <c r="BB878" s="210"/>
      <c r="BC878" s="210"/>
      <c r="BD878" s="210"/>
      <c r="BE878" s="210"/>
      <c r="BM878" s="211"/>
      <c r="BN878" s="211"/>
      <c r="BO878" s="211"/>
      <c r="BP878" s="211"/>
      <c r="BQ878" s="211"/>
      <c r="BR878" s="211"/>
      <c r="BS878" s="211"/>
      <c r="BT878" s="211"/>
      <c r="BU878" s="211"/>
      <c r="BV878" s="211"/>
      <c r="BW878" s="211"/>
      <c r="BX878" s="211"/>
    </row>
    <row r="879" spans="1:76" s="209" customFormat="1" x14ac:dyDescent="0.25">
      <c r="A879" s="194"/>
      <c r="B879" s="194"/>
      <c r="C879" s="194"/>
      <c r="D879" s="194"/>
      <c r="E879" s="194"/>
      <c r="F879" s="194"/>
      <c r="G879" s="194"/>
      <c r="X879" s="210"/>
      <c r="Y879" s="210"/>
      <c r="AF879" s="210"/>
      <c r="AG879" s="210"/>
      <c r="AT879" s="210"/>
      <c r="AU879" s="210"/>
      <c r="AV879" s="210"/>
      <c r="AW879" s="210"/>
      <c r="AX879" s="210"/>
      <c r="AY879" s="210"/>
      <c r="AZ879" s="210"/>
      <c r="BA879" s="210"/>
      <c r="BB879" s="210"/>
      <c r="BC879" s="210"/>
      <c r="BD879" s="210"/>
      <c r="BE879" s="210"/>
      <c r="BM879" s="211"/>
      <c r="BN879" s="211"/>
      <c r="BO879" s="211"/>
      <c r="BP879" s="211"/>
      <c r="BQ879" s="211"/>
      <c r="BR879" s="211"/>
      <c r="BS879" s="211"/>
      <c r="BT879" s="211"/>
      <c r="BU879" s="211"/>
      <c r="BV879" s="211"/>
      <c r="BW879" s="211"/>
      <c r="BX879" s="211"/>
    </row>
    <row r="880" spans="1:76" s="209" customFormat="1" x14ac:dyDescent="0.25">
      <c r="A880" s="194"/>
      <c r="B880" s="194"/>
      <c r="C880" s="194"/>
      <c r="D880" s="194"/>
      <c r="E880" s="194"/>
      <c r="F880" s="194"/>
      <c r="G880" s="194"/>
      <c r="X880" s="210"/>
      <c r="Y880" s="210"/>
      <c r="AF880" s="210"/>
      <c r="AG880" s="210"/>
      <c r="AT880" s="210"/>
      <c r="AU880" s="210"/>
      <c r="AV880" s="210"/>
      <c r="AW880" s="210"/>
      <c r="AX880" s="210"/>
      <c r="AY880" s="210"/>
      <c r="AZ880" s="210"/>
      <c r="BA880" s="210"/>
      <c r="BB880" s="210"/>
      <c r="BC880" s="210"/>
      <c r="BD880" s="210"/>
      <c r="BE880" s="210"/>
      <c r="BM880" s="211"/>
      <c r="BN880" s="211"/>
      <c r="BO880" s="211"/>
      <c r="BP880" s="211"/>
      <c r="BQ880" s="211"/>
      <c r="BR880" s="211"/>
      <c r="BS880" s="211"/>
      <c r="BT880" s="211"/>
      <c r="BU880" s="211"/>
      <c r="BV880" s="211"/>
      <c r="BW880" s="211"/>
      <c r="BX880" s="211"/>
    </row>
    <row r="881" spans="1:76" s="209" customFormat="1" x14ac:dyDescent="0.25">
      <c r="A881" s="194"/>
      <c r="B881" s="194"/>
      <c r="C881" s="194"/>
      <c r="D881" s="194"/>
      <c r="E881" s="194"/>
      <c r="F881" s="194"/>
      <c r="G881" s="194"/>
      <c r="X881" s="210"/>
      <c r="Y881" s="210"/>
      <c r="AF881" s="210"/>
      <c r="AG881" s="210"/>
      <c r="AT881" s="210"/>
      <c r="AU881" s="210"/>
      <c r="AV881" s="210"/>
      <c r="AW881" s="210"/>
      <c r="AX881" s="210"/>
      <c r="AY881" s="210"/>
      <c r="AZ881" s="210"/>
      <c r="BA881" s="210"/>
      <c r="BB881" s="210"/>
      <c r="BC881" s="210"/>
      <c r="BD881" s="210"/>
      <c r="BE881" s="210"/>
      <c r="BM881" s="211"/>
      <c r="BN881" s="211"/>
      <c r="BO881" s="211"/>
      <c r="BP881" s="211"/>
      <c r="BQ881" s="211"/>
      <c r="BR881" s="211"/>
      <c r="BS881" s="211"/>
      <c r="BT881" s="211"/>
      <c r="BU881" s="211"/>
      <c r="BV881" s="211"/>
      <c r="BW881" s="211"/>
      <c r="BX881" s="211"/>
    </row>
    <row r="882" spans="1:76" s="209" customFormat="1" x14ac:dyDescent="0.25">
      <c r="A882" s="194"/>
      <c r="B882" s="194"/>
      <c r="C882" s="194"/>
      <c r="D882" s="194"/>
      <c r="E882" s="194"/>
      <c r="F882" s="194"/>
      <c r="G882" s="194"/>
      <c r="X882" s="210"/>
      <c r="Y882" s="210"/>
      <c r="AF882" s="210"/>
      <c r="AG882" s="210"/>
      <c r="AT882" s="210"/>
      <c r="AU882" s="210"/>
      <c r="AV882" s="210"/>
      <c r="AW882" s="210"/>
      <c r="AX882" s="210"/>
      <c r="AY882" s="210"/>
      <c r="AZ882" s="210"/>
      <c r="BA882" s="210"/>
      <c r="BB882" s="210"/>
      <c r="BC882" s="210"/>
      <c r="BD882" s="210"/>
      <c r="BE882" s="210"/>
      <c r="BM882" s="211"/>
      <c r="BN882" s="211"/>
      <c r="BO882" s="211"/>
      <c r="BP882" s="211"/>
      <c r="BQ882" s="211"/>
      <c r="BR882" s="211"/>
      <c r="BS882" s="211"/>
      <c r="BT882" s="211"/>
      <c r="BU882" s="211"/>
      <c r="BV882" s="211"/>
      <c r="BW882" s="211"/>
      <c r="BX882" s="211"/>
    </row>
    <row r="883" spans="1:76" s="209" customFormat="1" x14ac:dyDescent="0.25">
      <c r="A883" s="194"/>
      <c r="B883" s="194"/>
      <c r="C883" s="194"/>
      <c r="D883" s="194"/>
      <c r="E883" s="194"/>
      <c r="F883" s="194"/>
      <c r="G883" s="194"/>
      <c r="X883" s="210"/>
      <c r="Y883" s="210"/>
      <c r="AF883" s="210"/>
      <c r="AG883" s="210"/>
      <c r="AT883" s="210"/>
      <c r="AU883" s="210"/>
      <c r="AV883" s="210"/>
      <c r="AW883" s="210"/>
      <c r="AX883" s="210"/>
      <c r="AY883" s="210"/>
      <c r="AZ883" s="210"/>
      <c r="BA883" s="210"/>
      <c r="BB883" s="210"/>
      <c r="BC883" s="210"/>
      <c r="BD883" s="210"/>
      <c r="BE883" s="210"/>
      <c r="BM883" s="211"/>
      <c r="BN883" s="211"/>
      <c r="BO883" s="211"/>
      <c r="BP883" s="211"/>
      <c r="BQ883" s="211"/>
      <c r="BR883" s="211"/>
      <c r="BS883" s="211"/>
      <c r="BT883" s="211"/>
      <c r="BU883" s="211"/>
      <c r="BV883" s="211"/>
      <c r="BW883" s="211"/>
      <c r="BX883" s="211"/>
    </row>
    <row r="884" spans="1:76" s="209" customFormat="1" x14ac:dyDescent="0.25">
      <c r="A884" s="194"/>
      <c r="B884" s="194"/>
      <c r="C884" s="194"/>
      <c r="D884" s="194"/>
      <c r="E884" s="194"/>
      <c r="F884" s="194"/>
      <c r="G884" s="194"/>
      <c r="X884" s="210"/>
      <c r="Y884" s="210"/>
      <c r="AF884" s="210"/>
      <c r="AG884" s="210"/>
      <c r="AT884" s="210"/>
      <c r="AU884" s="210"/>
      <c r="AV884" s="210"/>
      <c r="AW884" s="210"/>
      <c r="AX884" s="210"/>
      <c r="AY884" s="210"/>
      <c r="AZ884" s="210"/>
      <c r="BA884" s="210"/>
      <c r="BB884" s="210"/>
      <c r="BC884" s="210"/>
      <c r="BD884" s="210"/>
      <c r="BE884" s="210"/>
      <c r="BM884" s="211"/>
      <c r="BN884" s="211"/>
      <c r="BO884" s="211"/>
      <c r="BP884" s="211"/>
      <c r="BQ884" s="211"/>
      <c r="BR884" s="211"/>
      <c r="BS884" s="211"/>
      <c r="BT884" s="211"/>
      <c r="BU884" s="211"/>
      <c r="BV884" s="211"/>
      <c r="BW884" s="211"/>
      <c r="BX884" s="211"/>
    </row>
    <row r="885" spans="1:76" s="209" customFormat="1" x14ac:dyDescent="0.25">
      <c r="A885" s="194"/>
      <c r="B885" s="194"/>
      <c r="C885" s="194"/>
      <c r="D885" s="194"/>
      <c r="E885" s="194"/>
      <c r="F885" s="194"/>
      <c r="G885" s="194"/>
      <c r="X885" s="210"/>
      <c r="Y885" s="210"/>
      <c r="AF885" s="210"/>
      <c r="AG885" s="210"/>
      <c r="AT885" s="210"/>
      <c r="AU885" s="210"/>
      <c r="AV885" s="210"/>
      <c r="AW885" s="210"/>
      <c r="AX885" s="210"/>
      <c r="AY885" s="210"/>
      <c r="AZ885" s="210"/>
      <c r="BA885" s="210"/>
      <c r="BB885" s="210"/>
      <c r="BC885" s="210"/>
      <c r="BD885" s="210"/>
      <c r="BE885" s="210"/>
      <c r="BM885" s="211"/>
      <c r="BN885" s="211"/>
      <c r="BO885" s="211"/>
      <c r="BP885" s="211"/>
      <c r="BQ885" s="211"/>
      <c r="BR885" s="211"/>
      <c r="BS885" s="211"/>
      <c r="BT885" s="211"/>
      <c r="BU885" s="211"/>
      <c r="BV885" s="211"/>
      <c r="BW885" s="211"/>
      <c r="BX885" s="211"/>
    </row>
    <row r="886" spans="1:76" s="209" customFormat="1" x14ac:dyDescent="0.25">
      <c r="A886" s="194"/>
      <c r="B886" s="194"/>
      <c r="C886" s="194"/>
      <c r="D886" s="194"/>
      <c r="E886" s="194"/>
      <c r="F886" s="194"/>
      <c r="G886" s="194"/>
      <c r="X886" s="210"/>
      <c r="Y886" s="210"/>
      <c r="AF886" s="210"/>
      <c r="AG886" s="210"/>
      <c r="AT886" s="210"/>
      <c r="AU886" s="210"/>
      <c r="AV886" s="210"/>
      <c r="AW886" s="210"/>
      <c r="AX886" s="210"/>
      <c r="AY886" s="210"/>
      <c r="AZ886" s="210"/>
      <c r="BA886" s="210"/>
      <c r="BB886" s="210"/>
      <c r="BC886" s="210"/>
      <c r="BD886" s="210"/>
      <c r="BE886" s="210"/>
      <c r="BM886" s="211"/>
      <c r="BN886" s="211"/>
      <c r="BO886" s="211"/>
      <c r="BP886" s="211"/>
      <c r="BQ886" s="211"/>
      <c r="BR886" s="211"/>
      <c r="BS886" s="211"/>
      <c r="BT886" s="211"/>
      <c r="BU886" s="211"/>
      <c r="BV886" s="211"/>
      <c r="BW886" s="211"/>
      <c r="BX886" s="211"/>
    </row>
    <row r="887" spans="1:76" s="209" customFormat="1" x14ac:dyDescent="0.25">
      <c r="A887" s="194"/>
      <c r="B887" s="194"/>
      <c r="C887" s="194"/>
      <c r="D887" s="194"/>
      <c r="E887" s="194"/>
      <c r="F887" s="194"/>
      <c r="G887" s="194"/>
      <c r="X887" s="210"/>
      <c r="Y887" s="210"/>
      <c r="AF887" s="210"/>
      <c r="AG887" s="210"/>
      <c r="AT887" s="210"/>
      <c r="AU887" s="210"/>
      <c r="AV887" s="210"/>
      <c r="AW887" s="210"/>
      <c r="AX887" s="210"/>
      <c r="AY887" s="210"/>
      <c r="AZ887" s="210"/>
      <c r="BA887" s="210"/>
      <c r="BB887" s="210"/>
      <c r="BC887" s="210"/>
      <c r="BD887" s="210"/>
      <c r="BE887" s="210"/>
      <c r="BM887" s="211"/>
      <c r="BN887" s="211"/>
      <c r="BO887" s="211"/>
      <c r="BP887" s="211"/>
      <c r="BQ887" s="211"/>
      <c r="BR887" s="211"/>
      <c r="BS887" s="211"/>
      <c r="BT887" s="211"/>
      <c r="BU887" s="211"/>
      <c r="BV887" s="211"/>
      <c r="BW887" s="211"/>
      <c r="BX887" s="211"/>
    </row>
    <row r="888" spans="1:76" s="209" customFormat="1" x14ac:dyDescent="0.25">
      <c r="A888" s="194"/>
      <c r="B888" s="194"/>
      <c r="C888" s="194"/>
      <c r="D888" s="194"/>
      <c r="E888" s="194"/>
      <c r="F888" s="194"/>
      <c r="G888" s="194"/>
      <c r="X888" s="210"/>
      <c r="Y888" s="210"/>
      <c r="AF888" s="210"/>
      <c r="AG888" s="210"/>
      <c r="AT888" s="210"/>
      <c r="AU888" s="210"/>
      <c r="AV888" s="210"/>
      <c r="AW888" s="210"/>
      <c r="AX888" s="210"/>
      <c r="AY888" s="210"/>
      <c r="AZ888" s="210"/>
      <c r="BA888" s="210"/>
      <c r="BB888" s="210"/>
      <c r="BC888" s="210"/>
      <c r="BD888" s="210"/>
      <c r="BE888" s="210"/>
      <c r="BM888" s="211"/>
      <c r="BN888" s="211"/>
      <c r="BO888" s="211"/>
      <c r="BP888" s="211"/>
      <c r="BQ888" s="211"/>
      <c r="BR888" s="211"/>
      <c r="BS888" s="211"/>
      <c r="BT888" s="211"/>
      <c r="BU888" s="211"/>
      <c r="BV888" s="211"/>
      <c r="BW888" s="211"/>
      <c r="BX888" s="211"/>
    </row>
    <row r="889" spans="1:76" s="209" customFormat="1" x14ac:dyDescent="0.25">
      <c r="A889" s="194"/>
      <c r="B889" s="194"/>
      <c r="C889" s="194"/>
      <c r="D889" s="194"/>
      <c r="E889" s="194"/>
      <c r="F889" s="194"/>
      <c r="G889" s="194"/>
      <c r="X889" s="210"/>
      <c r="Y889" s="210"/>
      <c r="AF889" s="210"/>
      <c r="AG889" s="210"/>
      <c r="AT889" s="210"/>
      <c r="AU889" s="210"/>
      <c r="AV889" s="210"/>
      <c r="AW889" s="210"/>
      <c r="AX889" s="210"/>
      <c r="AY889" s="210"/>
      <c r="AZ889" s="210"/>
      <c r="BA889" s="210"/>
      <c r="BB889" s="210"/>
      <c r="BC889" s="210"/>
      <c r="BD889" s="210"/>
      <c r="BE889" s="210"/>
      <c r="BM889" s="211"/>
      <c r="BN889" s="211"/>
      <c r="BO889" s="211"/>
      <c r="BP889" s="211"/>
      <c r="BQ889" s="211"/>
      <c r="BR889" s="211"/>
      <c r="BS889" s="211"/>
      <c r="BT889" s="211"/>
      <c r="BU889" s="211"/>
      <c r="BV889" s="211"/>
      <c r="BW889" s="211"/>
      <c r="BX889" s="211"/>
    </row>
    <row r="890" spans="1:76" s="209" customFormat="1" x14ac:dyDescent="0.25">
      <c r="A890" s="194"/>
      <c r="B890" s="194"/>
      <c r="C890" s="194"/>
      <c r="D890" s="194"/>
      <c r="E890" s="194"/>
      <c r="F890" s="194"/>
      <c r="G890" s="194"/>
      <c r="X890" s="210"/>
      <c r="Y890" s="210"/>
      <c r="AF890" s="210"/>
      <c r="AG890" s="210"/>
      <c r="AT890" s="210"/>
      <c r="AU890" s="210"/>
      <c r="AV890" s="210"/>
      <c r="AW890" s="210"/>
      <c r="AX890" s="210"/>
      <c r="AY890" s="210"/>
      <c r="AZ890" s="210"/>
      <c r="BA890" s="210"/>
      <c r="BB890" s="210"/>
      <c r="BC890" s="210"/>
      <c r="BD890" s="210"/>
      <c r="BE890" s="210"/>
      <c r="BM890" s="211"/>
      <c r="BN890" s="211"/>
      <c r="BO890" s="211"/>
      <c r="BP890" s="211"/>
      <c r="BQ890" s="211"/>
      <c r="BR890" s="211"/>
      <c r="BS890" s="211"/>
      <c r="BT890" s="211"/>
      <c r="BU890" s="211"/>
      <c r="BV890" s="211"/>
      <c r="BW890" s="211"/>
      <c r="BX890" s="211"/>
    </row>
    <row r="891" spans="1:76" s="209" customFormat="1" x14ac:dyDescent="0.25">
      <c r="A891" s="194"/>
      <c r="B891" s="194"/>
      <c r="C891" s="194"/>
      <c r="D891" s="194"/>
      <c r="E891" s="194"/>
      <c r="F891" s="194"/>
      <c r="G891" s="194"/>
      <c r="X891" s="210"/>
      <c r="Y891" s="210"/>
      <c r="AF891" s="210"/>
      <c r="AG891" s="210"/>
      <c r="AT891" s="210"/>
      <c r="AU891" s="210"/>
      <c r="AV891" s="210"/>
      <c r="AW891" s="210"/>
      <c r="AX891" s="210"/>
      <c r="AY891" s="210"/>
      <c r="AZ891" s="210"/>
      <c r="BA891" s="210"/>
      <c r="BB891" s="210"/>
      <c r="BC891" s="210"/>
      <c r="BD891" s="210"/>
      <c r="BE891" s="210"/>
      <c r="BM891" s="211"/>
      <c r="BN891" s="211"/>
      <c r="BO891" s="211"/>
      <c r="BP891" s="211"/>
      <c r="BQ891" s="211"/>
      <c r="BR891" s="211"/>
      <c r="BS891" s="211"/>
      <c r="BT891" s="211"/>
      <c r="BU891" s="211"/>
      <c r="BV891" s="211"/>
      <c r="BW891" s="211"/>
      <c r="BX891" s="211"/>
    </row>
    <row r="892" spans="1:76" s="209" customFormat="1" x14ac:dyDescent="0.25">
      <c r="A892" s="194"/>
      <c r="B892" s="194"/>
      <c r="C892" s="194"/>
      <c r="D892" s="194"/>
      <c r="E892" s="194"/>
      <c r="F892" s="194"/>
      <c r="G892" s="194"/>
      <c r="X892" s="210"/>
      <c r="Y892" s="210"/>
      <c r="AF892" s="210"/>
      <c r="AG892" s="210"/>
      <c r="AT892" s="210"/>
      <c r="AU892" s="210"/>
      <c r="AV892" s="210"/>
      <c r="AW892" s="210"/>
      <c r="AX892" s="210"/>
      <c r="AY892" s="210"/>
      <c r="AZ892" s="210"/>
      <c r="BA892" s="210"/>
      <c r="BB892" s="210"/>
      <c r="BC892" s="210"/>
      <c r="BD892" s="210"/>
      <c r="BE892" s="210"/>
      <c r="BM892" s="211"/>
      <c r="BN892" s="211"/>
      <c r="BO892" s="211"/>
      <c r="BP892" s="211"/>
      <c r="BQ892" s="211"/>
      <c r="BR892" s="211"/>
      <c r="BS892" s="211"/>
      <c r="BT892" s="211"/>
      <c r="BU892" s="211"/>
      <c r="BV892" s="211"/>
      <c r="BW892" s="211"/>
      <c r="BX892" s="211"/>
    </row>
    <row r="893" spans="1:76" s="209" customFormat="1" x14ac:dyDescent="0.25">
      <c r="A893" s="194"/>
      <c r="B893" s="194"/>
      <c r="C893" s="194"/>
      <c r="D893" s="194"/>
      <c r="E893" s="194"/>
      <c r="F893" s="194"/>
      <c r="G893" s="194"/>
      <c r="X893" s="210"/>
      <c r="Y893" s="210"/>
      <c r="AF893" s="210"/>
      <c r="AG893" s="210"/>
      <c r="AT893" s="210"/>
      <c r="AU893" s="210"/>
      <c r="AV893" s="210"/>
      <c r="AW893" s="210"/>
      <c r="AX893" s="210"/>
      <c r="AY893" s="210"/>
      <c r="AZ893" s="210"/>
      <c r="BA893" s="210"/>
      <c r="BB893" s="210"/>
      <c r="BC893" s="210"/>
      <c r="BD893" s="210"/>
      <c r="BE893" s="210"/>
      <c r="BM893" s="211"/>
      <c r="BN893" s="211"/>
      <c r="BO893" s="211"/>
      <c r="BP893" s="211"/>
      <c r="BQ893" s="211"/>
      <c r="BR893" s="211"/>
      <c r="BS893" s="211"/>
      <c r="BT893" s="211"/>
      <c r="BU893" s="211"/>
      <c r="BV893" s="211"/>
      <c r="BW893" s="211"/>
      <c r="BX893" s="211"/>
    </row>
    <row r="894" spans="1:76" s="209" customFormat="1" x14ac:dyDescent="0.25">
      <c r="A894" s="194"/>
      <c r="B894" s="194"/>
      <c r="C894" s="194"/>
      <c r="D894" s="194"/>
      <c r="E894" s="194"/>
      <c r="F894" s="194"/>
      <c r="G894" s="194"/>
      <c r="X894" s="210"/>
      <c r="Y894" s="210"/>
      <c r="AF894" s="210"/>
      <c r="AG894" s="210"/>
      <c r="AT894" s="210"/>
      <c r="AU894" s="210"/>
      <c r="AV894" s="210"/>
      <c r="AW894" s="210"/>
      <c r="AX894" s="210"/>
      <c r="AY894" s="210"/>
      <c r="AZ894" s="210"/>
      <c r="BA894" s="210"/>
      <c r="BB894" s="210"/>
      <c r="BC894" s="210"/>
      <c r="BD894" s="210"/>
      <c r="BE894" s="210"/>
      <c r="BM894" s="211"/>
      <c r="BN894" s="211"/>
      <c r="BO894" s="211"/>
      <c r="BP894" s="211"/>
      <c r="BQ894" s="211"/>
      <c r="BR894" s="211"/>
      <c r="BS894" s="211"/>
      <c r="BT894" s="211"/>
      <c r="BU894" s="211"/>
      <c r="BV894" s="211"/>
      <c r="BW894" s="211"/>
      <c r="BX894" s="211"/>
    </row>
    <row r="895" spans="1:76" s="209" customFormat="1" x14ac:dyDescent="0.25">
      <c r="A895" s="194"/>
      <c r="B895" s="194"/>
      <c r="C895" s="194"/>
      <c r="D895" s="194"/>
      <c r="E895" s="194"/>
      <c r="F895" s="194"/>
      <c r="G895" s="194"/>
      <c r="X895" s="210"/>
      <c r="Y895" s="210"/>
      <c r="AF895" s="210"/>
      <c r="AG895" s="210"/>
      <c r="AT895" s="210"/>
      <c r="AU895" s="210"/>
      <c r="AV895" s="210"/>
      <c r="AW895" s="210"/>
      <c r="AX895" s="210"/>
      <c r="AY895" s="210"/>
      <c r="AZ895" s="210"/>
      <c r="BA895" s="210"/>
      <c r="BB895" s="210"/>
      <c r="BC895" s="210"/>
      <c r="BD895" s="210"/>
      <c r="BE895" s="210"/>
      <c r="BM895" s="211"/>
      <c r="BN895" s="211"/>
      <c r="BO895" s="211"/>
      <c r="BP895" s="211"/>
      <c r="BQ895" s="211"/>
      <c r="BR895" s="211"/>
      <c r="BS895" s="211"/>
      <c r="BT895" s="211"/>
      <c r="BU895" s="211"/>
      <c r="BV895" s="211"/>
      <c r="BW895" s="211"/>
      <c r="BX895" s="211"/>
    </row>
    <row r="896" spans="1:76" s="209" customFormat="1" x14ac:dyDescent="0.25">
      <c r="A896" s="194"/>
      <c r="B896" s="194"/>
      <c r="C896" s="194"/>
      <c r="D896" s="194"/>
      <c r="E896" s="194"/>
      <c r="F896" s="194"/>
      <c r="G896" s="194"/>
      <c r="X896" s="210"/>
      <c r="Y896" s="210"/>
      <c r="AF896" s="210"/>
      <c r="AG896" s="210"/>
      <c r="AT896" s="210"/>
      <c r="AU896" s="210"/>
      <c r="AV896" s="210"/>
      <c r="AW896" s="210"/>
      <c r="AX896" s="210"/>
      <c r="AY896" s="210"/>
      <c r="AZ896" s="210"/>
      <c r="BA896" s="210"/>
      <c r="BB896" s="210"/>
      <c r="BC896" s="210"/>
      <c r="BD896" s="210"/>
      <c r="BE896" s="210"/>
      <c r="BM896" s="211"/>
      <c r="BN896" s="211"/>
      <c r="BO896" s="211"/>
      <c r="BP896" s="211"/>
      <c r="BQ896" s="211"/>
      <c r="BR896" s="211"/>
      <c r="BS896" s="211"/>
      <c r="BT896" s="211"/>
      <c r="BU896" s="211"/>
      <c r="BV896" s="211"/>
      <c r="BW896" s="211"/>
      <c r="BX896" s="211"/>
    </row>
    <row r="897" spans="1:76" s="209" customFormat="1" x14ac:dyDescent="0.25">
      <c r="A897" s="194"/>
      <c r="B897" s="194"/>
      <c r="C897" s="194"/>
      <c r="D897" s="194"/>
      <c r="E897" s="194"/>
      <c r="F897" s="194"/>
      <c r="G897" s="194"/>
      <c r="X897" s="210"/>
      <c r="Y897" s="210"/>
      <c r="AF897" s="210"/>
      <c r="AG897" s="210"/>
      <c r="AT897" s="210"/>
      <c r="AU897" s="210"/>
      <c r="AV897" s="210"/>
      <c r="AW897" s="210"/>
      <c r="AX897" s="210"/>
      <c r="AY897" s="210"/>
      <c r="AZ897" s="210"/>
      <c r="BA897" s="210"/>
      <c r="BB897" s="210"/>
      <c r="BC897" s="210"/>
      <c r="BD897" s="210"/>
      <c r="BE897" s="210"/>
      <c r="BM897" s="211"/>
      <c r="BN897" s="211"/>
      <c r="BO897" s="211"/>
      <c r="BP897" s="211"/>
      <c r="BQ897" s="211"/>
      <c r="BR897" s="211"/>
      <c r="BS897" s="211"/>
      <c r="BT897" s="211"/>
      <c r="BU897" s="211"/>
      <c r="BV897" s="211"/>
      <c r="BW897" s="211"/>
      <c r="BX897" s="211"/>
    </row>
    <row r="898" spans="1:76" s="209" customFormat="1" x14ac:dyDescent="0.25">
      <c r="A898" s="194"/>
      <c r="B898" s="194"/>
      <c r="C898" s="194"/>
      <c r="D898" s="194"/>
      <c r="E898" s="194"/>
      <c r="F898" s="194"/>
      <c r="G898" s="194"/>
      <c r="X898" s="210"/>
      <c r="Y898" s="210"/>
      <c r="AF898" s="210"/>
      <c r="AG898" s="210"/>
      <c r="AT898" s="210"/>
      <c r="AU898" s="210"/>
      <c r="AV898" s="210"/>
      <c r="AW898" s="210"/>
      <c r="AX898" s="210"/>
      <c r="AY898" s="210"/>
      <c r="AZ898" s="210"/>
      <c r="BA898" s="210"/>
      <c r="BB898" s="210"/>
      <c r="BC898" s="210"/>
      <c r="BD898" s="210"/>
      <c r="BE898" s="210"/>
      <c r="BM898" s="211"/>
      <c r="BN898" s="211"/>
      <c r="BO898" s="211"/>
      <c r="BP898" s="211"/>
      <c r="BQ898" s="211"/>
      <c r="BR898" s="211"/>
      <c r="BS898" s="211"/>
      <c r="BT898" s="211"/>
      <c r="BU898" s="211"/>
      <c r="BV898" s="211"/>
      <c r="BW898" s="211"/>
      <c r="BX898" s="211"/>
    </row>
    <row r="899" spans="1:76" s="209" customFormat="1" x14ac:dyDescent="0.25">
      <c r="A899" s="194"/>
      <c r="B899" s="194"/>
      <c r="C899" s="194"/>
      <c r="D899" s="194"/>
      <c r="E899" s="194"/>
      <c r="F899" s="194"/>
      <c r="G899" s="194"/>
      <c r="X899" s="210"/>
      <c r="Y899" s="210"/>
      <c r="AF899" s="210"/>
      <c r="AG899" s="210"/>
      <c r="AT899" s="210"/>
      <c r="AU899" s="210"/>
      <c r="AV899" s="210"/>
      <c r="AW899" s="210"/>
      <c r="AX899" s="210"/>
      <c r="AY899" s="210"/>
      <c r="AZ899" s="210"/>
      <c r="BA899" s="210"/>
      <c r="BB899" s="210"/>
      <c r="BC899" s="210"/>
      <c r="BD899" s="210"/>
      <c r="BE899" s="210"/>
      <c r="BM899" s="211"/>
      <c r="BN899" s="211"/>
      <c r="BO899" s="211"/>
      <c r="BP899" s="211"/>
      <c r="BQ899" s="211"/>
      <c r="BR899" s="211"/>
      <c r="BS899" s="211"/>
      <c r="BT899" s="211"/>
      <c r="BU899" s="211"/>
      <c r="BV899" s="211"/>
      <c r="BW899" s="211"/>
      <c r="BX899" s="211"/>
    </row>
    <row r="900" spans="1:76" s="209" customFormat="1" x14ac:dyDescent="0.25">
      <c r="A900" s="194"/>
      <c r="B900" s="194"/>
      <c r="C900" s="194"/>
      <c r="D900" s="194"/>
      <c r="E900" s="194"/>
      <c r="F900" s="194"/>
      <c r="G900" s="194"/>
      <c r="X900" s="210"/>
      <c r="Y900" s="210"/>
      <c r="AF900" s="210"/>
      <c r="AG900" s="210"/>
      <c r="AT900" s="210"/>
      <c r="AU900" s="210"/>
      <c r="AV900" s="210"/>
      <c r="AW900" s="210"/>
      <c r="AX900" s="210"/>
      <c r="AY900" s="210"/>
      <c r="AZ900" s="210"/>
      <c r="BA900" s="210"/>
      <c r="BB900" s="210"/>
      <c r="BC900" s="210"/>
      <c r="BD900" s="210"/>
      <c r="BE900" s="210"/>
      <c r="BM900" s="211"/>
      <c r="BN900" s="211"/>
      <c r="BO900" s="211"/>
      <c r="BP900" s="211"/>
      <c r="BQ900" s="211"/>
      <c r="BR900" s="211"/>
      <c r="BS900" s="211"/>
      <c r="BT900" s="211"/>
      <c r="BU900" s="211"/>
      <c r="BV900" s="211"/>
      <c r="BW900" s="211"/>
      <c r="BX900" s="211"/>
    </row>
    <row r="901" spans="1:76" s="209" customFormat="1" x14ac:dyDescent="0.25">
      <c r="A901" s="194"/>
      <c r="B901" s="194"/>
      <c r="C901" s="194"/>
      <c r="D901" s="194"/>
      <c r="E901" s="194"/>
      <c r="F901" s="194"/>
      <c r="G901" s="194"/>
      <c r="X901" s="210"/>
      <c r="Y901" s="210"/>
      <c r="AF901" s="210"/>
      <c r="AG901" s="210"/>
      <c r="AT901" s="210"/>
      <c r="AU901" s="210"/>
      <c r="AV901" s="210"/>
      <c r="AW901" s="210"/>
      <c r="AX901" s="210"/>
      <c r="AY901" s="210"/>
      <c r="AZ901" s="210"/>
      <c r="BA901" s="210"/>
      <c r="BB901" s="210"/>
      <c r="BC901" s="210"/>
      <c r="BD901" s="210"/>
      <c r="BE901" s="210"/>
      <c r="BM901" s="211"/>
      <c r="BN901" s="211"/>
      <c r="BO901" s="211"/>
      <c r="BP901" s="211"/>
      <c r="BQ901" s="211"/>
      <c r="BR901" s="211"/>
      <c r="BS901" s="211"/>
      <c r="BT901" s="211"/>
      <c r="BU901" s="211"/>
      <c r="BV901" s="211"/>
      <c r="BW901" s="211"/>
      <c r="BX901" s="211"/>
    </row>
    <row r="902" spans="1:76" s="209" customFormat="1" x14ac:dyDescent="0.25">
      <c r="A902" s="194"/>
      <c r="B902" s="194"/>
      <c r="C902" s="194"/>
      <c r="D902" s="194"/>
      <c r="E902" s="194"/>
      <c r="F902" s="194"/>
      <c r="G902" s="194"/>
      <c r="X902" s="210"/>
      <c r="Y902" s="210"/>
      <c r="AF902" s="210"/>
      <c r="AG902" s="210"/>
      <c r="AT902" s="210"/>
      <c r="AU902" s="210"/>
      <c r="AV902" s="210"/>
      <c r="AW902" s="210"/>
      <c r="AX902" s="210"/>
      <c r="AY902" s="210"/>
      <c r="AZ902" s="210"/>
      <c r="BA902" s="210"/>
      <c r="BB902" s="210"/>
      <c r="BC902" s="210"/>
      <c r="BD902" s="210"/>
      <c r="BE902" s="210"/>
      <c r="BM902" s="211"/>
      <c r="BN902" s="211"/>
      <c r="BO902" s="211"/>
      <c r="BP902" s="211"/>
      <c r="BQ902" s="211"/>
      <c r="BR902" s="211"/>
      <c r="BS902" s="211"/>
      <c r="BT902" s="211"/>
      <c r="BU902" s="211"/>
      <c r="BV902" s="211"/>
      <c r="BW902" s="211"/>
      <c r="BX902" s="211"/>
    </row>
    <row r="903" spans="1:76" s="209" customFormat="1" x14ac:dyDescent="0.25">
      <c r="A903" s="194"/>
      <c r="B903" s="194"/>
      <c r="C903" s="194"/>
      <c r="D903" s="194"/>
      <c r="E903" s="194"/>
      <c r="F903" s="194"/>
      <c r="G903" s="194"/>
      <c r="X903" s="210"/>
      <c r="Y903" s="210"/>
      <c r="AF903" s="210"/>
      <c r="AG903" s="210"/>
      <c r="AT903" s="210"/>
      <c r="AU903" s="210"/>
      <c r="AV903" s="210"/>
      <c r="AW903" s="210"/>
      <c r="AX903" s="210"/>
      <c r="AY903" s="210"/>
      <c r="AZ903" s="210"/>
      <c r="BA903" s="210"/>
      <c r="BB903" s="210"/>
      <c r="BC903" s="210"/>
      <c r="BD903" s="210"/>
      <c r="BE903" s="210"/>
      <c r="BM903" s="211"/>
      <c r="BN903" s="211"/>
      <c r="BO903" s="211"/>
      <c r="BP903" s="211"/>
      <c r="BQ903" s="211"/>
      <c r="BR903" s="211"/>
      <c r="BS903" s="211"/>
      <c r="BT903" s="211"/>
      <c r="BU903" s="211"/>
      <c r="BV903" s="211"/>
      <c r="BW903" s="211"/>
      <c r="BX903" s="211"/>
    </row>
    <row r="904" spans="1:76" s="209" customFormat="1" x14ac:dyDescent="0.25">
      <c r="A904" s="194"/>
      <c r="B904" s="194"/>
      <c r="C904" s="194"/>
      <c r="D904" s="194"/>
      <c r="E904" s="194"/>
      <c r="F904" s="194"/>
      <c r="G904" s="194"/>
      <c r="X904" s="210"/>
      <c r="Y904" s="210"/>
      <c r="AF904" s="210"/>
      <c r="AG904" s="210"/>
      <c r="AT904" s="210"/>
      <c r="AU904" s="210"/>
      <c r="AV904" s="210"/>
      <c r="AW904" s="210"/>
      <c r="AX904" s="210"/>
      <c r="AY904" s="210"/>
      <c r="AZ904" s="210"/>
      <c r="BA904" s="210"/>
      <c r="BB904" s="210"/>
      <c r="BC904" s="210"/>
      <c r="BD904" s="210"/>
      <c r="BE904" s="210"/>
      <c r="BM904" s="211"/>
      <c r="BN904" s="211"/>
      <c r="BO904" s="211"/>
      <c r="BP904" s="211"/>
      <c r="BQ904" s="211"/>
      <c r="BR904" s="211"/>
      <c r="BS904" s="211"/>
      <c r="BT904" s="211"/>
      <c r="BU904" s="211"/>
      <c r="BV904" s="211"/>
      <c r="BW904" s="211"/>
      <c r="BX904" s="211"/>
    </row>
    <row r="905" spans="1:76" s="209" customFormat="1" x14ac:dyDescent="0.25">
      <c r="A905" s="194"/>
      <c r="B905" s="194"/>
      <c r="C905" s="194"/>
      <c r="D905" s="194"/>
      <c r="E905" s="194"/>
      <c r="F905" s="194"/>
      <c r="G905" s="194"/>
      <c r="X905" s="210"/>
      <c r="Y905" s="210"/>
      <c r="AF905" s="210"/>
      <c r="AG905" s="210"/>
      <c r="AT905" s="210"/>
      <c r="AU905" s="210"/>
      <c r="AV905" s="210"/>
      <c r="AW905" s="210"/>
      <c r="AX905" s="210"/>
      <c r="AY905" s="210"/>
      <c r="AZ905" s="210"/>
      <c r="BA905" s="210"/>
      <c r="BB905" s="210"/>
      <c r="BC905" s="210"/>
      <c r="BD905" s="210"/>
      <c r="BE905" s="210"/>
      <c r="BM905" s="211"/>
      <c r="BN905" s="211"/>
      <c r="BO905" s="211"/>
      <c r="BP905" s="211"/>
      <c r="BQ905" s="211"/>
      <c r="BR905" s="211"/>
      <c r="BS905" s="211"/>
      <c r="BT905" s="211"/>
      <c r="BU905" s="211"/>
      <c r="BV905" s="211"/>
      <c r="BW905" s="211"/>
      <c r="BX905" s="211"/>
    </row>
    <row r="906" spans="1:76" s="209" customFormat="1" x14ac:dyDescent="0.25">
      <c r="A906" s="194"/>
      <c r="B906" s="194"/>
      <c r="C906" s="194"/>
      <c r="D906" s="194"/>
      <c r="E906" s="194"/>
      <c r="F906" s="194"/>
      <c r="G906" s="194"/>
      <c r="X906" s="210"/>
      <c r="Y906" s="210"/>
      <c r="AF906" s="210"/>
      <c r="AG906" s="210"/>
      <c r="AT906" s="210"/>
      <c r="AU906" s="210"/>
      <c r="AV906" s="210"/>
      <c r="AW906" s="210"/>
      <c r="AX906" s="210"/>
      <c r="AY906" s="210"/>
      <c r="AZ906" s="210"/>
      <c r="BA906" s="210"/>
      <c r="BB906" s="210"/>
      <c r="BC906" s="210"/>
      <c r="BD906" s="210"/>
      <c r="BE906" s="210"/>
      <c r="BM906" s="211"/>
      <c r="BN906" s="211"/>
      <c r="BO906" s="211"/>
      <c r="BP906" s="211"/>
      <c r="BQ906" s="211"/>
      <c r="BR906" s="211"/>
      <c r="BS906" s="211"/>
      <c r="BT906" s="211"/>
      <c r="BU906" s="211"/>
      <c r="BV906" s="211"/>
      <c r="BW906" s="211"/>
      <c r="BX906" s="211"/>
    </row>
    <row r="907" spans="1:76" s="209" customFormat="1" x14ac:dyDescent="0.25">
      <c r="A907" s="194"/>
      <c r="B907" s="194"/>
      <c r="C907" s="194"/>
      <c r="D907" s="194"/>
      <c r="E907" s="194"/>
      <c r="F907" s="194"/>
      <c r="G907" s="194"/>
      <c r="X907" s="210"/>
      <c r="Y907" s="210"/>
      <c r="AF907" s="210"/>
      <c r="AG907" s="210"/>
      <c r="AT907" s="210"/>
      <c r="AU907" s="210"/>
      <c r="AV907" s="210"/>
      <c r="AW907" s="210"/>
      <c r="AX907" s="210"/>
      <c r="AY907" s="210"/>
      <c r="AZ907" s="210"/>
      <c r="BA907" s="210"/>
      <c r="BB907" s="210"/>
      <c r="BC907" s="210"/>
      <c r="BD907" s="210"/>
      <c r="BE907" s="210"/>
      <c r="BM907" s="211"/>
      <c r="BN907" s="211"/>
      <c r="BO907" s="211"/>
      <c r="BP907" s="211"/>
      <c r="BQ907" s="211"/>
      <c r="BR907" s="211"/>
      <c r="BS907" s="211"/>
      <c r="BT907" s="211"/>
      <c r="BU907" s="211"/>
      <c r="BV907" s="211"/>
      <c r="BW907" s="211"/>
      <c r="BX907" s="211"/>
    </row>
    <row r="908" spans="1:76" s="209" customFormat="1" x14ac:dyDescent="0.25">
      <c r="A908" s="194"/>
      <c r="B908" s="194"/>
      <c r="C908" s="194"/>
      <c r="D908" s="194"/>
      <c r="E908" s="194"/>
      <c r="F908" s="194"/>
      <c r="G908" s="194"/>
      <c r="X908" s="210"/>
      <c r="Y908" s="210"/>
      <c r="AF908" s="210"/>
      <c r="AG908" s="210"/>
      <c r="AT908" s="210"/>
      <c r="AU908" s="210"/>
      <c r="AV908" s="210"/>
      <c r="AW908" s="210"/>
      <c r="AX908" s="210"/>
      <c r="AY908" s="210"/>
      <c r="AZ908" s="210"/>
      <c r="BA908" s="210"/>
      <c r="BB908" s="210"/>
      <c r="BC908" s="210"/>
      <c r="BD908" s="210"/>
      <c r="BE908" s="210"/>
      <c r="BM908" s="211"/>
      <c r="BN908" s="211"/>
      <c r="BO908" s="211"/>
      <c r="BP908" s="211"/>
      <c r="BQ908" s="211"/>
      <c r="BR908" s="211"/>
      <c r="BS908" s="211"/>
      <c r="BT908" s="211"/>
      <c r="BU908" s="211"/>
      <c r="BV908" s="211"/>
      <c r="BW908" s="211"/>
      <c r="BX908" s="211"/>
    </row>
    <row r="909" spans="1:76" s="209" customFormat="1" x14ac:dyDescent="0.25">
      <c r="A909" s="194"/>
      <c r="B909" s="194"/>
      <c r="C909" s="194"/>
      <c r="D909" s="194"/>
      <c r="E909" s="194"/>
      <c r="F909" s="194"/>
      <c r="G909" s="194"/>
      <c r="X909" s="210"/>
      <c r="Y909" s="210"/>
      <c r="AF909" s="210"/>
      <c r="AG909" s="210"/>
      <c r="AT909" s="210"/>
      <c r="AU909" s="210"/>
      <c r="AV909" s="210"/>
      <c r="AW909" s="210"/>
      <c r="AX909" s="210"/>
      <c r="AY909" s="210"/>
      <c r="AZ909" s="210"/>
      <c r="BA909" s="210"/>
      <c r="BB909" s="210"/>
      <c r="BC909" s="210"/>
      <c r="BD909" s="210"/>
      <c r="BE909" s="210"/>
      <c r="BM909" s="211"/>
      <c r="BN909" s="211"/>
      <c r="BO909" s="211"/>
      <c r="BP909" s="211"/>
      <c r="BQ909" s="211"/>
      <c r="BR909" s="211"/>
      <c r="BS909" s="211"/>
      <c r="BT909" s="211"/>
      <c r="BU909" s="211"/>
      <c r="BV909" s="211"/>
      <c r="BW909" s="211"/>
      <c r="BX909" s="211"/>
    </row>
    <row r="910" spans="1:76" s="209" customFormat="1" x14ac:dyDescent="0.25">
      <c r="A910" s="194"/>
      <c r="B910" s="194"/>
      <c r="C910" s="194"/>
      <c r="D910" s="194"/>
      <c r="E910" s="194"/>
      <c r="F910" s="194"/>
      <c r="G910" s="194"/>
      <c r="X910" s="210"/>
      <c r="Y910" s="210"/>
      <c r="AF910" s="210"/>
      <c r="AG910" s="210"/>
      <c r="AT910" s="210"/>
      <c r="AU910" s="210"/>
      <c r="AV910" s="210"/>
      <c r="AW910" s="210"/>
      <c r="AX910" s="210"/>
      <c r="AY910" s="210"/>
      <c r="AZ910" s="210"/>
      <c r="BA910" s="210"/>
      <c r="BB910" s="210"/>
      <c r="BC910" s="210"/>
      <c r="BD910" s="210"/>
      <c r="BE910" s="210"/>
      <c r="BM910" s="211"/>
      <c r="BN910" s="211"/>
      <c r="BO910" s="211"/>
      <c r="BP910" s="211"/>
      <c r="BQ910" s="211"/>
      <c r="BR910" s="211"/>
      <c r="BS910" s="211"/>
      <c r="BT910" s="211"/>
      <c r="BU910" s="211"/>
      <c r="BV910" s="211"/>
      <c r="BW910" s="211"/>
      <c r="BX910" s="211"/>
    </row>
    <row r="911" spans="1:76" s="209" customFormat="1" x14ac:dyDescent="0.25">
      <c r="A911" s="194"/>
      <c r="B911" s="194"/>
      <c r="C911" s="194"/>
      <c r="D911" s="194"/>
      <c r="E911" s="194"/>
      <c r="F911" s="194"/>
      <c r="G911" s="194"/>
      <c r="X911" s="210"/>
      <c r="Y911" s="210"/>
      <c r="AF911" s="210"/>
      <c r="AG911" s="210"/>
      <c r="AT911" s="210"/>
      <c r="AU911" s="210"/>
      <c r="AV911" s="210"/>
      <c r="AW911" s="210"/>
      <c r="AX911" s="210"/>
      <c r="AY911" s="210"/>
      <c r="AZ911" s="210"/>
      <c r="BA911" s="210"/>
      <c r="BB911" s="210"/>
      <c r="BC911" s="210"/>
      <c r="BD911" s="210"/>
      <c r="BE911" s="210"/>
      <c r="BM911" s="211"/>
      <c r="BN911" s="211"/>
      <c r="BO911" s="211"/>
      <c r="BP911" s="211"/>
      <c r="BQ911" s="211"/>
      <c r="BR911" s="211"/>
      <c r="BS911" s="211"/>
      <c r="BT911" s="211"/>
      <c r="BU911" s="211"/>
      <c r="BV911" s="211"/>
      <c r="BW911" s="211"/>
      <c r="BX911" s="211"/>
    </row>
    <row r="912" spans="1:76" s="209" customFormat="1" x14ac:dyDescent="0.25">
      <c r="A912" s="194"/>
      <c r="B912" s="194"/>
      <c r="C912" s="194"/>
      <c r="D912" s="194"/>
      <c r="E912" s="194"/>
      <c r="F912" s="194"/>
      <c r="G912" s="194"/>
      <c r="X912" s="210"/>
      <c r="Y912" s="210"/>
      <c r="AF912" s="210"/>
      <c r="AG912" s="210"/>
      <c r="AT912" s="210"/>
      <c r="AU912" s="210"/>
      <c r="AV912" s="210"/>
      <c r="AW912" s="210"/>
      <c r="AX912" s="210"/>
      <c r="AY912" s="210"/>
      <c r="AZ912" s="210"/>
      <c r="BA912" s="210"/>
      <c r="BB912" s="210"/>
      <c r="BC912" s="210"/>
      <c r="BD912" s="210"/>
      <c r="BE912" s="210"/>
      <c r="BM912" s="211"/>
      <c r="BN912" s="211"/>
      <c r="BO912" s="211"/>
      <c r="BP912" s="211"/>
      <c r="BQ912" s="211"/>
      <c r="BR912" s="211"/>
      <c r="BS912" s="211"/>
      <c r="BT912" s="211"/>
      <c r="BU912" s="211"/>
      <c r="BV912" s="211"/>
      <c r="BW912" s="211"/>
      <c r="BX912" s="211"/>
    </row>
    <row r="913" spans="1:76" s="209" customFormat="1" x14ac:dyDescent="0.25">
      <c r="A913" s="194"/>
      <c r="B913" s="194"/>
      <c r="C913" s="194"/>
      <c r="D913" s="194"/>
      <c r="E913" s="194"/>
      <c r="F913" s="194"/>
      <c r="G913" s="194"/>
      <c r="X913" s="210"/>
      <c r="Y913" s="210"/>
      <c r="AF913" s="210"/>
      <c r="AG913" s="210"/>
      <c r="AT913" s="210"/>
      <c r="AU913" s="210"/>
      <c r="AV913" s="210"/>
      <c r="AW913" s="210"/>
      <c r="AX913" s="210"/>
      <c r="AY913" s="210"/>
      <c r="AZ913" s="210"/>
      <c r="BA913" s="210"/>
      <c r="BB913" s="210"/>
      <c r="BC913" s="210"/>
      <c r="BD913" s="210"/>
      <c r="BE913" s="210"/>
      <c r="BM913" s="211"/>
      <c r="BN913" s="211"/>
      <c r="BO913" s="211"/>
      <c r="BP913" s="211"/>
      <c r="BQ913" s="211"/>
      <c r="BR913" s="211"/>
      <c r="BS913" s="211"/>
      <c r="BT913" s="211"/>
      <c r="BU913" s="211"/>
      <c r="BV913" s="211"/>
      <c r="BW913" s="211"/>
      <c r="BX913" s="211"/>
    </row>
    <row r="914" spans="1:76" s="209" customFormat="1" x14ac:dyDescent="0.25">
      <c r="A914" s="194"/>
      <c r="B914" s="194"/>
      <c r="C914" s="194"/>
      <c r="D914" s="194"/>
      <c r="E914" s="194"/>
      <c r="F914" s="194"/>
      <c r="G914" s="194"/>
      <c r="X914" s="210"/>
      <c r="Y914" s="210"/>
      <c r="AF914" s="210"/>
      <c r="AG914" s="210"/>
      <c r="AT914" s="210"/>
      <c r="AU914" s="210"/>
      <c r="AV914" s="210"/>
      <c r="AW914" s="210"/>
      <c r="AX914" s="210"/>
      <c r="AY914" s="210"/>
      <c r="AZ914" s="210"/>
      <c r="BA914" s="210"/>
      <c r="BB914" s="210"/>
      <c r="BC914" s="210"/>
      <c r="BD914" s="210"/>
      <c r="BE914" s="210"/>
      <c r="BM914" s="211"/>
      <c r="BN914" s="211"/>
      <c r="BO914" s="211"/>
      <c r="BP914" s="211"/>
      <c r="BQ914" s="211"/>
      <c r="BR914" s="211"/>
      <c r="BS914" s="211"/>
      <c r="BT914" s="211"/>
      <c r="BU914" s="211"/>
      <c r="BV914" s="211"/>
      <c r="BW914" s="211"/>
      <c r="BX914" s="211"/>
    </row>
    <row r="915" spans="1:76" s="209" customFormat="1" x14ac:dyDescent="0.25">
      <c r="A915" s="194"/>
      <c r="B915" s="194"/>
      <c r="C915" s="194"/>
      <c r="D915" s="194"/>
      <c r="E915" s="194"/>
      <c r="F915" s="194"/>
      <c r="G915" s="194"/>
      <c r="X915" s="210"/>
      <c r="Y915" s="210"/>
      <c r="AF915" s="210"/>
      <c r="AG915" s="210"/>
      <c r="AT915" s="210"/>
      <c r="AU915" s="210"/>
      <c r="AV915" s="210"/>
      <c r="AW915" s="210"/>
      <c r="AX915" s="210"/>
      <c r="AY915" s="210"/>
      <c r="AZ915" s="210"/>
      <c r="BA915" s="210"/>
      <c r="BB915" s="210"/>
      <c r="BC915" s="210"/>
      <c r="BD915" s="210"/>
      <c r="BE915" s="210"/>
      <c r="BM915" s="211"/>
      <c r="BN915" s="211"/>
      <c r="BO915" s="211"/>
      <c r="BP915" s="211"/>
      <c r="BQ915" s="211"/>
      <c r="BR915" s="211"/>
      <c r="BS915" s="211"/>
      <c r="BT915" s="211"/>
      <c r="BU915" s="211"/>
      <c r="BV915" s="211"/>
      <c r="BW915" s="211"/>
      <c r="BX915" s="211"/>
    </row>
    <row r="916" spans="1:76" s="209" customFormat="1" x14ac:dyDescent="0.25">
      <c r="A916" s="194"/>
      <c r="B916" s="194"/>
      <c r="C916" s="194"/>
      <c r="D916" s="194"/>
      <c r="E916" s="194"/>
      <c r="F916" s="194"/>
      <c r="G916" s="194"/>
      <c r="X916" s="210"/>
      <c r="Y916" s="210"/>
      <c r="AF916" s="210"/>
      <c r="AG916" s="210"/>
      <c r="AT916" s="210"/>
      <c r="AU916" s="210"/>
      <c r="AV916" s="210"/>
      <c r="AW916" s="210"/>
      <c r="AX916" s="210"/>
      <c r="AY916" s="210"/>
      <c r="AZ916" s="210"/>
      <c r="BA916" s="210"/>
      <c r="BB916" s="210"/>
      <c r="BC916" s="210"/>
      <c r="BD916" s="210"/>
      <c r="BE916" s="210"/>
      <c r="BM916" s="211"/>
      <c r="BN916" s="211"/>
      <c r="BO916" s="211"/>
      <c r="BP916" s="211"/>
      <c r="BQ916" s="211"/>
      <c r="BR916" s="211"/>
      <c r="BS916" s="211"/>
      <c r="BT916" s="211"/>
      <c r="BU916" s="211"/>
      <c r="BV916" s="211"/>
      <c r="BW916" s="211"/>
      <c r="BX916" s="211"/>
    </row>
    <row r="917" spans="1:76" s="209" customFormat="1" x14ac:dyDescent="0.25">
      <c r="A917" s="194"/>
      <c r="B917" s="194"/>
      <c r="C917" s="194"/>
      <c r="D917" s="194"/>
      <c r="E917" s="194"/>
      <c r="F917" s="194"/>
      <c r="G917" s="194"/>
      <c r="X917" s="210"/>
      <c r="Y917" s="210"/>
      <c r="AF917" s="210"/>
      <c r="AG917" s="210"/>
      <c r="AT917" s="210"/>
      <c r="AU917" s="210"/>
      <c r="AV917" s="210"/>
      <c r="AW917" s="210"/>
      <c r="AX917" s="210"/>
      <c r="AY917" s="210"/>
      <c r="AZ917" s="210"/>
      <c r="BA917" s="210"/>
      <c r="BB917" s="210"/>
      <c r="BC917" s="210"/>
      <c r="BD917" s="210"/>
      <c r="BE917" s="210"/>
      <c r="BM917" s="211"/>
      <c r="BN917" s="211"/>
      <c r="BO917" s="211"/>
      <c r="BP917" s="211"/>
      <c r="BQ917" s="211"/>
      <c r="BR917" s="211"/>
      <c r="BS917" s="211"/>
      <c r="BT917" s="211"/>
      <c r="BU917" s="211"/>
      <c r="BV917" s="211"/>
      <c r="BW917" s="211"/>
      <c r="BX917" s="211"/>
    </row>
    <row r="918" spans="1:76" s="209" customFormat="1" x14ac:dyDescent="0.25">
      <c r="A918" s="194"/>
      <c r="B918" s="194"/>
      <c r="C918" s="194"/>
      <c r="D918" s="194"/>
      <c r="E918" s="194"/>
      <c r="F918" s="194"/>
      <c r="G918" s="194"/>
      <c r="X918" s="210"/>
      <c r="Y918" s="210"/>
      <c r="AF918" s="210"/>
      <c r="AG918" s="210"/>
      <c r="AT918" s="210"/>
      <c r="AU918" s="210"/>
      <c r="AV918" s="210"/>
      <c r="AW918" s="210"/>
      <c r="AX918" s="210"/>
      <c r="AY918" s="210"/>
      <c r="AZ918" s="210"/>
      <c r="BA918" s="210"/>
      <c r="BB918" s="210"/>
      <c r="BC918" s="210"/>
      <c r="BD918" s="210"/>
      <c r="BE918" s="210"/>
      <c r="BM918" s="211"/>
      <c r="BN918" s="211"/>
      <c r="BO918" s="211"/>
      <c r="BP918" s="211"/>
      <c r="BQ918" s="211"/>
      <c r="BR918" s="211"/>
      <c r="BS918" s="211"/>
      <c r="BT918" s="211"/>
      <c r="BU918" s="211"/>
      <c r="BV918" s="211"/>
      <c r="BW918" s="211"/>
      <c r="BX918" s="211"/>
    </row>
    <row r="919" spans="1:76" s="209" customFormat="1" x14ac:dyDescent="0.25">
      <c r="A919" s="194"/>
      <c r="B919" s="194"/>
      <c r="C919" s="194"/>
      <c r="D919" s="194"/>
      <c r="E919" s="194"/>
      <c r="F919" s="194"/>
      <c r="G919" s="194"/>
      <c r="X919" s="210"/>
      <c r="Y919" s="210"/>
      <c r="AF919" s="210"/>
      <c r="AG919" s="210"/>
      <c r="AT919" s="210"/>
      <c r="AU919" s="210"/>
      <c r="AV919" s="210"/>
      <c r="AW919" s="210"/>
      <c r="AX919" s="210"/>
      <c r="AY919" s="210"/>
      <c r="AZ919" s="210"/>
      <c r="BA919" s="210"/>
      <c r="BB919" s="210"/>
      <c r="BC919" s="210"/>
      <c r="BD919" s="210"/>
      <c r="BE919" s="210"/>
      <c r="BM919" s="211"/>
      <c r="BN919" s="211"/>
      <c r="BO919" s="211"/>
      <c r="BP919" s="211"/>
      <c r="BQ919" s="211"/>
      <c r="BR919" s="211"/>
      <c r="BS919" s="211"/>
      <c r="BT919" s="211"/>
      <c r="BU919" s="211"/>
      <c r="BV919" s="211"/>
      <c r="BW919" s="211"/>
      <c r="BX919" s="211"/>
    </row>
    <row r="920" spans="1:76" s="209" customFormat="1" x14ac:dyDescent="0.25">
      <c r="A920" s="194"/>
      <c r="B920" s="194"/>
      <c r="C920" s="194"/>
      <c r="D920" s="194"/>
      <c r="E920" s="194"/>
      <c r="F920" s="194"/>
      <c r="G920" s="194"/>
      <c r="X920" s="210"/>
      <c r="Y920" s="210"/>
      <c r="AF920" s="210"/>
      <c r="AG920" s="210"/>
      <c r="AT920" s="210"/>
      <c r="AU920" s="210"/>
      <c r="AV920" s="210"/>
      <c r="AW920" s="210"/>
      <c r="AX920" s="210"/>
      <c r="AY920" s="210"/>
      <c r="AZ920" s="210"/>
      <c r="BA920" s="210"/>
      <c r="BB920" s="210"/>
      <c r="BC920" s="210"/>
      <c r="BD920" s="210"/>
      <c r="BE920" s="210"/>
      <c r="BM920" s="211"/>
      <c r="BN920" s="211"/>
      <c r="BO920" s="211"/>
      <c r="BP920" s="211"/>
      <c r="BQ920" s="211"/>
      <c r="BR920" s="211"/>
      <c r="BS920" s="211"/>
      <c r="BT920" s="211"/>
      <c r="BU920" s="211"/>
      <c r="BV920" s="211"/>
      <c r="BW920" s="211"/>
      <c r="BX920" s="211"/>
    </row>
    <row r="921" spans="1:76" s="209" customFormat="1" x14ac:dyDescent="0.25">
      <c r="A921" s="194"/>
      <c r="B921" s="194"/>
      <c r="C921" s="194"/>
      <c r="D921" s="194"/>
      <c r="E921" s="194"/>
      <c r="F921" s="194"/>
      <c r="G921" s="194"/>
      <c r="X921" s="210"/>
      <c r="Y921" s="210"/>
      <c r="AF921" s="210"/>
      <c r="AG921" s="210"/>
      <c r="AT921" s="210"/>
      <c r="AU921" s="210"/>
      <c r="AV921" s="210"/>
      <c r="AW921" s="210"/>
      <c r="AX921" s="210"/>
      <c r="AY921" s="210"/>
      <c r="AZ921" s="210"/>
      <c r="BA921" s="210"/>
      <c r="BB921" s="210"/>
      <c r="BC921" s="210"/>
      <c r="BD921" s="210"/>
      <c r="BE921" s="210"/>
      <c r="BM921" s="211"/>
      <c r="BN921" s="211"/>
      <c r="BO921" s="211"/>
      <c r="BP921" s="211"/>
      <c r="BQ921" s="211"/>
      <c r="BR921" s="211"/>
      <c r="BS921" s="211"/>
      <c r="BT921" s="211"/>
      <c r="BU921" s="211"/>
      <c r="BV921" s="211"/>
      <c r="BW921" s="211"/>
      <c r="BX921" s="211"/>
    </row>
    <row r="922" spans="1:76" s="209" customFormat="1" x14ac:dyDescent="0.25">
      <c r="A922" s="194"/>
      <c r="B922" s="194"/>
      <c r="C922" s="194"/>
      <c r="D922" s="194"/>
      <c r="E922" s="194"/>
      <c r="F922" s="194"/>
      <c r="G922" s="194"/>
      <c r="X922" s="210"/>
      <c r="Y922" s="210"/>
      <c r="AF922" s="210"/>
      <c r="AG922" s="210"/>
      <c r="AT922" s="210"/>
      <c r="AU922" s="210"/>
      <c r="AV922" s="210"/>
      <c r="AW922" s="210"/>
      <c r="AX922" s="210"/>
      <c r="AY922" s="210"/>
      <c r="AZ922" s="210"/>
      <c r="BA922" s="210"/>
      <c r="BB922" s="210"/>
      <c r="BC922" s="210"/>
      <c r="BD922" s="210"/>
      <c r="BE922" s="210"/>
      <c r="BM922" s="211"/>
      <c r="BN922" s="211"/>
      <c r="BO922" s="211"/>
      <c r="BP922" s="211"/>
      <c r="BQ922" s="211"/>
      <c r="BR922" s="211"/>
      <c r="BS922" s="211"/>
      <c r="BT922" s="211"/>
      <c r="BU922" s="211"/>
      <c r="BV922" s="211"/>
      <c r="BW922" s="211"/>
      <c r="BX922" s="211"/>
    </row>
    <row r="923" spans="1:76" s="209" customFormat="1" x14ac:dyDescent="0.25">
      <c r="A923" s="194"/>
      <c r="B923" s="194"/>
      <c r="C923" s="194"/>
      <c r="D923" s="194"/>
      <c r="E923" s="194"/>
      <c r="F923" s="194"/>
      <c r="G923" s="194"/>
      <c r="X923" s="210"/>
      <c r="Y923" s="210"/>
      <c r="AF923" s="210"/>
      <c r="AG923" s="210"/>
      <c r="AT923" s="210"/>
      <c r="AU923" s="210"/>
      <c r="AV923" s="210"/>
      <c r="AW923" s="210"/>
      <c r="AX923" s="210"/>
      <c r="AY923" s="210"/>
      <c r="AZ923" s="210"/>
      <c r="BA923" s="210"/>
      <c r="BB923" s="210"/>
      <c r="BC923" s="210"/>
      <c r="BD923" s="210"/>
      <c r="BE923" s="210"/>
      <c r="BM923" s="211"/>
      <c r="BN923" s="211"/>
      <c r="BO923" s="211"/>
      <c r="BP923" s="211"/>
      <c r="BQ923" s="211"/>
      <c r="BR923" s="211"/>
      <c r="BS923" s="211"/>
      <c r="BT923" s="211"/>
      <c r="BU923" s="211"/>
      <c r="BV923" s="211"/>
      <c r="BW923" s="211"/>
      <c r="BX923" s="211"/>
    </row>
    <row r="924" spans="1:76" s="209" customFormat="1" x14ac:dyDescent="0.25">
      <c r="A924" s="194"/>
      <c r="B924" s="194"/>
      <c r="C924" s="194"/>
      <c r="D924" s="194"/>
      <c r="E924" s="194"/>
      <c r="F924" s="194"/>
      <c r="G924" s="194"/>
      <c r="X924" s="210"/>
      <c r="Y924" s="210"/>
      <c r="AF924" s="210"/>
      <c r="AG924" s="210"/>
      <c r="AT924" s="210"/>
      <c r="AU924" s="210"/>
      <c r="AV924" s="210"/>
      <c r="AW924" s="210"/>
      <c r="AX924" s="210"/>
      <c r="AY924" s="210"/>
      <c r="AZ924" s="210"/>
      <c r="BA924" s="210"/>
      <c r="BB924" s="210"/>
      <c r="BC924" s="210"/>
      <c r="BD924" s="210"/>
      <c r="BE924" s="210"/>
      <c r="BM924" s="211"/>
      <c r="BN924" s="211"/>
      <c r="BO924" s="211"/>
      <c r="BP924" s="211"/>
      <c r="BQ924" s="211"/>
      <c r="BR924" s="211"/>
      <c r="BS924" s="211"/>
      <c r="BT924" s="211"/>
      <c r="BU924" s="211"/>
      <c r="BV924" s="211"/>
      <c r="BW924" s="211"/>
      <c r="BX924" s="211"/>
    </row>
    <row r="925" spans="1:76" s="209" customFormat="1" x14ac:dyDescent="0.25">
      <c r="A925" s="194"/>
      <c r="B925" s="194"/>
      <c r="C925" s="194"/>
      <c r="D925" s="194"/>
      <c r="E925" s="194"/>
      <c r="F925" s="194"/>
      <c r="G925" s="194"/>
      <c r="X925" s="210"/>
      <c r="Y925" s="210"/>
      <c r="AF925" s="210"/>
      <c r="AG925" s="210"/>
      <c r="AT925" s="210"/>
      <c r="AU925" s="210"/>
      <c r="AV925" s="210"/>
      <c r="AW925" s="210"/>
      <c r="AX925" s="210"/>
      <c r="AY925" s="210"/>
      <c r="AZ925" s="210"/>
      <c r="BA925" s="210"/>
      <c r="BB925" s="210"/>
      <c r="BC925" s="210"/>
      <c r="BD925" s="210"/>
      <c r="BE925" s="210"/>
      <c r="BM925" s="211"/>
      <c r="BN925" s="211"/>
      <c r="BO925" s="211"/>
      <c r="BP925" s="211"/>
      <c r="BQ925" s="211"/>
      <c r="BR925" s="211"/>
      <c r="BS925" s="211"/>
      <c r="BT925" s="211"/>
      <c r="BU925" s="211"/>
      <c r="BV925" s="211"/>
      <c r="BW925" s="211"/>
      <c r="BX925" s="211"/>
    </row>
    <row r="926" spans="1:76" s="209" customFormat="1" x14ac:dyDescent="0.25">
      <c r="A926" s="194"/>
      <c r="B926" s="194"/>
      <c r="C926" s="194"/>
      <c r="D926" s="194"/>
      <c r="E926" s="194"/>
      <c r="F926" s="194"/>
      <c r="G926" s="194"/>
      <c r="X926" s="210"/>
      <c r="Y926" s="210"/>
      <c r="AF926" s="210"/>
      <c r="AG926" s="210"/>
      <c r="AT926" s="210"/>
      <c r="AU926" s="210"/>
      <c r="AV926" s="210"/>
      <c r="AW926" s="210"/>
      <c r="AX926" s="210"/>
      <c r="AY926" s="210"/>
      <c r="AZ926" s="210"/>
      <c r="BA926" s="210"/>
      <c r="BB926" s="210"/>
      <c r="BC926" s="210"/>
      <c r="BD926" s="210"/>
      <c r="BE926" s="210"/>
      <c r="BM926" s="211"/>
      <c r="BN926" s="211"/>
      <c r="BO926" s="211"/>
      <c r="BP926" s="211"/>
      <c r="BQ926" s="211"/>
      <c r="BR926" s="211"/>
      <c r="BS926" s="211"/>
      <c r="BT926" s="211"/>
      <c r="BU926" s="211"/>
      <c r="BV926" s="211"/>
      <c r="BW926" s="211"/>
      <c r="BX926" s="211"/>
    </row>
    <row r="927" spans="1:76" s="209" customFormat="1" x14ac:dyDescent="0.25">
      <c r="A927" s="194"/>
      <c r="B927" s="194"/>
      <c r="C927" s="194"/>
      <c r="D927" s="194"/>
      <c r="E927" s="194"/>
      <c r="F927" s="194"/>
      <c r="G927" s="194"/>
      <c r="X927" s="210"/>
      <c r="Y927" s="210"/>
      <c r="AF927" s="210"/>
      <c r="AG927" s="210"/>
      <c r="AT927" s="210"/>
      <c r="AU927" s="210"/>
      <c r="AV927" s="210"/>
      <c r="AW927" s="210"/>
      <c r="AX927" s="210"/>
      <c r="AY927" s="210"/>
      <c r="AZ927" s="210"/>
      <c r="BA927" s="210"/>
      <c r="BB927" s="210"/>
      <c r="BC927" s="210"/>
      <c r="BD927" s="210"/>
      <c r="BE927" s="210"/>
      <c r="BM927" s="211"/>
      <c r="BN927" s="211"/>
      <c r="BO927" s="211"/>
      <c r="BP927" s="211"/>
      <c r="BQ927" s="211"/>
      <c r="BR927" s="211"/>
      <c r="BS927" s="211"/>
      <c r="BT927" s="211"/>
      <c r="BU927" s="211"/>
      <c r="BV927" s="211"/>
      <c r="BW927" s="211"/>
      <c r="BX927" s="211"/>
    </row>
    <row r="928" spans="1:76" s="209" customFormat="1" x14ac:dyDescent="0.25">
      <c r="A928" s="194"/>
      <c r="B928" s="194"/>
      <c r="C928" s="194"/>
      <c r="D928" s="194"/>
      <c r="E928" s="194"/>
      <c r="F928" s="194"/>
      <c r="G928" s="194"/>
      <c r="X928" s="210"/>
      <c r="Y928" s="210"/>
      <c r="AF928" s="210"/>
      <c r="AG928" s="210"/>
      <c r="AT928" s="210"/>
      <c r="AU928" s="210"/>
      <c r="AV928" s="210"/>
      <c r="AW928" s="210"/>
      <c r="AX928" s="210"/>
      <c r="AY928" s="210"/>
      <c r="AZ928" s="210"/>
      <c r="BA928" s="210"/>
      <c r="BB928" s="210"/>
      <c r="BC928" s="210"/>
      <c r="BD928" s="210"/>
      <c r="BE928" s="210"/>
      <c r="BM928" s="211"/>
      <c r="BN928" s="211"/>
      <c r="BO928" s="211"/>
      <c r="BP928" s="211"/>
      <c r="BQ928" s="211"/>
      <c r="BR928" s="211"/>
      <c r="BS928" s="211"/>
      <c r="BT928" s="211"/>
      <c r="BU928" s="211"/>
      <c r="BV928" s="211"/>
      <c r="BW928" s="211"/>
      <c r="BX928" s="211"/>
    </row>
    <row r="929" spans="1:76" s="209" customFormat="1" x14ac:dyDescent="0.25">
      <c r="A929" s="194"/>
      <c r="B929" s="194"/>
      <c r="C929" s="194"/>
      <c r="D929" s="194"/>
      <c r="E929" s="194"/>
      <c r="F929" s="194"/>
      <c r="G929" s="194"/>
      <c r="X929" s="210"/>
      <c r="Y929" s="210"/>
      <c r="AF929" s="210"/>
      <c r="AG929" s="210"/>
      <c r="AT929" s="210"/>
      <c r="AU929" s="210"/>
      <c r="AV929" s="210"/>
      <c r="AW929" s="210"/>
      <c r="AX929" s="210"/>
      <c r="AY929" s="210"/>
      <c r="AZ929" s="210"/>
      <c r="BA929" s="210"/>
      <c r="BB929" s="210"/>
      <c r="BC929" s="210"/>
      <c r="BD929" s="210"/>
      <c r="BE929" s="210"/>
      <c r="BM929" s="211"/>
      <c r="BN929" s="211"/>
      <c r="BO929" s="211"/>
      <c r="BP929" s="211"/>
      <c r="BQ929" s="211"/>
      <c r="BR929" s="211"/>
      <c r="BS929" s="211"/>
      <c r="BT929" s="211"/>
      <c r="BU929" s="211"/>
      <c r="BV929" s="211"/>
      <c r="BW929" s="211"/>
      <c r="BX929" s="211"/>
    </row>
    <row r="930" spans="1:76" s="209" customFormat="1" x14ac:dyDescent="0.25">
      <c r="A930" s="194"/>
      <c r="B930" s="194"/>
      <c r="C930" s="194"/>
      <c r="D930" s="194"/>
      <c r="E930" s="194"/>
      <c r="F930" s="194"/>
      <c r="G930" s="194"/>
      <c r="X930" s="210"/>
      <c r="Y930" s="210"/>
      <c r="AF930" s="210"/>
      <c r="AG930" s="210"/>
      <c r="AT930" s="210"/>
      <c r="AU930" s="210"/>
      <c r="AV930" s="210"/>
      <c r="AW930" s="210"/>
      <c r="AX930" s="210"/>
      <c r="AY930" s="210"/>
      <c r="AZ930" s="210"/>
      <c r="BA930" s="210"/>
      <c r="BB930" s="210"/>
      <c r="BC930" s="210"/>
      <c r="BD930" s="210"/>
      <c r="BE930" s="210"/>
      <c r="BM930" s="211"/>
      <c r="BN930" s="211"/>
      <c r="BO930" s="211"/>
      <c r="BP930" s="211"/>
      <c r="BQ930" s="211"/>
      <c r="BR930" s="211"/>
      <c r="BS930" s="211"/>
      <c r="BT930" s="211"/>
      <c r="BU930" s="211"/>
      <c r="BV930" s="211"/>
      <c r="BW930" s="211"/>
      <c r="BX930" s="211"/>
    </row>
    <row r="931" spans="1:76" s="209" customFormat="1" x14ac:dyDescent="0.25">
      <c r="A931" s="194"/>
      <c r="B931" s="194"/>
      <c r="C931" s="194"/>
      <c r="D931" s="194"/>
      <c r="E931" s="194"/>
      <c r="F931" s="194"/>
      <c r="G931" s="194"/>
      <c r="X931" s="210"/>
      <c r="Y931" s="210"/>
      <c r="AF931" s="210"/>
      <c r="AG931" s="210"/>
      <c r="AT931" s="210"/>
      <c r="AU931" s="210"/>
      <c r="AV931" s="210"/>
      <c r="AW931" s="210"/>
      <c r="AX931" s="210"/>
      <c r="AY931" s="210"/>
      <c r="AZ931" s="210"/>
      <c r="BA931" s="210"/>
      <c r="BB931" s="210"/>
      <c r="BC931" s="210"/>
      <c r="BD931" s="210"/>
      <c r="BE931" s="210"/>
      <c r="BM931" s="211"/>
      <c r="BN931" s="211"/>
      <c r="BO931" s="211"/>
      <c r="BP931" s="211"/>
      <c r="BQ931" s="211"/>
      <c r="BR931" s="211"/>
      <c r="BS931" s="211"/>
      <c r="BT931" s="211"/>
      <c r="BU931" s="211"/>
      <c r="BV931" s="211"/>
      <c r="BW931" s="211"/>
      <c r="BX931" s="211"/>
    </row>
    <row r="932" spans="1:76" s="209" customFormat="1" x14ac:dyDescent="0.25">
      <c r="A932" s="194"/>
      <c r="B932" s="194"/>
      <c r="C932" s="194"/>
      <c r="D932" s="194"/>
      <c r="E932" s="194"/>
      <c r="F932" s="194"/>
      <c r="G932" s="194"/>
      <c r="X932" s="210"/>
      <c r="Y932" s="210"/>
      <c r="AF932" s="210"/>
      <c r="AG932" s="210"/>
      <c r="AT932" s="210"/>
      <c r="AU932" s="210"/>
      <c r="AV932" s="210"/>
      <c r="AW932" s="210"/>
      <c r="AX932" s="210"/>
      <c r="AY932" s="210"/>
      <c r="AZ932" s="210"/>
      <c r="BA932" s="210"/>
      <c r="BB932" s="210"/>
      <c r="BC932" s="210"/>
      <c r="BD932" s="210"/>
      <c r="BE932" s="210"/>
      <c r="BM932" s="211"/>
      <c r="BN932" s="211"/>
      <c r="BO932" s="211"/>
      <c r="BP932" s="211"/>
      <c r="BQ932" s="211"/>
      <c r="BR932" s="211"/>
      <c r="BS932" s="211"/>
      <c r="BT932" s="211"/>
      <c r="BU932" s="211"/>
      <c r="BV932" s="211"/>
      <c r="BW932" s="211"/>
      <c r="BX932" s="211"/>
    </row>
    <row r="933" spans="1:76" s="209" customFormat="1" x14ac:dyDescent="0.25">
      <c r="A933" s="194"/>
      <c r="B933" s="194"/>
      <c r="C933" s="194"/>
      <c r="D933" s="194"/>
      <c r="E933" s="194"/>
      <c r="F933" s="194"/>
      <c r="G933" s="194"/>
      <c r="X933" s="210"/>
      <c r="Y933" s="210"/>
      <c r="AF933" s="210"/>
      <c r="AG933" s="210"/>
      <c r="AT933" s="210"/>
      <c r="AU933" s="210"/>
      <c r="AV933" s="210"/>
      <c r="AW933" s="210"/>
      <c r="AX933" s="210"/>
      <c r="AY933" s="210"/>
      <c r="AZ933" s="210"/>
      <c r="BA933" s="210"/>
      <c r="BB933" s="210"/>
      <c r="BC933" s="210"/>
      <c r="BD933" s="210"/>
      <c r="BE933" s="210"/>
      <c r="BM933" s="211"/>
      <c r="BN933" s="211"/>
      <c r="BO933" s="211"/>
      <c r="BP933" s="211"/>
      <c r="BQ933" s="211"/>
      <c r="BR933" s="211"/>
      <c r="BS933" s="211"/>
      <c r="BT933" s="211"/>
      <c r="BU933" s="211"/>
      <c r="BV933" s="211"/>
      <c r="BW933" s="211"/>
      <c r="BX933" s="211"/>
    </row>
    <row r="934" spans="1:76" s="209" customFormat="1" x14ac:dyDescent="0.25">
      <c r="A934" s="194"/>
      <c r="B934" s="194"/>
      <c r="C934" s="194"/>
      <c r="D934" s="194"/>
      <c r="E934" s="194"/>
      <c r="F934" s="194"/>
      <c r="G934" s="194"/>
      <c r="X934" s="210"/>
      <c r="Y934" s="210"/>
      <c r="AF934" s="210"/>
      <c r="AG934" s="210"/>
      <c r="AT934" s="210"/>
      <c r="AU934" s="210"/>
      <c r="AV934" s="210"/>
      <c r="AW934" s="210"/>
      <c r="AX934" s="210"/>
      <c r="AY934" s="210"/>
      <c r="AZ934" s="210"/>
      <c r="BA934" s="210"/>
      <c r="BB934" s="210"/>
      <c r="BC934" s="210"/>
      <c r="BD934" s="210"/>
      <c r="BE934" s="210"/>
      <c r="BM934" s="211"/>
      <c r="BN934" s="211"/>
      <c r="BO934" s="211"/>
      <c r="BP934" s="211"/>
      <c r="BQ934" s="211"/>
      <c r="BR934" s="211"/>
      <c r="BS934" s="211"/>
      <c r="BT934" s="211"/>
      <c r="BU934" s="211"/>
      <c r="BV934" s="211"/>
      <c r="BW934" s="211"/>
      <c r="BX934" s="211"/>
    </row>
    <row r="935" spans="1:76" s="209" customFormat="1" x14ac:dyDescent="0.25">
      <c r="A935" s="194"/>
      <c r="B935" s="194"/>
      <c r="C935" s="194"/>
      <c r="D935" s="194"/>
      <c r="E935" s="194"/>
      <c r="F935" s="194"/>
      <c r="G935" s="194"/>
      <c r="X935" s="210"/>
      <c r="Y935" s="210"/>
      <c r="AF935" s="210"/>
      <c r="AG935" s="210"/>
      <c r="AT935" s="210"/>
      <c r="AU935" s="210"/>
      <c r="AV935" s="210"/>
      <c r="AW935" s="210"/>
      <c r="AX935" s="210"/>
      <c r="AY935" s="210"/>
      <c r="AZ935" s="210"/>
      <c r="BA935" s="210"/>
      <c r="BB935" s="210"/>
      <c r="BC935" s="210"/>
      <c r="BD935" s="210"/>
      <c r="BE935" s="210"/>
      <c r="BM935" s="211"/>
      <c r="BN935" s="211"/>
      <c r="BO935" s="211"/>
      <c r="BP935" s="211"/>
      <c r="BQ935" s="211"/>
      <c r="BR935" s="211"/>
      <c r="BS935" s="211"/>
      <c r="BT935" s="211"/>
      <c r="BU935" s="211"/>
      <c r="BV935" s="211"/>
      <c r="BW935" s="211"/>
      <c r="BX935" s="211"/>
    </row>
    <row r="936" spans="1:76" s="209" customFormat="1" x14ac:dyDescent="0.25">
      <c r="A936" s="194"/>
      <c r="B936" s="194"/>
      <c r="C936" s="194"/>
      <c r="D936" s="194"/>
      <c r="E936" s="194"/>
      <c r="F936" s="194"/>
      <c r="G936" s="194"/>
      <c r="X936" s="210"/>
      <c r="Y936" s="210"/>
      <c r="AF936" s="210"/>
      <c r="AG936" s="210"/>
      <c r="AT936" s="210"/>
      <c r="AU936" s="210"/>
      <c r="AV936" s="210"/>
      <c r="AW936" s="210"/>
      <c r="AX936" s="210"/>
      <c r="AY936" s="210"/>
      <c r="AZ936" s="210"/>
      <c r="BA936" s="210"/>
      <c r="BB936" s="210"/>
      <c r="BC936" s="210"/>
      <c r="BD936" s="210"/>
      <c r="BE936" s="210"/>
      <c r="BM936" s="211"/>
      <c r="BN936" s="211"/>
      <c r="BO936" s="211"/>
      <c r="BP936" s="211"/>
      <c r="BQ936" s="211"/>
      <c r="BR936" s="211"/>
      <c r="BS936" s="211"/>
      <c r="BT936" s="211"/>
      <c r="BU936" s="211"/>
      <c r="BV936" s="211"/>
      <c r="BW936" s="211"/>
      <c r="BX936" s="211"/>
    </row>
    <row r="937" spans="1:76" s="209" customFormat="1" x14ac:dyDescent="0.25">
      <c r="A937" s="194"/>
      <c r="B937" s="194"/>
      <c r="C937" s="194"/>
      <c r="D937" s="194"/>
      <c r="E937" s="194"/>
      <c r="F937" s="194"/>
      <c r="G937" s="194"/>
      <c r="X937" s="210"/>
      <c r="Y937" s="210"/>
      <c r="AF937" s="210"/>
      <c r="AG937" s="210"/>
      <c r="AT937" s="210"/>
      <c r="AU937" s="210"/>
      <c r="AV937" s="210"/>
      <c r="AW937" s="210"/>
      <c r="AX937" s="210"/>
      <c r="AY937" s="210"/>
      <c r="AZ937" s="210"/>
      <c r="BA937" s="210"/>
      <c r="BB937" s="210"/>
      <c r="BC937" s="210"/>
      <c r="BD937" s="210"/>
      <c r="BE937" s="210"/>
      <c r="BM937" s="211"/>
      <c r="BN937" s="211"/>
      <c r="BO937" s="211"/>
      <c r="BP937" s="211"/>
      <c r="BQ937" s="211"/>
      <c r="BR937" s="211"/>
      <c r="BS937" s="211"/>
      <c r="BT937" s="211"/>
      <c r="BU937" s="211"/>
      <c r="BV937" s="211"/>
      <c r="BW937" s="211"/>
      <c r="BX937" s="211"/>
    </row>
    <row r="938" spans="1:76" s="209" customFormat="1" x14ac:dyDescent="0.25">
      <c r="A938" s="194"/>
      <c r="B938" s="194"/>
      <c r="C938" s="194"/>
      <c r="D938" s="194"/>
      <c r="E938" s="194"/>
      <c r="F938" s="194"/>
      <c r="G938" s="194"/>
      <c r="X938" s="210"/>
      <c r="Y938" s="210"/>
      <c r="AF938" s="210"/>
      <c r="AG938" s="210"/>
      <c r="AT938" s="210"/>
      <c r="AU938" s="210"/>
      <c r="AV938" s="210"/>
      <c r="AW938" s="210"/>
      <c r="AX938" s="210"/>
      <c r="AY938" s="210"/>
      <c r="AZ938" s="210"/>
      <c r="BA938" s="210"/>
      <c r="BB938" s="210"/>
      <c r="BC938" s="210"/>
      <c r="BD938" s="210"/>
      <c r="BE938" s="210"/>
      <c r="BM938" s="211"/>
      <c r="BN938" s="211"/>
      <c r="BO938" s="211"/>
      <c r="BP938" s="211"/>
      <c r="BQ938" s="211"/>
      <c r="BR938" s="211"/>
      <c r="BS938" s="211"/>
      <c r="BT938" s="211"/>
      <c r="BU938" s="211"/>
      <c r="BV938" s="211"/>
      <c r="BW938" s="211"/>
      <c r="BX938" s="211"/>
    </row>
    <row r="939" spans="1:76" s="209" customFormat="1" x14ac:dyDescent="0.25">
      <c r="A939" s="194"/>
      <c r="B939" s="194"/>
      <c r="C939" s="194"/>
      <c r="D939" s="194"/>
      <c r="E939" s="194"/>
      <c r="F939" s="194"/>
      <c r="G939" s="194"/>
      <c r="X939" s="210"/>
      <c r="Y939" s="210"/>
      <c r="AF939" s="210"/>
      <c r="AG939" s="210"/>
      <c r="AT939" s="210"/>
      <c r="AU939" s="210"/>
      <c r="AV939" s="210"/>
      <c r="AW939" s="210"/>
      <c r="AX939" s="210"/>
      <c r="AY939" s="210"/>
      <c r="AZ939" s="210"/>
      <c r="BA939" s="210"/>
      <c r="BB939" s="210"/>
      <c r="BC939" s="210"/>
      <c r="BD939" s="210"/>
      <c r="BE939" s="210"/>
      <c r="BM939" s="211"/>
      <c r="BN939" s="211"/>
      <c r="BO939" s="211"/>
      <c r="BP939" s="211"/>
      <c r="BQ939" s="211"/>
      <c r="BR939" s="211"/>
      <c r="BS939" s="211"/>
      <c r="BT939" s="211"/>
      <c r="BU939" s="211"/>
      <c r="BV939" s="211"/>
      <c r="BW939" s="211"/>
      <c r="BX939" s="211"/>
    </row>
    <row r="940" spans="1:76" s="209" customFormat="1" x14ac:dyDescent="0.25">
      <c r="A940" s="194"/>
      <c r="B940" s="194"/>
      <c r="C940" s="194"/>
      <c r="D940" s="194"/>
      <c r="E940" s="194"/>
      <c r="F940" s="194"/>
      <c r="G940" s="194"/>
      <c r="X940" s="210"/>
      <c r="Y940" s="210"/>
      <c r="AF940" s="210"/>
      <c r="AG940" s="210"/>
      <c r="AT940" s="210"/>
      <c r="AU940" s="210"/>
      <c r="AV940" s="210"/>
      <c r="AW940" s="210"/>
      <c r="AX940" s="210"/>
      <c r="AY940" s="210"/>
      <c r="AZ940" s="210"/>
      <c r="BA940" s="210"/>
      <c r="BB940" s="210"/>
      <c r="BC940" s="210"/>
      <c r="BD940" s="210"/>
      <c r="BE940" s="210"/>
      <c r="BM940" s="211"/>
      <c r="BN940" s="211"/>
      <c r="BO940" s="211"/>
      <c r="BP940" s="211"/>
      <c r="BQ940" s="211"/>
      <c r="BR940" s="211"/>
      <c r="BS940" s="211"/>
      <c r="BT940" s="211"/>
      <c r="BU940" s="211"/>
      <c r="BV940" s="211"/>
      <c r="BW940" s="211"/>
      <c r="BX940" s="211"/>
    </row>
    <row r="941" spans="1:76" s="209" customFormat="1" x14ac:dyDescent="0.25">
      <c r="A941" s="194"/>
      <c r="B941" s="194"/>
      <c r="C941" s="194"/>
      <c r="D941" s="194"/>
      <c r="E941" s="194"/>
      <c r="F941" s="194"/>
      <c r="G941" s="194"/>
      <c r="X941" s="210"/>
      <c r="Y941" s="210"/>
      <c r="AF941" s="210"/>
      <c r="AG941" s="210"/>
      <c r="AT941" s="210"/>
      <c r="AU941" s="210"/>
      <c r="AV941" s="210"/>
      <c r="AW941" s="210"/>
      <c r="AX941" s="210"/>
      <c r="AY941" s="210"/>
      <c r="AZ941" s="210"/>
      <c r="BA941" s="210"/>
      <c r="BB941" s="210"/>
      <c r="BC941" s="210"/>
      <c r="BD941" s="210"/>
      <c r="BE941" s="210"/>
      <c r="BM941" s="211"/>
      <c r="BN941" s="211"/>
      <c r="BO941" s="211"/>
      <c r="BP941" s="211"/>
      <c r="BQ941" s="211"/>
      <c r="BR941" s="211"/>
      <c r="BS941" s="211"/>
      <c r="BT941" s="211"/>
      <c r="BU941" s="211"/>
      <c r="BV941" s="211"/>
      <c r="BW941" s="211"/>
      <c r="BX941" s="211"/>
    </row>
    <row r="942" spans="1:76" s="209" customFormat="1" x14ac:dyDescent="0.25">
      <c r="A942" s="194"/>
      <c r="B942" s="194"/>
      <c r="C942" s="194"/>
      <c r="D942" s="194"/>
      <c r="E942" s="194"/>
      <c r="F942" s="194"/>
      <c r="G942" s="194"/>
      <c r="X942" s="210"/>
      <c r="Y942" s="210"/>
      <c r="AF942" s="210"/>
      <c r="AG942" s="210"/>
      <c r="AT942" s="210"/>
      <c r="AU942" s="210"/>
      <c r="AV942" s="210"/>
      <c r="AW942" s="210"/>
      <c r="AX942" s="210"/>
      <c r="AY942" s="210"/>
      <c r="AZ942" s="210"/>
      <c r="BA942" s="210"/>
      <c r="BB942" s="210"/>
      <c r="BC942" s="210"/>
      <c r="BD942" s="210"/>
      <c r="BE942" s="210"/>
      <c r="BM942" s="211"/>
      <c r="BN942" s="211"/>
      <c r="BO942" s="211"/>
      <c r="BP942" s="211"/>
      <c r="BQ942" s="211"/>
      <c r="BR942" s="211"/>
      <c r="BS942" s="211"/>
      <c r="BT942" s="211"/>
      <c r="BU942" s="211"/>
      <c r="BV942" s="211"/>
      <c r="BW942" s="211"/>
      <c r="BX942" s="211"/>
    </row>
    <row r="943" spans="1:76" s="209" customFormat="1" x14ac:dyDescent="0.25">
      <c r="A943" s="194"/>
      <c r="B943" s="194"/>
      <c r="C943" s="194"/>
      <c r="D943" s="194"/>
      <c r="E943" s="194"/>
      <c r="F943" s="194"/>
      <c r="G943" s="194"/>
      <c r="X943" s="210"/>
      <c r="Y943" s="210"/>
      <c r="AF943" s="210"/>
      <c r="AG943" s="210"/>
      <c r="AT943" s="210"/>
      <c r="AU943" s="210"/>
      <c r="AV943" s="210"/>
      <c r="AW943" s="210"/>
      <c r="AX943" s="210"/>
      <c r="AY943" s="210"/>
      <c r="AZ943" s="210"/>
      <c r="BA943" s="210"/>
      <c r="BB943" s="210"/>
      <c r="BC943" s="210"/>
      <c r="BD943" s="210"/>
      <c r="BE943" s="210"/>
      <c r="BM943" s="211"/>
      <c r="BN943" s="211"/>
      <c r="BO943" s="211"/>
      <c r="BP943" s="211"/>
      <c r="BQ943" s="211"/>
      <c r="BR943" s="211"/>
      <c r="BS943" s="211"/>
      <c r="BT943" s="211"/>
      <c r="BU943" s="211"/>
      <c r="BV943" s="211"/>
      <c r="BW943" s="211"/>
      <c r="BX943" s="211"/>
    </row>
    <row r="944" spans="1:76" s="209" customFormat="1" x14ac:dyDescent="0.25">
      <c r="A944" s="194"/>
      <c r="B944" s="194"/>
      <c r="C944" s="194"/>
      <c r="D944" s="194"/>
      <c r="E944" s="194"/>
      <c r="F944" s="194"/>
      <c r="G944" s="194"/>
      <c r="X944" s="210"/>
      <c r="Y944" s="210"/>
      <c r="AF944" s="210"/>
      <c r="AG944" s="210"/>
      <c r="AT944" s="210"/>
      <c r="AU944" s="210"/>
      <c r="AV944" s="210"/>
      <c r="AW944" s="210"/>
      <c r="AX944" s="210"/>
      <c r="AY944" s="210"/>
      <c r="AZ944" s="210"/>
      <c r="BA944" s="210"/>
      <c r="BB944" s="210"/>
      <c r="BC944" s="210"/>
      <c r="BD944" s="210"/>
      <c r="BE944" s="210"/>
      <c r="BM944" s="211"/>
      <c r="BN944" s="211"/>
      <c r="BO944" s="211"/>
      <c r="BP944" s="211"/>
      <c r="BQ944" s="211"/>
      <c r="BR944" s="211"/>
      <c r="BS944" s="211"/>
      <c r="BT944" s="211"/>
      <c r="BU944" s="211"/>
      <c r="BV944" s="211"/>
      <c r="BW944" s="211"/>
      <c r="BX944" s="211"/>
    </row>
    <row r="945" spans="1:76" s="209" customFormat="1" x14ac:dyDescent="0.25">
      <c r="A945" s="194"/>
      <c r="B945" s="194"/>
      <c r="C945" s="194"/>
      <c r="D945" s="194"/>
      <c r="E945" s="194"/>
      <c r="F945" s="194"/>
      <c r="G945" s="194"/>
      <c r="X945" s="210"/>
      <c r="Y945" s="210"/>
      <c r="AF945" s="210"/>
      <c r="AG945" s="210"/>
      <c r="AT945" s="210"/>
      <c r="AU945" s="210"/>
      <c r="AV945" s="210"/>
      <c r="AW945" s="210"/>
      <c r="AX945" s="210"/>
      <c r="AY945" s="210"/>
      <c r="AZ945" s="210"/>
      <c r="BA945" s="210"/>
      <c r="BB945" s="210"/>
      <c r="BC945" s="210"/>
      <c r="BD945" s="210"/>
      <c r="BE945" s="210"/>
      <c r="BM945" s="211"/>
      <c r="BN945" s="211"/>
      <c r="BO945" s="211"/>
      <c r="BP945" s="211"/>
      <c r="BQ945" s="211"/>
      <c r="BR945" s="211"/>
      <c r="BS945" s="211"/>
      <c r="BT945" s="211"/>
      <c r="BU945" s="211"/>
      <c r="BV945" s="211"/>
      <c r="BW945" s="211"/>
      <c r="BX945" s="211"/>
    </row>
    <row r="946" spans="1:76" s="209" customFormat="1" x14ac:dyDescent="0.25">
      <c r="A946" s="194"/>
      <c r="B946" s="194"/>
      <c r="C946" s="194"/>
      <c r="D946" s="194"/>
      <c r="E946" s="194"/>
      <c r="F946" s="194"/>
      <c r="G946" s="194"/>
      <c r="X946" s="210"/>
      <c r="Y946" s="210"/>
      <c r="AF946" s="210"/>
      <c r="AG946" s="210"/>
      <c r="AT946" s="210"/>
      <c r="AU946" s="210"/>
      <c r="AV946" s="210"/>
      <c r="AW946" s="210"/>
      <c r="AX946" s="210"/>
      <c r="AY946" s="210"/>
      <c r="AZ946" s="210"/>
      <c r="BA946" s="210"/>
      <c r="BB946" s="210"/>
      <c r="BC946" s="210"/>
      <c r="BD946" s="210"/>
      <c r="BE946" s="210"/>
      <c r="BM946" s="211"/>
      <c r="BN946" s="211"/>
      <c r="BO946" s="211"/>
      <c r="BP946" s="211"/>
      <c r="BQ946" s="211"/>
      <c r="BR946" s="211"/>
      <c r="BS946" s="211"/>
      <c r="BT946" s="211"/>
      <c r="BU946" s="211"/>
      <c r="BV946" s="211"/>
      <c r="BW946" s="211"/>
      <c r="BX946" s="211"/>
    </row>
    <row r="947" spans="1:76" s="209" customFormat="1" x14ac:dyDescent="0.25">
      <c r="A947" s="194"/>
      <c r="B947" s="194"/>
      <c r="C947" s="194"/>
      <c r="D947" s="194"/>
      <c r="E947" s="194"/>
      <c r="F947" s="194"/>
      <c r="G947" s="194"/>
      <c r="X947" s="210"/>
      <c r="Y947" s="210"/>
      <c r="AF947" s="210"/>
      <c r="AG947" s="210"/>
      <c r="AT947" s="210"/>
      <c r="AU947" s="210"/>
      <c r="AV947" s="210"/>
      <c r="AW947" s="210"/>
      <c r="AX947" s="210"/>
      <c r="AY947" s="210"/>
      <c r="AZ947" s="210"/>
      <c r="BA947" s="210"/>
      <c r="BB947" s="210"/>
      <c r="BC947" s="210"/>
      <c r="BD947" s="210"/>
      <c r="BE947" s="210"/>
      <c r="BM947" s="211"/>
      <c r="BN947" s="211"/>
      <c r="BO947" s="211"/>
      <c r="BP947" s="211"/>
      <c r="BQ947" s="211"/>
      <c r="BR947" s="211"/>
      <c r="BS947" s="211"/>
      <c r="BT947" s="211"/>
      <c r="BU947" s="211"/>
      <c r="BV947" s="211"/>
      <c r="BW947" s="211"/>
      <c r="BX947" s="211"/>
    </row>
    <row r="948" spans="1:76" s="209" customFormat="1" x14ac:dyDescent="0.25">
      <c r="A948" s="194"/>
      <c r="B948" s="194"/>
      <c r="C948" s="194"/>
      <c r="D948" s="194"/>
      <c r="E948" s="194"/>
      <c r="F948" s="194"/>
      <c r="G948" s="194"/>
      <c r="X948" s="210"/>
      <c r="Y948" s="210"/>
      <c r="AF948" s="210"/>
      <c r="AG948" s="210"/>
      <c r="AT948" s="210"/>
      <c r="AU948" s="210"/>
      <c r="AV948" s="210"/>
      <c r="AW948" s="210"/>
      <c r="AX948" s="210"/>
      <c r="AY948" s="210"/>
      <c r="AZ948" s="210"/>
      <c r="BA948" s="210"/>
      <c r="BB948" s="210"/>
      <c r="BC948" s="210"/>
      <c r="BD948" s="210"/>
      <c r="BE948" s="210"/>
      <c r="BM948" s="211"/>
      <c r="BN948" s="211"/>
      <c r="BO948" s="211"/>
      <c r="BP948" s="211"/>
      <c r="BQ948" s="211"/>
      <c r="BR948" s="211"/>
      <c r="BS948" s="211"/>
      <c r="BT948" s="211"/>
      <c r="BU948" s="211"/>
      <c r="BV948" s="211"/>
      <c r="BW948" s="211"/>
      <c r="BX948" s="211"/>
    </row>
    <row r="949" spans="1:76" s="209" customFormat="1" x14ac:dyDescent="0.25">
      <c r="A949" s="194"/>
      <c r="B949" s="194"/>
      <c r="C949" s="194"/>
      <c r="D949" s="194"/>
      <c r="E949" s="194"/>
      <c r="F949" s="194"/>
      <c r="G949" s="194"/>
      <c r="X949" s="210"/>
      <c r="Y949" s="210"/>
      <c r="AF949" s="210"/>
      <c r="AG949" s="210"/>
      <c r="AT949" s="210"/>
      <c r="AU949" s="210"/>
      <c r="AV949" s="210"/>
      <c r="AW949" s="210"/>
      <c r="AX949" s="210"/>
      <c r="AY949" s="210"/>
      <c r="AZ949" s="210"/>
      <c r="BA949" s="210"/>
      <c r="BB949" s="210"/>
      <c r="BC949" s="210"/>
      <c r="BD949" s="210"/>
      <c r="BE949" s="210"/>
      <c r="BM949" s="211"/>
      <c r="BN949" s="211"/>
      <c r="BO949" s="211"/>
      <c r="BP949" s="211"/>
      <c r="BQ949" s="211"/>
      <c r="BR949" s="211"/>
      <c r="BS949" s="211"/>
      <c r="BT949" s="211"/>
      <c r="BU949" s="211"/>
      <c r="BV949" s="211"/>
      <c r="BW949" s="211"/>
      <c r="BX949" s="211"/>
    </row>
    <row r="950" spans="1:76" s="209" customFormat="1" x14ac:dyDescent="0.25">
      <c r="A950" s="194"/>
      <c r="B950" s="194"/>
      <c r="C950" s="194"/>
      <c r="D950" s="194"/>
      <c r="E950" s="194"/>
      <c r="F950" s="194"/>
      <c r="G950" s="194"/>
      <c r="X950" s="210"/>
      <c r="Y950" s="210"/>
      <c r="AF950" s="210"/>
      <c r="AG950" s="210"/>
      <c r="AT950" s="210"/>
      <c r="AU950" s="210"/>
      <c r="AV950" s="210"/>
      <c r="AW950" s="210"/>
      <c r="AX950" s="210"/>
      <c r="AY950" s="210"/>
      <c r="AZ950" s="210"/>
      <c r="BA950" s="210"/>
      <c r="BB950" s="210"/>
      <c r="BC950" s="210"/>
      <c r="BD950" s="210"/>
      <c r="BE950" s="210"/>
      <c r="BM950" s="211"/>
      <c r="BN950" s="211"/>
      <c r="BO950" s="211"/>
      <c r="BP950" s="211"/>
      <c r="BQ950" s="211"/>
      <c r="BR950" s="211"/>
      <c r="BS950" s="211"/>
      <c r="BT950" s="211"/>
      <c r="BU950" s="211"/>
      <c r="BV950" s="211"/>
      <c r="BW950" s="211"/>
      <c r="BX950" s="211"/>
    </row>
    <row r="951" spans="1:76" s="209" customFormat="1" x14ac:dyDescent="0.25">
      <c r="A951" s="194"/>
      <c r="B951" s="194"/>
      <c r="C951" s="194"/>
      <c r="D951" s="194"/>
      <c r="E951" s="194"/>
      <c r="F951" s="194"/>
      <c r="G951" s="194"/>
      <c r="X951" s="210"/>
      <c r="Y951" s="210"/>
      <c r="AF951" s="210"/>
      <c r="AG951" s="210"/>
      <c r="AT951" s="210"/>
      <c r="AU951" s="210"/>
      <c r="AV951" s="210"/>
      <c r="AW951" s="210"/>
      <c r="AX951" s="210"/>
      <c r="AY951" s="210"/>
      <c r="AZ951" s="210"/>
      <c r="BA951" s="210"/>
      <c r="BB951" s="210"/>
      <c r="BC951" s="210"/>
      <c r="BD951" s="210"/>
      <c r="BE951" s="210"/>
      <c r="BM951" s="211"/>
      <c r="BN951" s="211"/>
      <c r="BO951" s="211"/>
      <c r="BP951" s="211"/>
      <c r="BQ951" s="211"/>
      <c r="BR951" s="211"/>
      <c r="BS951" s="211"/>
      <c r="BT951" s="211"/>
      <c r="BU951" s="211"/>
      <c r="BV951" s="211"/>
      <c r="BW951" s="211"/>
      <c r="BX951" s="211"/>
    </row>
    <row r="952" spans="1:76" s="209" customFormat="1" x14ac:dyDescent="0.25">
      <c r="A952" s="194"/>
      <c r="B952" s="194"/>
      <c r="C952" s="194"/>
      <c r="D952" s="194"/>
      <c r="E952" s="194"/>
      <c r="F952" s="194"/>
      <c r="G952" s="194"/>
      <c r="X952" s="210"/>
      <c r="Y952" s="210"/>
      <c r="AF952" s="210"/>
      <c r="AG952" s="210"/>
      <c r="AT952" s="210"/>
      <c r="AU952" s="210"/>
      <c r="AV952" s="210"/>
      <c r="AW952" s="210"/>
      <c r="AX952" s="210"/>
      <c r="AY952" s="210"/>
      <c r="AZ952" s="210"/>
      <c r="BA952" s="210"/>
      <c r="BB952" s="210"/>
      <c r="BC952" s="210"/>
      <c r="BD952" s="210"/>
      <c r="BE952" s="210"/>
      <c r="BM952" s="211"/>
      <c r="BN952" s="211"/>
      <c r="BO952" s="211"/>
      <c r="BP952" s="211"/>
      <c r="BQ952" s="211"/>
      <c r="BR952" s="211"/>
      <c r="BS952" s="211"/>
      <c r="BT952" s="211"/>
      <c r="BU952" s="211"/>
      <c r="BV952" s="211"/>
      <c r="BW952" s="211"/>
      <c r="BX952" s="211"/>
    </row>
    <row r="953" spans="1:76" s="209" customFormat="1" x14ac:dyDescent="0.25">
      <c r="A953" s="194"/>
      <c r="B953" s="194"/>
      <c r="C953" s="194"/>
      <c r="D953" s="194"/>
      <c r="E953" s="194"/>
      <c r="F953" s="194"/>
      <c r="G953" s="194"/>
      <c r="X953" s="210"/>
      <c r="Y953" s="210"/>
      <c r="AF953" s="210"/>
      <c r="AG953" s="210"/>
      <c r="AT953" s="210"/>
      <c r="AU953" s="210"/>
      <c r="AV953" s="210"/>
      <c r="AW953" s="210"/>
      <c r="AX953" s="210"/>
      <c r="AY953" s="210"/>
      <c r="AZ953" s="210"/>
      <c r="BA953" s="210"/>
      <c r="BB953" s="210"/>
      <c r="BC953" s="210"/>
      <c r="BD953" s="210"/>
      <c r="BE953" s="210"/>
      <c r="BM953" s="211"/>
      <c r="BN953" s="211"/>
      <c r="BO953" s="211"/>
      <c r="BP953" s="211"/>
      <c r="BQ953" s="211"/>
      <c r="BR953" s="211"/>
      <c r="BS953" s="211"/>
      <c r="BT953" s="211"/>
      <c r="BU953" s="211"/>
      <c r="BV953" s="211"/>
      <c r="BW953" s="211"/>
      <c r="BX953" s="211"/>
    </row>
    <row r="954" spans="1:76" s="209" customFormat="1" x14ac:dyDescent="0.25">
      <c r="A954" s="194"/>
      <c r="B954" s="194"/>
      <c r="C954" s="194"/>
      <c r="D954" s="194"/>
      <c r="E954" s="194"/>
      <c r="F954" s="194"/>
      <c r="G954" s="194"/>
      <c r="X954" s="210"/>
      <c r="Y954" s="210"/>
      <c r="AF954" s="210"/>
      <c r="AG954" s="210"/>
      <c r="AT954" s="210"/>
      <c r="AU954" s="210"/>
      <c r="AV954" s="210"/>
      <c r="AW954" s="210"/>
      <c r="AX954" s="210"/>
      <c r="AY954" s="210"/>
      <c r="AZ954" s="210"/>
      <c r="BA954" s="210"/>
      <c r="BB954" s="210"/>
      <c r="BC954" s="210"/>
      <c r="BD954" s="210"/>
      <c r="BE954" s="210"/>
      <c r="BM954" s="211"/>
      <c r="BN954" s="211"/>
      <c r="BO954" s="211"/>
      <c r="BP954" s="211"/>
      <c r="BQ954" s="211"/>
      <c r="BR954" s="211"/>
      <c r="BS954" s="211"/>
      <c r="BT954" s="211"/>
      <c r="BU954" s="211"/>
      <c r="BV954" s="211"/>
      <c r="BW954" s="211"/>
      <c r="BX954" s="211"/>
    </row>
    <row r="955" spans="1:76" s="209" customFormat="1" x14ac:dyDescent="0.25">
      <c r="A955" s="194"/>
      <c r="B955" s="194"/>
      <c r="C955" s="194"/>
      <c r="D955" s="194"/>
      <c r="E955" s="194"/>
      <c r="F955" s="194"/>
      <c r="G955" s="194"/>
      <c r="X955" s="210"/>
      <c r="Y955" s="210"/>
      <c r="AF955" s="210"/>
      <c r="AG955" s="210"/>
      <c r="AT955" s="210"/>
      <c r="AU955" s="210"/>
      <c r="AV955" s="210"/>
      <c r="AW955" s="210"/>
      <c r="AX955" s="210"/>
      <c r="AY955" s="210"/>
      <c r="AZ955" s="210"/>
      <c r="BA955" s="210"/>
      <c r="BB955" s="210"/>
      <c r="BC955" s="210"/>
      <c r="BD955" s="210"/>
      <c r="BE955" s="210"/>
      <c r="BM955" s="211"/>
      <c r="BN955" s="211"/>
      <c r="BO955" s="211"/>
      <c r="BP955" s="211"/>
      <c r="BQ955" s="211"/>
      <c r="BR955" s="211"/>
      <c r="BS955" s="211"/>
      <c r="BT955" s="211"/>
      <c r="BU955" s="211"/>
      <c r="BV955" s="211"/>
      <c r="BW955" s="211"/>
      <c r="BX955" s="211"/>
    </row>
    <row r="956" spans="1:76" s="209" customFormat="1" x14ac:dyDescent="0.25">
      <c r="A956" s="194"/>
      <c r="B956" s="194"/>
      <c r="C956" s="194"/>
      <c r="D956" s="194"/>
      <c r="E956" s="194"/>
      <c r="F956" s="194"/>
      <c r="G956" s="194"/>
      <c r="X956" s="210"/>
      <c r="Y956" s="210"/>
      <c r="AF956" s="210"/>
      <c r="AG956" s="210"/>
      <c r="AT956" s="210"/>
      <c r="AU956" s="210"/>
      <c r="AV956" s="210"/>
      <c r="AW956" s="210"/>
      <c r="AX956" s="210"/>
      <c r="AY956" s="210"/>
      <c r="AZ956" s="210"/>
      <c r="BA956" s="210"/>
      <c r="BB956" s="210"/>
      <c r="BC956" s="210"/>
      <c r="BD956" s="210"/>
      <c r="BE956" s="210"/>
      <c r="BM956" s="211"/>
      <c r="BN956" s="211"/>
      <c r="BO956" s="211"/>
      <c r="BP956" s="211"/>
      <c r="BQ956" s="211"/>
      <c r="BR956" s="211"/>
      <c r="BS956" s="211"/>
      <c r="BT956" s="211"/>
      <c r="BU956" s="211"/>
      <c r="BV956" s="211"/>
      <c r="BW956" s="211"/>
      <c r="BX956" s="211"/>
    </row>
    <row r="957" spans="1:76" s="209" customFormat="1" x14ac:dyDescent="0.25">
      <c r="A957" s="194"/>
      <c r="B957" s="194"/>
      <c r="C957" s="194"/>
      <c r="D957" s="194"/>
      <c r="E957" s="194"/>
      <c r="F957" s="194"/>
      <c r="G957" s="194"/>
      <c r="X957" s="210"/>
      <c r="Y957" s="210"/>
      <c r="AF957" s="210"/>
      <c r="AG957" s="210"/>
      <c r="AT957" s="210"/>
      <c r="AU957" s="210"/>
      <c r="AV957" s="210"/>
      <c r="AW957" s="210"/>
      <c r="AX957" s="210"/>
      <c r="AY957" s="210"/>
      <c r="AZ957" s="210"/>
      <c r="BA957" s="210"/>
      <c r="BB957" s="210"/>
      <c r="BC957" s="210"/>
      <c r="BD957" s="210"/>
      <c r="BE957" s="210"/>
      <c r="BM957" s="211"/>
      <c r="BN957" s="211"/>
      <c r="BO957" s="211"/>
      <c r="BP957" s="211"/>
      <c r="BQ957" s="211"/>
      <c r="BR957" s="211"/>
      <c r="BS957" s="211"/>
      <c r="BT957" s="211"/>
      <c r="BU957" s="211"/>
      <c r="BV957" s="211"/>
      <c r="BW957" s="211"/>
      <c r="BX957" s="211"/>
    </row>
    <row r="958" spans="1:76" s="209" customFormat="1" x14ac:dyDescent="0.25">
      <c r="A958" s="194"/>
      <c r="B958" s="194"/>
      <c r="C958" s="194"/>
      <c r="D958" s="194"/>
      <c r="E958" s="194"/>
      <c r="F958" s="194"/>
      <c r="G958" s="194"/>
      <c r="X958" s="210"/>
      <c r="Y958" s="210"/>
      <c r="AF958" s="210"/>
      <c r="AG958" s="210"/>
      <c r="AT958" s="210"/>
      <c r="AU958" s="210"/>
      <c r="AV958" s="210"/>
      <c r="AW958" s="210"/>
      <c r="AX958" s="210"/>
      <c r="AY958" s="210"/>
      <c r="AZ958" s="210"/>
      <c r="BA958" s="210"/>
      <c r="BB958" s="210"/>
      <c r="BC958" s="210"/>
      <c r="BD958" s="210"/>
      <c r="BE958" s="210"/>
      <c r="BM958" s="211"/>
      <c r="BN958" s="211"/>
      <c r="BO958" s="211"/>
      <c r="BP958" s="211"/>
      <c r="BQ958" s="211"/>
      <c r="BR958" s="211"/>
      <c r="BS958" s="211"/>
      <c r="BT958" s="211"/>
      <c r="BU958" s="211"/>
      <c r="BV958" s="211"/>
      <c r="BW958" s="211"/>
      <c r="BX958" s="211"/>
    </row>
    <row r="959" spans="1:76" s="209" customFormat="1" x14ac:dyDescent="0.25">
      <c r="A959" s="194"/>
      <c r="B959" s="194"/>
      <c r="C959" s="194"/>
      <c r="D959" s="194"/>
      <c r="E959" s="194"/>
      <c r="F959" s="194"/>
      <c r="G959" s="194"/>
      <c r="X959" s="210"/>
      <c r="Y959" s="210"/>
      <c r="AF959" s="210"/>
      <c r="AG959" s="210"/>
      <c r="AT959" s="210"/>
      <c r="AU959" s="210"/>
      <c r="AV959" s="210"/>
      <c r="AW959" s="210"/>
      <c r="AX959" s="210"/>
      <c r="AY959" s="210"/>
      <c r="AZ959" s="210"/>
      <c r="BA959" s="210"/>
      <c r="BB959" s="210"/>
      <c r="BC959" s="210"/>
      <c r="BD959" s="210"/>
      <c r="BE959" s="210"/>
      <c r="BM959" s="211"/>
      <c r="BN959" s="211"/>
      <c r="BO959" s="211"/>
      <c r="BP959" s="211"/>
      <c r="BQ959" s="211"/>
      <c r="BR959" s="211"/>
      <c r="BS959" s="211"/>
      <c r="BT959" s="211"/>
      <c r="BU959" s="211"/>
      <c r="BV959" s="211"/>
      <c r="BW959" s="211"/>
      <c r="BX959" s="211"/>
    </row>
    <row r="960" spans="1:76" s="209" customFormat="1" x14ac:dyDescent="0.25">
      <c r="A960" s="194"/>
      <c r="B960" s="194"/>
      <c r="C960" s="194"/>
      <c r="D960" s="194"/>
      <c r="E960" s="194"/>
      <c r="F960" s="194"/>
      <c r="G960" s="194"/>
      <c r="X960" s="210"/>
      <c r="Y960" s="210"/>
      <c r="AF960" s="210"/>
      <c r="AG960" s="210"/>
      <c r="AT960" s="210"/>
      <c r="AU960" s="210"/>
      <c r="AV960" s="210"/>
      <c r="AW960" s="210"/>
      <c r="AX960" s="210"/>
      <c r="AY960" s="210"/>
      <c r="AZ960" s="210"/>
      <c r="BA960" s="210"/>
      <c r="BB960" s="210"/>
      <c r="BC960" s="210"/>
      <c r="BD960" s="210"/>
      <c r="BE960" s="210"/>
      <c r="BM960" s="211"/>
      <c r="BN960" s="211"/>
      <c r="BO960" s="211"/>
      <c r="BP960" s="211"/>
      <c r="BQ960" s="211"/>
      <c r="BR960" s="211"/>
      <c r="BS960" s="211"/>
      <c r="BT960" s="211"/>
      <c r="BU960" s="211"/>
      <c r="BV960" s="211"/>
      <c r="BW960" s="211"/>
      <c r="BX960" s="211"/>
    </row>
    <row r="961" spans="1:76" s="209" customFormat="1" x14ac:dyDescent="0.25">
      <c r="A961" s="194"/>
      <c r="B961" s="194"/>
      <c r="C961" s="194"/>
      <c r="D961" s="194"/>
      <c r="E961" s="194"/>
      <c r="F961" s="194"/>
      <c r="G961" s="194"/>
      <c r="X961" s="210"/>
      <c r="Y961" s="210"/>
      <c r="AF961" s="210"/>
      <c r="AG961" s="210"/>
      <c r="AT961" s="210"/>
      <c r="AU961" s="210"/>
      <c r="AV961" s="210"/>
      <c r="AW961" s="210"/>
      <c r="AX961" s="210"/>
      <c r="AY961" s="210"/>
      <c r="AZ961" s="210"/>
      <c r="BA961" s="210"/>
      <c r="BB961" s="210"/>
      <c r="BC961" s="210"/>
      <c r="BD961" s="210"/>
      <c r="BE961" s="210"/>
      <c r="BM961" s="211"/>
      <c r="BN961" s="211"/>
      <c r="BO961" s="211"/>
      <c r="BP961" s="211"/>
      <c r="BQ961" s="211"/>
      <c r="BR961" s="211"/>
      <c r="BS961" s="211"/>
      <c r="BT961" s="211"/>
      <c r="BU961" s="211"/>
      <c r="BV961" s="211"/>
      <c r="BW961" s="211"/>
      <c r="BX961" s="211"/>
    </row>
    <row r="962" spans="1:76" s="209" customFormat="1" x14ac:dyDescent="0.25">
      <c r="A962" s="194"/>
      <c r="B962" s="194"/>
      <c r="C962" s="194"/>
      <c r="D962" s="194"/>
      <c r="E962" s="194"/>
      <c r="F962" s="194"/>
      <c r="G962" s="194"/>
      <c r="X962" s="210"/>
      <c r="Y962" s="210"/>
      <c r="AF962" s="210"/>
      <c r="AG962" s="210"/>
      <c r="AT962" s="210"/>
      <c r="AU962" s="210"/>
      <c r="AV962" s="210"/>
      <c r="AW962" s="210"/>
      <c r="AX962" s="210"/>
      <c r="AY962" s="210"/>
      <c r="AZ962" s="210"/>
      <c r="BA962" s="210"/>
      <c r="BB962" s="210"/>
      <c r="BC962" s="210"/>
      <c r="BD962" s="210"/>
      <c r="BE962" s="210"/>
      <c r="BM962" s="211"/>
      <c r="BN962" s="211"/>
      <c r="BO962" s="211"/>
      <c r="BP962" s="211"/>
      <c r="BQ962" s="211"/>
      <c r="BR962" s="211"/>
      <c r="BS962" s="211"/>
      <c r="BT962" s="211"/>
      <c r="BU962" s="211"/>
      <c r="BV962" s="211"/>
      <c r="BW962" s="211"/>
      <c r="BX962" s="211"/>
    </row>
    <row r="963" spans="1:76" s="209" customFormat="1" x14ac:dyDescent="0.25">
      <c r="A963" s="194"/>
      <c r="B963" s="194"/>
      <c r="C963" s="194"/>
      <c r="D963" s="194"/>
      <c r="E963" s="194"/>
      <c r="F963" s="194"/>
      <c r="G963" s="194"/>
      <c r="X963" s="210"/>
      <c r="Y963" s="210"/>
      <c r="AF963" s="210"/>
      <c r="AG963" s="210"/>
      <c r="AT963" s="210"/>
      <c r="AU963" s="210"/>
      <c r="AV963" s="210"/>
      <c r="AW963" s="210"/>
      <c r="AX963" s="210"/>
      <c r="AY963" s="210"/>
      <c r="AZ963" s="210"/>
      <c r="BA963" s="210"/>
      <c r="BB963" s="210"/>
      <c r="BC963" s="210"/>
      <c r="BD963" s="210"/>
      <c r="BE963" s="210"/>
      <c r="BM963" s="211"/>
      <c r="BN963" s="211"/>
      <c r="BO963" s="211"/>
      <c r="BP963" s="211"/>
      <c r="BQ963" s="211"/>
      <c r="BR963" s="211"/>
      <c r="BS963" s="211"/>
      <c r="BT963" s="211"/>
      <c r="BU963" s="211"/>
      <c r="BV963" s="211"/>
      <c r="BW963" s="211"/>
      <c r="BX963" s="211"/>
    </row>
    <row r="964" spans="1:76" s="209" customFormat="1" x14ac:dyDescent="0.25">
      <c r="A964" s="194"/>
      <c r="B964" s="194"/>
      <c r="C964" s="194"/>
      <c r="D964" s="194"/>
      <c r="E964" s="194"/>
      <c r="F964" s="194"/>
      <c r="G964" s="194"/>
      <c r="X964" s="210"/>
      <c r="Y964" s="210"/>
      <c r="AF964" s="210"/>
      <c r="AG964" s="210"/>
      <c r="AT964" s="210"/>
      <c r="AU964" s="210"/>
      <c r="AV964" s="210"/>
      <c r="AW964" s="210"/>
      <c r="AX964" s="210"/>
      <c r="AY964" s="210"/>
      <c r="AZ964" s="210"/>
      <c r="BA964" s="210"/>
      <c r="BB964" s="210"/>
      <c r="BC964" s="210"/>
      <c r="BD964" s="210"/>
      <c r="BE964" s="210"/>
      <c r="BM964" s="211"/>
      <c r="BN964" s="211"/>
      <c r="BO964" s="211"/>
      <c r="BP964" s="211"/>
      <c r="BQ964" s="211"/>
      <c r="BR964" s="211"/>
      <c r="BS964" s="211"/>
      <c r="BT964" s="211"/>
      <c r="BU964" s="211"/>
      <c r="BV964" s="211"/>
      <c r="BW964" s="211"/>
      <c r="BX964" s="211"/>
    </row>
    <row r="965" spans="1:76" s="209" customFormat="1" x14ac:dyDescent="0.25">
      <c r="A965" s="194"/>
      <c r="B965" s="194"/>
      <c r="C965" s="194"/>
      <c r="D965" s="194"/>
      <c r="E965" s="194"/>
      <c r="F965" s="194"/>
      <c r="G965" s="194"/>
      <c r="X965" s="210"/>
      <c r="Y965" s="210"/>
      <c r="AF965" s="210"/>
      <c r="AG965" s="210"/>
      <c r="AT965" s="210"/>
      <c r="AU965" s="210"/>
      <c r="AV965" s="210"/>
      <c r="AW965" s="210"/>
      <c r="AX965" s="210"/>
      <c r="AY965" s="210"/>
      <c r="AZ965" s="210"/>
      <c r="BA965" s="210"/>
      <c r="BB965" s="210"/>
      <c r="BC965" s="210"/>
      <c r="BD965" s="210"/>
      <c r="BE965" s="210"/>
      <c r="BM965" s="211"/>
      <c r="BN965" s="211"/>
      <c r="BO965" s="211"/>
      <c r="BP965" s="211"/>
      <c r="BQ965" s="211"/>
      <c r="BR965" s="211"/>
      <c r="BS965" s="211"/>
      <c r="BT965" s="211"/>
      <c r="BU965" s="211"/>
      <c r="BV965" s="211"/>
      <c r="BW965" s="211"/>
      <c r="BX965" s="211"/>
    </row>
    <row r="966" spans="1:76" s="209" customFormat="1" x14ac:dyDescent="0.25">
      <c r="A966" s="194"/>
      <c r="B966" s="194"/>
      <c r="C966" s="194"/>
      <c r="D966" s="194"/>
      <c r="E966" s="194"/>
      <c r="F966" s="194"/>
      <c r="G966" s="194"/>
      <c r="X966" s="210"/>
      <c r="Y966" s="210"/>
      <c r="AF966" s="210"/>
      <c r="AG966" s="210"/>
      <c r="AT966" s="210"/>
      <c r="AU966" s="210"/>
      <c r="AV966" s="210"/>
      <c r="AW966" s="210"/>
      <c r="AX966" s="210"/>
      <c r="AY966" s="210"/>
      <c r="AZ966" s="210"/>
      <c r="BA966" s="210"/>
      <c r="BB966" s="210"/>
      <c r="BC966" s="210"/>
      <c r="BD966" s="210"/>
      <c r="BE966" s="210"/>
      <c r="BM966" s="211"/>
      <c r="BN966" s="211"/>
      <c r="BO966" s="211"/>
      <c r="BP966" s="211"/>
      <c r="BQ966" s="211"/>
      <c r="BR966" s="211"/>
      <c r="BS966" s="211"/>
      <c r="BT966" s="211"/>
      <c r="BU966" s="211"/>
      <c r="BV966" s="211"/>
      <c r="BW966" s="211"/>
      <c r="BX966" s="211"/>
    </row>
    <row r="967" spans="1:76" s="209" customFormat="1" x14ac:dyDescent="0.25">
      <c r="A967" s="194"/>
      <c r="B967" s="194"/>
      <c r="C967" s="194"/>
      <c r="D967" s="194"/>
      <c r="E967" s="194"/>
      <c r="F967" s="194"/>
      <c r="G967" s="194"/>
      <c r="X967" s="210"/>
      <c r="Y967" s="210"/>
      <c r="AF967" s="210"/>
      <c r="AG967" s="210"/>
      <c r="AT967" s="210"/>
      <c r="AU967" s="210"/>
      <c r="AV967" s="210"/>
      <c r="AW967" s="210"/>
      <c r="AX967" s="210"/>
      <c r="AY967" s="210"/>
      <c r="AZ967" s="210"/>
      <c r="BA967" s="210"/>
      <c r="BB967" s="210"/>
      <c r="BC967" s="210"/>
      <c r="BD967" s="210"/>
      <c r="BE967" s="210"/>
      <c r="BM967" s="211"/>
      <c r="BN967" s="211"/>
      <c r="BO967" s="211"/>
      <c r="BP967" s="211"/>
      <c r="BQ967" s="211"/>
      <c r="BR967" s="211"/>
      <c r="BS967" s="211"/>
      <c r="BT967" s="211"/>
      <c r="BU967" s="211"/>
      <c r="BV967" s="211"/>
      <c r="BW967" s="211"/>
      <c r="BX967" s="211"/>
    </row>
    <row r="968" spans="1:76" s="209" customFormat="1" x14ac:dyDescent="0.25">
      <c r="A968" s="194"/>
      <c r="B968" s="194"/>
      <c r="C968" s="194"/>
      <c r="D968" s="194"/>
      <c r="E968" s="194"/>
      <c r="F968" s="194"/>
      <c r="G968" s="194"/>
      <c r="X968" s="210"/>
      <c r="Y968" s="210"/>
      <c r="AF968" s="210"/>
      <c r="AG968" s="210"/>
      <c r="AT968" s="210"/>
      <c r="AU968" s="210"/>
      <c r="AV968" s="210"/>
      <c r="AW968" s="210"/>
      <c r="AX968" s="210"/>
      <c r="AY968" s="210"/>
      <c r="AZ968" s="210"/>
      <c r="BA968" s="210"/>
      <c r="BB968" s="210"/>
      <c r="BC968" s="210"/>
      <c r="BD968" s="210"/>
      <c r="BE968" s="210"/>
      <c r="BM968" s="211"/>
      <c r="BN968" s="211"/>
      <c r="BO968" s="211"/>
      <c r="BP968" s="211"/>
      <c r="BQ968" s="211"/>
      <c r="BR968" s="211"/>
      <c r="BS968" s="211"/>
      <c r="BT968" s="211"/>
      <c r="BU968" s="211"/>
      <c r="BV968" s="211"/>
      <c r="BW968" s="211"/>
      <c r="BX968" s="211"/>
    </row>
    <row r="969" spans="1:76" s="209" customFormat="1" x14ac:dyDescent="0.25">
      <c r="A969" s="194"/>
      <c r="B969" s="194"/>
      <c r="C969" s="194"/>
      <c r="D969" s="194"/>
      <c r="E969" s="194"/>
      <c r="F969" s="194"/>
      <c r="G969" s="194"/>
      <c r="X969" s="210"/>
      <c r="Y969" s="210"/>
      <c r="AF969" s="210"/>
      <c r="AG969" s="210"/>
      <c r="AT969" s="210"/>
      <c r="AU969" s="210"/>
      <c r="AV969" s="210"/>
      <c r="AW969" s="210"/>
      <c r="AX969" s="210"/>
      <c r="AY969" s="210"/>
      <c r="AZ969" s="210"/>
      <c r="BA969" s="210"/>
      <c r="BB969" s="210"/>
      <c r="BC969" s="210"/>
      <c r="BD969" s="210"/>
      <c r="BE969" s="210"/>
      <c r="BM969" s="211"/>
      <c r="BN969" s="211"/>
      <c r="BO969" s="211"/>
      <c r="BP969" s="211"/>
      <c r="BQ969" s="211"/>
      <c r="BR969" s="211"/>
      <c r="BS969" s="211"/>
      <c r="BT969" s="211"/>
      <c r="BU969" s="211"/>
      <c r="BV969" s="211"/>
      <c r="BW969" s="211"/>
      <c r="BX969" s="211"/>
    </row>
    <row r="970" spans="1:76" s="209" customFormat="1" x14ac:dyDescent="0.25">
      <c r="A970" s="194"/>
      <c r="B970" s="194"/>
      <c r="C970" s="194"/>
      <c r="D970" s="194"/>
      <c r="E970" s="194"/>
      <c r="F970" s="194"/>
      <c r="G970" s="194"/>
      <c r="X970" s="210"/>
      <c r="Y970" s="210"/>
      <c r="AF970" s="210"/>
      <c r="AG970" s="210"/>
      <c r="AT970" s="210"/>
      <c r="AU970" s="210"/>
      <c r="AV970" s="210"/>
      <c r="AW970" s="210"/>
      <c r="AX970" s="210"/>
      <c r="AY970" s="210"/>
      <c r="AZ970" s="210"/>
      <c r="BA970" s="210"/>
      <c r="BB970" s="210"/>
      <c r="BC970" s="210"/>
      <c r="BD970" s="210"/>
      <c r="BE970" s="210"/>
      <c r="BM970" s="211"/>
      <c r="BN970" s="211"/>
      <c r="BO970" s="211"/>
      <c r="BP970" s="211"/>
      <c r="BQ970" s="211"/>
      <c r="BR970" s="211"/>
      <c r="BS970" s="211"/>
      <c r="BT970" s="211"/>
      <c r="BU970" s="211"/>
      <c r="BV970" s="211"/>
      <c r="BW970" s="211"/>
      <c r="BX970" s="211"/>
    </row>
    <row r="971" spans="1:76" s="209" customFormat="1" x14ac:dyDescent="0.25">
      <c r="A971" s="194"/>
      <c r="B971" s="194"/>
      <c r="C971" s="194"/>
      <c r="D971" s="194"/>
      <c r="E971" s="194"/>
      <c r="F971" s="194"/>
      <c r="G971" s="194"/>
      <c r="X971" s="210"/>
      <c r="Y971" s="210"/>
      <c r="AF971" s="210"/>
      <c r="AG971" s="210"/>
      <c r="AT971" s="210"/>
      <c r="AU971" s="210"/>
      <c r="AV971" s="210"/>
      <c r="AW971" s="210"/>
      <c r="AX971" s="210"/>
      <c r="AY971" s="210"/>
      <c r="AZ971" s="210"/>
      <c r="BA971" s="210"/>
      <c r="BB971" s="210"/>
      <c r="BC971" s="210"/>
      <c r="BD971" s="210"/>
      <c r="BE971" s="210"/>
      <c r="BM971" s="211"/>
      <c r="BN971" s="211"/>
      <c r="BO971" s="211"/>
      <c r="BP971" s="211"/>
      <c r="BQ971" s="211"/>
      <c r="BR971" s="211"/>
      <c r="BS971" s="211"/>
      <c r="BT971" s="211"/>
      <c r="BU971" s="211"/>
      <c r="BV971" s="211"/>
      <c r="BW971" s="211"/>
      <c r="BX971" s="211"/>
    </row>
    <row r="972" spans="1:76" s="209" customFormat="1" x14ac:dyDescent="0.25">
      <c r="A972" s="194"/>
      <c r="B972" s="194"/>
      <c r="C972" s="194"/>
      <c r="D972" s="194"/>
      <c r="E972" s="194"/>
      <c r="F972" s="194"/>
      <c r="G972" s="194"/>
      <c r="X972" s="210"/>
      <c r="Y972" s="210"/>
      <c r="AF972" s="210"/>
      <c r="AG972" s="210"/>
      <c r="AT972" s="210"/>
      <c r="AU972" s="210"/>
      <c r="AV972" s="210"/>
      <c r="AW972" s="210"/>
      <c r="AX972" s="210"/>
      <c r="AY972" s="210"/>
      <c r="AZ972" s="210"/>
      <c r="BA972" s="210"/>
      <c r="BB972" s="210"/>
      <c r="BC972" s="210"/>
      <c r="BD972" s="210"/>
      <c r="BE972" s="210"/>
      <c r="BM972" s="211"/>
      <c r="BN972" s="211"/>
      <c r="BO972" s="211"/>
      <c r="BP972" s="211"/>
      <c r="BQ972" s="211"/>
      <c r="BR972" s="211"/>
      <c r="BS972" s="211"/>
      <c r="BT972" s="211"/>
      <c r="BU972" s="211"/>
      <c r="BV972" s="211"/>
      <c r="BW972" s="211"/>
      <c r="BX972" s="211"/>
    </row>
    <row r="973" spans="1:76" s="209" customFormat="1" x14ac:dyDescent="0.25">
      <c r="A973" s="194"/>
      <c r="B973" s="194"/>
      <c r="C973" s="194"/>
      <c r="D973" s="194"/>
      <c r="E973" s="194"/>
      <c r="F973" s="194"/>
      <c r="G973" s="194"/>
      <c r="X973" s="210"/>
      <c r="Y973" s="210"/>
      <c r="AF973" s="210"/>
      <c r="AG973" s="210"/>
      <c r="AT973" s="210"/>
      <c r="AU973" s="210"/>
      <c r="AV973" s="210"/>
      <c r="AW973" s="210"/>
      <c r="AX973" s="210"/>
      <c r="AY973" s="210"/>
      <c r="AZ973" s="210"/>
      <c r="BA973" s="210"/>
      <c r="BB973" s="210"/>
      <c r="BC973" s="210"/>
      <c r="BD973" s="210"/>
      <c r="BE973" s="210"/>
      <c r="BM973" s="211"/>
      <c r="BN973" s="211"/>
      <c r="BO973" s="211"/>
      <c r="BP973" s="211"/>
      <c r="BQ973" s="211"/>
      <c r="BR973" s="211"/>
      <c r="BS973" s="211"/>
      <c r="BT973" s="211"/>
      <c r="BU973" s="211"/>
      <c r="BV973" s="211"/>
      <c r="BW973" s="211"/>
      <c r="BX973" s="211"/>
    </row>
    <row r="974" spans="1:76" s="209" customFormat="1" x14ac:dyDescent="0.25">
      <c r="A974" s="194"/>
      <c r="B974" s="194"/>
      <c r="C974" s="194"/>
      <c r="D974" s="194"/>
      <c r="E974" s="194"/>
      <c r="F974" s="194"/>
      <c r="G974" s="194"/>
      <c r="X974" s="210"/>
      <c r="Y974" s="210"/>
      <c r="AF974" s="210"/>
      <c r="AG974" s="210"/>
      <c r="AT974" s="210"/>
      <c r="AU974" s="210"/>
      <c r="AV974" s="210"/>
      <c r="AW974" s="210"/>
      <c r="AX974" s="210"/>
      <c r="AY974" s="210"/>
      <c r="AZ974" s="210"/>
      <c r="BA974" s="210"/>
      <c r="BB974" s="210"/>
      <c r="BC974" s="210"/>
      <c r="BD974" s="210"/>
      <c r="BE974" s="210"/>
      <c r="BM974" s="211"/>
      <c r="BN974" s="211"/>
      <c r="BO974" s="211"/>
      <c r="BP974" s="211"/>
      <c r="BQ974" s="211"/>
      <c r="BR974" s="211"/>
      <c r="BS974" s="211"/>
      <c r="BT974" s="211"/>
      <c r="BU974" s="211"/>
      <c r="BV974" s="211"/>
      <c r="BW974" s="211"/>
      <c r="BX974" s="211"/>
    </row>
    <row r="975" spans="1:76" s="209" customFormat="1" x14ac:dyDescent="0.25">
      <c r="A975" s="194"/>
      <c r="B975" s="194"/>
      <c r="C975" s="194"/>
      <c r="D975" s="194"/>
      <c r="E975" s="194"/>
      <c r="F975" s="194"/>
      <c r="G975" s="194"/>
      <c r="X975" s="210"/>
      <c r="Y975" s="210"/>
      <c r="AF975" s="210"/>
      <c r="AG975" s="210"/>
      <c r="AT975" s="210"/>
      <c r="AU975" s="210"/>
      <c r="AV975" s="210"/>
      <c r="AW975" s="210"/>
      <c r="AX975" s="210"/>
      <c r="AY975" s="210"/>
      <c r="AZ975" s="210"/>
      <c r="BA975" s="210"/>
      <c r="BB975" s="210"/>
      <c r="BC975" s="210"/>
      <c r="BD975" s="210"/>
      <c r="BE975" s="210"/>
      <c r="BM975" s="211"/>
      <c r="BN975" s="211"/>
      <c r="BO975" s="211"/>
      <c r="BP975" s="211"/>
      <c r="BQ975" s="211"/>
      <c r="BR975" s="211"/>
      <c r="BS975" s="211"/>
      <c r="BT975" s="211"/>
      <c r="BU975" s="211"/>
      <c r="BV975" s="211"/>
      <c r="BW975" s="211"/>
      <c r="BX975" s="211"/>
    </row>
    <row r="976" spans="1:76" s="209" customFormat="1" x14ac:dyDescent="0.25">
      <c r="A976" s="194"/>
      <c r="B976" s="194"/>
      <c r="C976" s="194"/>
      <c r="D976" s="194"/>
      <c r="E976" s="194"/>
      <c r="F976" s="194"/>
      <c r="G976" s="194"/>
      <c r="X976" s="210"/>
      <c r="Y976" s="210"/>
      <c r="AF976" s="210"/>
      <c r="AG976" s="210"/>
      <c r="AT976" s="210"/>
      <c r="AU976" s="210"/>
      <c r="AV976" s="210"/>
      <c r="AW976" s="210"/>
      <c r="AX976" s="210"/>
      <c r="AY976" s="210"/>
      <c r="AZ976" s="210"/>
      <c r="BA976" s="210"/>
      <c r="BB976" s="210"/>
      <c r="BC976" s="210"/>
      <c r="BD976" s="210"/>
      <c r="BE976" s="210"/>
      <c r="BM976" s="211"/>
      <c r="BN976" s="211"/>
      <c r="BO976" s="211"/>
      <c r="BP976" s="211"/>
      <c r="BQ976" s="211"/>
      <c r="BR976" s="211"/>
      <c r="BS976" s="211"/>
      <c r="BT976" s="211"/>
      <c r="BU976" s="211"/>
      <c r="BV976" s="211"/>
      <c r="BW976" s="211"/>
      <c r="BX976" s="211"/>
    </row>
    <row r="977" spans="1:76" s="209" customFormat="1" x14ac:dyDescent="0.25">
      <c r="A977" s="194"/>
      <c r="B977" s="194"/>
      <c r="C977" s="194"/>
      <c r="D977" s="194"/>
      <c r="E977" s="194"/>
      <c r="F977" s="194"/>
      <c r="G977" s="194"/>
      <c r="X977" s="210"/>
      <c r="Y977" s="210"/>
      <c r="AF977" s="210"/>
      <c r="AG977" s="210"/>
      <c r="AT977" s="210"/>
      <c r="AU977" s="210"/>
      <c r="AV977" s="210"/>
      <c r="AW977" s="210"/>
      <c r="AX977" s="210"/>
      <c r="AY977" s="210"/>
      <c r="AZ977" s="210"/>
      <c r="BA977" s="210"/>
      <c r="BB977" s="210"/>
      <c r="BC977" s="210"/>
      <c r="BD977" s="210"/>
      <c r="BE977" s="210"/>
      <c r="BM977" s="211"/>
      <c r="BN977" s="211"/>
      <c r="BO977" s="211"/>
      <c r="BP977" s="211"/>
      <c r="BQ977" s="211"/>
      <c r="BR977" s="211"/>
      <c r="BS977" s="211"/>
      <c r="BT977" s="211"/>
      <c r="BU977" s="211"/>
      <c r="BV977" s="211"/>
      <c r="BW977" s="211"/>
      <c r="BX977" s="211"/>
    </row>
    <row r="978" spans="1:76" s="209" customFormat="1" x14ac:dyDescent="0.25">
      <c r="A978" s="194"/>
      <c r="B978" s="194"/>
      <c r="C978" s="194"/>
      <c r="D978" s="194"/>
      <c r="E978" s="194"/>
      <c r="F978" s="194"/>
      <c r="G978" s="194"/>
      <c r="X978" s="210"/>
      <c r="Y978" s="210"/>
      <c r="AF978" s="210"/>
      <c r="AG978" s="210"/>
      <c r="AT978" s="210"/>
      <c r="AU978" s="210"/>
      <c r="AV978" s="210"/>
      <c r="AW978" s="210"/>
      <c r="AX978" s="210"/>
      <c r="AY978" s="210"/>
      <c r="AZ978" s="210"/>
      <c r="BA978" s="210"/>
      <c r="BB978" s="210"/>
      <c r="BC978" s="210"/>
      <c r="BD978" s="210"/>
      <c r="BE978" s="210"/>
      <c r="BM978" s="211"/>
      <c r="BN978" s="211"/>
      <c r="BO978" s="211"/>
      <c r="BP978" s="211"/>
      <c r="BQ978" s="211"/>
      <c r="BR978" s="211"/>
      <c r="BS978" s="211"/>
      <c r="BT978" s="211"/>
      <c r="BU978" s="211"/>
      <c r="BV978" s="211"/>
      <c r="BW978" s="211"/>
      <c r="BX978" s="211"/>
    </row>
    <row r="979" spans="1:76" s="209" customFormat="1" x14ac:dyDescent="0.25">
      <c r="A979" s="194"/>
      <c r="B979" s="194"/>
      <c r="C979" s="194"/>
      <c r="D979" s="194"/>
      <c r="E979" s="194"/>
      <c r="F979" s="194"/>
      <c r="G979" s="194"/>
      <c r="X979" s="210"/>
      <c r="Y979" s="210"/>
      <c r="AF979" s="210"/>
      <c r="AG979" s="210"/>
      <c r="AT979" s="210"/>
      <c r="AU979" s="210"/>
      <c r="AV979" s="210"/>
      <c r="AW979" s="210"/>
      <c r="AX979" s="210"/>
      <c r="AY979" s="210"/>
      <c r="AZ979" s="210"/>
      <c r="BA979" s="210"/>
      <c r="BB979" s="210"/>
      <c r="BC979" s="210"/>
      <c r="BD979" s="210"/>
      <c r="BE979" s="210"/>
      <c r="BM979" s="211"/>
      <c r="BN979" s="211"/>
      <c r="BO979" s="211"/>
      <c r="BP979" s="211"/>
      <c r="BQ979" s="211"/>
      <c r="BR979" s="211"/>
      <c r="BS979" s="211"/>
      <c r="BT979" s="211"/>
      <c r="BU979" s="211"/>
      <c r="BV979" s="211"/>
      <c r="BW979" s="211"/>
      <c r="BX979" s="211"/>
    </row>
    <row r="980" spans="1:76" s="209" customFormat="1" x14ac:dyDescent="0.25">
      <c r="A980" s="194"/>
      <c r="B980" s="194"/>
      <c r="C980" s="194"/>
      <c r="D980" s="194"/>
      <c r="E980" s="194"/>
      <c r="F980" s="194"/>
      <c r="G980" s="194"/>
      <c r="X980" s="210"/>
      <c r="Y980" s="210"/>
      <c r="AF980" s="210"/>
      <c r="AG980" s="210"/>
      <c r="AT980" s="210"/>
      <c r="AU980" s="210"/>
      <c r="AV980" s="210"/>
      <c r="AW980" s="210"/>
      <c r="AX980" s="210"/>
      <c r="AY980" s="210"/>
      <c r="AZ980" s="210"/>
      <c r="BA980" s="210"/>
      <c r="BB980" s="210"/>
      <c r="BC980" s="210"/>
      <c r="BD980" s="210"/>
      <c r="BE980" s="210"/>
      <c r="BM980" s="211"/>
      <c r="BN980" s="211"/>
      <c r="BO980" s="211"/>
      <c r="BP980" s="211"/>
      <c r="BQ980" s="211"/>
      <c r="BR980" s="211"/>
      <c r="BS980" s="211"/>
      <c r="BT980" s="211"/>
      <c r="BU980" s="211"/>
      <c r="BV980" s="211"/>
      <c r="BW980" s="211"/>
      <c r="BX980" s="211"/>
    </row>
    <row r="981" spans="1:76" s="209" customFormat="1" x14ac:dyDescent="0.25">
      <c r="A981" s="194"/>
      <c r="B981" s="194"/>
      <c r="C981" s="194"/>
      <c r="D981" s="194"/>
      <c r="E981" s="194"/>
      <c r="F981" s="194"/>
      <c r="G981" s="194"/>
      <c r="X981" s="210"/>
      <c r="Y981" s="210"/>
      <c r="AF981" s="210"/>
      <c r="AG981" s="210"/>
      <c r="AT981" s="210"/>
      <c r="AU981" s="210"/>
      <c r="AV981" s="210"/>
      <c r="AW981" s="210"/>
      <c r="AX981" s="210"/>
      <c r="AY981" s="210"/>
      <c r="AZ981" s="210"/>
      <c r="BA981" s="210"/>
      <c r="BB981" s="210"/>
      <c r="BC981" s="210"/>
      <c r="BD981" s="210"/>
      <c r="BE981" s="210"/>
      <c r="BM981" s="211"/>
      <c r="BN981" s="211"/>
      <c r="BO981" s="211"/>
      <c r="BP981" s="211"/>
      <c r="BQ981" s="211"/>
      <c r="BR981" s="211"/>
      <c r="BS981" s="211"/>
      <c r="BT981" s="211"/>
      <c r="BU981" s="211"/>
      <c r="BV981" s="211"/>
      <c r="BW981" s="211"/>
      <c r="BX981" s="211"/>
    </row>
    <row r="982" spans="1:76" s="209" customFormat="1" x14ac:dyDescent="0.25">
      <c r="A982" s="194"/>
      <c r="B982" s="194"/>
      <c r="C982" s="194"/>
      <c r="D982" s="194"/>
      <c r="E982" s="194"/>
      <c r="F982" s="194"/>
      <c r="G982" s="194"/>
      <c r="X982" s="210"/>
      <c r="Y982" s="210"/>
      <c r="AF982" s="210"/>
      <c r="AG982" s="210"/>
      <c r="AT982" s="210"/>
      <c r="AU982" s="210"/>
      <c r="AV982" s="210"/>
      <c r="AW982" s="210"/>
      <c r="AX982" s="210"/>
      <c r="AY982" s="210"/>
      <c r="AZ982" s="210"/>
      <c r="BA982" s="210"/>
      <c r="BB982" s="210"/>
      <c r="BC982" s="210"/>
      <c r="BD982" s="210"/>
      <c r="BE982" s="210"/>
      <c r="BM982" s="211"/>
      <c r="BN982" s="211"/>
      <c r="BO982" s="211"/>
      <c r="BP982" s="211"/>
      <c r="BQ982" s="211"/>
      <c r="BR982" s="211"/>
      <c r="BS982" s="211"/>
      <c r="BT982" s="211"/>
      <c r="BU982" s="211"/>
      <c r="BV982" s="211"/>
      <c r="BW982" s="211"/>
      <c r="BX982" s="211"/>
    </row>
    <row r="983" spans="1:76" s="209" customFormat="1" x14ac:dyDescent="0.25">
      <c r="A983" s="194"/>
      <c r="B983" s="194"/>
      <c r="C983" s="194"/>
      <c r="D983" s="194"/>
      <c r="E983" s="194"/>
      <c r="F983" s="194"/>
      <c r="G983" s="194"/>
      <c r="X983" s="210"/>
      <c r="Y983" s="210"/>
      <c r="AF983" s="210"/>
      <c r="AG983" s="210"/>
      <c r="AT983" s="210"/>
      <c r="AU983" s="210"/>
      <c r="AV983" s="210"/>
      <c r="AW983" s="210"/>
      <c r="AX983" s="210"/>
      <c r="AY983" s="210"/>
      <c r="AZ983" s="210"/>
      <c r="BA983" s="210"/>
      <c r="BB983" s="210"/>
      <c r="BC983" s="210"/>
      <c r="BD983" s="210"/>
      <c r="BE983" s="210"/>
      <c r="BM983" s="211"/>
      <c r="BN983" s="211"/>
      <c r="BO983" s="211"/>
      <c r="BP983" s="211"/>
      <c r="BQ983" s="211"/>
      <c r="BR983" s="211"/>
      <c r="BS983" s="211"/>
      <c r="BT983" s="211"/>
      <c r="BU983" s="211"/>
      <c r="BV983" s="211"/>
      <c r="BW983" s="211"/>
      <c r="BX983" s="211"/>
    </row>
    <row r="984" spans="1:76" s="209" customFormat="1" x14ac:dyDescent="0.25">
      <c r="A984" s="194"/>
      <c r="B984" s="194"/>
      <c r="C984" s="194"/>
      <c r="D984" s="194"/>
      <c r="E984" s="194"/>
      <c r="F984" s="194"/>
      <c r="G984" s="194"/>
      <c r="X984" s="210"/>
      <c r="Y984" s="210"/>
      <c r="AF984" s="210"/>
      <c r="AG984" s="210"/>
      <c r="AT984" s="210"/>
      <c r="AU984" s="210"/>
      <c r="AV984" s="210"/>
      <c r="AW984" s="210"/>
      <c r="AX984" s="210"/>
      <c r="AY984" s="210"/>
      <c r="AZ984" s="210"/>
      <c r="BA984" s="210"/>
      <c r="BB984" s="210"/>
      <c r="BC984" s="210"/>
      <c r="BD984" s="210"/>
      <c r="BE984" s="210"/>
      <c r="BM984" s="211"/>
      <c r="BN984" s="211"/>
      <c r="BO984" s="211"/>
      <c r="BP984" s="211"/>
      <c r="BQ984" s="211"/>
      <c r="BR984" s="211"/>
      <c r="BS984" s="211"/>
      <c r="BT984" s="211"/>
      <c r="BU984" s="211"/>
      <c r="BV984" s="211"/>
      <c r="BW984" s="211"/>
      <c r="BX984" s="211"/>
    </row>
    <row r="985" spans="1:76" s="209" customFormat="1" x14ac:dyDescent="0.25">
      <c r="A985" s="194"/>
      <c r="B985" s="194"/>
      <c r="C985" s="194"/>
      <c r="D985" s="194"/>
      <c r="E985" s="194"/>
      <c r="F985" s="194"/>
      <c r="G985" s="194"/>
      <c r="X985" s="210"/>
      <c r="Y985" s="210"/>
      <c r="AF985" s="210"/>
      <c r="AG985" s="210"/>
      <c r="AT985" s="210"/>
      <c r="AU985" s="210"/>
      <c r="AV985" s="210"/>
      <c r="AW985" s="210"/>
      <c r="AX985" s="210"/>
      <c r="AY985" s="210"/>
      <c r="AZ985" s="210"/>
      <c r="BA985" s="210"/>
      <c r="BB985" s="210"/>
      <c r="BC985" s="210"/>
      <c r="BD985" s="210"/>
      <c r="BE985" s="210"/>
      <c r="BM985" s="211"/>
      <c r="BN985" s="211"/>
      <c r="BO985" s="211"/>
      <c r="BP985" s="211"/>
      <c r="BQ985" s="211"/>
      <c r="BR985" s="211"/>
      <c r="BS985" s="211"/>
      <c r="BT985" s="211"/>
      <c r="BU985" s="211"/>
      <c r="BV985" s="211"/>
      <c r="BW985" s="211"/>
      <c r="BX985" s="211"/>
    </row>
    <row r="986" spans="1:76" s="209" customFormat="1" x14ac:dyDescent="0.25">
      <c r="A986" s="194"/>
      <c r="B986" s="194"/>
      <c r="C986" s="194"/>
      <c r="D986" s="194"/>
      <c r="E986" s="194"/>
      <c r="F986" s="194"/>
      <c r="G986" s="194"/>
      <c r="X986" s="210"/>
      <c r="Y986" s="210"/>
      <c r="AF986" s="210"/>
      <c r="AG986" s="210"/>
      <c r="AT986" s="210"/>
      <c r="AU986" s="210"/>
      <c r="AV986" s="210"/>
      <c r="AW986" s="210"/>
      <c r="AX986" s="210"/>
      <c r="AY986" s="210"/>
      <c r="AZ986" s="210"/>
      <c r="BA986" s="210"/>
      <c r="BB986" s="210"/>
      <c r="BC986" s="210"/>
      <c r="BD986" s="210"/>
      <c r="BE986" s="210"/>
      <c r="BM986" s="211"/>
      <c r="BN986" s="211"/>
      <c r="BO986" s="211"/>
      <c r="BP986" s="211"/>
      <c r="BQ986" s="211"/>
      <c r="BR986" s="211"/>
      <c r="BS986" s="211"/>
      <c r="BT986" s="211"/>
      <c r="BU986" s="211"/>
      <c r="BV986" s="211"/>
      <c r="BW986" s="211"/>
      <c r="BX986" s="211"/>
    </row>
    <row r="987" spans="1:76" s="209" customFormat="1" x14ac:dyDescent="0.25">
      <c r="A987" s="194"/>
      <c r="B987" s="194"/>
      <c r="C987" s="194"/>
      <c r="D987" s="194"/>
      <c r="E987" s="194"/>
      <c r="F987" s="194"/>
      <c r="G987" s="194"/>
      <c r="X987" s="210"/>
      <c r="Y987" s="210"/>
      <c r="AF987" s="210"/>
      <c r="AG987" s="210"/>
      <c r="AT987" s="210"/>
      <c r="AU987" s="210"/>
      <c r="AV987" s="210"/>
      <c r="AW987" s="210"/>
      <c r="AX987" s="210"/>
      <c r="AY987" s="210"/>
      <c r="AZ987" s="210"/>
      <c r="BA987" s="210"/>
      <c r="BB987" s="210"/>
      <c r="BC987" s="210"/>
      <c r="BD987" s="210"/>
      <c r="BE987" s="210"/>
      <c r="BM987" s="211"/>
      <c r="BN987" s="211"/>
      <c r="BO987" s="211"/>
      <c r="BP987" s="211"/>
      <c r="BQ987" s="211"/>
      <c r="BR987" s="211"/>
      <c r="BS987" s="211"/>
      <c r="BT987" s="211"/>
      <c r="BU987" s="211"/>
      <c r="BV987" s="211"/>
      <c r="BW987" s="211"/>
      <c r="BX987" s="211"/>
    </row>
    <row r="988" spans="1:76" s="209" customFormat="1" x14ac:dyDescent="0.25">
      <c r="A988" s="194"/>
      <c r="B988" s="194"/>
      <c r="C988" s="194"/>
      <c r="D988" s="194"/>
      <c r="E988" s="194"/>
      <c r="F988" s="194"/>
      <c r="G988" s="194"/>
      <c r="X988" s="210"/>
      <c r="Y988" s="210"/>
      <c r="AF988" s="210"/>
      <c r="AG988" s="210"/>
      <c r="AT988" s="210"/>
      <c r="AU988" s="210"/>
      <c r="AV988" s="210"/>
      <c r="AW988" s="210"/>
      <c r="AX988" s="210"/>
      <c r="AY988" s="210"/>
      <c r="AZ988" s="210"/>
      <c r="BA988" s="210"/>
      <c r="BB988" s="210"/>
      <c r="BC988" s="210"/>
      <c r="BD988" s="210"/>
      <c r="BE988" s="210"/>
      <c r="BM988" s="211"/>
      <c r="BN988" s="211"/>
      <c r="BO988" s="211"/>
      <c r="BP988" s="211"/>
      <c r="BQ988" s="211"/>
      <c r="BR988" s="211"/>
      <c r="BS988" s="211"/>
      <c r="BT988" s="211"/>
      <c r="BU988" s="211"/>
      <c r="BV988" s="211"/>
      <c r="BW988" s="211"/>
      <c r="BX988" s="211"/>
    </row>
    <row r="989" spans="1:76" s="209" customFormat="1" x14ac:dyDescent="0.25">
      <c r="A989" s="194"/>
      <c r="B989" s="194"/>
      <c r="C989" s="194"/>
      <c r="D989" s="194"/>
      <c r="E989" s="194"/>
      <c r="F989" s="194"/>
      <c r="G989" s="194"/>
      <c r="X989" s="210"/>
      <c r="Y989" s="210"/>
      <c r="AF989" s="210"/>
      <c r="AG989" s="210"/>
      <c r="AT989" s="210"/>
      <c r="AU989" s="210"/>
      <c r="AV989" s="210"/>
      <c r="AW989" s="210"/>
      <c r="AX989" s="210"/>
      <c r="AY989" s="210"/>
      <c r="AZ989" s="210"/>
      <c r="BA989" s="210"/>
      <c r="BB989" s="210"/>
      <c r="BC989" s="210"/>
      <c r="BD989" s="210"/>
      <c r="BE989" s="210"/>
      <c r="BM989" s="211"/>
      <c r="BN989" s="211"/>
      <c r="BO989" s="211"/>
      <c r="BP989" s="211"/>
      <c r="BQ989" s="211"/>
      <c r="BR989" s="211"/>
      <c r="BS989" s="211"/>
      <c r="BT989" s="211"/>
      <c r="BU989" s="211"/>
      <c r="BV989" s="211"/>
      <c r="BW989" s="211"/>
      <c r="BX989" s="211"/>
    </row>
    <row r="990" spans="1:76" s="209" customFormat="1" x14ac:dyDescent="0.25">
      <c r="A990" s="194"/>
      <c r="B990" s="194"/>
      <c r="C990" s="194"/>
      <c r="D990" s="194"/>
      <c r="E990" s="194"/>
      <c r="F990" s="194"/>
      <c r="G990" s="194"/>
      <c r="X990" s="210"/>
      <c r="Y990" s="210"/>
      <c r="AF990" s="210"/>
      <c r="AG990" s="210"/>
      <c r="AT990" s="210"/>
      <c r="AU990" s="210"/>
      <c r="AV990" s="210"/>
      <c r="AW990" s="210"/>
      <c r="AX990" s="210"/>
      <c r="AY990" s="210"/>
      <c r="AZ990" s="210"/>
      <c r="BA990" s="210"/>
      <c r="BB990" s="210"/>
      <c r="BC990" s="210"/>
      <c r="BD990" s="210"/>
      <c r="BE990" s="210"/>
      <c r="BM990" s="211"/>
      <c r="BN990" s="211"/>
      <c r="BO990" s="211"/>
      <c r="BP990" s="211"/>
      <c r="BQ990" s="211"/>
      <c r="BR990" s="211"/>
      <c r="BS990" s="211"/>
      <c r="BT990" s="211"/>
      <c r="BU990" s="211"/>
      <c r="BV990" s="211"/>
      <c r="BW990" s="211"/>
      <c r="BX990" s="211"/>
    </row>
    <row r="991" spans="1:76" s="209" customFormat="1" x14ac:dyDescent="0.25">
      <c r="A991" s="194"/>
      <c r="B991" s="194"/>
      <c r="C991" s="194"/>
      <c r="D991" s="194"/>
      <c r="E991" s="194"/>
      <c r="F991" s="194"/>
      <c r="G991" s="194"/>
      <c r="X991" s="210"/>
      <c r="Y991" s="210"/>
      <c r="AF991" s="210"/>
      <c r="AG991" s="210"/>
      <c r="AT991" s="210"/>
      <c r="AU991" s="210"/>
      <c r="AV991" s="210"/>
      <c r="AW991" s="210"/>
      <c r="AX991" s="210"/>
      <c r="AY991" s="210"/>
      <c r="AZ991" s="210"/>
      <c r="BA991" s="210"/>
      <c r="BB991" s="210"/>
      <c r="BC991" s="210"/>
      <c r="BD991" s="210"/>
      <c r="BE991" s="210"/>
      <c r="BM991" s="211"/>
      <c r="BN991" s="211"/>
      <c r="BO991" s="211"/>
      <c r="BP991" s="211"/>
      <c r="BQ991" s="211"/>
      <c r="BR991" s="211"/>
      <c r="BS991" s="211"/>
      <c r="BT991" s="211"/>
      <c r="BU991" s="211"/>
      <c r="BV991" s="211"/>
      <c r="BW991" s="211"/>
      <c r="BX991" s="211"/>
    </row>
    <row r="992" spans="1:76" s="209" customFormat="1" x14ac:dyDescent="0.25">
      <c r="A992" s="194"/>
      <c r="B992" s="194"/>
      <c r="C992" s="194"/>
      <c r="D992" s="194"/>
      <c r="E992" s="194"/>
      <c r="F992" s="194"/>
      <c r="G992" s="194"/>
      <c r="X992" s="210"/>
      <c r="Y992" s="210"/>
      <c r="AF992" s="210"/>
      <c r="AG992" s="210"/>
      <c r="AT992" s="210"/>
      <c r="AU992" s="210"/>
      <c r="AV992" s="210"/>
      <c r="AW992" s="210"/>
      <c r="AX992" s="210"/>
      <c r="AY992" s="210"/>
      <c r="AZ992" s="210"/>
      <c r="BA992" s="210"/>
      <c r="BB992" s="210"/>
      <c r="BC992" s="210"/>
      <c r="BD992" s="210"/>
      <c r="BE992" s="210"/>
      <c r="BM992" s="211"/>
      <c r="BN992" s="211"/>
      <c r="BO992" s="211"/>
      <c r="BP992" s="211"/>
      <c r="BQ992" s="211"/>
      <c r="BR992" s="211"/>
      <c r="BS992" s="211"/>
      <c r="BT992" s="211"/>
      <c r="BU992" s="211"/>
      <c r="BV992" s="211"/>
      <c r="BW992" s="211"/>
      <c r="BX992" s="211"/>
    </row>
    <row r="993" spans="1:76" s="209" customFormat="1" x14ac:dyDescent="0.25">
      <c r="A993" s="194"/>
      <c r="B993" s="194"/>
      <c r="C993" s="194"/>
      <c r="D993" s="194"/>
      <c r="E993" s="194"/>
      <c r="F993" s="194"/>
      <c r="G993" s="194"/>
      <c r="X993" s="210"/>
      <c r="Y993" s="210"/>
      <c r="AF993" s="210"/>
      <c r="AG993" s="210"/>
      <c r="AT993" s="210"/>
      <c r="AU993" s="210"/>
      <c r="AV993" s="210"/>
      <c r="AW993" s="210"/>
      <c r="AX993" s="210"/>
      <c r="AY993" s="210"/>
      <c r="AZ993" s="210"/>
      <c r="BA993" s="210"/>
      <c r="BB993" s="210"/>
      <c r="BC993" s="210"/>
      <c r="BD993" s="210"/>
      <c r="BE993" s="210"/>
      <c r="BM993" s="211"/>
      <c r="BN993" s="211"/>
      <c r="BO993" s="211"/>
      <c r="BP993" s="211"/>
      <c r="BQ993" s="211"/>
      <c r="BR993" s="211"/>
      <c r="BS993" s="211"/>
      <c r="BT993" s="211"/>
      <c r="BU993" s="211"/>
      <c r="BV993" s="211"/>
      <c r="BW993" s="211"/>
      <c r="BX993" s="211"/>
    </row>
    <row r="994" spans="1:76" s="209" customFormat="1" x14ac:dyDescent="0.25">
      <c r="A994" s="194"/>
      <c r="B994" s="194"/>
      <c r="C994" s="194"/>
      <c r="D994" s="194"/>
      <c r="E994" s="194"/>
      <c r="F994" s="194"/>
      <c r="G994" s="194"/>
      <c r="X994" s="210"/>
      <c r="Y994" s="210"/>
      <c r="AF994" s="210"/>
      <c r="AG994" s="210"/>
      <c r="AT994" s="210"/>
      <c r="AU994" s="210"/>
      <c r="AV994" s="210"/>
      <c r="AW994" s="210"/>
      <c r="AX994" s="210"/>
      <c r="AY994" s="210"/>
      <c r="AZ994" s="210"/>
      <c r="BA994" s="210"/>
      <c r="BB994" s="210"/>
      <c r="BC994" s="210"/>
      <c r="BD994" s="210"/>
      <c r="BE994" s="210"/>
      <c r="BM994" s="211"/>
      <c r="BN994" s="211"/>
      <c r="BO994" s="211"/>
      <c r="BP994" s="211"/>
      <c r="BQ994" s="211"/>
      <c r="BR994" s="211"/>
      <c r="BS994" s="211"/>
      <c r="BT994" s="211"/>
      <c r="BU994" s="211"/>
      <c r="BV994" s="211"/>
      <c r="BW994" s="211"/>
      <c r="BX994" s="211"/>
    </row>
    <row r="995" spans="1:76" s="209" customFormat="1" x14ac:dyDescent="0.25">
      <c r="A995" s="194"/>
      <c r="B995" s="194"/>
      <c r="C995" s="194"/>
      <c r="D995" s="194"/>
      <c r="E995" s="194"/>
      <c r="F995" s="194"/>
      <c r="G995" s="194"/>
      <c r="X995" s="210"/>
      <c r="Y995" s="210"/>
      <c r="AF995" s="210"/>
      <c r="AG995" s="210"/>
      <c r="AT995" s="210"/>
      <c r="AU995" s="210"/>
      <c r="AV995" s="210"/>
      <c r="AW995" s="210"/>
      <c r="AX995" s="210"/>
      <c r="AY995" s="210"/>
      <c r="AZ995" s="210"/>
      <c r="BA995" s="210"/>
      <c r="BB995" s="210"/>
      <c r="BC995" s="210"/>
      <c r="BD995" s="210"/>
      <c r="BE995" s="210"/>
      <c r="BM995" s="211"/>
      <c r="BN995" s="211"/>
      <c r="BO995" s="211"/>
      <c r="BP995" s="211"/>
      <c r="BQ995" s="211"/>
      <c r="BR995" s="211"/>
      <c r="BS995" s="211"/>
      <c r="BT995" s="211"/>
      <c r="BU995" s="211"/>
      <c r="BV995" s="211"/>
      <c r="BW995" s="211"/>
      <c r="BX995" s="211"/>
    </row>
    <row r="996" spans="1:76" s="209" customFormat="1" x14ac:dyDescent="0.25">
      <c r="A996" s="194"/>
      <c r="B996" s="194"/>
      <c r="C996" s="194"/>
      <c r="D996" s="194"/>
      <c r="E996" s="194"/>
      <c r="F996" s="194"/>
      <c r="G996" s="194"/>
      <c r="X996" s="210"/>
      <c r="Y996" s="210"/>
      <c r="AF996" s="210"/>
      <c r="AG996" s="210"/>
      <c r="AT996" s="210"/>
      <c r="AU996" s="210"/>
      <c r="AV996" s="210"/>
      <c r="AW996" s="210"/>
      <c r="AX996" s="210"/>
      <c r="AY996" s="210"/>
      <c r="AZ996" s="210"/>
      <c r="BA996" s="210"/>
      <c r="BB996" s="210"/>
      <c r="BC996" s="210"/>
      <c r="BD996" s="210"/>
      <c r="BE996" s="210"/>
      <c r="BM996" s="211"/>
      <c r="BN996" s="211"/>
      <c r="BO996" s="211"/>
      <c r="BP996" s="211"/>
      <c r="BQ996" s="211"/>
      <c r="BR996" s="211"/>
      <c r="BS996" s="211"/>
      <c r="BT996" s="211"/>
      <c r="BU996" s="211"/>
      <c r="BV996" s="211"/>
      <c r="BW996" s="211"/>
      <c r="BX996" s="211"/>
    </row>
    <row r="997" spans="1:76" s="209" customFormat="1" x14ac:dyDescent="0.25">
      <c r="A997" s="194"/>
      <c r="B997" s="194"/>
      <c r="C997" s="194"/>
      <c r="D997" s="194"/>
      <c r="E997" s="194"/>
      <c r="F997" s="194"/>
      <c r="G997" s="194"/>
      <c r="X997" s="210"/>
      <c r="Y997" s="210"/>
      <c r="AF997" s="210"/>
      <c r="AG997" s="210"/>
      <c r="AT997" s="210"/>
      <c r="AU997" s="210"/>
      <c r="AV997" s="210"/>
      <c r="AW997" s="210"/>
      <c r="AX997" s="210"/>
      <c r="AY997" s="210"/>
      <c r="AZ997" s="210"/>
      <c r="BA997" s="210"/>
      <c r="BB997" s="210"/>
      <c r="BC997" s="210"/>
      <c r="BD997" s="210"/>
      <c r="BE997" s="210"/>
      <c r="BM997" s="211"/>
      <c r="BN997" s="211"/>
      <c r="BO997" s="211"/>
      <c r="BP997" s="211"/>
      <c r="BQ997" s="211"/>
      <c r="BR997" s="211"/>
      <c r="BS997" s="211"/>
      <c r="BT997" s="211"/>
      <c r="BU997" s="211"/>
      <c r="BV997" s="211"/>
      <c r="BW997" s="211"/>
      <c r="BX997" s="211"/>
    </row>
    <row r="998" spans="1:76" s="209" customFormat="1" x14ac:dyDescent="0.25">
      <c r="A998" s="194"/>
      <c r="B998" s="194"/>
      <c r="C998" s="194"/>
      <c r="D998" s="194"/>
      <c r="E998" s="194"/>
      <c r="F998" s="194"/>
      <c r="G998" s="194"/>
      <c r="X998" s="210"/>
      <c r="Y998" s="210"/>
      <c r="AF998" s="210"/>
      <c r="AG998" s="210"/>
      <c r="AT998" s="210"/>
      <c r="AU998" s="210"/>
      <c r="AV998" s="210"/>
      <c r="AW998" s="210"/>
      <c r="AX998" s="210"/>
      <c r="AY998" s="210"/>
      <c r="AZ998" s="210"/>
      <c r="BA998" s="210"/>
      <c r="BB998" s="210"/>
      <c r="BC998" s="210"/>
      <c r="BD998" s="210"/>
      <c r="BE998" s="210"/>
      <c r="BM998" s="211"/>
      <c r="BN998" s="211"/>
      <c r="BO998" s="211"/>
      <c r="BP998" s="211"/>
      <c r="BQ998" s="211"/>
      <c r="BR998" s="211"/>
      <c r="BS998" s="211"/>
      <c r="BT998" s="211"/>
      <c r="BU998" s="211"/>
      <c r="BV998" s="211"/>
      <c r="BW998" s="211"/>
      <c r="BX998" s="211"/>
    </row>
    <row r="999" spans="1:76" s="209" customFormat="1" x14ac:dyDescent="0.25">
      <c r="A999" s="194"/>
      <c r="B999" s="194"/>
      <c r="C999" s="194"/>
      <c r="D999" s="194"/>
      <c r="E999" s="194"/>
      <c r="F999" s="194"/>
      <c r="G999" s="194"/>
      <c r="X999" s="210"/>
      <c r="Y999" s="210"/>
      <c r="AF999" s="210"/>
      <c r="AG999" s="210"/>
      <c r="AT999" s="210"/>
      <c r="AU999" s="210"/>
      <c r="AV999" s="210"/>
      <c r="AW999" s="210"/>
      <c r="AX999" s="210"/>
      <c r="AY999" s="210"/>
      <c r="AZ999" s="210"/>
      <c r="BA999" s="210"/>
      <c r="BB999" s="210"/>
      <c r="BC999" s="210"/>
      <c r="BD999" s="210"/>
      <c r="BE999" s="210"/>
      <c r="BM999" s="211"/>
      <c r="BN999" s="211"/>
      <c r="BO999" s="211"/>
      <c r="BP999" s="211"/>
      <c r="BQ999" s="211"/>
      <c r="BR999" s="211"/>
      <c r="BS999" s="211"/>
      <c r="BT999" s="211"/>
      <c r="BU999" s="211"/>
      <c r="BV999" s="211"/>
      <c r="BW999" s="211"/>
      <c r="BX999" s="211"/>
    </row>
    <row r="1000" spans="1:76" s="209" customFormat="1" x14ac:dyDescent="0.25">
      <c r="A1000" s="194"/>
      <c r="B1000" s="194"/>
      <c r="C1000" s="194"/>
      <c r="D1000" s="194"/>
      <c r="E1000" s="194"/>
      <c r="F1000" s="194"/>
      <c r="G1000" s="194"/>
      <c r="X1000" s="210"/>
      <c r="Y1000" s="210"/>
      <c r="AF1000" s="210"/>
      <c r="AG1000" s="210"/>
      <c r="AT1000" s="210"/>
      <c r="AU1000" s="210"/>
      <c r="AV1000" s="210"/>
      <c r="AW1000" s="210"/>
      <c r="AX1000" s="210"/>
      <c r="AY1000" s="210"/>
      <c r="AZ1000" s="210"/>
      <c r="BA1000" s="210"/>
      <c r="BB1000" s="210"/>
      <c r="BC1000" s="210"/>
      <c r="BD1000" s="210"/>
      <c r="BE1000" s="210"/>
      <c r="BM1000" s="211"/>
      <c r="BN1000" s="211"/>
      <c r="BO1000" s="211"/>
      <c r="BP1000" s="211"/>
      <c r="BQ1000" s="211"/>
      <c r="BR1000" s="211"/>
      <c r="BS1000" s="211"/>
      <c r="BT1000" s="211"/>
      <c r="BU1000" s="211"/>
      <c r="BV1000" s="211"/>
      <c r="BW1000" s="211"/>
      <c r="BX1000" s="211"/>
    </row>
    <row r="1001" spans="1:76" s="209" customFormat="1" x14ac:dyDescent="0.25">
      <c r="A1001" s="194"/>
      <c r="B1001" s="194"/>
      <c r="C1001" s="194"/>
      <c r="D1001" s="194"/>
      <c r="E1001" s="194"/>
      <c r="F1001" s="194"/>
      <c r="G1001" s="194"/>
      <c r="X1001" s="210"/>
      <c r="Y1001" s="210"/>
      <c r="AF1001" s="210"/>
      <c r="AG1001" s="210"/>
      <c r="AT1001" s="210"/>
      <c r="AU1001" s="210"/>
      <c r="AV1001" s="210"/>
      <c r="AW1001" s="210"/>
      <c r="AX1001" s="210"/>
      <c r="AY1001" s="210"/>
      <c r="AZ1001" s="210"/>
      <c r="BA1001" s="210"/>
      <c r="BB1001" s="210"/>
      <c r="BC1001" s="210"/>
      <c r="BD1001" s="210"/>
      <c r="BE1001" s="210"/>
      <c r="BM1001" s="211"/>
      <c r="BN1001" s="211"/>
      <c r="BO1001" s="211"/>
      <c r="BP1001" s="211"/>
      <c r="BQ1001" s="211"/>
      <c r="BR1001" s="211"/>
      <c r="BS1001" s="211"/>
      <c r="BT1001" s="211"/>
      <c r="BU1001" s="211"/>
      <c r="BV1001" s="211"/>
      <c r="BW1001" s="211"/>
      <c r="BX1001" s="211"/>
    </row>
    <row r="1002" spans="1:76" s="209" customFormat="1" x14ac:dyDescent="0.25">
      <c r="A1002" s="194"/>
      <c r="B1002" s="194"/>
      <c r="C1002" s="194"/>
      <c r="D1002" s="194"/>
      <c r="E1002" s="194"/>
      <c r="F1002" s="194"/>
      <c r="G1002" s="194"/>
      <c r="X1002" s="210"/>
      <c r="Y1002" s="210"/>
      <c r="AF1002" s="210"/>
      <c r="AG1002" s="210"/>
      <c r="AT1002" s="210"/>
      <c r="AU1002" s="210"/>
      <c r="AV1002" s="210"/>
      <c r="AW1002" s="210"/>
      <c r="AX1002" s="210"/>
      <c r="AY1002" s="210"/>
      <c r="AZ1002" s="210"/>
      <c r="BA1002" s="210"/>
      <c r="BB1002" s="210"/>
      <c r="BC1002" s="210"/>
      <c r="BD1002" s="210"/>
      <c r="BE1002" s="210"/>
      <c r="BM1002" s="211"/>
      <c r="BN1002" s="211"/>
      <c r="BO1002" s="211"/>
      <c r="BP1002" s="211"/>
      <c r="BQ1002" s="211"/>
      <c r="BR1002" s="211"/>
      <c r="BS1002" s="211"/>
      <c r="BT1002" s="211"/>
      <c r="BU1002" s="211"/>
      <c r="BV1002" s="211"/>
      <c r="BW1002" s="211"/>
      <c r="BX1002" s="211"/>
    </row>
    <row r="1003" spans="1:76" s="209" customFormat="1" x14ac:dyDescent="0.25">
      <c r="A1003" s="194"/>
      <c r="B1003" s="194"/>
      <c r="C1003" s="194"/>
      <c r="D1003" s="194"/>
      <c r="E1003" s="194"/>
      <c r="F1003" s="194"/>
      <c r="G1003" s="194"/>
      <c r="X1003" s="210"/>
      <c r="Y1003" s="210"/>
      <c r="AF1003" s="210"/>
      <c r="AG1003" s="210"/>
      <c r="AT1003" s="210"/>
      <c r="AU1003" s="210"/>
      <c r="AV1003" s="210"/>
      <c r="AW1003" s="210"/>
      <c r="AX1003" s="210"/>
      <c r="AY1003" s="210"/>
      <c r="AZ1003" s="210"/>
      <c r="BA1003" s="210"/>
      <c r="BB1003" s="210"/>
      <c r="BC1003" s="210"/>
      <c r="BD1003" s="210"/>
      <c r="BE1003" s="210"/>
      <c r="BM1003" s="211"/>
      <c r="BN1003" s="211"/>
      <c r="BO1003" s="211"/>
      <c r="BP1003" s="211"/>
      <c r="BQ1003" s="211"/>
      <c r="BR1003" s="211"/>
      <c r="BS1003" s="211"/>
      <c r="BT1003" s="211"/>
      <c r="BU1003" s="211"/>
      <c r="BV1003" s="211"/>
      <c r="BW1003" s="211"/>
      <c r="BX1003" s="211"/>
    </row>
    <row r="1004" spans="1:76" s="209" customFormat="1" x14ac:dyDescent="0.25">
      <c r="A1004" s="194"/>
      <c r="B1004" s="194"/>
      <c r="C1004" s="194"/>
      <c r="D1004" s="194"/>
      <c r="E1004" s="194"/>
      <c r="F1004" s="194"/>
      <c r="G1004" s="194"/>
      <c r="X1004" s="210"/>
      <c r="Y1004" s="210"/>
      <c r="AF1004" s="210"/>
      <c r="AG1004" s="210"/>
      <c r="AT1004" s="210"/>
      <c r="AU1004" s="210"/>
      <c r="AV1004" s="210"/>
      <c r="AW1004" s="210"/>
      <c r="AX1004" s="210"/>
      <c r="AY1004" s="210"/>
      <c r="AZ1004" s="210"/>
      <c r="BA1004" s="210"/>
      <c r="BB1004" s="210"/>
      <c r="BC1004" s="210"/>
      <c r="BD1004" s="210"/>
      <c r="BE1004" s="210"/>
      <c r="BM1004" s="211"/>
      <c r="BN1004" s="211"/>
      <c r="BO1004" s="211"/>
      <c r="BP1004" s="211"/>
      <c r="BQ1004" s="211"/>
      <c r="BR1004" s="211"/>
      <c r="BS1004" s="211"/>
      <c r="BT1004" s="211"/>
      <c r="BU1004" s="211"/>
      <c r="BV1004" s="211"/>
      <c r="BW1004" s="211"/>
      <c r="BX1004" s="211"/>
    </row>
    <row r="1005" spans="1:76" s="209" customFormat="1" x14ac:dyDescent="0.25">
      <c r="A1005" s="194"/>
      <c r="B1005" s="194"/>
      <c r="C1005" s="194"/>
      <c r="D1005" s="194"/>
      <c r="E1005" s="194"/>
      <c r="F1005" s="194"/>
      <c r="G1005" s="194"/>
      <c r="X1005" s="210"/>
      <c r="Y1005" s="210"/>
      <c r="AF1005" s="210"/>
      <c r="AG1005" s="210"/>
      <c r="AT1005" s="210"/>
      <c r="AU1005" s="210"/>
      <c r="AV1005" s="210"/>
      <c r="AW1005" s="210"/>
      <c r="AX1005" s="210"/>
      <c r="AY1005" s="210"/>
      <c r="AZ1005" s="210"/>
      <c r="BA1005" s="210"/>
      <c r="BB1005" s="210"/>
      <c r="BC1005" s="210"/>
      <c r="BD1005" s="210"/>
      <c r="BE1005" s="210"/>
      <c r="BM1005" s="211"/>
      <c r="BN1005" s="211"/>
      <c r="BO1005" s="211"/>
      <c r="BP1005" s="211"/>
      <c r="BQ1005" s="211"/>
      <c r="BR1005" s="211"/>
      <c r="BS1005" s="211"/>
      <c r="BT1005" s="211"/>
      <c r="BU1005" s="211"/>
      <c r="BV1005" s="211"/>
      <c r="BW1005" s="211"/>
      <c r="BX1005" s="211"/>
    </row>
    <row r="1006" spans="1:76" s="209" customFormat="1" x14ac:dyDescent="0.25">
      <c r="A1006" s="194"/>
      <c r="B1006" s="194"/>
      <c r="C1006" s="194"/>
      <c r="D1006" s="194"/>
      <c r="E1006" s="194"/>
      <c r="F1006" s="194"/>
      <c r="G1006" s="194"/>
      <c r="X1006" s="210"/>
      <c r="Y1006" s="210"/>
      <c r="AF1006" s="210"/>
      <c r="AG1006" s="210"/>
      <c r="AT1006" s="210"/>
      <c r="AU1006" s="210"/>
      <c r="AV1006" s="210"/>
      <c r="AW1006" s="210"/>
      <c r="AX1006" s="210"/>
      <c r="AY1006" s="210"/>
      <c r="AZ1006" s="210"/>
      <c r="BA1006" s="210"/>
      <c r="BB1006" s="210"/>
      <c r="BC1006" s="210"/>
      <c r="BD1006" s="210"/>
      <c r="BE1006" s="210"/>
      <c r="BM1006" s="211"/>
      <c r="BN1006" s="211"/>
      <c r="BO1006" s="211"/>
      <c r="BP1006" s="211"/>
      <c r="BQ1006" s="211"/>
      <c r="BR1006" s="211"/>
      <c r="BS1006" s="211"/>
      <c r="BT1006" s="211"/>
      <c r="BU1006" s="211"/>
      <c r="BV1006" s="211"/>
      <c r="BW1006" s="211"/>
      <c r="BX1006" s="211"/>
    </row>
    <row r="1007" spans="1:76" s="209" customFormat="1" x14ac:dyDescent="0.25">
      <c r="A1007" s="194"/>
      <c r="B1007" s="194"/>
      <c r="C1007" s="194"/>
      <c r="D1007" s="194"/>
      <c r="E1007" s="194"/>
      <c r="F1007" s="194"/>
      <c r="G1007" s="194"/>
      <c r="X1007" s="210"/>
      <c r="Y1007" s="210"/>
      <c r="AF1007" s="210"/>
      <c r="AG1007" s="210"/>
      <c r="AT1007" s="210"/>
      <c r="AU1007" s="210"/>
      <c r="AV1007" s="210"/>
      <c r="AW1007" s="210"/>
      <c r="AX1007" s="210"/>
      <c r="AY1007" s="210"/>
      <c r="AZ1007" s="210"/>
      <c r="BA1007" s="210"/>
      <c r="BB1007" s="210"/>
      <c r="BC1007" s="210"/>
      <c r="BD1007" s="210"/>
      <c r="BE1007" s="210"/>
      <c r="BM1007" s="211"/>
      <c r="BN1007" s="211"/>
      <c r="BO1007" s="211"/>
      <c r="BP1007" s="211"/>
      <c r="BQ1007" s="211"/>
      <c r="BR1007" s="211"/>
      <c r="BS1007" s="211"/>
      <c r="BT1007" s="211"/>
      <c r="BU1007" s="211"/>
      <c r="BV1007" s="211"/>
      <c r="BW1007" s="211"/>
      <c r="BX1007" s="211"/>
    </row>
    <row r="1008" spans="1:76" s="209" customFormat="1" x14ac:dyDescent="0.25">
      <c r="A1008" s="194"/>
      <c r="B1008" s="194"/>
      <c r="C1008" s="194"/>
      <c r="D1008" s="194"/>
      <c r="E1008" s="194"/>
      <c r="F1008" s="194"/>
      <c r="G1008" s="194"/>
      <c r="X1008" s="210"/>
      <c r="Y1008" s="210"/>
      <c r="AF1008" s="210"/>
      <c r="AG1008" s="210"/>
      <c r="AT1008" s="210"/>
      <c r="AU1008" s="210"/>
      <c r="AV1008" s="210"/>
      <c r="AW1008" s="210"/>
      <c r="AX1008" s="210"/>
      <c r="AY1008" s="210"/>
      <c r="AZ1008" s="210"/>
      <c r="BA1008" s="210"/>
      <c r="BB1008" s="210"/>
      <c r="BC1008" s="210"/>
      <c r="BD1008" s="210"/>
      <c r="BE1008" s="210"/>
      <c r="BM1008" s="211"/>
      <c r="BN1008" s="211"/>
      <c r="BO1008" s="211"/>
      <c r="BP1008" s="211"/>
      <c r="BQ1008" s="211"/>
      <c r="BR1008" s="211"/>
      <c r="BS1008" s="211"/>
      <c r="BT1008" s="211"/>
      <c r="BU1008" s="211"/>
      <c r="BV1008" s="211"/>
      <c r="BW1008" s="211"/>
      <c r="BX1008" s="211"/>
    </row>
    <row r="1009" spans="1:76" s="209" customFormat="1" x14ac:dyDescent="0.25">
      <c r="A1009" s="194"/>
      <c r="B1009" s="194"/>
      <c r="C1009" s="194"/>
      <c r="D1009" s="194"/>
      <c r="E1009" s="194"/>
      <c r="F1009" s="194"/>
      <c r="G1009" s="194"/>
      <c r="X1009" s="210"/>
      <c r="Y1009" s="210"/>
      <c r="AF1009" s="210"/>
      <c r="AG1009" s="210"/>
      <c r="AT1009" s="210"/>
      <c r="AU1009" s="210"/>
      <c r="AV1009" s="210"/>
      <c r="AW1009" s="210"/>
      <c r="AX1009" s="210"/>
      <c r="AY1009" s="210"/>
      <c r="AZ1009" s="210"/>
      <c r="BA1009" s="210"/>
      <c r="BB1009" s="210"/>
      <c r="BC1009" s="210"/>
      <c r="BD1009" s="210"/>
      <c r="BE1009" s="210"/>
      <c r="BM1009" s="211"/>
      <c r="BN1009" s="211"/>
      <c r="BO1009" s="211"/>
      <c r="BP1009" s="211"/>
      <c r="BQ1009" s="211"/>
      <c r="BR1009" s="211"/>
      <c r="BS1009" s="211"/>
      <c r="BT1009" s="211"/>
      <c r="BU1009" s="211"/>
      <c r="BV1009" s="211"/>
      <c r="BW1009" s="211"/>
      <c r="BX1009" s="211"/>
    </row>
    <row r="1010" spans="1:76" s="209" customFormat="1" x14ac:dyDescent="0.25">
      <c r="A1010" s="194"/>
      <c r="B1010" s="194"/>
      <c r="C1010" s="194"/>
      <c r="D1010" s="194"/>
      <c r="E1010" s="194"/>
      <c r="F1010" s="194"/>
      <c r="G1010" s="194"/>
      <c r="X1010" s="210"/>
      <c r="Y1010" s="210"/>
      <c r="AF1010" s="210"/>
      <c r="AG1010" s="210"/>
      <c r="AT1010" s="210"/>
      <c r="AU1010" s="210"/>
      <c r="AV1010" s="210"/>
      <c r="AW1010" s="210"/>
      <c r="AX1010" s="210"/>
      <c r="AY1010" s="210"/>
      <c r="AZ1010" s="210"/>
      <c r="BA1010" s="210"/>
      <c r="BB1010" s="210"/>
      <c r="BC1010" s="210"/>
      <c r="BD1010" s="210"/>
      <c r="BE1010" s="210"/>
      <c r="BM1010" s="211"/>
      <c r="BN1010" s="211"/>
      <c r="BO1010" s="211"/>
      <c r="BP1010" s="211"/>
      <c r="BQ1010" s="211"/>
      <c r="BR1010" s="211"/>
      <c r="BS1010" s="211"/>
      <c r="BT1010" s="211"/>
      <c r="BU1010" s="211"/>
      <c r="BV1010" s="211"/>
      <c r="BW1010" s="211"/>
      <c r="BX1010" s="211"/>
    </row>
    <row r="1011" spans="1:76" s="209" customFormat="1" x14ac:dyDescent="0.25">
      <c r="A1011" s="194"/>
      <c r="B1011" s="194"/>
      <c r="C1011" s="194"/>
      <c r="D1011" s="194"/>
      <c r="E1011" s="194"/>
      <c r="F1011" s="194"/>
      <c r="G1011" s="194"/>
      <c r="X1011" s="210"/>
      <c r="Y1011" s="210"/>
      <c r="AF1011" s="210"/>
      <c r="AG1011" s="210"/>
      <c r="AT1011" s="210"/>
      <c r="AU1011" s="210"/>
      <c r="AV1011" s="210"/>
      <c r="AW1011" s="210"/>
      <c r="AX1011" s="210"/>
      <c r="AY1011" s="210"/>
      <c r="AZ1011" s="210"/>
      <c r="BA1011" s="210"/>
      <c r="BB1011" s="210"/>
      <c r="BC1011" s="210"/>
      <c r="BD1011" s="210"/>
      <c r="BE1011" s="210"/>
      <c r="BM1011" s="211"/>
      <c r="BN1011" s="211"/>
      <c r="BO1011" s="211"/>
      <c r="BP1011" s="211"/>
      <c r="BQ1011" s="211"/>
      <c r="BR1011" s="211"/>
      <c r="BS1011" s="211"/>
      <c r="BT1011" s="211"/>
      <c r="BU1011" s="211"/>
      <c r="BV1011" s="211"/>
      <c r="BW1011" s="211"/>
      <c r="BX1011" s="211"/>
    </row>
    <row r="1012" spans="1:76" s="209" customFormat="1" x14ac:dyDescent="0.25">
      <c r="A1012" s="194"/>
      <c r="B1012" s="194"/>
      <c r="C1012" s="194"/>
      <c r="D1012" s="194"/>
      <c r="E1012" s="194"/>
      <c r="F1012" s="194"/>
      <c r="G1012" s="194"/>
      <c r="X1012" s="210"/>
      <c r="Y1012" s="210"/>
      <c r="AF1012" s="210"/>
      <c r="AG1012" s="210"/>
      <c r="AT1012" s="210"/>
      <c r="AU1012" s="210"/>
      <c r="AV1012" s="210"/>
      <c r="AW1012" s="210"/>
      <c r="AX1012" s="210"/>
      <c r="AY1012" s="210"/>
      <c r="AZ1012" s="210"/>
      <c r="BA1012" s="210"/>
      <c r="BB1012" s="210"/>
      <c r="BC1012" s="210"/>
      <c r="BD1012" s="210"/>
      <c r="BE1012" s="210"/>
      <c r="BM1012" s="211"/>
      <c r="BN1012" s="211"/>
      <c r="BO1012" s="211"/>
      <c r="BP1012" s="211"/>
      <c r="BQ1012" s="211"/>
      <c r="BR1012" s="211"/>
      <c r="BS1012" s="211"/>
      <c r="BT1012" s="211"/>
      <c r="BU1012" s="211"/>
      <c r="BV1012" s="211"/>
      <c r="BW1012" s="211"/>
      <c r="BX1012" s="211"/>
    </row>
    <row r="1013" spans="1:76" s="209" customFormat="1" x14ac:dyDescent="0.25">
      <c r="A1013" s="194"/>
      <c r="B1013" s="194"/>
      <c r="C1013" s="194"/>
      <c r="D1013" s="194"/>
      <c r="E1013" s="194"/>
      <c r="F1013" s="194"/>
      <c r="G1013" s="194"/>
      <c r="X1013" s="210"/>
      <c r="Y1013" s="210"/>
      <c r="AF1013" s="210"/>
      <c r="AG1013" s="210"/>
      <c r="AT1013" s="210"/>
      <c r="AU1013" s="210"/>
      <c r="AV1013" s="210"/>
      <c r="AW1013" s="210"/>
      <c r="AX1013" s="210"/>
      <c r="AY1013" s="210"/>
      <c r="AZ1013" s="210"/>
      <c r="BA1013" s="210"/>
      <c r="BB1013" s="210"/>
      <c r="BC1013" s="210"/>
      <c r="BD1013" s="210"/>
      <c r="BE1013" s="210"/>
      <c r="BM1013" s="211"/>
      <c r="BN1013" s="211"/>
      <c r="BO1013" s="211"/>
      <c r="BP1013" s="211"/>
      <c r="BQ1013" s="211"/>
      <c r="BR1013" s="211"/>
      <c r="BS1013" s="211"/>
      <c r="BT1013" s="211"/>
      <c r="BU1013" s="211"/>
      <c r="BV1013" s="211"/>
      <c r="BW1013" s="211"/>
      <c r="BX1013" s="211"/>
    </row>
    <row r="1014" spans="1:76" s="209" customFormat="1" x14ac:dyDescent="0.25">
      <c r="A1014" s="194"/>
      <c r="B1014" s="194"/>
      <c r="C1014" s="194"/>
      <c r="D1014" s="194"/>
      <c r="E1014" s="194"/>
      <c r="F1014" s="194"/>
      <c r="G1014" s="194"/>
      <c r="X1014" s="210"/>
      <c r="Y1014" s="210"/>
      <c r="AF1014" s="210"/>
      <c r="AG1014" s="210"/>
      <c r="AT1014" s="210"/>
      <c r="AU1014" s="210"/>
      <c r="AV1014" s="210"/>
      <c r="AW1014" s="210"/>
      <c r="AX1014" s="210"/>
      <c r="AY1014" s="210"/>
      <c r="AZ1014" s="210"/>
      <c r="BA1014" s="210"/>
      <c r="BB1014" s="210"/>
      <c r="BC1014" s="210"/>
      <c r="BD1014" s="210"/>
      <c r="BE1014" s="210"/>
      <c r="BM1014" s="211"/>
      <c r="BN1014" s="211"/>
      <c r="BO1014" s="211"/>
      <c r="BP1014" s="211"/>
      <c r="BQ1014" s="211"/>
      <c r="BR1014" s="211"/>
      <c r="BS1014" s="211"/>
      <c r="BT1014" s="211"/>
      <c r="BU1014" s="211"/>
      <c r="BV1014" s="211"/>
      <c r="BW1014" s="211"/>
      <c r="BX1014" s="211"/>
    </row>
    <row r="1015" spans="1:76" s="209" customFormat="1" x14ac:dyDescent="0.25">
      <c r="A1015" s="194"/>
      <c r="B1015" s="194"/>
      <c r="C1015" s="194"/>
      <c r="D1015" s="194"/>
      <c r="E1015" s="194"/>
      <c r="F1015" s="194"/>
      <c r="G1015" s="194"/>
      <c r="X1015" s="210"/>
      <c r="Y1015" s="210"/>
      <c r="AF1015" s="210"/>
      <c r="AG1015" s="210"/>
      <c r="AT1015" s="210"/>
      <c r="AU1015" s="210"/>
      <c r="AV1015" s="210"/>
      <c r="AW1015" s="210"/>
      <c r="AX1015" s="210"/>
      <c r="AY1015" s="210"/>
      <c r="AZ1015" s="210"/>
      <c r="BA1015" s="210"/>
      <c r="BB1015" s="210"/>
      <c r="BC1015" s="210"/>
      <c r="BD1015" s="210"/>
      <c r="BE1015" s="210"/>
      <c r="BM1015" s="211"/>
      <c r="BN1015" s="211"/>
      <c r="BO1015" s="211"/>
      <c r="BP1015" s="211"/>
      <c r="BQ1015" s="211"/>
      <c r="BR1015" s="211"/>
      <c r="BS1015" s="211"/>
      <c r="BT1015" s="211"/>
      <c r="BU1015" s="211"/>
      <c r="BV1015" s="211"/>
      <c r="BW1015" s="211"/>
      <c r="BX1015" s="211"/>
    </row>
    <row r="1016" spans="1:76" s="209" customFormat="1" x14ac:dyDescent="0.25">
      <c r="A1016" s="194"/>
      <c r="B1016" s="194"/>
      <c r="C1016" s="194"/>
      <c r="D1016" s="194"/>
      <c r="E1016" s="194"/>
      <c r="F1016" s="194"/>
      <c r="G1016" s="194"/>
      <c r="X1016" s="210"/>
      <c r="Y1016" s="210"/>
      <c r="AF1016" s="210"/>
      <c r="AG1016" s="210"/>
      <c r="AT1016" s="210"/>
      <c r="AU1016" s="210"/>
      <c r="AV1016" s="210"/>
      <c r="AW1016" s="210"/>
      <c r="AX1016" s="210"/>
      <c r="AY1016" s="210"/>
      <c r="AZ1016" s="210"/>
      <c r="BA1016" s="210"/>
      <c r="BB1016" s="210"/>
      <c r="BC1016" s="210"/>
      <c r="BD1016" s="210"/>
      <c r="BE1016" s="210"/>
      <c r="BM1016" s="211"/>
      <c r="BN1016" s="211"/>
      <c r="BO1016" s="211"/>
      <c r="BP1016" s="211"/>
      <c r="BQ1016" s="211"/>
      <c r="BR1016" s="211"/>
      <c r="BS1016" s="211"/>
      <c r="BT1016" s="211"/>
      <c r="BU1016" s="211"/>
      <c r="BV1016" s="211"/>
      <c r="BW1016" s="211"/>
      <c r="BX1016" s="211"/>
    </row>
    <row r="1017" spans="1:76" s="209" customFormat="1" x14ac:dyDescent="0.25">
      <c r="A1017" s="194"/>
      <c r="B1017" s="194"/>
      <c r="C1017" s="194"/>
      <c r="D1017" s="194"/>
      <c r="E1017" s="194"/>
      <c r="F1017" s="194"/>
      <c r="G1017" s="194"/>
      <c r="X1017" s="210"/>
      <c r="Y1017" s="210"/>
      <c r="AF1017" s="210"/>
      <c r="AG1017" s="210"/>
      <c r="AT1017" s="210"/>
      <c r="AU1017" s="210"/>
      <c r="AV1017" s="210"/>
      <c r="AW1017" s="210"/>
      <c r="AX1017" s="210"/>
      <c r="AY1017" s="210"/>
      <c r="AZ1017" s="210"/>
      <c r="BA1017" s="210"/>
      <c r="BB1017" s="210"/>
      <c r="BC1017" s="210"/>
      <c r="BD1017" s="210"/>
      <c r="BE1017" s="210"/>
      <c r="BM1017" s="211"/>
      <c r="BN1017" s="211"/>
      <c r="BO1017" s="211"/>
      <c r="BP1017" s="211"/>
      <c r="BQ1017" s="211"/>
      <c r="BR1017" s="211"/>
      <c r="BS1017" s="211"/>
      <c r="BT1017" s="211"/>
      <c r="BU1017" s="211"/>
      <c r="BV1017" s="211"/>
      <c r="BW1017" s="211"/>
      <c r="BX1017" s="211"/>
    </row>
    <row r="1018" spans="1:76" s="209" customFormat="1" x14ac:dyDescent="0.25">
      <c r="A1018" s="194"/>
      <c r="B1018" s="194"/>
      <c r="C1018" s="194"/>
      <c r="D1018" s="194"/>
      <c r="E1018" s="194"/>
      <c r="F1018" s="194"/>
      <c r="G1018" s="194"/>
      <c r="X1018" s="210"/>
      <c r="Y1018" s="210"/>
      <c r="AF1018" s="210"/>
      <c r="AG1018" s="210"/>
      <c r="AT1018" s="210"/>
      <c r="AU1018" s="210"/>
      <c r="AV1018" s="210"/>
      <c r="AW1018" s="210"/>
      <c r="AX1018" s="210"/>
      <c r="AY1018" s="210"/>
      <c r="AZ1018" s="210"/>
      <c r="BA1018" s="210"/>
      <c r="BB1018" s="210"/>
      <c r="BC1018" s="210"/>
      <c r="BD1018" s="210"/>
      <c r="BE1018" s="210"/>
      <c r="BM1018" s="211"/>
      <c r="BN1018" s="211"/>
      <c r="BO1018" s="211"/>
      <c r="BP1018" s="211"/>
      <c r="BQ1018" s="211"/>
      <c r="BR1018" s="211"/>
      <c r="BS1018" s="211"/>
      <c r="BT1018" s="211"/>
      <c r="BU1018" s="211"/>
      <c r="BV1018" s="211"/>
      <c r="BW1018" s="211"/>
      <c r="BX1018" s="211"/>
    </row>
    <row r="1019" spans="1:76" s="209" customFormat="1" x14ac:dyDescent="0.25">
      <c r="A1019" s="194"/>
      <c r="B1019" s="194"/>
      <c r="C1019" s="194"/>
      <c r="D1019" s="194"/>
      <c r="E1019" s="194"/>
      <c r="F1019" s="194"/>
      <c r="G1019" s="194"/>
      <c r="X1019" s="210"/>
      <c r="Y1019" s="210"/>
      <c r="AF1019" s="210"/>
      <c r="AG1019" s="210"/>
      <c r="AT1019" s="210"/>
      <c r="AU1019" s="210"/>
      <c r="AV1019" s="210"/>
      <c r="AW1019" s="210"/>
      <c r="AX1019" s="210"/>
      <c r="AY1019" s="210"/>
      <c r="AZ1019" s="210"/>
      <c r="BA1019" s="210"/>
      <c r="BB1019" s="210"/>
      <c r="BC1019" s="210"/>
      <c r="BD1019" s="210"/>
      <c r="BE1019" s="210"/>
      <c r="BM1019" s="211"/>
      <c r="BN1019" s="211"/>
      <c r="BO1019" s="211"/>
      <c r="BP1019" s="211"/>
      <c r="BQ1019" s="211"/>
      <c r="BR1019" s="211"/>
      <c r="BS1019" s="211"/>
      <c r="BT1019" s="211"/>
      <c r="BU1019" s="211"/>
      <c r="BV1019" s="211"/>
      <c r="BW1019" s="211"/>
      <c r="BX1019" s="211"/>
    </row>
    <row r="1020" spans="1:76" s="209" customFormat="1" x14ac:dyDescent="0.25">
      <c r="A1020" s="194"/>
      <c r="B1020" s="194"/>
      <c r="C1020" s="194"/>
      <c r="D1020" s="194"/>
      <c r="E1020" s="194"/>
      <c r="F1020" s="194"/>
      <c r="G1020" s="194"/>
      <c r="X1020" s="210"/>
      <c r="Y1020" s="210"/>
      <c r="AF1020" s="210"/>
      <c r="AG1020" s="210"/>
      <c r="AT1020" s="210"/>
      <c r="AU1020" s="210"/>
      <c r="AV1020" s="210"/>
      <c r="AW1020" s="210"/>
      <c r="AX1020" s="210"/>
      <c r="AY1020" s="210"/>
      <c r="AZ1020" s="210"/>
      <c r="BA1020" s="210"/>
      <c r="BB1020" s="210"/>
      <c r="BC1020" s="210"/>
      <c r="BD1020" s="210"/>
      <c r="BE1020" s="210"/>
      <c r="BM1020" s="211"/>
      <c r="BN1020" s="211"/>
      <c r="BO1020" s="211"/>
      <c r="BP1020" s="211"/>
      <c r="BQ1020" s="211"/>
      <c r="BR1020" s="211"/>
      <c r="BS1020" s="211"/>
      <c r="BT1020" s="211"/>
      <c r="BU1020" s="211"/>
      <c r="BV1020" s="211"/>
      <c r="BW1020" s="211"/>
      <c r="BX1020" s="211"/>
    </row>
    <row r="1021" spans="1:76" s="209" customFormat="1" x14ac:dyDescent="0.25">
      <c r="A1021" s="194"/>
      <c r="B1021" s="194"/>
      <c r="C1021" s="194"/>
      <c r="D1021" s="194"/>
      <c r="E1021" s="194"/>
      <c r="F1021" s="194"/>
      <c r="G1021" s="194"/>
      <c r="X1021" s="210"/>
      <c r="Y1021" s="210"/>
      <c r="AF1021" s="210"/>
      <c r="AG1021" s="210"/>
      <c r="AT1021" s="210"/>
      <c r="AU1021" s="210"/>
      <c r="AV1021" s="210"/>
      <c r="AW1021" s="210"/>
      <c r="AX1021" s="210"/>
      <c r="AY1021" s="210"/>
      <c r="AZ1021" s="210"/>
      <c r="BA1021" s="210"/>
      <c r="BB1021" s="210"/>
      <c r="BC1021" s="210"/>
      <c r="BD1021" s="210"/>
      <c r="BE1021" s="210"/>
      <c r="BM1021" s="211"/>
      <c r="BN1021" s="211"/>
      <c r="BO1021" s="211"/>
      <c r="BP1021" s="211"/>
      <c r="BQ1021" s="211"/>
      <c r="BR1021" s="211"/>
      <c r="BS1021" s="211"/>
      <c r="BT1021" s="211"/>
      <c r="BU1021" s="211"/>
      <c r="BV1021" s="211"/>
      <c r="BW1021" s="211"/>
      <c r="BX1021" s="211"/>
    </row>
    <row r="1022" spans="1:76" s="209" customFormat="1" x14ac:dyDescent="0.25">
      <c r="A1022" s="194"/>
      <c r="B1022" s="194"/>
      <c r="C1022" s="194"/>
      <c r="D1022" s="194"/>
      <c r="E1022" s="194"/>
      <c r="F1022" s="194"/>
      <c r="G1022" s="194"/>
      <c r="X1022" s="210"/>
      <c r="Y1022" s="210"/>
      <c r="AF1022" s="210"/>
      <c r="AG1022" s="210"/>
      <c r="AT1022" s="210"/>
      <c r="AU1022" s="210"/>
      <c r="AV1022" s="210"/>
      <c r="AW1022" s="210"/>
      <c r="AX1022" s="210"/>
      <c r="AY1022" s="210"/>
      <c r="AZ1022" s="210"/>
      <c r="BA1022" s="210"/>
      <c r="BB1022" s="210"/>
      <c r="BC1022" s="210"/>
      <c r="BD1022" s="210"/>
      <c r="BE1022" s="210"/>
      <c r="BM1022" s="211"/>
      <c r="BN1022" s="211"/>
      <c r="BO1022" s="211"/>
      <c r="BP1022" s="211"/>
      <c r="BQ1022" s="211"/>
      <c r="BR1022" s="211"/>
      <c r="BS1022" s="211"/>
      <c r="BT1022" s="211"/>
      <c r="BU1022" s="211"/>
      <c r="BV1022" s="211"/>
      <c r="BW1022" s="211"/>
      <c r="BX1022" s="211"/>
    </row>
    <row r="1023" spans="1:76" s="209" customFormat="1" x14ac:dyDescent="0.25">
      <c r="A1023" s="194"/>
      <c r="B1023" s="194"/>
      <c r="C1023" s="194"/>
      <c r="D1023" s="194"/>
      <c r="E1023" s="194"/>
      <c r="F1023" s="194"/>
      <c r="G1023" s="194"/>
      <c r="X1023" s="210"/>
      <c r="Y1023" s="210"/>
      <c r="AF1023" s="210"/>
      <c r="AG1023" s="210"/>
      <c r="AT1023" s="210"/>
      <c r="AU1023" s="210"/>
      <c r="AV1023" s="210"/>
      <c r="AW1023" s="210"/>
      <c r="AX1023" s="210"/>
      <c r="AY1023" s="210"/>
      <c r="AZ1023" s="210"/>
      <c r="BA1023" s="210"/>
      <c r="BB1023" s="210"/>
      <c r="BC1023" s="210"/>
      <c r="BD1023" s="210"/>
      <c r="BE1023" s="210"/>
      <c r="BM1023" s="211"/>
      <c r="BN1023" s="211"/>
      <c r="BO1023" s="211"/>
      <c r="BP1023" s="211"/>
      <c r="BQ1023" s="211"/>
      <c r="BR1023" s="211"/>
      <c r="BS1023" s="211"/>
      <c r="BT1023" s="211"/>
      <c r="BU1023" s="211"/>
      <c r="BV1023" s="211"/>
      <c r="BW1023" s="211"/>
      <c r="BX1023" s="211"/>
    </row>
    <row r="1024" spans="1:76" s="209" customFormat="1" x14ac:dyDescent="0.25">
      <c r="A1024" s="194"/>
      <c r="B1024" s="194"/>
      <c r="C1024" s="194"/>
      <c r="D1024" s="194"/>
      <c r="E1024" s="194"/>
      <c r="F1024" s="194"/>
      <c r="G1024" s="194"/>
      <c r="X1024" s="210"/>
      <c r="Y1024" s="210"/>
      <c r="AF1024" s="210"/>
      <c r="AG1024" s="210"/>
      <c r="AT1024" s="210"/>
      <c r="AU1024" s="210"/>
      <c r="AV1024" s="210"/>
      <c r="AW1024" s="210"/>
      <c r="AX1024" s="210"/>
      <c r="AY1024" s="210"/>
      <c r="AZ1024" s="210"/>
      <c r="BA1024" s="210"/>
      <c r="BB1024" s="210"/>
      <c r="BC1024" s="210"/>
      <c r="BD1024" s="210"/>
      <c r="BE1024" s="210"/>
      <c r="BM1024" s="211"/>
      <c r="BN1024" s="211"/>
      <c r="BO1024" s="211"/>
      <c r="BP1024" s="211"/>
      <c r="BQ1024" s="211"/>
      <c r="BR1024" s="211"/>
      <c r="BS1024" s="211"/>
      <c r="BT1024" s="211"/>
      <c r="BU1024" s="211"/>
      <c r="BV1024" s="211"/>
      <c r="BW1024" s="211"/>
      <c r="BX1024" s="211"/>
    </row>
    <row r="1025" spans="1:76" s="209" customFormat="1" x14ac:dyDescent="0.25">
      <c r="A1025" s="194"/>
      <c r="B1025" s="194"/>
      <c r="C1025" s="194"/>
      <c r="D1025" s="194"/>
      <c r="E1025" s="194"/>
      <c r="F1025" s="194"/>
      <c r="G1025" s="194"/>
      <c r="X1025" s="210"/>
      <c r="Y1025" s="210"/>
      <c r="AF1025" s="210"/>
      <c r="AG1025" s="210"/>
      <c r="AT1025" s="210"/>
      <c r="AU1025" s="210"/>
      <c r="AV1025" s="210"/>
      <c r="AW1025" s="210"/>
      <c r="AX1025" s="210"/>
      <c r="AY1025" s="210"/>
      <c r="AZ1025" s="210"/>
      <c r="BA1025" s="210"/>
      <c r="BB1025" s="210"/>
      <c r="BC1025" s="210"/>
      <c r="BD1025" s="210"/>
      <c r="BE1025" s="210"/>
      <c r="BM1025" s="211"/>
      <c r="BN1025" s="211"/>
      <c r="BO1025" s="211"/>
      <c r="BP1025" s="211"/>
      <c r="BQ1025" s="211"/>
      <c r="BR1025" s="211"/>
      <c r="BS1025" s="211"/>
      <c r="BT1025" s="211"/>
      <c r="BU1025" s="211"/>
      <c r="BV1025" s="211"/>
      <c r="BW1025" s="211"/>
      <c r="BX1025" s="211"/>
    </row>
    <row r="1026" spans="1:76" s="209" customFormat="1" x14ac:dyDescent="0.25">
      <c r="A1026" s="194"/>
      <c r="B1026" s="194"/>
      <c r="C1026" s="194"/>
      <c r="D1026" s="194"/>
      <c r="E1026" s="194"/>
      <c r="F1026" s="194"/>
      <c r="G1026" s="194"/>
      <c r="X1026" s="210"/>
      <c r="Y1026" s="210"/>
      <c r="AF1026" s="210"/>
      <c r="AG1026" s="210"/>
      <c r="AT1026" s="210"/>
      <c r="AU1026" s="210"/>
      <c r="AV1026" s="210"/>
      <c r="AW1026" s="210"/>
      <c r="AX1026" s="210"/>
      <c r="AY1026" s="210"/>
      <c r="AZ1026" s="210"/>
      <c r="BA1026" s="210"/>
      <c r="BB1026" s="210"/>
      <c r="BC1026" s="210"/>
      <c r="BD1026" s="210"/>
      <c r="BE1026" s="210"/>
      <c r="BM1026" s="211"/>
      <c r="BN1026" s="211"/>
      <c r="BO1026" s="211"/>
      <c r="BP1026" s="211"/>
      <c r="BQ1026" s="211"/>
      <c r="BR1026" s="211"/>
      <c r="BS1026" s="211"/>
      <c r="BT1026" s="211"/>
      <c r="BU1026" s="211"/>
      <c r="BV1026" s="211"/>
      <c r="BW1026" s="211"/>
      <c r="BX1026" s="211"/>
    </row>
    <row r="1027" spans="1:76" s="209" customFormat="1" x14ac:dyDescent="0.25">
      <c r="A1027" s="194"/>
      <c r="B1027" s="194"/>
      <c r="C1027" s="194"/>
      <c r="D1027" s="194"/>
      <c r="E1027" s="194"/>
      <c r="F1027" s="194"/>
      <c r="G1027" s="194"/>
      <c r="X1027" s="210"/>
      <c r="Y1027" s="210"/>
      <c r="AF1027" s="210"/>
      <c r="AG1027" s="210"/>
      <c r="AT1027" s="210"/>
      <c r="AU1027" s="210"/>
      <c r="AV1027" s="210"/>
      <c r="AW1027" s="210"/>
      <c r="AX1027" s="210"/>
      <c r="AY1027" s="210"/>
      <c r="AZ1027" s="210"/>
      <c r="BA1027" s="210"/>
      <c r="BB1027" s="210"/>
      <c r="BC1027" s="210"/>
      <c r="BD1027" s="210"/>
      <c r="BE1027" s="210"/>
      <c r="BM1027" s="211"/>
      <c r="BN1027" s="211"/>
      <c r="BO1027" s="211"/>
      <c r="BP1027" s="211"/>
      <c r="BQ1027" s="211"/>
      <c r="BR1027" s="211"/>
      <c r="BS1027" s="211"/>
      <c r="BT1027" s="211"/>
      <c r="BU1027" s="211"/>
      <c r="BV1027" s="211"/>
      <c r="BW1027" s="211"/>
      <c r="BX1027" s="211"/>
    </row>
    <row r="1028" spans="1:76" s="209" customFormat="1" x14ac:dyDescent="0.25">
      <c r="A1028" s="194"/>
      <c r="B1028" s="194"/>
      <c r="C1028" s="194"/>
      <c r="D1028" s="194"/>
      <c r="E1028" s="194"/>
      <c r="F1028" s="194"/>
      <c r="G1028" s="194"/>
      <c r="X1028" s="210"/>
      <c r="Y1028" s="210"/>
      <c r="AF1028" s="210"/>
      <c r="AG1028" s="210"/>
      <c r="AT1028" s="210"/>
      <c r="AU1028" s="210"/>
      <c r="AV1028" s="210"/>
      <c r="AW1028" s="210"/>
      <c r="AX1028" s="210"/>
      <c r="AY1028" s="210"/>
      <c r="AZ1028" s="210"/>
      <c r="BA1028" s="210"/>
      <c r="BB1028" s="210"/>
      <c r="BC1028" s="210"/>
      <c r="BD1028" s="210"/>
      <c r="BE1028" s="210"/>
      <c r="BM1028" s="211"/>
      <c r="BN1028" s="211"/>
      <c r="BO1028" s="211"/>
      <c r="BP1028" s="211"/>
      <c r="BQ1028" s="211"/>
      <c r="BR1028" s="211"/>
      <c r="BS1028" s="211"/>
      <c r="BT1028" s="211"/>
      <c r="BU1028" s="211"/>
      <c r="BV1028" s="211"/>
      <c r="BW1028" s="211"/>
      <c r="BX1028" s="211"/>
    </row>
    <row r="1029" spans="1:76" s="209" customFormat="1" x14ac:dyDescent="0.25">
      <c r="A1029" s="194"/>
      <c r="B1029" s="194"/>
      <c r="C1029" s="194"/>
      <c r="D1029" s="194"/>
      <c r="E1029" s="194"/>
      <c r="F1029" s="194"/>
      <c r="G1029" s="194"/>
      <c r="X1029" s="210"/>
      <c r="Y1029" s="210"/>
      <c r="AF1029" s="210"/>
      <c r="AG1029" s="210"/>
      <c r="AT1029" s="210"/>
      <c r="AU1029" s="210"/>
      <c r="AV1029" s="210"/>
      <c r="AW1029" s="210"/>
      <c r="AX1029" s="210"/>
      <c r="AY1029" s="210"/>
      <c r="AZ1029" s="210"/>
      <c r="BA1029" s="210"/>
      <c r="BB1029" s="210"/>
      <c r="BC1029" s="210"/>
      <c r="BD1029" s="210"/>
      <c r="BE1029" s="210"/>
      <c r="BM1029" s="211"/>
      <c r="BN1029" s="211"/>
      <c r="BO1029" s="211"/>
      <c r="BP1029" s="211"/>
      <c r="BQ1029" s="211"/>
      <c r="BR1029" s="211"/>
      <c r="BS1029" s="211"/>
      <c r="BT1029" s="211"/>
      <c r="BU1029" s="211"/>
      <c r="BV1029" s="211"/>
      <c r="BW1029" s="211"/>
      <c r="BX1029" s="211"/>
    </row>
    <row r="1030" spans="1:76" s="209" customFormat="1" x14ac:dyDescent="0.25">
      <c r="A1030" s="194"/>
      <c r="B1030" s="194"/>
      <c r="C1030" s="194"/>
      <c r="D1030" s="194"/>
      <c r="E1030" s="194"/>
      <c r="F1030" s="194"/>
      <c r="G1030" s="194"/>
      <c r="X1030" s="210"/>
      <c r="Y1030" s="210"/>
      <c r="AF1030" s="210"/>
      <c r="AG1030" s="210"/>
      <c r="AT1030" s="210"/>
      <c r="AU1030" s="210"/>
      <c r="AV1030" s="210"/>
      <c r="AW1030" s="210"/>
      <c r="AX1030" s="210"/>
      <c r="AY1030" s="210"/>
      <c r="AZ1030" s="210"/>
      <c r="BA1030" s="210"/>
      <c r="BB1030" s="210"/>
      <c r="BC1030" s="210"/>
      <c r="BD1030" s="210"/>
      <c r="BE1030" s="210"/>
      <c r="BM1030" s="211"/>
      <c r="BN1030" s="211"/>
      <c r="BO1030" s="211"/>
      <c r="BP1030" s="211"/>
      <c r="BQ1030" s="211"/>
      <c r="BR1030" s="211"/>
      <c r="BS1030" s="211"/>
      <c r="BT1030" s="211"/>
      <c r="BU1030" s="211"/>
      <c r="BV1030" s="211"/>
      <c r="BW1030" s="211"/>
      <c r="BX1030" s="211"/>
    </row>
    <row r="1031" spans="1:76" s="209" customFormat="1" x14ac:dyDescent="0.25">
      <c r="A1031" s="194"/>
      <c r="B1031" s="194"/>
      <c r="C1031" s="194"/>
      <c r="D1031" s="194"/>
      <c r="E1031" s="194"/>
      <c r="F1031" s="194"/>
      <c r="G1031" s="194"/>
      <c r="X1031" s="210"/>
      <c r="Y1031" s="210"/>
      <c r="AF1031" s="210"/>
      <c r="AG1031" s="210"/>
      <c r="AT1031" s="210"/>
      <c r="AU1031" s="210"/>
      <c r="AV1031" s="210"/>
      <c r="AW1031" s="210"/>
      <c r="AX1031" s="210"/>
      <c r="AY1031" s="210"/>
      <c r="AZ1031" s="210"/>
      <c r="BA1031" s="210"/>
      <c r="BB1031" s="210"/>
      <c r="BC1031" s="210"/>
      <c r="BD1031" s="210"/>
      <c r="BE1031" s="210"/>
      <c r="BM1031" s="211"/>
      <c r="BN1031" s="211"/>
      <c r="BO1031" s="211"/>
      <c r="BP1031" s="211"/>
      <c r="BQ1031" s="211"/>
      <c r="BR1031" s="211"/>
      <c r="BS1031" s="211"/>
      <c r="BT1031" s="211"/>
      <c r="BU1031" s="211"/>
      <c r="BV1031" s="211"/>
      <c r="BW1031" s="211"/>
      <c r="BX1031" s="211"/>
    </row>
    <row r="1032" spans="1:76" s="209" customFormat="1" x14ac:dyDescent="0.25">
      <c r="A1032" s="194"/>
      <c r="B1032" s="194"/>
      <c r="C1032" s="194"/>
      <c r="D1032" s="194"/>
      <c r="E1032" s="194"/>
      <c r="F1032" s="194"/>
      <c r="G1032" s="194"/>
      <c r="X1032" s="210"/>
      <c r="Y1032" s="210"/>
      <c r="AF1032" s="210"/>
      <c r="AG1032" s="210"/>
      <c r="AT1032" s="210"/>
      <c r="AU1032" s="210"/>
      <c r="AV1032" s="210"/>
      <c r="AW1032" s="210"/>
      <c r="AX1032" s="210"/>
      <c r="AY1032" s="210"/>
      <c r="AZ1032" s="210"/>
      <c r="BA1032" s="210"/>
      <c r="BB1032" s="210"/>
      <c r="BC1032" s="210"/>
      <c r="BD1032" s="210"/>
      <c r="BE1032" s="210"/>
      <c r="BM1032" s="211"/>
      <c r="BN1032" s="211"/>
      <c r="BO1032" s="211"/>
      <c r="BP1032" s="211"/>
      <c r="BQ1032" s="211"/>
      <c r="BR1032" s="211"/>
      <c r="BS1032" s="211"/>
      <c r="BT1032" s="211"/>
      <c r="BU1032" s="211"/>
      <c r="BV1032" s="211"/>
      <c r="BW1032" s="211"/>
      <c r="BX1032" s="211"/>
    </row>
    <row r="1033" spans="1:76" s="209" customFormat="1" x14ac:dyDescent="0.25">
      <c r="A1033" s="194"/>
      <c r="B1033" s="194"/>
      <c r="C1033" s="194"/>
      <c r="D1033" s="194"/>
      <c r="E1033" s="194"/>
      <c r="F1033" s="194"/>
      <c r="G1033" s="194"/>
      <c r="X1033" s="210"/>
      <c r="Y1033" s="210"/>
      <c r="AF1033" s="210"/>
      <c r="AG1033" s="210"/>
      <c r="AT1033" s="210"/>
      <c r="AU1033" s="210"/>
      <c r="AV1033" s="210"/>
      <c r="AW1033" s="210"/>
      <c r="AX1033" s="210"/>
      <c r="AY1033" s="210"/>
      <c r="AZ1033" s="210"/>
      <c r="BA1033" s="210"/>
      <c r="BB1033" s="210"/>
      <c r="BC1033" s="210"/>
      <c r="BD1033" s="210"/>
      <c r="BE1033" s="210"/>
      <c r="BM1033" s="211"/>
      <c r="BN1033" s="211"/>
      <c r="BO1033" s="211"/>
      <c r="BP1033" s="211"/>
      <c r="BQ1033" s="211"/>
      <c r="BR1033" s="211"/>
      <c r="BS1033" s="211"/>
      <c r="BT1033" s="211"/>
      <c r="BU1033" s="211"/>
      <c r="BV1033" s="211"/>
      <c r="BW1033" s="211"/>
      <c r="BX1033" s="211"/>
    </row>
    <row r="1034" spans="1:76" s="209" customFormat="1" x14ac:dyDescent="0.25">
      <c r="A1034" s="194"/>
      <c r="B1034" s="194"/>
      <c r="C1034" s="194"/>
      <c r="D1034" s="194"/>
      <c r="E1034" s="194"/>
      <c r="F1034" s="194"/>
      <c r="G1034" s="194"/>
      <c r="X1034" s="210"/>
      <c r="Y1034" s="210"/>
      <c r="AF1034" s="210"/>
      <c r="AG1034" s="210"/>
      <c r="AT1034" s="210"/>
      <c r="AU1034" s="210"/>
      <c r="AV1034" s="210"/>
      <c r="AW1034" s="210"/>
      <c r="AX1034" s="210"/>
      <c r="AY1034" s="210"/>
      <c r="AZ1034" s="210"/>
      <c r="BA1034" s="210"/>
      <c r="BB1034" s="210"/>
      <c r="BC1034" s="210"/>
      <c r="BD1034" s="210"/>
      <c r="BE1034" s="210"/>
      <c r="BM1034" s="211"/>
      <c r="BN1034" s="211"/>
      <c r="BO1034" s="211"/>
      <c r="BP1034" s="211"/>
      <c r="BQ1034" s="211"/>
      <c r="BR1034" s="211"/>
      <c r="BS1034" s="211"/>
      <c r="BT1034" s="211"/>
      <c r="BU1034" s="211"/>
      <c r="BV1034" s="211"/>
      <c r="BW1034" s="211"/>
      <c r="BX1034" s="211"/>
    </row>
    <row r="1035" spans="1:76" s="209" customFormat="1" x14ac:dyDescent="0.25">
      <c r="A1035" s="194"/>
      <c r="B1035" s="194"/>
      <c r="C1035" s="194"/>
      <c r="D1035" s="194"/>
      <c r="E1035" s="194"/>
      <c r="F1035" s="194"/>
      <c r="G1035" s="194"/>
      <c r="X1035" s="210"/>
      <c r="Y1035" s="210"/>
      <c r="AF1035" s="210"/>
      <c r="AG1035" s="210"/>
      <c r="AT1035" s="210"/>
      <c r="AU1035" s="210"/>
      <c r="AV1035" s="210"/>
      <c r="AW1035" s="210"/>
      <c r="AX1035" s="210"/>
      <c r="AY1035" s="210"/>
      <c r="AZ1035" s="210"/>
      <c r="BA1035" s="210"/>
      <c r="BB1035" s="210"/>
      <c r="BC1035" s="210"/>
      <c r="BD1035" s="210"/>
      <c r="BE1035" s="210"/>
      <c r="BM1035" s="211"/>
      <c r="BN1035" s="211"/>
      <c r="BO1035" s="211"/>
      <c r="BP1035" s="211"/>
      <c r="BQ1035" s="211"/>
      <c r="BR1035" s="211"/>
      <c r="BS1035" s="211"/>
      <c r="BT1035" s="211"/>
      <c r="BU1035" s="211"/>
      <c r="BV1035" s="211"/>
      <c r="BW1035" s="211"/>
      <c r="BX1035" s="211"/>
    </row>
    <row r="1036" spans="1:76" s="209" customFormat="1" x14ac:dyDescent="0.25">
      <c r="A1036" s="194"/>
      <c r="B1036" s="194"/>
      <c r="C1036" s="194"/>
      <c r="D1036" s="194"/>
      <c r="E1036" s="194"/>
      <c r="F1036" s="194"/>
      <c r="G1036" s="194"/>
      <c r="X1036" s="210"/>
      <c r="Y1036" s="210"/>
      <c r="AF1036" s="210"/>
      <c r="AG1036" s="210"/>
      <c r="AT1036" s="210"/>
      <c r="AU1036" s="210"/>
      <c r="AV1036" s="210"/>
      <c r="AW1036" s="210"/>
      <c r="AX1036" s="210"/>
      <c r="AY1036" s="210"/>
      <c r="AZ1036" s="210"/>
      <c r="BA1036" s="210"/>
      <c r="BB1036" s="210"/>
      <c r="BC1036" s="210"/>
      <c r="BD1036" s="210"/>
      <c r="BE1036" s="210"/>
      <c r="BM1036" s="211"/>
      <c r="BN1036" s="211"/>
      <c r="BO1036" s="211"/>
      <c r="BP1036" s="211"/>
      <c r="BQ1036" s="211"/>
      <c r="BR1036" s="211"/>
      <c r="BS1036" s="211"/>
      <c r="BT1036" s="211"/>
      <c r="BU1036" s="211"/>
      <c r="BV1036" s="211"/>
      <c r="BW1036" s="211"/>
      <c r="BX1036" s="211"/>
    </row>
    <row r="1037" spans="1:76" s="209" customFormat="1" x14ac:dyDescent="0.25">
      <c r="A1037" s="194"/>
      <c r="B1037" s="194"/>
      <c r="C1037" s="194"/>
      <c r="D1037" s="194"/>
      <c r="E1037" s="194"/>
      <c r="F1037" s="194"/>
      <c r="G1037" s="194"/>
      <c r="X1037" s="210"/>
      <c r="Y1037" s="210"/>
      <c r="AF1037" s="210"/>
      <c r="AG1037" s="210"/>
      <c r="AT1037" s="210"/>
      <c r="AU1037" s="210"/>
      <c r="AV1037" s="210"/>
      <c r="AW1037" s="210"/>
      <c r="AX1037" s="210"/>
      <c r="AY1037" s="210"/>
      <c r="AZ1037" s="210"/>
      <c r="BA1037" s="210"/>
      <c r="BB1037" s="210"/>
      <c r="BC1037" s="210"/>
      <c r="BD1037" s="210"/>
      <c r="BE1037" s="210"/>
      <c r="BM1037" s="211"/>
      <c r="BN1037" s="211"/>
      <c r="BO1037" s="211"/>
      <c r="BP1037" s="211"/>
      <c r="BQ1037" s="211"/>
      <c r="BR1037" s="211"/>
      <c r="BS1037" s="211"/>
      <c r="BT1037" s="211"/>
      <c r="BU1037" s="211"/>
      <c r="BV1037" s="211"/>
      <c r="BW1037" s="211"/>
      <c r="BX1037" s="211"/>
    </row>
    <row r="1038" spans="1:76" s="209" customFormat="1" x14ac:dyDescent="0.25">
      <c r="A1038" s="194"/>
      <c r="B1038" s="194"/>
      <c r="C1038" s="194"/>
      <c r="D1038" s="194"/>
      <c r="E1038" s="194"/>
      <c r="F1038" s="194"/>
      <c r="G1038" s="194"/>
      <c r="X1038" s="210"/>
      <c r="Y1038" s="210"/>
      <c r="AF1038" s="210"/>
      <c r="AG1038" s="210"/>
      <c r="AT1038" s="210"/>
      <c r="AU1038" s="210"/>
      <c r="AV1038" s="210"/>
      <c r="AW1038" s="210"/>
      <c r="AX1038" s="210"/>
      <c r="AY1038" s="210"/>
      <c r="AZ1038" s="210"/>
      <c r="BA1038" s="210"/>
      <c r="BB1038" s="210"/>
      <c r="BC1038" s="210"/>
      <c r="BD1038" s="210"/>
      <c r="BE1038" s="210"/>
      <c r="BM1038" s="211"/>
      <c r="BN1038" s="211"/>
      <c r="BO1038" s="211"/>
      <c r="BP1038" s="211"/>
      <c r="BQ1038" s="211"/>
      <c r="BR1038" s="211"/>
      <c r="BS1038" s="211"/>
      <c r="BT1038" s="211"/>
      <c r="BU1038" s="211"/>
      <c r="BV1038" s="211"/>
      <c r="BW1038" s="211"/>
      <c r="BX1038" s="211"/>
    </row>
    <row r="1039" spans="1:76" s="209" customFormat="1" x14ac:dyDescent="0.25">
      <c r="A1039" s="194"/>
      <c r="B1039" s="194"/>
      <c r="C1039" s="194"/>
      <c r="D1039" s="194"/>
      <c r="E1039" s="194"/>
      <c r="F1039" s="194"/>
      <c r="G1039" s="194"/>
      <c r="X1039" s="210"/>
      <c r="Y1039" s="210"/>
      <c r="AF1039" s="210"/>
      <c r="AG1039" s="210"/>
      <c r="AT1039" s="210"/>
      <c r="AU1039" s="210"/>
      <c r="AV1039" s="210"/>
      <c r="AW1039" s="210"/>
      <c r="AX1039" s="210"/>
      <c r="AY1039" s="210"/>
      <c r="AZ1039" s="210"/>
      <c r="BA1039" s="210"/>
      <c r="BB1039" s="210"/>
      <c r="BC1039" s="210"/>
      <c r="BD1039" s="210"/>
      <c r="BE1039" s="210"/>
      <c r="BM1039" s="211"/>
      <c r="BN1039" s="211"/>
      <c r="BO1039" s="211"/>
      <c r="BP1039" s="211"/>
      <c r="BQ1039" s="211"/>
      <c r="BR1039" s="211"/>
      <c r="BS1039" s="211"/>
      <c r="BT1039" s="211"/>
      <c r="BU1039" s="211"/>
      <c r="BV1039" s="211"/>
      <c r="BW1039" s="211"/>
      <c r="BX1039" s="211"/>
    </row>
    <row r="1040" spans="1:76" s="209" customFormat="1" x14ac:dyDescent="0.25">
      <c r="A1040" s="194"/>
      <c r="B1040" s="194"/>
      <c r="C1040" s="194"/>
      <c r="D1040" s="194"/>
      <c r="E1040" s="194"/>
      <c r="F1040" s="194"/>
      <c r="G1040" s="194"/>
      <c r="X1040" s="210"/>
      <c r="Y1040" s="210"/>
      <c r="AF1040" s="210"/>
      <c r="AG1040" s="210"/>
      <c r="AT1040" s="210"/>
      <c r="AU1040" s="210"/>
      <c r="AV1040" s="210"/>
      <c r="AW1040" s="210"/>
      <c r="AX1040" s="210"/>
      <c r="AY1040" s="210"/>
      <c r="AZ1040" s="210"/>
      <c r="BA1040" s="210"/>
      <c r="BB1040" s="210"/>
      <c r="BC1040" s="210"/>
      <c r="BD1040" s="210"/>
      <c r="BE1040" s="210"/>
      <c r="BM1040" s="211"/>
      <c r="BN1040" s="211"/>
      <c r="BO1040" s="211"/>
      <c r="BP1040" s="211"/>
      <c r="BQ1040" s="211"/>
      <c r="BR1040" s="211"/>
      <c r="BS1040" s="211"/>
      <c r="BT1040" s="211"/>
      <c r="BU1040" s="211"/>
      <c r="BV1040" s="211"/>
      <c r="BW1040" s="211"/>
      <c r="BX1040" s="211"/>
    </row>
    <row r="1041" spans="1:76" s="209" customFormat="1" x14ac:dyDescent="0.25">
      <c r="A1041" s="194"/>
      <c r="B1041" s="194"/>
      <c r="C1041" s="194"/>
      <c r="D1041" s="194"/>
      <c r="E1041" s="194"/>
      <c r="F1041" s="194"/>
      <c r="G1041" s="194"/>
      <c r="X1041" s="210"/>
      <c r="Y1041" s="210"/>
      <c r="AF1041" s="210"/>
      <c r="AG1041" s="210"/>
      <c r="AT1041" s="210"/>
      <c r="AU1041" s="210"/>
      <c r="AV1041" s="210"/>
      <c r="AW1041" s="210"/>
      <c r="AX1041" s="210"/>
      <c r="AY1041" s="210"/>
      <c r="AZ1041" s="210"/>
      <c r="BA1041" s="210"/>
      <c r="BB1041" s="210"/>
      <c r="BC1041" s="210"/>
      <c r="BD1041" s="210"/>
      <c r="BE1041" s="210"/>
      <c r="BM1041" s="211"/>
      <c r="BN1041" s="211"/>
      <c r="BO1041" s="211"/>
      <c r="BP1041" s="211"/>
      <c r="BQ1041" s="211"/>
      <c r="BR1041" s="211"/>
      <c r="BS1041" s="211"/>
      <c r="BT1041" s="211"/>
      <c r="BU1041" s="211"/>
      <c r="BV1041" s="211"/>
      <c r="BW1041" s="211"/>
      <c r="BX1041" s="211"/>
    </row>
    <row r="1042" spans="1:76" s="209" customFormat="1" x14ac:dyDescent="0.25">
      <c r="A1042" s="194"/>
      <c r="B1042" s="194"/>
      <c r="C1042" s="194"/>
      <c r="D1042" s="194"/>
      <c r="E1042" s="194"/>
      <c r="F1042" s="194"/>
      <c r="G1042" s="194"/>
      <c r="X1042" s="210"/>
      <c r="Y1042" s="210"/>
      <c r="AF1042" s="210"/>
      <c r="AG1042" s="210"/>
      <c r="AT1042" s="210"/>
      <c r="AU1042" s="210"/>
      <c r="AV1042" s="210"/>
      <c r="AW1042" s="210"/>
      <c r="AX1042" s="210"/>
      <c r="AY1042" s="210"/>
      <c r="AZ1042" s="210"/>
      <c r="BA1042" s="210"/>
      <c r="BB1042" s="210"/>
      <c r="BC1042" s="210"/>
      <c r="BD1042" s="210"/>
      <c r="BE1042" s="210"/>
      <c r="BM1042" s="211"/>
      <c r="BN1042" s="211"/>
      <c r="BO1042" s="211"/>
      <c r="BP1042" s="211"/>
      <c r="BQ1042" s="211"/>
      <c r="BR1042" s="211"/>
      <c r="BS1042" s="211"/>
      <c r="BT1042" s="211"/>
      <c r="BU1042" s="211"/>
      <c r="BV1042" s="211"/>
      <c r="BW1042" s="211"/>
      <c r="BX1042" s="211"/>
    </row>
    <row r="1043" spans="1:76" s="209" customFormat="1" x14ac:dyDescent="0.25">
      <c r="A1043" s="194"/>
      <c r="B1043" s="194"/>
      <c r="C1043" s="194"/>
      <c r="D1043" s="194"/>
      <c r="E1043" s="194"/>
      <c r="F1043" s="194"/>
      <c r="G1043" s="194"/>
      <c r="X1043" s="210"/>
      <c r="Y1043" s="210"/>
      <c r="AF1043" s="210"/>
      <c r="AG1043" s="210"/>
      <c r="AT1043" s="210"/>
      <c r="AU1043" s="210"/>
      <c r="AV1043" s="210"/>
      <c r="AW1043" s="210"/>
      <c r="AX1043" s="210"/>
      <c r="AY1043" s="210"/>
      <c r="AZ1043" s="210"/>
      <c r="BA1043" s="210"/>
      <c r="BB1043" s="210"/>
      <c r="BC1043" s="210"/>
      <c r="BD1043" s="210"/>
      <c r="BE1043" s="210"/>
      <c r="BM1043" s="211"/>
      <c r="BN1043" s="211"/>
      <c r="BO1043" s="211"/>
      <c r="BP1043" s="211"/>
      <c r="BQ1043" s="211"/>
      <c r="BR1043" s="211"/>
      <c r="BS1043" s="211"/>
      <c r="BT1043" s="211"/>
      <c r="BU1043" s="211"/>
      <c r="BV1043" s="211"/>
      <c r="BW1043" s="211"/>
      <c r="BX1043" s="211"/>
    </row>
    <row r="1044" spans="1:76" s="209" customFormat="1" x14ac:dyDescent="0.25">
      <c r="A1044" s="194"/>
      <c r="B1044" s="194"/>
      <c r="C1044" s="194"/>
      <c r="D1044" s="194"/>
      <c r="E1044" s="194"/>
      <c r="F1044" s="194"/>
      <c r="G1044" s="194"/>
      <c r="X1044" s="210"/>
      <c r="Y1044" s="210"/>
      <c r="AF1044" s="210"/>
      <c r="AG1044" s="210"/>
      <c r="AT1044" s="210"/>
      <c r="AU1044" s="210"/>
      <c r="AV1044" s="210"/>
      <c r="AW1044" s="210"/>
      <c r="AX1044" s="210"/>
      <c r="AY1044" s="210"/>
      <c r="AZ1044" s="210"/>
      <c r="BA1044" s="210"/>
      <c r="BB1044" s="210"/>
      <c r="BC1044" s="210"/>
      <c r="BD1044" s="210"/>
      <c r="BE1044" s="210"/>
      <c r="BM1044" s="211"/>
      <c r="BN1044" s="211"/>
      <c r="BO1044" s="211"/>
      <c r="BP1044" s="211"/>
      <c r="BQ1044" s="211"/>
      <c r="BR1044" s="211"/>
      <c r="BS1044" s="211"/>
      <c r="BT1044" s="211"/>
      <c r="BU1044" s="211"/>
      <c r="BV1044" s="211"/>
      <c r="BW1044" s="211"/>
      <c r="BX1044" s="211"/>
    </row>
    <row r="1045" spans="1:76" s="209" customFormat="1" x14ac:dyDescent="0.25">
      <c r="A1045" s="194"/>
      <c r="B1045" s="194"/>
      <c r="C1045" s="194"/>
      <c r="D1045" s="194"/>
      <c r="E1045" s="194"/>
      <c r="F1045" s="194"/>
      <c r="G1045" s="194"/>
      <c r="X1045" s="210"/>
      <c r="Y1045" s="210"/>
      <c r="AF1045" s="210"/>
      <c r="AG1045" s="210"/>
      <c r="AT1045" s="210"/>
      <c r="AU1045" s="210"/>
      <c r="AV1045" s="210"/>
      <c r="AW1045" s="210"/>
      <c r="AX1045" s="210"/>
      <c r="AY1045" s="210"/>
      <c r="AZ1045" s="210"/>
      <c r="BA1045" s="210"/>
      <c r="BB1045" s="210"/>
      <c r="BC1045" s="210"/>
      <c r="BD1045" s="210"/>
      <c r="BE1045" s="210"/>
      <c r="BM1045" s="211"/>
      <c r="BN1045" s="211"/>
      <c r="BO1045" s="211"/>
      <c r="BP1045" s="211"/>
      <c r="BQ1045" s="211"/>
      <c r="BR1045" s="211"/>
      <c r="BS1045" s="211"/>
      <c r="BT1045" s="211"/>
      <c r="BU1045" s="211"/>
      <c r="BV1045" s="211"/>
      <c r="BW1045" s="211"/>
      <c r="BX1045" s="211"/>
    </row>
    <row r="1046" spans="1:76" s="209" customFormat="1" x14ac:dyDescent="0.25">
      <c r="A1046" s="194"/>
      <c r="B1046" s="194"/>
      <c r="C1046" s="194"/>
      <c r="D1046" s="194"/>
      <c r="E1046" s="194"/>
      <c r="F1046" s="194"/>
      <c r="G1046" s="194"/>
      <c r="X1046" s="210"/>
      <c r="Y1046" s="210"/>
      <c r="AF1046" s="210"/>
      <c r="AG1046" s="210"/>
      <c r="AT1046" s="210"/>
      <c r="AU1046" s="210"/>
      <c r="AV1046" s="210"/>
      <c r="AW1046" s="210"/>
      <c r="AX1046" s="210"/>
      <c r="AY1046" s="210"/>
      <c r="AZ1046" s="210"/>
      <c r="BA1046" s="210"/>
      <c r="BB1046" s="210"/>
      <c r="BC1046" s="210"/>
      <c r="BD1046" s="210"/>
      <c r="BE1046" s="210"/>
      <c r="BM1046" s="211"/>
      <c r="BN1046" s="211"/>
      <c r="BO1046" s="211"/>
      <c r="BP1046" s="211"/>
      <c r="BQ1046" s="211"/>
      <c r="BR1046" s="211"/>
      <c r="BS1046" s="211"/>
      <c r="BT1046" s="211"/>
      <c r="BU1046" s="211"/>
      <c r="BV1046" s="211"/>
      <c r="BW1046" s="211"/>
      <c r="BX1046" s="211"/>
    </row>
    <row r="1047" spans="1:76" s="209" customFormat="1" x14ac:dyDescent="0.25">
      <c r="A1047" s="194"/>
      <c r="B1047" s="194"/>
      <c r="C1047" s="194"/>
      <c r="D1047" s="194"/>
      <c r="E1047" s="194"/>
      <c r="F1047" s="194"/>
      <c r="G1047" s="194"/>
      <c r="X1047" s="210"/>
      <c r="Y1047" s="210"/>
      <c r="AF1047" s="210"/>
      <c r="AG1047" s="210"/>
      <c r="AT1047" s="210"/>
      <c r="AU1047" s="210"/>
      <c r="AV1047" s="210"/>
      <c r="AW1047" s="210"/>
      <c r="AX1047" s="210"/>
      <c r="AY1047" s="210"/>
      <c r="AZ1047" s="210"/>
      <c r="BA1047" s="210"/>
      <c r="BB1047" s="210"/>
      <c r="BC1047" s="210"/>
      <c r="BD1047" s="210"/>
      <c r="BE1047" s="210"/>
      <c r="BM1047" s="211"/>
      <c r="BN1047" s="211"/>
      <c r="BO1047" s="211"/>
      <c r="BP1047" s="211"/>
      <c r="BQ1047" s="211"/>
      <c r="BR1047" s="211"/>
      <c r="BS1047" s="211"/>
      <c r="BT1047" s="211"/>
      <c r="BU1047" s="211"/>
      <c r="BV1047" s="211"/>
      <c r="BW1047" s="211"/>
      <c r="BX1047" s="211"/>
    </row>
    <row r="1048" spans="1:76" s="209" customFormat="1" x14ac:dyDescent="0.25">
      <c r="A1048" s="194"/>
      <c r="B1048" s="194"/>
      <c r="C1048" s="194"/>
      <c r="D1048" s="194"/>
      <c r="E1048" s="194"/>
      <c r="F1048" s="194"/>
      <c r="G1048" s="194"/>
      <c r="X1048" s="210"/>
      <c r="Y1048" s="210"/>
      <c r="AF1048" s="210"/>
      <c r="AG1048" s="210"/>
      <c r="AT1048" s="210"/>
      <c r="AU1048" s="210"/>
      <c r="AV1048" s="210"/>
      <c r="AW1048" s="210"/>
      <c r="AX1048" s="210"/>
      <c r="AY1048" s="210"/>
      <c r="AZ1048" s="210"/>
      <c r="BA1048" s="210"/>
      <c r="BB1048" s="210"/>
      <c r="BC1048" s="210"/>
      <c r="BD1048" s="210"/>
      <c r="BE1048" s="210"/>
      <c r="BM1048" s="211"/>
      <c r="BN1048" s="211"/>
      <c r="BO1048" s="211"/>
      <c r="BP1048" s="211"/>
      <c r="BQ1048" s="211"/>
      <c r="BR1048" s="211"/>
      <c r="BS1048" s="211"/>
      <c r="BT1048" s="211"/>
      <c r="BU1048" s="211"/>
      <c r="BV1048" s="211"/>
      <c r="BW1048" s="211"/>
      <c r="BX1048" s="211"/>
    </row>
    <row r="1049" spans="1:76" s="209" customFormat="1" x14ac:dyDescent="0.25">
      <c r="A1049" s="194"/>
      <c r="B1049" s="194"/>
      <c r="C1049" s="194"/>
      <c r="D1049" s="194"/>
      <c r="E1049" s="194"/>
      <c r="F1049" s="194"/>
      <c r="G1049" s="194"/>
      <c r="X1049" s="210"/>
      <c r="Y1049" s="210"/>
      <c r="AF1049" s="210"/>
      <c r="AG1049" s="210"/>
      <c r="AT1049" s="210"/>
      <c r="AU1049" s="210"/>
      <c r="AV1049" s="210"/>
      <c r="AW1049" s="210"/>
      <c r="AX1049" s="210"/>
      <c r="AY1049" s="210"/>
      <c r="AZ1049" s="210"/>
      <c r="BA1049" s="210"/>
      <c r="BB1049" s="210"/>
      <c r="BC1049" s="210"/>
      <c r="BD1049" s="210"/>
      <c r="BE1049" s="210"/>
      <c r="BM1049" s="211"/>
      <c r="BN1049" s="211"/>
      <c r="BO1049" s="211"/>
      <c r="BP1049" s="211"/>
      <c r="BQ1049" s="211"/>
      <c r="BR1049" s="211"/>
      <c r="BS1049" s="211"/>
      <c r="BT1049" s="211"/>
      <c r="BU1049" s="211"/>
      <c r="BV1049" s="211"/>
      <c r="BW1049" s="211"/>
      <c r="BX1049" s="211"/>
    </row>
    <row r="1050" spans="1:76" s="209" customFormat="1" x14ac:dyDescent="0.25">
      <c r="A1050" s="194"/>
      <c r="B1050" s="194"/>
      <c r="C1050" s="194"/>
      <c r="D1050" s="194"/>
      <c r="E1050" s="194"/>
      <c r="F1050" s="194"/>
      <c r="G1050" s="194"/>
      <c r="X1050" s="210"/>
      <c r="Y1050" s="210"/>
      <c r="AF1050" s="210"/>
      <c r="AG1050" s="210"/>
      <c r="AT1050" s="210"/>
      <c r="AU1050" s="210"/>
      <c r="AV1050" s="210"/>
      <c r="AW1050" s="210"/>
      <c r="AX1050" s="210"/>
      <c r="AY1050" s="210"/>
      <c r="AZ1050" s="210"/>
      <c r="BA1050" s="210"/>
      <c r="BB1050" s="210"/>
      <c r="BC1050" s="210"/>
      <c r="BD1050" s="210"/>
      <c r="BE1050" s="210"/>
      <c r="BM1050" s="211"/>
      <c r="BN1050" s="211"/>
      <c r="BO1050" s="211"/>
      <c r="BP1050" s="211"/>
      <c r="BQ1050" s="211"/>
      <c r="BR1050" s="211"/>
      <c r="BS1050" s="211"/>
      <c r="BT1050" s="211"/>
      <c r="BU1050" s="211"/>
      <c r="BV1050" s="211"/>
      <c r="BW1050" s="211"/>
      <c r="BX1050" s="211"/>
    </row>
    <row r="1051" spans="1:76" s="209" customFormat="1" x14ac:dyDescent="0.25">
      <c r="A1051" s="194"/>
      <c r="B1051" s="194"/>
      <c r="C1051" s="194"/>
      <c r="D1051" s="194"/>
      <c r="E1051" s="194"/>
      <c r="F1051" s="194"/>
      <c r="G1051" s="194"/>
      <c r="X1051" s="210"/>
      <c r="Y1051" s="210"/>
      <c r="AF1051" s="210"/>
      <c r="AG1051" s="210"/>
      <c r="AT1051" s="210"/>
      <c r="AU1051" s="210"/>
      <c r="AV1051" s="210"/>
      <c r="AW1051" s="210"/>
      <c r="AX1051" s="210"/>
      <c r="AY1051" s="210"/>
      <c r="AZ1051" s="210"/>
      <c r="BA1051" s="210"/>
      <c r="BB1051" s="210"/>
      <c r="BC1051" s="210"/>
      <c r="BD1051" s="210"/>
      <c r="BE1051" s="210"/>
      <c r="BM1051" s="211"/>
      <c r="BN1051" s="211"/>
      <c r="BO1051" s="211"/>
      <c r="BP1051" s="211"/>
      <c r="BQ1051" s="211"/>
      <c r="BR1051" s="211"/>
      <c r="BS1051" s="211"/>
      <c r="BT1051" s="211"/>
      <c r="BU1051" s="211"/>
      <c r="BV1051" s="211"/>
      <c r="BW1051" s="211"/>
      <c r="BX1051" s="211"/>
    </row>
    <row r="1052" spans="1:76" s="209" customFormat="1" x14ac:dyDescent="0.25">
      <c r="A1052" s="194"/>
      <c r="B1052" s="194"/>
      <c r="C1052" s="194"/>
      <c r="D1052" s="194"/>
      <c r="E1052" s="194"/>
      <c r="F1052" s="194"/>
      <c r="G1052" s="194"/>
      <c r="X1052" s="210"/>
      <c r="Y1052" s="210"/>
      <c r="AF1052" s="210"/>
      <c r="AG1052" s="210"/>
      <c r="AT1052" s="210"/>
      <c r="AU1052" s="210"/>
      <c r="AV1052" s="210"/>
      <c r="AW1052" s="210"/>
      <c r="AX1052" s="210"/>
      <c r="AY1052" s="210"/>
      <c r="AZ1052" s="210"/>
      <c r="BA1052" s="210"/>
      <c r="BB1052" s="210"/>
      <c r="BC1052" s="210"/>
      <c r="BD1052" s="210"/>
      <c r="BE1052" s="210"/>
      <c r="BM1052" s="211"/>
      <c r="BN1052" s="211"/>
      <c r="BO1052" s="211"/>
      <c r="BP1052" s="211"/>
      <c r="BQ1052" s="211"/>
      <c r="BR1052" s="211"/>
      <c r="BS1052" s="211"/>
      <c r="BT1052" s="211"/>
      <c r="BU1052" s="211"/>
      <c r="BV1052" s="211"/>
      <c r="BW1052" s="211"/>
      <c r="BX1052" s="211"/>
    </row>
    <row r="1053" spans="1:76" s="209" customFormat="1" x14ac:dyDescent="0.25">
      <c r="A1053" s="194"/>
      <c r="B1053" s="194"/>
      <c r="C1053" s="194"/>
      <c r="D1053" s="194"/>
      <c r="E1053" s="194"/>
      <c r="F1053" s="194"/>
      <c r="G1053" s="194"/>
      <c r="X1053" s="210"/>
      <c r="Y1053" s="210"/>
      <c r="AF1053" s="210"/>
      <c r="AG1053" s="210"/>
      <c r="AT1053" s="210"/>
      <c r="AU1053" s="210"/>
      <c r="AV1053" s="210"/>
      <c r="AW1053" s="210"/>
      <c r="AX1053" s="210"/>
      <c r="AY1053" s="210"/>
      <c r="AZ1053" s="210"/>
      <c r="BA1053" s="210"/>
      <c r="BB1053" s="210"/>
      <c r="BC1053" s="210"/>
      <c r="BD1053" s="210"/>
      <c r="BE1053" s="210"/>
      <c r="BM1053" s="211"/>
      <c r="BN1053" s="211"/>
      <c r="BO1053" s="211"/>
      <c r="BP1053" s="211"/>
      <c r="BQ1053" s="211"/>
      <c r="BR1053" s="211"/>
      <c r="BS1053" s="211"/>
      <c r="BT1053" s="211"/>
      <c r="BU1053" s="211"/>
      <c r="BV1053" s="211"/>
      <c r="BW1053" s="211"/>
      <c r="BX1053" s="211"/>
    </row>
    <row r="1054" spans="1:76" s="209" customFormat="1" x14ac:dyDescent="0.25">
      <c r="A1054" s="194"/>
      <c r="B1054" s="194"/>
      <c r="C1054" s="194"/>
      <c r="D1054" s="194"/>
      <c r="E1054" s="194"/>
      <c r="F1054" s="194"/>
      <c r="G1054" s="194"/>
      <c r="X1054" s="210"/>
      <c r="Y1054" s="210"/>
      <c r="AF1054" s="210"/>
      <c r="AG1054" s="210"/>
      <c r="AT1054" s="210"/>
      <c r="AU1054" s="210"/>
      <c r="AV1054" s="210"/>
      <c r="AW1054" s="210"/>
      <c r="AX1054" s="210"/>
      <c r="AY1054" s="210"/>
      <c r="AZ1054" s="210"/>
      <c r="BA1054" s="210"/>
      <c r="BB1054" s="210"/>
      <c r="BC1054" s="210"/>
      <c r="BD1054" s="210"/>
      <c r="BE1054" s="210"/>
      <c r="BM1054" s="211"/>
      <c r="BN1054" s="211"/>
      <c r="BO1054" s="211"/>
      <c r="BP1054" s="211"/>
      <c r="BQ1054" s="211"/>
      <c r="BR1054" s="211"/>
      <c r="BS1054" s="211"/>
      <c r="BT1054" s="211"/>
      <c r="BU1054" s="211"/>
      <c r="BV1054" s="211"/>
      <c r="BW1054" s="211"/>
      <c r="BX1054" s="211"/>
    </row>
    <row r="1055" spans="1:76" s="209" customFormat="1" x14ac:dyDescent="0.25">
      <c r="A1055" s="194"/>
      <c r="B1055" s="194"/>
      <c r="C1055" s="194"/>
      <c r="D1055" s="194"/>
      <c r="E1055" s="194"/>
      <c r="F1055" s="194"/>
      <c r="G1055" s="194"/>
      <c r="X1055" s="210"/>
      <c r="Y1055" s="210"/>
      <c r="AF1055" s="210"/>
      <c r="AG1055" s="210"/>
      <c r="AT1055" s="210"/>
      <c r="AU1055" s="210"/>
      <c r="AV1055" s="210"/>
      <c r="AW1055" s="210"/>
      <c r="AX1055" s="210"/>
      <c r="AY1055" s="210"/>
      <c r="AZ1055" s="210"/>
      <c r="BA1055" s="210"/>
      <c r="BB1055" s="210"/>
      <c r="BC1055" s="210"/>
      <c r="BD1055" s="210"/>
      <c r="BE1055" s="210"/>
      <c r="BM1055" s="211"/>
      <c r="BN1055" s="211"/>
      <c r="BO1055" s="211"/>
      <c r="BP1055" s="211"/>
      <c r="BQ1055" s="211"/>
      <c r="BR1055" s="211"/>
      <c r="BS1055" s="211"/>
      <c r="BT1055" s="211"/>
      <c r="BU1055" s="211"/>
      <c r="BV1055" s="211"/>
      <c r="BW1055" s="211"/>
      <c r="BX1055" s="211"/>
    </row>
    <row r="1056" spans="1:76" s="209" customFormat="1" x14ac:dyDescent="0.25">
      <c r="A1056" s="194"/>
      <c r="B1056" s="194"/>
      <c r="C1056" s="194"/>
      <c r="D1056" s="194"/>
      <c r="E1056" s="194"/>
      <c r="F1056" s="194"/>
      <c r="G1056" s="194"/>
      <c r="X1056" s="210"/>
      <c r="Y1056" s="210"/>
      <c r="AF1056" s="210"/>
      <c r="AG1056" s="210"/>
      <c r="AT1056" s="210"/>
      <c r="AU1056" s="210"/>
      <c r="AV1056" s="210"/>
      <c r="AW1056" s="210"/>
      <c r="AX1056" s="210"/>
      <c r="AY1056" s="210"/>
      <c r="AZ1056" s="210"/>
      <c r="BA1056" s="210"/>
      <c r="BB1056" s="210"/>
      <c r="BC1056" s="210"/>
      <c r="BD1056" s="210"/>
      <c r="BE1056" s="210"/>
      <c r="BM1056" s="211"/>
      <c r="BN1056" s="211"/>
      <c r="BO1056" s="211"/>
      <c r="BP1056" s="211"/>
      <c r="BQ1056" s="211"/>
      <c r="BR1056" s="211"/>
      <c r="BS1056" s="211"/>
      <c r="BT1056" s="211"/>
      <c r="BU1056" s="211"/>
      <c r="BV1056" s="211"/>
      <c r="BW1056" s="211"/>
      <c r="BX1056" s="211"/>
    </row>
    <row r="1057" spans="1:76" s="209" customFormat="1" x14ac:dyDescent="0.25">
      <c r="A1057" s="194"/>
      <c r="B1057" s="194"/>
      <c r="C1057" s="194"/>
      <c r="D1057" s="194"/>
      <c r="E1057" s="194"/>
      <c r="F1057" s="194"/>
      <c r="G1057" s="194"/>
      <c r="X1057" s="210"/>
      <c r="Y1057" s="210"/>
      <c r="AF1057" s="210"/>
      <c r="AG1057" s="210"/>
      <c r="AT1057" s="210"/>
      <c r="AU1057" s="210"/>
      <c r="AV1057" s="210"/>
      <c r="AW1057" s="210"/>
      <c r="AX1057" s="210"/>
      <c r="AY1057" s="210"/>
      <c r="AZ1057" s="210"/>
      <c r="BA1057" s="210"/>
      <c r="BB1057" s="210"/>
      <c r="BC1057" s="210"/>
      <c r="BD1057" s="210"/>
      <c r="BE1057" s="210"/>
      <c r="BM1057" s="211"/>
      <c r="BN1057" s="211"/>
      <c r="BO1057" s="211"/>
      <c r="BP1057" s="211"/>
      <c r="BQ1057" s="211"/>
      <c r="BR1057" s="211"/>
      <c r="BS1057" s="211"/>
      <c r="BT1057" s="211"/>
      <c r="BU1057" s="211"/>
      <c r="BV1057" s="211"/>
      <c r="BW1057" s="211"/>
      <c r="BX1057" s="211"/>
    </row>
    <row r="1058" spans="1:76" s="209" customFormat="1" x14ac:dyDescent="0.25">
      <c r="A1058" s="194"/>
      <c r="B1058" s="194"/>
      <c r="C1058" s="194"/>
      <c r="D1058" s="194"/>
      <c r="E1058" s="194"/>
      <c r="F1058" s="194"/>
      <c r="G1058" s="194"/>
      <c r="X1058" s="210"/>
      <c r="Y1058" s="210"/>
      <c r="AF1058" s="210"/>
      <c r="AG1058" s="210"/>
      <c r="AT1058" s="210"/>
      <c r="AU1058" s="210"/>
      <c r="AV1058" s="210"/>
      <c r="AW1058" s="210"/>
      <c r="AX1058" s="210"/>
      <c r="AY1058" s="210"/>
      <c r="AZ1058" s="210"/>
      <c r="BA1058" s="210"/>
      <c r="BB1058" s="210"/>
      <c r="BC1058" s="210"/>
      <c r="BD1058" s="210"/>
      <c r="BE1058" s="210"/>
      <c r="BM1058" s="211"/>
      <c r="BN1058" s="211"/>
      <c r="BO1058" s="211"/>
      <c r="BP1058" s="211"/>
      <c r="BQ1058" s="211"/>
      <c r="BR1058" s="211"/>
      <c r="BS1058" s="211"/>
      <c r="BT1058" s="211"/>
      <c r="BU1058" s="211"/>
      <c r="BV1058" s="211"/>
      <c r="BW1058" s="211"/>
      <c r="BX1058" s="211"/>
    </row>
    <row r="1059" spans="1:76" s="209" customFormat="1" x14ac:dyDescent="0.25">
      <c r="A1059" s="194"/>
      <c r="B1059" s="194"/>
      <c r="C1059" s="194"/>
      <c r="D1059" s="194"/>
      <c r="E1059" s="194"/>
      <c r="F1059" s="194"/>
      <c r="G1059" s="194"/>
      <c r="X1059" s="210"/>
      <c r="Y1059" s="210"/>
      <c r="AF1059" s="210"/>
      <c r="AG1059" s="210"/>
      <c r="AT1059" s="210"/>
      <c r="AU1059" s="210"/>
      <c r="AV1059" s="210"/>
      <c r="AW1059" s="210"/>
      <c r="AX1059" s="210"/>
      <c r="AY1059" s="210"/>
      <c r="AZ1059" s="210"/>
      <c r="BA1059" s="210"/>
      <c r="BB1059" s="210"/>
      <c r="BC1059" s="210"/>
      <c r="BD1059" s="210"/>
      <c r="BE1059" s="210"/>
      <c r="BM1059" s="211"/>
      <c r="BN1059" s="211"/>
      <c r="BO1059" s="211"/>
      <c r="BP1059" s="211"/>
      <c r="BQ1059" s="211"/>
      <c r="BR1059" s="211"/>
      <c r="BS1059" s="211"/>
      <c r="BT1059" s="211"/>
      <c r="BU1059" s="211"/>
      <c r="BV1059" s="211"/>
      <c r="BW1059" s="211"/>
      <c r="BX1059" s="211"/>
    </row>
    <row r="1060" spans="1:76" s="209" customFormat="1" x14ac:dyDescent="0.25">
      <c r="A1060" s="194"/>
      <c r="B1060" s="194"/>
      <c r="C1060" s="194"/>
      <c r="D1060" s="194"/>
      <c r="E1060" s="194"/>
      <c r="F1060" s="194"/>
      <c r="G1060" s="194"/>
      <c r="X1060" s="210"/>
      <c r="Y1060" s="210"/>
      <c r="AF1060" s="210"/>
      <c r="AG1060" s="210"/>
      <c r="AT1060" s="210"/>
      <c r="AU1060" s="210"/>
      <c r="AV1060" s="210"/>
      <c r="AW1060" s="210"/>
      <c r="AX1060" s="210"/>
      <c r="AY1060" s="210"/>
      <c r="AZ1060" s="210"/>
      <c r="BA1060" s="210"/>
      <c r="BB1060" s="210"/>
      <c r="BC1060" s="210"/>
      <c r="BD1060" s="210"/>
      <c r="BE1060" s="210"/>
      <c r="BM1060" s="211"/>
      <c r="BN1060" s="211"/>
      <c r="BO1060" s="211"/>
      <c r="BP1060" s="211"/>
      <c r="BQ1060" s="211"/>
      <c r="BR1060" s="211"/>
      <c r="BS1060" s="211"/>
      <c r="BT1060" s="211"/>
      <c r="BU1060" s="211"/>
      <c r="BV1060" s="211"/>
      <c r="BW1060" s="211"/>
      <c r="BX1060" s="211"/>
    </row>
    <row r="1061" spans="1:76" s="209" customFormat="1" x14ac:dyDescent="0.25">
      <c r="A1061" s="194"/>
      <c r="B1061" s="194"/>
      <c r="C1061" s="194"/>
      <c r="D1061" s="194"/>
      <c r="E1061" s="194"/>
      <c r="F1061" s="194"/>
      <c r="G1061" s="194"/>
      <c r="X1061" s="210"/>
      <c r="Y1061" s="210"/>
      <c r="AF1061" s="210"/>
      <c r="AG1061" s="210"/>
      <c r="AT1061" s="210"/>
      <c r="AU1061" s="210"/>
      <c r="AV1061" s="210"/>
      <c r="AW1061" s="210"/>
      <c r="AX1061" s="210"/>
      <c r="AY1061" s="210"/>
      <c r="AZ1061" s="210"/>
      <c r="BA1061" s="210"/>
      <c r="BB1061" s="210"/>
      <c r="BC1061" s="210"/>
      <c r="BD1061" s="210"/>
      <c r="BE1061" s="210"/>
      <c r="BM1061" s="211"/>
      <c r="BN1061" s="211"/>
      <c r="BO1061" s="211"/>
      <c r="BP1061" s="211"/>
      <c r="BQ1061" s="211"/>
      <c r="BR1061" s="211"/>
      <c r="BS1061" s="211"/>
      <c r="BT1061" s="211"/>
      <c r="BU1061" s="211"/>
      <c r="BV1061" s="211"/>
      <c r="BW1061" s="211"/>
      <c r="BX1061" s="211"/>
    </row>
    <row r="1062" spans="1:76" s="209" customFormat="1" x14ac:dyDescent="0.25">
      <c r="A1062" s="194"/>
      <c r="B1062" s="194"/>
      <c r="C1062" s="194"/>
      <c r="D1062" s="194"/>
      <c r="E1062" s="194"/>
      <c r="F1062" s="194"/>
      <c r="G1062" s="194"/>
      <c r="X1062" s="210"/>
      <c r="Y1062" s="210"/>
      <c r="AF1062" s="210"/>
      <c r="AG1062" s="210"/>
      <c r="AT1062" s="210"/>
      <c r="AU1062" s="210"/>
      <c r="AV1062" s="210"/>
      <c r="AW1062" s="210"/>
      <c r="AX1062" s="210"/>
      <c r="AY1062" s="210"/>
      <c r="AZ1062" s="210"/>
      <c r="BA1062" s="210"/>
      <c r="BB1062" s="210"/>
      <c r="BC1062" s="210"/>
      <c r="BD1062" s="210"/>
      <c r="BE1062" s="210"/>
      <c r="BM1062" s="211"/>
      <c r="BN1062" s="211"/>
      <c r="BO1062" s="211"/>
      <c r="BP1062" s="211"/>
      <c r="BQ1062" s="211"/>
      <c r="BR1062" s="211"/>
      <c r="BS1062" s="211"/>
      <c r="BT1062" s="211"/>
      <c r="BU1062" s="211"/>
      <c r="BV1062" s="211"/>
      <c r="BW1062" s="211"/>
      <c r="BX1062" s="211"/>
    </row>
    <row r="1063" spans="1:76" s="209" customFormat="1" x14ac:dyDescent="0.25">
      <c r="A1063" s="194"/>
      <c r="B1063" s="194"/>
      <c r="C1063" s="194"/>
      <c r="D1063" s="194"/>
      <c r="E1063" s="194"/>
      <c r="F1063" s="194"/>
      <c r="G1063" s="194"/>
      <c r="X1063" s="210"/>
      <c r="Y1063" s="210"/>
      <c r="AF1063" s="210"/>
      <c r="AG1063" s="210"/>
      <c r="AT1063" s="210"/>
      <c r="AU1063" s="210"/>
      <c r="AV1063" s="210"/>
      <c r="AW1063" s="210"/>
      <c r="AX1063" s="210"/>
      <c r="AY1063" s="210"/>
      <c r="AZ1063" s="210"/>
      <c r="BA1063" s="210"/>
      <c r="BB1063" s="210"/>
      <c r="BC1063" s="210"/>
      <c r="BD1063" s="210"/>
      <c r="BE1063" s="210"/>
      <c r="BM1063" s="211"/>
      <c r="BN1063" s="211"/>
      <c r="BO1063" s="211"/>
      <c r="BP1063" s="211"/>
      <c r="BQ1063" s="211"/>
      <c r="BR1063" s="211"/>
      <c r="BS1063" s="211"/>
      <c r="BT1063" s="211"/>
      <c r="BU1063" s="211"/>
      <c r="BV1063" s="211"/>
      <c r="BW1063" s="211"/>
      <c r="BX1063" s="211"/>
    </row>
    <row r="1064" spans="1:76" s="209" customFormat="1" x14ac:dyDescent="0.25">
      <c r="A1064" s="194"/>
      <c r="B1064" s="194"/>
      <c r="C1064" s="194"/>
      <c r="D1064" s="194"/>
      <c r="E1064" s="194"/>
      <c r="F1064" s="194"/>
      <c r="G1064" s="194"/>
      <c r="X1064" s="210"/>
      <c r="Y1064" s="210"/>
      <c r="AF1064" s="210"/>
      <c r="AG1064" s="210"/>
      <c r="AT1064" s="210"/>
      <c r="AU1064" s="210"/>
      <c r="AV1064" s="210"/>
      <c r="AW1064" s="210"/>
      <c r="AX1064" s="210"/>
      <c r="AY1064" s="210"/>
      <c r="AZ1064" s="210"/>
      <c r="BA1064" s="210"/>
      <c r="BB1064" s="210"/>
      <c r="BC1064" s="210"/>
      <c r="BD1064" s="210"/>
      <c r="BE1064" s="210"/>
      <c r="BM1064" s="211"/>
      <c r="BN1064" s="211"/>
      <c r="BO1064" s="211"/>
      <c r="BP1064" s="211"/>
      <c r="BQ1064" s="211"/>
      <c r="BR1064" s="211"/>
      <c r="BS1064" s="211"/>
      <c r="BT1064" s="211"/>
      <c r="BU1064" s="211"/>
      <c r="BV1064" s="211"/>
      <c r="BW1064" s="211"/>
      <c r="BX1064" s="211"/>
    </row>
    <row r="1065" spans="1:76" s="209" customFormat="1" x14ac:dyDescent="0.25">
      <c r="A1065" s="194"/>
      <c r="B1065" s="194"/>
      <c r="C1065" s="194"/>
      <c r="D1065" s="194"/>
      <c r="E1065" s="194"/>
      <c r="F1065" s="194"/>
      <c r="G1065" s="194"/>
      <c r="X1065" s="210"/>
      <c r="Y1065" s="210"/>
      <c r="AF1065" s="210"/>
      <c r="AG1065" s="210"/>
      <c r="AT1065" s="210"/>
      <c r="AU1065" s="210"/>
      <c r="AV1065" s="210"/>
      <c r="AW1065" s="210"/>
      <c r="AX1065" s="210"/>
      <c r="AY1065" s="210"/>
      <c r="AZ1065" s="210"/>
      <c r="BA1065" s="210"/>
      <c r="BB1065" s="210"/>
      <c r="BC1065" s="210"/>
      <c r="BD1065" s="210"/>
      <c r="BE1065" s="210"/>
      <c r="BM1065" s="211"/>
      <c r="BN1065" s="211"/>
      <c r="BO1065" s="211"/>
      <c r="BP1065" s="211"/>
      <c r="BQ1065" s="211"/>
      <c r="BR1065" s="211"/>
      <c r="BS1065" s="211"/>
      <c r="BT1065" s="211"/>
      <c r="BU1065" s="211"/>
      <c r="BV1065" s="211"/>
      <c r="BW1065" s="211"/>
      <c r="BX1065" s="211"/>
    </row>
    <row r="1066" spans="1:76" s="209" customFormat="1" x14ac:dyDescent="0.25">
      <c r="A1066" s="194"/>
      <c r="B1066" s="194"/>
      <c r="C1066" s="194"/>
      <c r="D1066" s="194"/>
      <c r="E1066" s="194"/>
      <c r="F1066" s="194"/>
      <c r="G1066" s="194"/>
      <c r="X1066" s="210"/>
      <c r="Y1066" s="210"/>
      <c r="AF1066" s="210"/>
      <c r="AG1066" s="210"/>
      <c r="AT1066" s="210"/>
      <c r="AU1066" s="210"/>
      <c r="AV1066" s="210"/>
      <c r="AW1066" s="210"/>
      <c r="AX1066" s="210"/>
      <c r="AY1066" s="210"/>
      <c r="AZ1066" s="210"/>
      <c r="BA1066" s="210"/>
      <c r="BB1066" s="210"/>
      <c r="BC1066" s="210"/>
      <c r="BD1066" s="210"/>
      <c r="BE1066" s="210"/>
      <c r="BM1066" s="211"/>
      <c r="BN1066" s="211"/>
      <c r="BO1066" s="211"/>
      <c r="BP1066" s="211"/>
      <c r="BQ1066" s="211"/>
      <c r="BR1066" s="211"/>
      <c r="BS1066" s="211"/>
      <c r="BT1066" s="211"/>
      <c r="BU1066" s="211"/>
      <c r="BV1066" s="211"/>
      <c r="BW1066" s="211"/>
      <c r="BX1066" s="211"/>
    </row>
    <row r="1067" spans="1:76" s="209" customFormat="1" x14ac:dyDescent="0.25">
      <c r="A1067" s="194"/>
      <c r="B1067" s="194"/>
      <c r="C1067" s="194"/>
      <c r="D1067" s="194"/>
      <c r="E1067" s="194"/>
      <c r="F1067" s="194"/>
      <c r="G1067" s="194"/>
      <c r="X1067" s="210"/>
      <c r="Y1067" s="210"/>
      <c r="AF1067" s="210"/>
      <c r="AG1067" s="210"/>
      <c r="AT1067" s="210"/>
      <c r="AU1067" s="210"/>
      <c r="AV1067" s="210"/>
      <c r="AW1067" s="210"/>
      <c r="AX1067" s="210"/>
      <c r="AY1067" s="210"/>
      <c r="AZ1067" s="210"/>
      <c r="BA1067" s="210"/>
      <c r="BB1067" s="210"/>
      <c r="BC1067" s="210"/>
      <c r="BD1067" s="210"/>
      <c r="BE1067" s="210"/>
      <c r="BM1067" s="211"/>
      <c r="BN1067" s="211"/>
      <c r="BO1067" s="211"/>
      <c r="BP1067" s="211"/>
      <c r="BQ1067" s="211"/>
      <c r="BR1067" s="211"/>
      <c r="BS1067" s="211"/>
      <c r="BT1067" s="211"/>
      <c r="BU1067" s="211"/>
      <c r="BV1067" s="211"/>
      <c r="BW1067" s="211"/>
      <c r="BX1067" s="211"/>
    </row>
    <row r="1068" spans="1:76" s="209" customFormat="1" x14ac:dyDescent="0.25">
      <c r="A1068" s="194"/>
      <c r="B1068" s="194"/>
      <c r="C1068" s="194"/>
      <c r="D1068" s="194"/>
      <c r="E1068" s="194"/>
      <c r="F1068" s="194"/>
      <c r="G1068" s="194"/>
      <c r="X1068" s="210"/>
      <c r="Y1068" s="210"/>
      <c r="AF1068" s="210"/>
      <c r="AG1068" s="210"/>
      <c r="AT1068" s="210"/>
      <c r="AU1068" s="210"/>
      <c r="AV1068" s="210"/>
      <c r="AW1068" s="210"/>
      <c r="AX1068" s="210"/>
      <c r="AY1068" s="210"/>
      <c r="AZ1068" s="210"/>
      <c r="BA1068" s="210"/>
      <c r="BB1068" s="210"/>
      <c r="BC1068" s="210"/>
      <c r="BD1068" s="210"/>
      <c r="BE1068" s="210"/>
      <c r="BM1068" s="211"/>
      <c r="BN1068" s="211"/>
      <c r="BO1068" s="211"/>
      <c r="BP1068" s="211"/>
      <c r="BQ1068" s="211"/>
      <c r="BR1068" s="211"/>
      <c r="BS1068" s="211"/>
      <c r="BT1068" s="211"/>
      <c r="BU1068" s="211"/>
      <c r="BV1068" s="211"/>
      <c r="BW1068" s="211"/>
      <c r="BX1068" s="211"/>
    </row>
    <row r="1069" spans="1:76" s="209" customFormat="1" x14ac:dyDescent="0.25">
      <c r="A1069" s="194"/>
      <c r="B1069" s="194"/>
      <c r="C1069" s="194"/>
      <c r="D1069" s="194"/>
      <c r="E1069" s="194"/>
      <c r="F1069" s="194"/>
      <c r="G1069" s="194"/>
      <c r="X1069" s="210"/>
      <c r="Y1069" s="210"/>
      <c r="AF1069" s="210"/>
      <c r="AG1069" s="210"/>
      <c r="AT1069" s="210"/>
      <c r="AU1069" s="210"/>
      <c r="AV1069" s="210"/>
      <c r="AW1069" s="210"/>
      <c r="AX1069" s="210"/>
      <c r="AY1069" s="210"/>
      <c r="AZ1069" s="210"/>
      <c r="BA1069" s="210"/>
      <c r="BB1069" s="210"/>
      <c r="BC1069" s="210"/>
      <c r="BD1069" s="210"/>
      <c r="BE1069" s="210"/>
      <c r="BM1069" s="211"/>
      <c r="BN1069" s="211"/>
      <c r="BO1069" s="211"/>
      <c r="BP1069" s="211"/>
      <c r="BQ1069" s="211"/>
      <c r="BR1069" s="211"/>
      <c r="BS1069" s="211"/>
      <c r="BT1069" s="211"/>
      <c r="BU1069" s="211"/>
      <c r="BV1069" s="211"/>
      <c r="BW1069" s="211"/>
      <c r="BX1069" s="211"/>
    </row>
    <row r="1070" spans="1:76" s="209" customFormat="1" x14ac:dyDescent="0.25">
      <c r="A1070" s="194"/>
      <c r="B1070" s="194"/>
      <c r="C1070" s="194"/>
      <c r="D1070" s="194"/>
      <c r="E1070" s="194"/>
      <c r="F1070" s="194"/>
      <c r="G1070" s="194"/>
      <c r="X1070" s="210"/>
      <c r="Y1070" s="210"/>
      <c r="AF1070" s="210"/>
      <c r="AG1070" s="210"/>
      <c r="AT1070" s="210"/>
      <c r="AU1070" s="210"/>
      <c r="AV1070" s="210"/>
      <c r="AW1070" s="210"/>
      <c r="AX1070" s="210"/>
      <c r="AY1070" s="210"/>
      <c r="AZ1070" s="210"/>
      <c r="BA1070" s="210"/>
      <c r="BB1070" s="210"/>
      <c r="BC1070" s="210"/>
      <c r="BD1070" s="210"/>
      <c r="BE1070" s="210"/>
      <c r="BM1070" s="211"/>
      <c r="BN1070" s="211"/>
      <c r="BO1070" s="211"/>
      <c r="BP1070" s="211"/>
      <c r="BQ1070" s="211"/>
      <c r="BR1070" s="211"/>
      <c r="BS1070" s="211"/>
      <c r="BT1070" s="211"/>
      <c r="BU1070" s="211"/>
      <c r="BV1070" s="211"/>
      <c r="BW1070" s="211"/>
      <c r="BX1070" s="211"/>
    </row>
    <row r="1071" spans="1:76" s="209" customFormat="1" x14ac:dyDescent="0.25">
      <c r="A1071" s="194"/>
      <c r="B1071" s="194"/>
      <c r="C1071" s="194"/>
      <c r="D1071" s="194"/>
      <c r="E1071" s="194"/>
      <c r="F1071" s="194"/>
      <c r="G1071" s="194"/>
      <c r="X1071" s="210"/>
      <c r="Y1071" s="210"/>
      <c r="AF1071" s="210"/>
      <c r="AG1071" s="210"/>
      <c r="AT1071" s="210"/>
      <c r="AU1071" s="210"/>
      <c r="AV1071" s="210"/>
      <c r="AW1071" s="210"/>
      <c r="AX1071" s="210"/>
      <c r="AY1071" s="210"/>
      <c r="AZ1071" s="210"/>
      <c r="BA1071" s="210"/>
      <c r="BB1071" s="210"/>
      <c r="BC1071" s="210"/>
      <c r="BD1071" s="210"/>
      <c r="BE1071" s="210"/>
      <c r="BM1071" s="211"/>
      <c r="BN1071" s="211"/>
      <c r="BO1071" s="211"/>
      <c r="BP1071" s="211"/>
      <c r="BQ1071" s="211"/>
      <c r="BR1071" s="211"/>
      <c r="BS1071" s="211"/>
      <c r="BT1071" s="211"/>
      <c r="BU1071" s="211"/>
      <c r="BV1071" s="211"/>
      <c r="BW1071" s="211"/>
      <c r="BX1071" s="211"/>
    </row>
    <row r="1072" spans="1:76" s="209" customFormat="1" x14ac:dyDescent="0.25">
      <c r="A1072" s="194"/>
      <c r="B1072" s="194"/>
      <c r="C1072" s="194"/>
      <c r="D1072" s="194"/>
      <c r="E1072" s="194"/>
      <c r="F1072" s="194"/>
      <c r="G1072" s="194"/>
      <c r="X1072" s="210"/>
      <c r="Y1072" s="210"/>
      <c r="AF1072" s="210"/>
      <c r="AG1072" s="210"/>
      <c r="AT1072" s="210"/>
      <c r="AU1072" s="210"/>
      <c r="AV1072" s="210"/>
      <c r="AW1072" s="210"/>
      <c r="AX1072" s="210"/>
      <c r="AY1072" s="210"/>
      <c r="AZ1072" s="210"/>
      <c r="BA1072" s="210"/>
      <c r="BB1072" s="210"/>
      <c r="BC1072" s="210"/>
      <c r="BD1072" s="210"/>
      <c r="BE1072" s="210"/>
      <c r="BM1072" s="211"/>
      <c r="BN1072" s="211"/>
      <c r="BO1072" s="211"/>
      <c r="BP1072" s="211"/>
      <c r="BQ1072" s="211"/>
      <c r="BR1072" s="211"/>
      <c r="BS1072" s="211"/>
      <c r="BT1072" s="211"/>
      <c r="BU1072" s="211"/>
      <c r="BV1072" s="211"/>
      <c r="BW1072" s="211"/>
      <c r="BX1072" s="211"/>
    </row>
    <row r="1073" spans="1:76" s="209" customFormat="1" x14ac:dyDescent="0.25">
      <c r="A1073" s="194"/>
      <c r="B1073" s="194"/>
      <c r="C1073" s="194"/>
      <c r="D1073" s="194"/>
      <c r="E1073" s="194"/>
      <c r="F1073" s="194"/>
      <c r="G1073" s="194"/>
      <c r="X1073" s="210"/>
      <c r="Y1073" s="210"/>
      <c r="AF1073" s="210"/>
      <c r="AG1073" s="210"/>
      <c r="AT1073" s="210"/>
      <c r="AU1073" s="210"/>
      <c r="AV1073" s="210"/>
      <c r="AW1073" s="210"/>
      <c r="AX1073" s="210"/>
      <c r="AY1073" s="210"/>
      <c r="AZ1073" s="210"/>
      <c r="BA1073" s="210"/>
      <c r="BB1073" s="210"/>
      <c r="BC1073" s="210"/>
      <c r="BD1073" s="210"/>
      <c r="BE1073" s="210"/>
      <c r="BM1073" s="211"/>
      <c r="BN1073" s="211"/>
      <c r="BO1073" s="211"/>
      <c r="BP1073" s="211"/>
      <c r="BQ1073" s="211"/>
      <c r="BR1073" s="211"/>
      <c r="BS1073" s="211"/>
      <c r="BT1073" s="211"/>
      <c r="BU1073" s="211"/>
      <c r="BV1073" s="211"/>
      <c r="BW1073" s="211"/>
      <c r="BX1073" s="211"/>
    </row>
    <row r="1074" spans="1:76" s="209" customFormat="1" x14ac:dyDescent="0.25">
      <c r="A1074" s="194"/>
      <c r="B1074" s="194"/>
      <c r="C1074" s="194"/>
      <c r="D1074" s="194"/>
      <c r="E1074" s="194"/>
      <c r="F1074" s="194"/>
      <c r="G1074" s="194"/>
      <c r="X1074" s="210"/>
      <c r="Y1074" s="210"/>
      <c r="AF1074" s="210"/>
      <c r="AG1074" s="210"/>
      <c r="AT1074" s="210"/>
      <c r="AU1074" s="210"/>
      <c r="AV1074" s="210"/>
      <c r="AW1074" s="210"/>
      <c r="AX1074" s="210"/>
      <c r="AY1074" s="210"/>
      <c r="AZ1074" s="210"/>
      <c r="BA1074" s="210"/>
      <c r="BB1074" s="210"/>
      <c r="BC1074" s="210"/>
      <c r="BD1074" s="210"/>
      <c r="BE1074" s="210"/>
      <c r="BM1074" s="211"/>
      <c r="BN1074" s="211"/>
      <c r="BO1074" s="211"/>
      <c r="BP1074" s="211"/>
      <c r="BQ1074" s="211"/>
      <c r="BR1074" s="211"/>
      <c r="BS1074" s="211"/>
      <c r="BT1074" s="211"/>
      <c r="BU1074" s="211"/>
      <c r="BV1074" s="211"/>
      <c r="BW1074" s="211"/>
      <c r="BX1074" s="211"/>
    </row>
    <row r="1075" spans="1:76" s="209" customFormat="1" x14ac:dyDescent="0.25">
      <c r="A1075" s="194"/>
      <c r="B1075" s="194"/>
      <c r="C1075" s="194"/>
      <c r="D1075" s="194"/>
      <c r="E1075" s="194"/>
      <c r="F1075" s="194"/>
      <c r="G1075" s="194"/>
      <c r="X1075" s="210"/>
      <c r="Y1075" s="210"/>
      <c r="AF1075" s="210"/>
      <c r="AG1075" s="210"/>
      <c r="AT1075" s="210"/>
      <c r="AU1075" s="210"/>
      <c r="AV1075" s="210"/>
      <c r="AW1075" s="210"/>
      <c r="AX1075" s="210"/>
      <c r="AY1075" s="210"/>
      <c r="AZ1075" s="210"/>
      <c r="BA1075" s="210"/>
      <c r="BB1075" s="210"/>
      <c r="BC1075" s="210"/>
      <c r="BD1075" s="210"/>
      <c r="BE1075" s="210"/>
      <c r="BM1075" s="211"/>
      <c r="BN1075" s="211"/>
      <c r="BO1075" s="211"/>
      <c r="BP1075" s="211"/>
      <c r="BQ1075" s="211"/>
      <c r="BR1075" s="211"/>
      <c r="BS1075" s="211"/>
      <c r="BT1075" s="211"/>
      <c r="BU1075" s="211"/>
      <c r="BV1075" s="211"/>
      <c r="BW1075" s="211"/>
      <c r="BX1075" s="211"/>
    </row>
    <row r="1076" spans="1:76" s="209" customFormat="1" x14ac:dyDescent="0.25">
      <c r="A1076" s="194"/>
      <c r="B1076" s="194"/>
      <c r="C1076" s="194"/>
      <c r="D1076" s="194"/>
      <c r="E1076" s="194"/>
      <c r="F1076" s="194"/>
      <c r="G1076" s="194"/>
      <c r="X1076" s="210"/>
      <c r="Y1076" s="210"/>
      <c r="AF1076" s="210"/>
      <c r="AG1076" s="210"/>
      <c r="AT1076" s="210"/>
      <c r="AU1076" s="210"/>
      <c r="AV1076" s="210"/>
      <c r="AW1076" s="210"/>
      <c r="AX1076" s="210"/>
      <c r="AY1076" s="210"/>
      <c r="AZ1076" s="210"/>
      <c r="BA1076" s="210"/>
      <c r="BB1076" s="210"/>
      <c r="BC1076" s="210"/>
      <c r="BD1076" s="210"/>
      <c r="BE1076" s="210"/>
      <c r="BM1076" s="211"/>
      <c r="BN1076" s="211"/>
      <c r="BO1076" s="211"/>
      <c r="BP1076" s="211"/>
      <c r="BQ1076" s="211"/>
      <c r="BR1076" s="211"/>
      <c r="BS1076" s="211"/>
      <c r="BT1076" s="211"/>
      <c r="BU1076" s="211"/>
      <c r="BV1076" s="211"/>
      <c r="BW1076" s="211"/>
      <c r="BX1076" s="211"/>
    </row>
    <row r="1077" spans="1:76" s="209" customFormat="1" x14ac:dyDescent="0.25">
      <c r="A1077" s="194"/>
      <c r="B1077" s="194"/>
      <c r="C1077" s="194"/>
      <c r="D1077" s="194"/>
      <c r="E1077" s="194"/>
      <c r="F1077" s="194"/>
      <c r="G1077" s="194"/>
      <c r="X1077" s="210"/>
      <c r="Y1077" s="210"/>
      <c r="AF1077" s="210"/>
      <c r="AG1077" s="210"/>
      <c r="AT1077" s="210"/>
      <c r="AU1077" s="210"/>
      <c r="AV1077" s="210"/>
      <c r="AW1077" s="210"/>
      <c r="AX1077" s="210"/>
      <c r="AY1077" s="210"/>
      <c r="AZ1077" s="210"/>
      <c r="BA1077" s="210"/>
      <c r="BB1077" s="210"/>
      <c r="BC1077" s="210"/>
      <c r="BD1077" s="210"/>
      <c r="BE1077" s="210"/>
      <c r="BM1077" s="211"/>
      <c r="BN1077" s="211"/>
      <c r="BO1077" s="211"/>
      <c r="BP1077" s="211"/>
      <c r="BQ1077" s="211"/>
      <c r="BR1077" s="211"/>
      <c r="BS1077" s="211"/>
      <c r="BT1077" s="211"/>
      <c r="BU1077" s="211"/>
      <c r="BV1077" s="211"/>
      <c r="BW1077" s="211"/>
      <c r="BX1077" s="211"/>
    </row>
    <row r="1078" spans="1:76" s="209" customFormat="1" x14ac:dyDescent="0.25">
      <c r="A1078" s="194"/>
      <c r="B1078" s="194"/>
      <c r="C1078" s="194"/>
      <c r="D1078" s="194"/>
      <c r="E1078" s="194"/>
      <c r="F1078" s="194"/>
      <c r="G1078" s="194"/>
      <c r="X1078" s="210"/>
      <c r="Y1078" s="210"/>
      <c r="AF1078" s="210"/>
      <c r="AG1078" s="210"/>
      <c r="AT1078" s="210"/>
      <c r="AU1078" s="210"/>
      <c r="AV1078" s="210"/>
      <c r="AW1078" s="210"/>
      <c r="AX1078" s="210"/>
      <c r="AY1078" s="210"/>
      <c r="AZ1078" s="210"/>
      <c r="BA1078" s="210"/>
      <c r="BB1078" s="210"/>
      <c r="BC1078" s="210"/>
      <c r="BD1078" s="210"/>
      <c r="BE1078" s="210"/>
      <c r="BM1078" s="211"/>
      <c r="BN1078" s="211"/>
      <c r="BO1078" s="211"/>
      <c r="BP1078" s="211"/>
      <c r="BQ1078" s="211"/>
      <c r="BR1078" s="211"/>
      <c r="BS1078" s="211"/>
      <c r="BT1078" s="211"/>
      <c r="BU1078" s="211"/>
      <c r="BV1078" s="211"/>
      <c r="BW1078" s="211"/>
      <c r="BX1078" s="211"/>
    </row>
    <row r="1079" spans="1:76" s="209" customFormat="1" x14ac:dyDescent="0.25">
      <c r="A1079" s="194"/>
      <c r="B1079" s="194"/>
      <c r="C1079" s="194"/>
      <c r="D1079" s="194"/>
      <c r="E1079" s="194"/>
      <c r="F1079" s="194"/>
      <c r="G1079" s="194"/>
      <c r="X1079" s="210"/>
      <c r="Y1079" s="210"/>
      <c r="AF1079" s="210"/>
      <c r="AG1079" s="210"/>
      <c r="AT1079" s="210"/>
      <c r="AU1079" s="210"/>
      <c r="AV1079" s="210"/>
      <c r="AW1079" s="210"/>
      <c r="AX1079" s="210"/>
      <c r="AY1079" s="210"/>
      <c r="AZ1079" s="210"/>
      <c r="BA1079" s="210"/>
      <c r="BB1079" s="210"/>
      <c r="BC1079" s="210"/>
      <c r="BD1079" s="210"/>
      <c r="BE1079" s="210"/>
      <c r="BM1079" s="211"/>
      <c r="BN1079" s="211"/>
      <c r="BO1079" s="211"/>
      <c r="BP1079" s="211"/>
      <c r="BQ1079" s="211"/>
      <c r="BR1079" s="211"/>
      <c r="BS1079" s="211"/>
      <c r="BT1079" s="211"/>
      <c r="BU1079" s="211"/>
      <c r="BV1079" s="211"/>
      <c r="BW1079" s="211"/>
      <c r="BX1079" s="211"/>
    </row>
    <row r="1080" spans="1:76" s="209" customFormat="1" x14ac:dyDescent="0.25">
      <c r="A1080" s="194"/>
      <c r="B1080" s="194"/>
      <c r="C1080" s="194"/>
      <c r="D1080" s="194"/>
      <c r="E1080" s="194"/>
      <c r="F1080" s="194"/>
      <c r="G1080" s="194"/>
      <c r="X1080" s="210"/>
      <c r="Y1080" s="210"/>
      <c r="AF1080" s="210"/>
      <c r="AG1080" s="210"/>
      <c r="AT1080" s="210"/>
      <c r="AU1080" s="210"/>
      <c r="AV1080" s="210"/>
      <c r="AW1080" s="210"/>
      <c r="AX1080" s="210"/>
      <c r="AY1080" s="210"/>
      <c r="AZ1080" s="210"/>
      <c r="BA1080" s="210"/>
      <c r="BB1080" s="210"/>
      <c r="BC1080" s="210"/>
      <c r="BD1080" s="210"/>
      <c r="BE1080" s="210"/>
      <c r="BM1080" s="211"/>
      <c r="BN1080" s="211"/>
      <c r="BO1080" s="211"/>
      <c r="BP1080" s="211"/>
      <c r="BQ1080" s="211"/>
      <c r="BR1080" s="211"/>
      <c r="BS1080" s="211"/>
      <c r="BT1080" s="211"/>
      <c r="BU1080" s="211"/>
      <c r="BV1080" s="211"/>
      <c r="BW1080" s="211"/>
      <c r="BX1080" s="211"/>
    </row>
    <row r="1081" spans="1:76" s="209" customFormat="1" x14ac:dyDescent="0.25">
      <c r="A1081" s="194"/>
      <c r="B1081" s="194"/>
      <c r="C1081" s="194"/>
      <c r="D1081" s="194"/>
      <c r="E1081" s="194"/>
      <c r="F1081" s="194"/>
      <c r="G1081" s="194"/>
      <c r="X1081" s="210"/>
      <c r="Y1081" s="210"/>
      <c r="AF1081" s="210"/>
      <c r="AG1081" s="210"/>
      <c r="AT1081" s="210"/>
      <c r="AU1081" s="210"/>
      <c r="AV1081" s="210"/>
      <c r="AW1081" s="210"/>
      <c r="AX1081" s="210"/>
      <c r="AY1081" s="210"/>
      <c r="AZ1081" s="210"/>
      <c r="BA1081" s="210"/>
      <c r="BB1081" s="210"/>
      <c r="BC1081" s="210"/>
      <c r="BD1081" s="210"/>
      <c r="BE1081" s="210"/>
      <c r="BM1081" s="211"/>
      <c r="BN1081" s="211"/>
      <c r="BO1081" s="211"/>
      <c r="BP1081" s="211"/>
      <c r="BQ1081" s="211"/>
      <c r="BR1081" s="211"/>
      <c r="BS1081" s="211"/>
      <c r="BT1081" s="211"/>
      <c r="BU1081" s="211"/>
      <c r="BV1081" s="211"/>
      <c r="BW1081" s="211"/>
      <c r="BX1081" s="211"/>
    </row>
    <row r="1082" spans="1:76" s="209" customFormat="1" x14ac:dyDescent="0.25">
      <c r="A1082" s="194"/>
      <c r="B1082" s="194"/>
      <c r="C1082" s="194"/>
      <c r="D1082" s="194"/>
      <c r="E1082" s="194"/>
      <c r="F1082" s="194"/>
      <c r="G1082" s="194"/>
      <c r="X1082" s="210"/>
      <c r="Y1082" s="210"/>
      <c r="AF1082" s="210"/>
      <c r="AG1082" s="210"/>
      <c r="AT1082" s="210"/>
      <c r="AU1082" s="210"/>
      <c r="AV1082" s="210"/>
      <c r="AW1082" s="210"/>
      <c r="AX1082" s="210"/>
      <c r="AY1082" s="210"/>
      <c r="AZ1082" s="210"/>
      <c r="BA1082" s="210"/>
      <c r="BB1082" s="210"/>
      <c r="BC1082" s="210"/>
      <c r="BD1082" s="210"/>
      <c r="BE1082" s="210"/>
      <c r="BM1082" s="211"/>
      <c r="BN1082" s="211"/>
      <c r="BO1082" s="211"/>
      <c r="BP1082" s="211"/>
      <c r="BQ1082" s="211"/>
      <c r="BR1082" s="211"/>
      <c r="BS1082" s="211"/>
      <c r="BT1082" s="211"/>
      <c r="BU1082" s="211"/>
      <c r="BV1082" s="211"/>
      <c r="BW1082" s="211"/>
      <c r="BX1082" s="211"/>
    </row>
    <row r="1083" spans="1:76" s="209" customFormat="1" x14ac:dyDescent="0.25">
      <c r="A1083" s="194"/>
      <c r="B1083" s="194"/>
      <c r="C1083" s="194"/>
      <c r="D1083" s="194"/>
      <c r="E1083" s="194"/>
      <c r="F1083" s="194"/>
      <c r="G1083" s="194"/>
      <c r="X1083" s="210"/>
      <c r="Y1083" s="210"/>
      <c r="AF1083" s="210"/>
      <c r="AG1083" s="210"/>
      <c r="AT1083" s="210"/>
      <c r="AU1083" s="210"/>
      <c r="AV1083" s="210"/>
      <c r="AW1083" s="210"/>
      <c r="AX1083" s="210"/>
      <c r="AY1083" s="210"/>
      <c r="AZ1083" s="210"/>
      <c r="BA1083" s="210"/>
      <c r="BB1083" s="210"/>
      <c r="BC1083" s="210"/>
      <c r="BD1083" s="210"/>
      <c r="BE1083" s="210"/>
      <c r="BM1083" s="211"/>
      <c r="BN1083" s="211"/>
      <c r="BO1083" s="211"/>
      <c r="BP1083" s="211"/>
      <c r="BQ1083" s="211"/>
      <c r="BR1083" s="211"/>
      <c r="BS1083" s="211"/>
      <c r="BT1083" s="211"/>
      <c r="BU1083" s="211"/>
      <c r="BV1083" s="211"/>
      <c r="BW1083" s="211"/>
      <c r="BX1083" s="211"/>
    </row>
    <row r="1084" spans="1:76" s="209" customFormat="1" x14ac:dyDescent="0.25">
      <c r="A1084" s="194"/>
      <c r="B1084" s="194"/>
      <c r="C1084" s="194"/>
      <c r="D1084" s="194"/>
      <c r="E1084" s="194"/>
      <c r="F1084" s="194"/>
      <c r="G1084" s="194"/>
      <c r="X1084" s="210"/>
      <c r="Y1084" s="210"/>
      <c r="AF1084" s="210"/>
      <c r="AG1084" s="210"/>
      <c r="AT1084" s="210"/>
      <c r="AU1084" s="210"/>
      <c r="AV1084" s="210"/>
      <c r="AW1084" s="210"/>
      <c r="AX1084" s="210"/>
      <c r="AY1084" s="210"/>
      <c r="AZ1084" s="210"/>
      <c r="BA1084" s="210"/>
      <c r="BB1084" s="210"/>
      <c r="BC1084" s="210"/>
      <c r="BD1084" s="210"/>
      <c r="BE1084" s="210"/>
      <c r="BM1084" s="211"/>
      <c r="BN1084" s="211"/>
      <c r="BO1084" s="211"/>
      <c r="BP1084" s="211"/>
      <c r="BQ1084" s="211"/>
      <c r="BR1084" s="211"/>
      <c r="BS1084" s="211"/>
      <c r="BT1084" s="211"/>
      <c r="BU1084" s="211"/>
      <c r="BV1084" s="211"/>
      <c r="BW1084" s="211"/>
      <c r="BX1084" s="211"/>
    </row>
    <row r="1085" spans="1:76" s="209" customFormat="1" x14ac:dyDescent="0.25">
      <c r="A1085" s="194"/>
      <c r="B1085" s="194"/>
      <c r="C1085" s="194"/>
      <c r="D1085" s="194"/>
      <c r="E1085" s="194"/>
      <c r="F1085" s="194"/>
      <c r="G1085" s="194"/>
      <c r="X1085" s="210"/>
      <c r="Y1085" s="210"/>
      <c r="AF1085" s="210"/>
      <c r="AG1085" s="210"/>
      <c r="AT1085" s="210"/>
      <c r="AU1085" s="210"/>
      <c r="AV1085" s="210"/>
      <c r="AW1085" s="210"/>
      <c r="AX1085" s="210"/>
      <c r="AY1085" s="210"/>
      <c r="AZ1085" s="210"/>
      <c r="BA1085" s="210"/>
      <c r="BB1085" s="210"/>
      <c r="BC1085" s="210"/>
      <c r="BD1085" s="210"/>
      <c r="BE1085" s="210"/>
      <c r="BM1085" s="211"/>
      <c r="BN1085" s="211"/>
      <c r="BO1085" s="211"/>
      <c r="BP1085" s="211"/>
      <c r="BQ1085" s="211"/>
      <c r="BR1085" s="211"/>
      <c r="BS1085" s="211"/>
      <c r="BT1085" s="211"/>
      <c r="BU1085" s="211"/>
      <c r="BV1085" s="211"/>
      <c r="BW1085" s="211"/>
      <c r="BX1085" s="211"/>
    </row>
    <row r="1086" spans="1:76" s="209" customFormat="1" x14ac:dyDescent="0.25">
      <c r="A1086" s="194"/>
      <c r="B1086" s="194"/>
      <c r="C1086" s="194"/>
      <c r="D1086" s="194"/>
      <c r="E1086" s="194"/>
      <c r="F1086" s="194"/>
      <c r="G1086" s="194"/>
      <c r="X1086" s="210"/>
      <c r="Y1086" s="210"/>
      <c r="AF1086" s="210"/>
      <c r="AG1086" s="210"/>
      <c r="AT1086" s="210"/>
      <c r="AU1086" s="210"/>
      <c r="AV1086" s="210"/>
      <c r="AW1086" s="210"/>
      <c r="AX1086" s="210"/>
      <c r="AY1086" s="210"/>
      <c r="AZ1086" s="210"/>
      <c r="BA1086" s="210"/>
      <c r="BB1086" s="210"/>
      <c r="BC1086" s="210"/>
      <c r="BD1086" s="210"/>
      <c r="BE1086" s="210"/>
      <c r="BM1086" s="211"/>
      <c r="BN1086" s="211"/>
      <c r="BO1086" s="211"/>
      <c r="BP1086" s="211"/>
      <c r="BQ1086" s="211"/>
      <c r="BR1086" s="211"/>
      <c r="BS1086" s="211"/>
      <c r="BT1086" s="211"/>
      <c r="BU1086" s="211"/>
      <c r="BV1086" s="211"/>
      <c r="BW1086" s="211"/>
      <c r="BX1086" s="211"/>
    </row>
    <row r="1087" spans="1:76" s="209" customFormat="1" x14ac:dyDescent="0.25">
      <c r="A1087" s="194"/>
      <c r="B1087" s="194"/>
      <c r="C1087" s="194"/>
      <c r="D1087" s="194"/>
      <c r="E1087" s="194"/>
      <c r="F1087" s="194"/>
      <c r="G1087" s="194"/>
      <c r="X1087" s="210"/>
      <c r="Y1087" s="210"/>
      <c r="AF1087" s="210"/>
      <c r="AG1087" s="210"/>
      <c r="AT1087" s="210"/>
      <c r="AU1087" s="210"/>
      <c r="AV1087" s="210"/>
      <c r="AW1087" s="210"/>
      <c r="AX1087" s="210"/>
      <c r="AY1087" s="210"/>
      <c r="AZ1087" s="210"/>
      <c r="BA1087" s="210"/>
      <c r="BB1087" s="210"/>
      <c r="BC1087" s="210"/>
      <c r="BD1087" s="210"/>
      <c r="BE1087" s="210"/>
      <c r="BM1087" s="211"/>
      <c r="BN1087" s="211"/>
      <c r="BO1087" s="211"/>
      <c r="BP1087" s="211"/>
      <c r="BQ1087" s="211"/>
      <c r="BR1087" s="211"/>
      <c r="BS1087" s="211"/>
      <c r="BT1087" s="211"/>
      <c r="BU1087" s="211"/>
      <c r="BV1087" s="211"/>
      <c r="BW1087" s="211"/>
      <c r="BX1087" s="211"/>
    </row>
    <row r="1088" spans="1:76" s="209" customFormat="1" x14ac:dyDescent="0.25">
      <c r="A1088" s="194"/>
      <c r="B1088" s="194"/>
      <c r="C1088" s="194"/>
      <c r="D1088" s="194"/>
      <c r="E1088" s="194"/>
      <c r="F1088" s="194"/>
      <c r="G1088" s="194"/>
      <c r="X1088" s="210"/>
      <c r="Y1088" s="210"/>
      <c r="AF1088" s="210"/>
      <c r="AG1088" s="210"/>
      <c r="AT1088" s="210"/>
      <c r="AU1088" s="210"/>
      <c r="AV1088" s="210"/>
      <c r="AW1088" s="210"/>
      <c r="AX1088" s="210"/>
      <c r="AY1088" s="210"/>
      <c r="AZ1088" s="210"/>
      <c r="BA1088" s="210"/>
      <c r="BB1088" s="210"/>
      <c r="BC1088" s="210"/>
      <c r="BD1088" s="210"/>
      <c r="BE1088" s="210"/>
      <c r="BM1088" s="211"/>
      <c r="BN1088" s="211"/>
      <c r="BO1088" s="211"/>
      <c r="BP1088" s="211"/>
      <c r="BQ1088" s="211"/>
      <c r="BR1088" s="211"/>
      <c r="BS1088" s="211"/>
      <c r="BT1088" s="211"/>
      <c r="BU1088" s="211"/>
      <c r="BV1088" s="211"/>
      <c r="BW1088" s="211"/>
      <c r="BX1088" s="211"/>
    </row>
    <row r="1089" spans="1:76" s="209" customFormat="1" x14ac:dyDescent="0.25">
      <c r="A1089" s="194"/>
      <c r="B1089" s="194"/>
      <c r="C1089" s="194"/>
      <c r="D1089" s="194"/>
      <c r="E1089" s="194"/>
      <c r="F1089" s="194"/>
      <c r="G1089" s="194"/>
      <c r="X1089" s="210"/>
      <c r="Y1089" s="210"/>
      <c r="AF1089" s="210"/>
      <c r="AG1089" s="210"/>
      <c r="AT1089" s="210"/>
      <c r="AU1089" s="210"/>
      <c r="AV1089" s="210"/>
      <c r="AW1089" s="210"/>
      <c r="AX1089" s="210"/>
      <c r="AY1089" s="210"/>
      <c r="AZ1089" s="210"/>
      <c r="BA1089" s="210"/>
      <c r="BB1089" s="210"/>
      <c r="BC1089" s="210"/>
      <c r="BD1089" s="210"/>
      <c r="BE1089" s="210"/>
      <c r="BM1089" s="211"/>
      <c r="BN1089" s="211"/>
      <c r="BO1089" s="211"/>
      <c r="BP1089" s="211"/>
      <c r="BQ1089" s="211"/>
      <c r="BR1089" s="211"/>
      <c r="BS1089" s="211"/>
      <c r="BT1089" s="211"/>
      <c r="BU1089" s="211"/>
      <c r="BV1089" s="211"/>
      <c r="BW1089" s="211"/>
      <c r="BX1089" s="211"/>
    </row>
    <row r="1090" spans="1:76" s="209" customFormat="1" x14ac:dyDescent="0.25">
      <c r="A1090" s="194"/>
      <c r="B1090" s="194"/>
      <c r="C1090" s="194"/>
      <c r="D1090" s="194"/>
      <c r="E1090" s="194"/>
      <c r="F1090" s="194"/>
      <c r="G1090" s="194"/>
      <c r="X1090" s="210"/>
      <c r="Y1090" s="210"/>
      <c r="AF1090" s="210"/>
      <c r="AG1090" s="210"/>
      <c r="AT1090" s="210"/>
      <c r="AU1090" s="210"/>
      <c r="AV1090" s="210"/>
      <c r="AW1090" s="210"/>
      <c r="AX1090" s="210"/>
      <c r="AY1090" s="210"/>
      <c r="AZ1090" s="210"/>
      <c r="BA1090" s="210"/>
      <c r="BB1090" s="210"/>
      <c r="BC1090" s="210"/>
      <c r="BD1090" s="210"/>
      <c r="BE1090" s="210"/>
      <c r="BM1090" s="211"/>
      <c r="BN1090" s="211"/>
      <c r="BO1090" s="211"/>
      <c r="BP1090" s="211"/>
      <c r="BQ1090" s="211"/>
      <c r="BR1090" s="211"/>
      <c r="BS1090" s="211"/>
      <c r="BT1090" s="211"/>
      <c r="BU1090" s="211"/>
      <c r="BV1090" s="211"/>
      <c r="BW1090" s="211"/>
      <c r="BX1090" s="211"/>
    </row>
    <row r="1091" spans="1:76" s="209" customFormat="1" x14ac:dyDescent="0.25">
      <c r="A1091" s="194"/>
      <c r="B1091" s="194"/>
      <c r="C1091" s="194"/>
      <c r="D1091" s="194"/>
      <c r="E1091" s="194"/>
      <c r="F1091" s="194"/>
      <c r="G1091" s="194"/>
      <c r="X1091" s="210"/>
      <c r="Y1091" s="210"/>
      <c r="AF1091" s="210"/>
      <c r="AG1091" s="210"/>
      <c r="AT1091" s="210"/>
      <c r="AU1091" s="210"/>
      <c r="AV1091" s="210"/>
      <c r="AW1091" s="210"/>
      <c r="AX1091" s="210"/>
      <c r="AY1091" s="210"/>
      <c r="AZ1091" s="210"/>
      <c r="BA1091" s="210"/>
      <c r="BB1091" s="210"/>
      <c r="BC1091" s="210"/>
      <c r="BD1091" s="210"/>
      <c r="BE1091" s="210"/>
      <c r="BM1091" s="211"/>
      <c r="BN1091" s="211"/>
      <c r="BO1091" s="211"/>
      <c r="BP1091" s="211"/>
      <c r="BQ1091" s="211"/>
      <c r="BR1091" s="211"/>
      <c r="BS1091" s="211"/>
      <c r="BT1091" s="211"/>
      <c r="BU1091" s="211"/>
      <c r="BV1091" s="211"/>
      <c r="BW1091" s="211"/>
      <c r="BX1091" s="211"/>
    </row>
    <row r="1092" spans="1:76" s="209" customFormat="1" x14ac:dyDescent="0.25">
      <c r="A1092" s="194"/>
      <c r="B1092" s="194"/>
      <c r="C1092" s="194"/>
      <c r="D1092" s="194"/>
      <c r="E1092" s="194"/>
      <c r="F1092" s="194"/>
      <c r="G1092" s="194"/>
      <c r="X1092" s="210"/>
      <c r="Y1092" s="210"/>
      <c r="AF1092" s="210"/>
      <c r="AG1092" s="210"/>
      <c r="AT1092" s="210"/>
      <c r="AU1092" s="210"/>
      <c r="AV1092" s="210"/>
      <c r="AW1092" s="210"/>
      <c r="AX1092" s="210"/>
      <c r="AY1092" s="210"/>
      <c r="AZ1092" s="210"/>
      <c r="BA1092" s="210"/>
      <c r="BB1092" s="210"/>
      <c r="BC1092" s="210"/>
      <c r="BD1092" s="210"/>
      <c r="BE1092" s="210"/>
      <c r="BM1092" s="211"/>
      <c r="BN1092" s="211"/>
      <c r="BO1092" s="211"/>
      <c r="BP1092" s="211"/>
      <c r="BQ1092" s="211"/>
      <c r="BR1092" s="211"/>
      <c r="BS1092" s="211"/>
      <c r="BT1092" s="211"/>
      <c r="BU1092" s="211"/>
      <c r="BV1092" s="211"/>
      <c r="BW1092" s="211"/>
      <c r="BX1092" s="211"/>
    </row>
    <row r="1093" spans="1:76" s="209" customFormat="1" x14ac:dyDescent="0.25">
      <c r="A1093" s="194"/>
      <c r="B1093" s="194"/>
      <c r="C1093" s="194"/>
      <c r="D1093" s="194"/>
      <c r="E1093" s="194"/>
      <c r="F1093" s="194"/>
      <c r="G1093" s="194"/>
      <c r="X1093" s="210"/>
      <c r="Y1093" s="210"/>
      <c r="AF1093" s="210"/>
      <c r="AG1093" s="210"/>
      <c r="AT1093" s="210"/>
      <c r="AU1093" s="210"/>
      <c r="AV1093" s="210"/>
      <c r="AW1093" s="210"/>
      <c r="AX1093" s="210"/>
      <c r="AY1093" s="210"/>
      <c r="AZ1093" s="210"/>
      <c r="BA1093" s="210"/>
      <c r="BB1093" s="210"/>
      <c r="BC1093" s="210"/>
      <c r="BD1093" s="210"/>
      <c r="BE1093" s="210"/>
      <c r="BM1093" s="211"/>
      <c r="BN1093" s="211"/>
      <c r="BO1093" s="211"/>
      <c r="BP1093" s="211"/>
      <c r="BQ1093" s="211"/>
      <c r="BR1093" s="211"/>
      <c r="BS1093" s="211"/>
      <c r="BT1093" s="211"/>
      <c r="BU1093" s="211"/>
      <c r="BV1093" s="211"/>
      <c r="BW1093" s="211"/>
      <c r="BX1093" s="211"/>
    </row>
    <row r="1094" spans="1:76" s="209" customFormat="1" x14ac:dyDescent="0.25">
      <c r="A1094" s="194"/>
      <c r="B1094" s="194"/>
      <c r="C1094" s="194"/>
      <c r="D1094" s="194"/>
      <c r="E1094" s="194"/>
      <c r="F1094" s="194"/>
      <c r="G1094" s="194"/>
      <c r="X1094" s="210"/>
      <c r="Y1094" s="210"/>
      <c r="AF1094" s="210"/>
      <c r="AG1094" s="210"/>
      <c r="AT1094" s="210"/>
      <c r="AU1094" s="210"/>
      <c r="AV1094" s="210"/>
      <c r="AW1094" s="210"/>
      <c r="AX1094" s="210"/>
      <c r="AY1094" s="210"/>
      <c r="AZ1094" s="210"/>
      <c r="BA1094" s="210"/>
      <c r="BB1094" s="210"/>
      <c r="BC1094" s="210"/>
      <c r="BD1094" s="210"/>
      <c r="BE1094" s="210"/>
      <c r="BM1094" s="211"/>
      <c r="BN1094" s="211"/>
      <c r="BO1094" s="211"/>
      <c r="BP1094" s="211"/>
      <c r="BQ1094" s="211"/>
      <c r="BR1094" s="211"/>
      <c r="BS1094" s="211"/>
      <c r="BT1094" s="211"/>
      <c r="BU1094" s="211"/>
      <c r="BV1094" s="211"/>
      <c r="BW1094" s="211"/>
      <c r="BX1094" s="211"/>
    </row>
    <row r="1095" spans="1:76" s="209" customFormat="1" x14ac:dyDescent="0.25">
      <c r="A1095" s="194"/>
      <c r="B1095" s="194"/>
      <c r="C1095" s="194"/>
      <c r="D1095" s="194"/>
      <c r="E1095" s="194"/>
      <c r="F1095" s="194"/>
      <c r="G1095" s="194"/>
      <c r="X1095" s="210"/>
      <c r="Y1095" s="210"/>
      <c r="AF1095" s="210"/>
      <c r="AG1095" s="210"/>
      <c r="AT1095" s="210"/>
      <c r="AU1095" s="210"/>
      <c r="AV1095" s="210"/>
      <c r="AW1095" s="210"/>
      <c r="AX1095" s="210"/>
      <c r="AY1095" s="210"/>
      <c r="AZ1095" s="210"/>
      <c r="BA1095" s="210"/>
      <c r="BB1095" s="210"/>
      <c r="BC1095" s="210"/>
      <c r="BD1095" s="210"/>
      <c r="BE1095" s="210"/>
      <c r="BM1095" s="211"/>
      <c r="BN1095" s="211"/>
      <c r="BO1095" s="211"/>
      <c r="BP1095" s="211"/>
      <c r="BQ1095" s="211"/>
      <c r="BR1095" s="211"/>
      <c r="BS1095" s="211"/>
      <c r="BT1095" s="211"/>
      <c r="BU1095" s="211"/>
      <c r="BV1095" s="211"/>
      <c r="BW1095" s="211"/>
      <c r="BX1095" s="211"/>
    </row>
    <row r="1096" spans="1:76" s="209" customFormat="1" x14ac:dyDescent="0.25">
      <c r="A1096" s="194"/>
      <c r="B1096" s="194"/>
      <c r="C1096" s="194"/>
      <c r="D1096" s="194"/>
      <c r="E1096" s="194"/>
      <c r="F1096" s="194"/>
      <c r="G1096" s="194"/>
      <c r="X1096" s="210"/>
      <c r="Y1096" s="210"/>
      <c r="AF1096" s="210"/>
      <c r="AG1096" s="210"/>
      <c r="AT1096" s="210"/>
      <c r="AU1096" s="210"/>
      <c r="AV1096" s="210"/>
      <c r="AW1096" s="210"/>
      <c r="AX1096" s="210"/>
      <c r="AY1096" s="210"/>
      <c r="AZ1096" s="210"/>
      <c r="BA1096" s="210"/>
      <c r="BB1096" s="210"/>
      <c r="BC1096" s="210"/>
      <c r="BD1096" s="210"/>
      <c r="BE1096" s="210"/>
      <c r="BM1096" s="211"/>
      <c r="BN1096" s="211"/>
      <c r="BO1096" s="211"/>
      <c r="BP1096" s="211"/>
      <c r="BQ1096" s="211"/>
      <c r="BR1096" s="211"/>
      <c r="BS1096" s="211"/>
      <c r="BT1096" s="211"/>
      <c r="BU1096" s="211"/>
      <c r="BV1096" s="211"/>
      <c r="BW1096" s="211"/>
      <c r="BX1096" s="211"/>
    </row>
    <row r="1097" spans="1:76" s="209" customFormat="1" x14ac:dyDescent="0.25">
      <c r="A1097" s="194"/>
      <c r="B1097" s="194"/>
      <c r="C1097" s="194"/>
      <c r="D1097" s="194"/>
      <c r="E1097" s="194"/>
      <c r="F1097" s="194"/>
      <c r="G1097" s="194"/>
      <c r="X1097" s="210"/>
      <c r="Y1097" s="210"/>
      <c r="AF1097" s="210"/>
      <c r="AG1097" s="210"/>
      <c r="AT1097" s="210"/>
      <c r="AU1097" s="210"/>
      <c r="AV1097" s="210"/>
      <c r="AW1097" s="210"/>
      <c r="AX1097" s="210"/>
      <c r="AY1097" s="210"/>
      <c r="AZ1097" s="210"/>
      <c r="BA1097" s="210"/>
      <c r="BB1097" s="210"/>
      <c r="BC1097" s="210"/>
      <c r="BD1097" s="210"/>
      <c r="BE1097" s="210"/>
      <c r="BM1097" s="211"/>
      <c r="BN1097" s="211"/>
      <c r="BO1097" s="211"/>
      <c r="BP1097" s="211"/>
      <c r="BQ1097" s="211"/>
      <c r="BR1097" s="211"/>
      <c r="BS1097" s="211"/>
      <c r="BT1097" s="211"/>
      <c r="BU1097" s="211"/>
      <c r="BV1097" s="211"/>
      <c r="BW1097" s="211"/>
      <c r="BX1097" s="211"/>
    </row>
    <row r="1098" spans="1:76" s="209" customFormat="1" x14ac:dyDescent="0.25">
      <c r="A1098" s="194"/>
      <c r="B1098" s="194"/>
      <c r="C1098" s="194"/>
      <c r="D1098" s="194"/>
      <c r="E1098" s="194"/>
      <c r="F1098" s="194"/>
      <c r="G1098" s="194"/>
      <c r="X1098" s="210"/>
      <c r="Y1098" s="210"/>
      <c r="AF1098" s="210"/>
      <c r="AG1098" s="210"/>
      <c r="AT1098" s="210"/>
      <c r="AU1098" s="210"/>
      <c r="AV1098" s="210"/>
      <c r="AW1098" s="210"/>
      <c r="AX1098" s="210"/>
      <c r="AY1098" s="210"/>
      <c r="AZ1098" s="210"/>
      <c r="BA1098" s="210"/>
      <c r="BB1098" s="210"/>
      <c r="BC1098" s="210"/>
      <c r="BD1098" s="210"/>
      <c r="BE1098" s="210"/>
      <c r="BM1098" s="211"/>
      <c r="BN1098" s="211"/>
      <c r="BO1098" s="211"/>
      <c r="BP1098" s="211"/>
      <c r="BQ1098" s="211"/>
      <c r="BR1098" s="211"/>
      <c r="BS1098" s="211"/>
      <c r="BT1098" s="211"/>
      <c r="BU1098" s="211"/>
      <c r="BV1098" s="211"/>
      <c r="BW1098" s="211"/>
      <c r="BX1098" s="211"/>
    </row>
    <row r="1099" spans="1:76" s="209" customFormat="1" x14ac:dyDescent="0.25">
      <c r="A1099" s="194"/>
      <c r="B1099" s="194"/>
      <c r="C1099" s="194"/>
      <c r="D1099" s="194"/>
      <c r="E1099" s="194"/>
      <c r="F1099" s="194"/>
      <c r="G1099" s="194"/>
      <c r="X1099" s="210"/>
      <c r="Y1099" s="210"/>
      <c r="AF1099" s="210"/>
      <c r="AG1099" s="210"/>
      <c r="AT1099" s="210"/>
      <c r="AU1099" s="210"/>
      <c r="AV1099" s="210"/>
      <c r="AW1099" s="210"/>
      <c r="AX1099" s="210"/>
      <c r="AY1099" s="210"/>
      <c r="AZ1099" s="210"/>
      <c r="BA1099" s="210"/>
      <c r="BB1099" s="210"/>
      <c r="BC1099" s="210"/>
      <c r="BD1099" s="210"/>
      <c r="BE1099" s="210"/>
      <c r="BM1099" s="211"/>
      <c r="BN1099" s="211"/>
      <c r="BO1099" s="211"/>
      <c r="BP1099" s="211"/>
      <c r="BQ1099" s="211"/>
      <c r="BR1099" s="211"/>
      <c r="BS1099" s="211"/>
      <c r="BT1099" s="211"/>
      <c r="BU1099" s="211"/>
      <c r="BV1099" s="211"/>
      <c r="BW1099" s="211"/>
      <c r="BX1099" s="211"/>
    </row>
    <row r="1100" spans="1:76" s="209" customFormat="1" x14ac:dyDescent="0.25">
      <c r="A1100" s="194"/>
      <c r="B1100" s="194"/>
      <c r="C1100" s="194"/>
      <c r="D1100" s="194"/>
      <c r="E1100" s="194"/>
      <c r="F1100" s="194"/>
      <c r="G1100" s="194"/>
      <c r="X1100" s="210"/>
      <c r="Y1100" s="210"/>
      <c r="AF1100" s="210"/>
      <c r="AG1100" s="210"/>
      <c r="AT1100" s="210"/>
      <c r="AU1100" s="210"/>
      <c r="AV1100" s="210"/>
      <c r="AW1100" s="210"/>
      <c r="AX1100" s="210"/>
      <c r="AY1100" s="210"/>
      <c r="AZ1100" s="210"/>
      <c r="BA1100" s="210"/>
      <c r="BB1100" s="210"/>
      <c r="BC1100" s="210"/>
      <c r="BD1100" s="210"/>
      <c r="BE1100" s="210"/>
      <c r="BM1100" s="211"/>
      <c r="BN1100" s="211"/>
      <c r="BO1100" s="211"/>
      <c r="BP1100" s="211"/>
      <c r="BQ1100" s="211"/>
      <c r="BR1100" s="211"/>
      <c r="BS1100" s="211"/>
      <c r="BT1100" s="211"/>
      <c r="BU1100" s="211"/>
      <c r="BV1100" s="211"/>
      <c r="BW1100" s="211"/>
      <c r="BX1100" s="211"/>
    </row>
    <row r="1101" spans="1:76" s="209" customFormat="1" x14ac:dyDescent="0.25">
      <c r="A1101" s="194"/>
      <c r="B1101" s="194"/>
      <c r="C1101" s="194"/>
      <c r="D1101" s="194"/>
      <c r="E1101" s="194"/>
      <c r="F1101" s="194"/>
      <c r="G1101" s="194"/>
      <c r="X1101" s="210"/>
      <c r="Y1101" s="210"/>
      <c r="AF1101" s="210"/>
      <c r="AG1101" s="210"/>
      <c r="AT1101" s="210"/>
      <c r="AU1101" s="210"/>
      <c r="AV1101" s="210"/>
      <c r="AW1101" s="210"/>
      <c r="AX1101" s="210"/>
      <c r="AY1101" s="210"/>
      <c r="AZ1101" s="210"/>
      <c r="BA1101" s="210"/>
      <c r="BB1101" s="210"/>
      <c r="BC1101" s="210"/>
      <c r="BD1101" s="210"/>
      <c r="BE1101" s="210"/>
      <c r="BM1101" s="211"/>
      <c r="BN1101" s="211"/>
      <c r="BO1101" s="211"/>
      <c r="BP1101" s="211"/>
      <c r="BQ1101" s="211"/>
      <c r="BR1101" s="211"/>
      <c r="BS1101" s="211"/>
      <c r="BT1101" s="211"/>
      <c r="BU1101" s="211"/>
      <c r="BV1101" s="211"/>
      <c r="BW1101" s="211"/>
      <c r="BX1101" s="211"/>
    </row>
    <row r="1102" spans="1:76" s="209" customFormat="1" x14ac:dyDescent="0.25">
      <c r="A1102" s="194"/>
      <c r="B1102" s="194"/>
      <c r="C1102" s="194"/>
      <c r="D1102" s="194"/>
      <c r="E1102" s="194"/>
      <c r="F1102" s="194"/>
      <c r="G1102" s="194"/>
      <c r="X1102" s="210"/>
      <c r="Y1102" s="210"/>
      <c r="AF1102" s="210"/>
      <c r="AG1102" s="210"/>
      <c r="AT1102" s="210"/>
      <c r="AU1102" s="210"/>
      <c r="AV1102" s="210"/>
      <c r="AW1102" s="210"/>
      <c r="AX1102" s="210"/>
      <c r="AY1102" s="210"/>
      <c r="AZ1102" s="210"/>
      <c r="BA1102" s="210"/>
      <c r="BB1102" s="210"/>
      <c r="BC1102" s="210"/>
      <c r="BD1102" s="210"/>
      <c r="BE1102" s="210"/>
      <c r="BM1102" s="211"/>
      <c r="BN1102" s="211"/>
      <c r="BO1102" s="211"/>
      <c r="BP1102" s="211"/>
      <c r="BQ1102" s="211"/>
      <c r="BR1102" s="211"/>
      <c r="BS1102" s="211"/>
      <c r="BT1102" s="211"/>
      <c r="BU1102" s="211"/>
      <c r="BV1102" s="211"/>
      <c r="BW1102" s="211"/>
      <c r="BX1102" s="211"/>
    </row>
    <row r="1103" spans="1:76" s="209" customFormat="1" x14ac:dyDescent="0.25">
      <c r="A1103" s="194"/>
      <c r="B1103" s="194"/>
      <c r="C1103" s="194"/>
      <c r="D1103" s="194"/>
      <c r="E1103" s="194"/>
      <c r="F1103" s="194"/>
      <c r="G1103" s="194"/>
      <c r="X1103" s="210"/>
      <c r="Y1103" s="210"/>
      <c r="AF1103" s="210"/>
      <c r="AG1103" s="210"/>
      <c r="AT1103" s="210"/>
      <c r="AU1103" s="210"/>
      <c r="AV1103" s="210"/>
      <c r="AW1103" s="210"/>
      <c r="AX1103" s="210"/>
      <c r="AY1103" s="210"/>
      <c r="AZ1103" s="210"/>
      <c r="BA1103" s="210"/>
      <c r="BB1103" s="210"/>
      <c r="BC1103" s="210"/>
      <c r="BD1103" s="210"/>
      <c r="BE1103" s="210"/>
      <c r="BM1103" s="211"/>
      <c r="BN1103" s="211"/>
      <c r="BO1103" s="211"/>
      <c r="BP1103" s="211"/>
      <c r="BQ1103" s="211"/>
      <c r="BR1103" s="211"/>
      <c r="BS1103" s="211"/>
      <c r="BT1103" s="211"/>
      <c r="BU1103" s="211"/>
      <c r="BV1103" s="211"/>
      <c r="BW1103" s="211"/>
      <c r="BX1103" s="211"/>
    </row>
    <row r="1104" spans="1:76" s="209" customFormat="1" x14ac:dyDescent="0.25">
      <c r="A1104" s="194"/>
      <c r="B1104" s="194"/>
      <c r="C1104" s="194"/>
      <c r="D1104" s="194"/>
      <c r="E1104" s="194"/>
      <c r="F1104" s="194"/>
      <c r="G1104" s="194"/>
      <c r="X1104" s="210"/>
      <c r="Y1104" s="210"/>
      <c r="AF1104" s="210"/>
      <c r="AG1104" s="210"/>
      <c r="AT1104" s="210"/>
      <c r="AU1104" s="210"/>
      <c r="AV1104" s="210"/>
      <c r="AW1104" s="210"/>
      <c r="AX1104" s="210"/>
      <c r="AY1104" s="210"/>
      <c r="AZ1104" s="210"/>
      <c r="BA1104" s="210"/>
      <c r="BB1104" s="210"/>
      <c r="BC1104" s="210"/>
      <c r="BD1104" s="210"/>
      <c r="BE1104" s="210"/>
      <c r="BM1104" s="211"/>
      <c r="BN1104" s="211"/>
      <c r="BO1104" s="211"/>
      <c r="BP1104" s="211"/>
      <c r="BQ1104" s="211"/>
      <c r="BR1104" s="211"/>
      <c r="BS1104" s="211"/>
      <c r="BT1104" s="211"/>
      <c r="BU1104" s="211"/>
      <c r="BV1104" s="211"/>
      <c r="BW1104" s="211"/>
      <c r="BX1104" s="211"/>
    </row>
    <row r="1105" spans="1:76" s="209" customFormat="1" x14ac:dyDescent="0.25">
      <c r="A1105" s="194"/>
      <c r="B1105" s="194"/>
      <c r="C1105" s="194"/>
      <c r="D1105" s="194"/>
      <c r="E1105" s="194"/>
      <c r="F1105" s="194"/>
      <c r="G1105" s="194"/>
      <c r="X1105" s="210"/>
      <c r="Y1105" s="210"/>
      <c r="AF1105" s="210"/>
      <c r="AG1105" s="210"/>
      <c r="AT1105" s="210"/>
      <c r="AU1105" s="210"/>
      <c r="AV1105" s="210"/>
      <c r="AW1105" s="210"/>
      <c r="AX1105" s="210"/>
      <c r="AY1105" s="210"/>
      <c r="AZ1105" s="210"/>
      <c r="BA1105" s="210"/>
      <c r="BB1105" s="210"/>
      <c r="BC1105" s="210"/>
      <c r="BD1105" s="210"/>
      <c r="BE1105" s="210"/>
      <c r="BM1105" s="211"/>
      <c r="BN1105" s="211"/>
      <c r="BO1105" s="211"/>
      <c r="BP1105" s="211"/>
      <c r="BQ1105" s="211"/>
      <c r="BR1105" s="211"/>
      <c r="BS1105" s="211"/>
      <c r="BT1105" s="211"/>
      <c r="BU1105" s="211"/>
      <c r="BV1105" s="211"/>
      <c r="BW1105" s="211"/>
      <c r="BX1105" s="211"/>
    </row>
    <row r="1106" spans="1:76" s="209" customFormat="1" x14ac:dyDescent="0.25">
      <c r="A1106" s="194"/>
      <c r="B1106" s="194"/>
      <c r="C1106" s="194"/>
      <c r="D1106" s="194"/>
      <c r="E1106" s="194"/>
      <c r="F1106" s="194"/>
      <c r="G1106" s="194"/>
      <c r="X1106" s="210"/>
      <c r="Y1106" s="210"/>
      <c r="AF1106" s="210"/>
      <c r="AG1106" s="210"/>
      <c r="AT1106" s="210"/>
      <c r="AU1106" s="210"/>
      <c r="AV1106" s="210"/>
      <c r="AW1106" s="210"/>
      <c r="AX1106" s="210"/>
      <c r="AY1106" s="210"/>
      <c r="AZ1106" s="210"/>
      <c r="BA1106" s="210"/>
      <c r="BB1106" s="210"/>
      <c r="BC1106" s="210"/>
      <c r="BD1106" s="210"/>
      <c r="BE1106" s="210"/>
      <c r="BM1106" s="211"/>
      <c r="BN1106" s="211"/>
      <c r="BO1106" s="211"/>
      <c r="BP1106" s="211"/>
      <c r="BQ1106" s="211"/>
      <c r="BR1106" s="211"/>
      <c r="BS1106" s="211"/>
      <c r="BT1106" s="211"/>
      <c r="BU1106" s="211"/>
      <c r="BV1106" s="211"/>
      <c r="BW1106" s="211"/>
      <c r="BX1106" s="211"/>
    </row>
    <row r="1107" spans="1:76" s="209" customFormat="1" x14ac:dyDescent="0.25">
      <c r="A1107" s="194"/>
      <c r="B1107" s="194"/>
      <c r="C1107" s="194"/>
      <c r="D1107" s="194"/>
      <c r="E1107" s="194"/>
      <c r="F1107" s="194"/>
      <c r="G1107" s="194"/>
      <c r="X1107" s="210"/>
      <c r="Y1107" s="210"/>
      <c r="AF1107" s="210"/>
      <c r="AG1107" s="210"/>
      <c r="AT1107" s="210"/>
      <c r="AU1107" s="210"/>
      <c r="AV1107" s="210"/>
      <c r="AW1107" s="210"/>
      <c r="AX1107" s="210"/>
      <c r="AY1107" s="210"/>
      <c r="AZ1107" s="210"/>
      <c r="BA1107" s="210"/>
      <c r="BB1107" s="210"/>
      <c r="BC1107" s="210"/>
      <c r="BD1107" s="210"/>
      <c r="BE1107" s="210"/>
      <c r="BM1107" s="211"/>
      <c r="BN1107" s="211"/>
      <c r="BO1107" s="211"/>
      <c r="BP1107" s="211"/>
      <c r="BQ1107" s="211"/>
      <c r="BR1107" s="211"/>
      <c r="BS1107" s="211"/>
      <c r="BT1107" s="211"/>
      <c r="BU1107" s="211"/>
      <c r="BV1107" s="211"/>
      <c r="BW1107" s="211"/>
      <c r="BX1107" s="211"/>
    </row>
    <row r="1108" spans="1:76" s="209" customFormat="1" x14ac:dyDescent="0.25">
      <c r="A1108" s="194"/>
      <c r="B1108" s="194"/>
      <c r="C1108" s="194"/>
      <c r="D1108" s="194"/>
      <c r="E1108" s="194"/>
      <c r="F1108" s="194"/>
      <c r="G1108" s="194"/>
      <c r="X1108" s="210"/>
      <c r="Y1108" s="210"/>
      <c r="AF1108" s="210"/>
      <c r="AG1108" s="210"/>
      <c r="AT1108" s="210"/>
      <c r="AU1108" s="210"/>
      <c r="AV1108" s="210"/>
      <c r="AW1108" s="210"/>
      <c r="AX1108" s="210"/>
      <c r="AY1108" s="210"/>
      <c r="AZ1108" s="210"/>
      <c r="BA1108" s="210"/>
      <c r="BB1108" s="210"/>
      <c r="BC1108" s="210"/>
      <c r="BD1108" s="210"/>
      <c r="BE1108" s="210"/>
      <c r="BM1108" s="211"/>
      <c r="BN1108" s="211"/>
      <c r="BO1108" s="211"/>
      <c r="BP1108" s="211"/>
      <c r="BQ1108" s="211"/>
      <c r="BR1108" s="211"/>
      <c r="BS1108" s="211"/>
      <c r="BT1108" s="211"/>
      <c r="BU1108" s="211"/>
      <c r="BV1108" s="211"/>
      <c r="BW1108" s="211"/>
      <c r="BX1108" s="211"/>
    </row>
    <row r="1109" spans="1:76" s="209" customFormat="1" x14ac:dyDescent="0.25">
      <c r="A1109" s="194"/>
      <c r="B1109" s="194"/>
      <c r="C1109" s="194"/>
      <c r="D1109" s="194"/>
      <c r="E1109" s="194"/>
      <c r="F1109" s="194"/>
      <c r="G1109" s="194"/>
      <c r="X1109" s="210"/>
      <c r="Y1109" s="210"/>
      <c r="AF1109" s="210"/>
      <c r="AG1109" s="210"/>
      <c r="AT1109" s="210"/>
      <c r="AU1109" s="210"/>
      <c r="AV1109" s="210"/>
      <c r="AW1109" s="210"/>
      <c r="AX1109" s="210"/>
      <c r="AY1109" s="210"/>
      <c r="AZ1109" s="210"/>
      <c r="BA1109" s="210"/>
      <c r="BB1109" s="210"/>
      <c r="BC1109" s="210"/>
      <c r="BD1109" s="210"/>
      <c r="BE1109" s="210"/>
      <c r="BM1109" s="211"/>
      <c r="BN1109" s="211"/>
      <c r="BO1109" s="211"/>
      <c r="BP1109" s="211"/>
      <c r="BQ1109" s="211"/>
      <c r="BR1109" s="211"/>
      <c r="BS1109" s="211"/>
      <c r="BT1109" s="211"/>
      <c r="BU1109" s="211"/>
      <c r="BV1109" s="211"/>
      <c r="BW1109" s="211"/>
      <c r="BX1109" s="211"/>
    </row>
    <row r="1110" spans="1:76" s="209" customFormat="1" x14ac:dyDescent="0.25">
      <c r="A1110" s="194"/>
      <c r="B1110" s="194"/>
      <c r="C1110" s="194"/>
      <c r="D1110" s="194"/>
      <c r="E1110" s="194"/>
      <c r="F1110" s="194"/>
      <c r="G1110" s="194"/>
      <c r="X1110" s="210"/>
      <c r="Y1110" s="210"/>
      <c r="AF1110" s="210"/>
      <c r="AG1110" s="210"/>
      <c r="AT1110" s="210"/>
      <c r="AU1110" s="210"/>
      <c r="AV1110" s="210"/>
      <c r="AW1110" s="210"/>
      <c r="AX1110" s="210"/>
      <c r="AY1110" s="210"/>
      <c r="AZ1110" s="210"/>
      <c r="BA1110" s="210"/>
      <c r="BB1110" s="210"/>
      <c r="BC1110" s="210"/>
      <c r="BD1110" s="210"/>
      <c r="BE1110" s="210"/>
      <c r="BM1110" s="211"/>
      <c r="BN1110" s="211"/>
      <c r="BO1110" s="211"/>
      <c r="BP1110" s="211"/>
      <c r="BQ1110" s="211"/>
      <c r="BR1110" s="211"/>
      <c r="BS1110" s="211"/>
      <c r="BT1110" s="211"/>
      <c r="BU1110" s="211"/>
      <c r="BV1110" s="211"/>
      <c r="BW1110" s="211"/>
      <c r="BX1110" s="211"/>
    </row>
    <row r="1111" spans="1:76" s="209" customFormat="1" x14ac:dyDescent="0.25">
      <c r="A1111" s="194"/>
      <c r="B1111" s="194"/>
      <c r="C1111" s="194"/>
      <c r="D1111" s="194"/>
      <c r="E1111" s="194"/>
      <c r="F1111" s="194"/>
      <c r="G1111" s="194"/>
      <c r="X1111" s="210"/>
      <c r="Y1111" s="210"/>
      <c r="AF1111" s="210"/>
      <c r="AG1111" s="210"/>
      <c r="AT1111" s="210"/>
      <c r="AU1111" s="210"/>
      <c r="AV1111" s="210"/>
      <c r="AW1111" s="210"/>
      <c r="AX1111" s="210"/>
      <c r="AY1111" s="210"/>
      <c r="AZ1111" s="210"/>
      <c r="BA1111" s="210"/>
      <c r="BB1111" s="210"/>
      <c r="BC1111" s="210"/>
      <c r="BD1111" s="210"/>
      <c r="BE1111" s="210"/>
      <c r="BM1111" s="211"/>
      <c r="BN1111" s="211"/>
      <c r="BO1111" s="211"/>
      <c r="BP1111" s="211"/>
      <c r="BQ1111" s="211"/>
      <c r="BR1111" s="211"/>
      <c r="BS1111" s="211"/>
      <c r="BT1111" s="211"/>
      <c r="BU1111" s="211"/>
      <c r="BV1111" s="211"/>
      <c r="BW1111" s="211"/>
      <c r="BX1111" s="211"/>
    </row>
    <row r="1112" spans="1:76" s="209" customFormat="1" x14ac:dyDescent="0.25">
      <c r="A1112" s="194"/>
      <c r="B1112" s="194"/>
      <c r="C1112" s="194"/>
      <c r="D1112" s="194"/>
      <c r="E1112" s="194"/>
      <c r="F1112" s="194"/>
      <c r="G1112" s="194"/>
      <c r="X1112" s="210"/>
      <c r="Y1112" s="210"/>
      <c r="AF1112" s="210"/>
      <c r="AG1112" s="210"/>
      <c r="AT1112" s="210"/>
      <c r="AU1112" s="210"/>
      <c r="AV1112" s="210"/>
      <c r="AW1112" s="210"/>
      <c r="AX1112" s="210"/>
      <c r="AY1112" s="210"/>
      <c r="AZ1112" s="210"/>
      <c r="BA1112" s="210"/>
      <c r="BB1112" s="210"/>
      <c r="BC1112" s="210"/>
      <c r="BD1112" s="210"/>
      <c r="BE1112" s="210"/>
      <c r="BM1112" s="211"/>
      <c r="BN1112" s="211"/>
      <c r="BO1112" s="211"/>
      <c r="BP1112" s="211"/>
      <c r="BQ1112" s="211"/>
      <c r="BR1112" s="211"/>
      <c r="BS1112" s="211"/>
      <c r="BT1112" s="211"/>
      <c r="BU1112" s="211"/>
      <c r="BV1112" s="211"/>
      <c r="BW1112" s="211"/>
      <c r="BX1112" s="211"/>
    </row>
    <row r="1113" spans="1:76" s="209" customFormat="1" x14ac:dyDescent="0.25">
      <c r="A1113" s="194"/>
      <c r="B1113" s="194"/>
      <c r="C1113" s="194"/>
      <c r="D1113" s="194"/>
      <c r="E1113" s="194"/>
      <c r="F1113" s="194"/>
      <c r="G1113" s="194"/>
      <c r="X1113" s="210"/>
      <c r="Y1113" s="210"/>
      <c r="AF1113" s="210"/>
      <c r="AG1113" s="210"/>
      <c r="AT1113" s="210"/>
      <c r="AU1113" s="210"/>
      <c r="AV1113" s="210"/>
      <c r="AW1113" s="210"/>
      <c r="AX1113" s="210"/>
      <c r="AY1113" s="210"/>
      <c r="AZ1113" s="210"/>
      <c r="BA1113" s="210"/>
      <c r="BB1113" s="210"/>
      <c r="BC1113" s="210"/>
      <c r="BD1113" s="210"/>
      <c r="BE1113" s="210"/>
      <c r="BM1113" s="211"/>
      <c r="BN1113" s="211"/>
      <c r="BO1113" s="211"/>
      <c r="BP1113" s="211"/>
      <c r="BQ1113" s="211"/>
      <c r="BR1113" s="211"/>
      <c r="BS1113" s="211"/>
      <c r="BT1113" s="211"/>
      <c r="BU1113" s="211"/>
      <c r="BV1113" s="211"/>
      <c r="BW1113" s="211"/>
      <c r="BX1113" s="211"/>
    </row>
    <row r="1114" spans="1:76" s="209" customFormat="1" x14ac:dyDescent="0.25">
      <c r="A1114" s="194"/>
      <c r="B1114" s="194"/>
      <c r="C1114" s="194"/>
      <c r="D1114" s="194"/>
      <c r="E1114" s="194"/>
      <c r="F1114" s="194"/>
      <c r="G1114" s="194"/>
      <c r="X1114" s="210"/>
      <c r="Y1114" s="210"/>
      <c r="AF1114" s="210"/>
      <c r="AG1114" s="210"/>
      <c r="AT1114" s="210"/>
      <c r="AU1114" s="210"/>
      <c r="AV1114" s="210"/>
      <c r="AW1114" s="210"/>
      <c r="AX1114" s="210"/>
      <c r="AY1114" s="210"/>
      <c r="AZ1114" s="210"/>
      <c r="BA1114" s="210"/>
      <c r="BB1114" s="210"/>
      <c r="BC1114" s="210"/>
      <c r="BD1114" s="210"/>
      <c r="BE1114" s="210"/>
      <c r="BM1114" s="211"/>
      <c r="BN1114" s="211"/>
      <c r="BO1114" s="211"/>
      <c r="BP1114" s="211"/>
      <c r="BQ1114" s="211"/>
      <c r="BR1114" s="211"/>
      <c r="BS1114" s="211"/>
      <c r="BT1114" s="211"/>
      <c r="BU1114" s="211"/>
      <c r="BV1114" s="211"/>
      <c r="BW1114" s="211"/>
      <c r="BX1114" s="211"/>
    </row>
    <row r="1115" spans="1:76" s="209" customFormat="1" x14ac:dyDescent="0.25">
      <c r="A1115" s="194"/>
      <c r="B1115" s="194"/>
      <c r="C1115" s="194"/>
      <c r="D1115" s="194"/>
      <c r="E1115" s="194"/>
      <c r="F1115" s="194"/>
      <c r="G1115" s="194"/>
      <c r="X1115" s="210"/>
      <c r="Y1115" s="210"/>
      <c r="AF1115" s="210"/>
      <c r="AG1115" s="210"/>
      <c r="AT1115" s="210"/>
      <c r="AU1115" s="210"/>
      <c r="AV1115" s="210"/>
      <c r="AW1115" s="210"/>
      <c r="AX1115" s="210"/>
      <c r="AY1115" s="210"/>
      <c r="AZ1115" s="210"/>
      <c r="BA1115" s="210"/>
      <c r="BB1115" s="210"/>
      <c r="BC1115" s="210"/>
      <c r="BD1115" s="210"/>
      <c r="BE1115" s="210"/>
      <c r="BM1115" s="211"/>
      <c r="BN1115" s="211"/>
      <c r="BO1115" s="211"/>
      <c r="BP1115" s="211"/>
      <c r="BQ1115" s="211"/>
      <c r="BR1115" s="211"/>
      <c r="BS1115" s="211"/>
      <c r="BT1115" s="211"/>
      <c r="BU1115" s="211"/>
      <c r="BV1115" s="211"/>
      <c r="BW1115" s="211"/>
      <c r="BX1115" s="211"/>
    </row>
    <row r="1116" spans="1:76" s="209" customFormat="1" x14ac:dyDescent="0.25">
      <c r="A1116" s="194"/>
      <c r="B1116" s="194"/>
      <c r="C1116" s="194"/>
      <c r="D1116" s="194"/>
      <c r="E1116" s="194"/>
      <c r="F1116" s="194"/>
      <c r="G1116" s="194"/>
      <c r="X1116" s="210"/>
      <c r="Y1116" s="210"/>
      <c r="AF1116" s="210"/>
      <c r="AG1116" s="210"/>
      <c r="AT1116" s="210"/>
      <c r="AU1116" s="210"/>
      <c r="AV1116" s="210"/>
      <c r="AW1116" s="210"/>
      <c r="AX1116" s="210"/>
      <c r="AY1116" s="210"/>
      <c r="AZ1116" s="210"/>
      <c r="BA1116" s="210"/>
      <c r="BB1116" s="210"/>
      <c r="BC1116" s="210"/>
      <c r="BD1116" s="210"/>
      <c r="BE1116" s="210"/>
      <c r="BM1116" s="211"/>
      <c r="BN1116" s="211"/>
      <c r="BO1116" s="211"/>
      <c r="BP1116" s="211"/>
      <c r="BQ1116" s="211"/>
      <c r="BR1116" s="211"/>
      <c r="BS1116" s="211"/>
      <c r="BT1116" s="211"/>
      <c r="BU1116" s="211"/>
      <c r="BV1116" s="211"/>
      <c r="BW1116" s="211"/>
      <c r="BX1116" s="211"/>
    </row>
    <row r="1117" spans="1:76" s="209" customFormat="1" x14ac:dyDescent="0.25">
      <c r="A1117" s="194"/>
      <c r="B1117" s="194"/>
      <c r="C1117" s="194"/>
      <c r="D1117" s="194"/>
      <c r="E1117" s="194"/>
      <c r="F1117" s="194"/>
      <c r="G1117" s="194"/>
      <c r="X1117" s="210"/>
      <c r="Y1117" s="210"/>
      <c r="AF1117" s="210"/>
      <c r="AG1117" s="210"/>
      <c r="AT1117" s="210"/>
      <c r="AU1117" s="210"/>
      <c r="AV1117" s="210"/>
      <c r="AW1117" s="210"/>
      <c r="AX1117" s="210"/>
      <c r="AY1117" s="210"/>
      <c r="AZ1117" s="210"/>
      <c r="BA1117" s="210"/>
      <c r="BB1117" s="210"/>
      <c r="BC1117" s="210"/>
      <c r="BD1117" s="210"/>
      <c r="BE1117" s="210"/>
      <c r="BM1117" s="211"/>
      <c r="BN1117" s="211"/>
      <c r="BO1117" s="211"/>
      <c r="BP1117" s="211"/>
      <c r="BQ1117" s="211"/>
      <c r="BR1117" s="211"/>
      <c r="BS1117" s="211"/>
      <c r="BT1117" s="211"/>
      <c r="BU1117" s="211"/>
      <c r="BV1117" s="211"/>
      <c r="BW1117" s="211"/>
      <c r="BX1117" s="211"/>
    </row>
    <row r="1118" spans="1:76" s="209" customFormat="1" x14ac:dyDescent="0.25">
      <c r="A1118" s="194"/>
      <c r="B1118" s="194"/>
      <c r="C1118" s="194"/>
      <c r="D1118" s="194"/>
      <c r="E1118" s="194"/>
      <c r="F1118" s="194"/>
      <c r="G1118" s="194"/>
      <c r="X1118" s="210"/>
      <c r="Y1118" s="210"/>
      <c r="AF1118" s="210"/>
      <c r="AG1118" s="210"/>
      <c r="AT1118" s="210"/>
      <c r="AU1118" s="210"/>
      <c r="AV1118" s="210"/>
      <c r="AW1118" s="210"/>
      <c r="AX1118" s="210"/>
      <c r="AY1118" s="210"/>
      <c r="AZ1118" s="210"/>
      <c r="BA1118" s="210"/>
      <c r="BB1118" s="210"/>
      <c r="BC1118" s="210"/>
      <c r="BD1118" s="210"/>
      <c r="BE1118" s="210"/>
      <c r="BM1118" s="211"/>
      <c r="BN1118" s="211"/>
      <c r="BO1118" s="211"/>
      <c r="BP1118" s="211"/>
      <c r="BQ1118" s="211"/>
      <c r="BR1118" s="211"/>
      <c r="BS1118" s="211"/>
      <c r="BT1118" s="211"/>
      <c r="BU1118" s="211"/>
      <c r="BV1118" s="211"/>
      <c r="BW1118" s="211"/>
      <c r="BX1118" s="211"/>
    </row>
    <row r="1119" spans="1:76" s="209" customFormat="1" x14ac:dyDescent="0.25">
      <c r="A1119" s="194"/>
      <c r="B1119" s="194"/>
      <c r="C1119" s="194"/>
      <c r="D1119" s="194"/>
      <c r="E1119" s="194"/>
      <c r="F1119" s="194"/>
      <c r="G1119" s="194"/>
      <c r="X1119" s="210"/>
      <c r="Y1119" s="210"/>
      <c r="AF1119" s="210"/>
      <c r="AG1119" s="210"/>
      <c r="AT1119" s="210"/>
      <c r="AU1119" s="210"/>
      <c r="AV1119" s="210"/>
      <c r="AW1119" s="210"/>
      <c r="AX1119" s="210"/>
      <c r="AY1119" s="210"/>
      <c r="AZ1119" s="210"/>
      <c r="BA1119" s="210"/>
      <c r="BB1119" s="210"/>
      <c r="BC1119" s="210"/>
      <c r="BD1119" s="210"/>
      <c r="BE1119" s="210"/>
      <c r="BM1119" s="211"/>
      <c r="BN1119" s="211"/>
      <c r="BO1119" s="211"/>
      <c r="BP1119" s="211"/>
      <c r="BQ1119" s="211"/>
      <c r="BR1119" s="211"/>
      <c r="BS1119" s="211"/>
      <c r="BT1119" s="211"/>
      <c r="BU1119" s="211"/>
      <c r="BV1119" s="211"/>
      <c r="BW1119" s="211"/>
      <c r="BX1119" s="211"/>
    </row>
    <row r="1120" spans="1:76" s="209" customFormat="1" x14ac:dyDescent="0.25">
      <c r="A1120" s="194"/>
      <c r="B1120" s="194"/>
      <c r="C1120" s="194"/>
      <c r="D1120" s="194"/>
      <c r="E1120" s="194"/>
      <c r="F1120" s="194"/>
      <c r="G1120" s="194"/>
      <c r="X1120" s="210"/>
      <c r="Y1120" s="210"/>
      <c r="AF1120" s="210"/>
      <c r="AG1120" s="210"/>
      <c r="AT1120" s="210"/>
      <c r="AU1120" s="210"/>
      <c r="AV1120" s="210"/>
      <c r="AW1120" s="210"/>
      <c r="AX1120" s="210"/>
      <c r="AY1120" s="210"/>
      <c r="AZ1120" s="210"/>
      <c r="BA1120" s="210"/>
      <c r="BB1120" s="210"/>
      <c r="BC1120" s="210"/>
      <c r="BD1120" s="210"/>
      <c r="BE1120" s="210"/>
      <c r="BM1120" s="211"/>
      <c r="BN1120" s="211"/>
      <c r="BO1120" s="211"/>
      <c r="BP1120" s="211"/>
      <c r="BQ1120" s="211"/>
      <c r="BR1120" s="211"/>
      <c r="BS1120" s="211"/>
      <c r="BT1120" s="211"/>
      <c r="BU1120" s="211"/>
      <c r="BV1120" s="211"/>
      <c r="BW1120" s="211"/>
      <c r="BX1120" s="211"/>
    </row>
    <row r="1121" spans="1:76" s="209" customFormat="1" x14ac:dyDescent="0.25">
      <c r="A1121" s="194"/>
      <c r="B1121" s="194"/>
      <c r="C1121" s="194"/>
      <c r="D1121" s="194"/>
      <c r="E1121" s="194"/>
      <c r="F1121" s="194"/>
      <c r="G1121" s="194"/>
      <c r="X1121" s="210"/>
      <c r="Y1121" s="210"/>
      <c r="AF1121" s="210"/>
      <c r="AG1121" s="210"/>
      <c r="AT1121" s="210"/>
      <c r="AU1121" s="210"/>
      <c r="AV1121" s="210"/>
      <c r="AW1121" s="210"/>
      <c r="AX1121" s="210"/>
      <c r="AY1121" s="210"/>
      <c r="AZ1121" s="210"/>
      <c r="BA1121" s="210"/>
      <c r="BB1121" s="210"/>
      <c r="BC1121" s="210"/>
      <c r="BD1121" s="210"/>
      <c r="BE1121" s="210"/>
      <c r="BM1121" s="211"/>
      <c r="BN1121" s="211"/>
      <c r="BO1121" s="211"/>
      <c r="BP1121" s="211"/>
      <c r="BQ1121" s="211"/>
      <c r="BR1121" s="211"/>
      <c r="BS1121" s="211"/>
      <c r="BT1121" s="211"/>
      <c r="BU1121" s="211"/>
      <c r="BV1121" s="211"/>
      <c r="BW1121" s="211"/>
      <c r="BX1121" s="211"/>
    </row>
    <row r="1122" spans="1:76" s="209" customFormat="1" x14ac:dyDescent="0.25">
      <c r="A1122" s="194"/>
      <c r="B1122" s="194"/>
      <c r="C1122" s="194"/>
      <c r="D1122" s="194"/>
      <c r="E1122" s="194"/>
      <c r="F1122" s="194"/>
      <c r="G1122" s="194"/>
      <c r="X1122" s="210"/>
      <c r="Y1122" s="210"/>
      <c r="AF1122" s="210"/>
      <c r="AG1122" s="210"/>
      <c r="AT1122" s="210"/>
      <c r="AU1122" s="210"/>
      <c r="AV1122" s="210"/>
      <c r="AW1122" s="210"/>
      <c r="AX1122" s="210"/>
      <c r="AY1122" s="210"/>
      <c r="AZ1122" s="210"/>
      <c r="BA1122" s="210"/>
      <c r="BB1122" s="210"/>
      <c r="BC1122" s="210"/>
      <c r="BD1122" s="210"/>
      <c r="BE1122" s="210"/>
      <c r="BM1122" s="211"/>
      <c r="BN1122" s="211"/>
      <c r="BO1122" s="211"/>
      <c r="BP1122" s="211"/>
      <c r="BQ1122" s="211"/>
      <c r="BR1122" s="211"/>
      <c r="BS1122" s="211"/>
      <c r="BT1122" s="211"/>
      <c r="BU1122" s="211"/>
      <c r="BV1122" s="211"/>
      <c r="BW1122" s="211"/>
      <c r="BX1122" s="211"/>
    </row>
    <row r="1123" spans="1:76" s="209" customFormat="1" x14ac:dyDescent="0.25">
      <c r="A1123" s="194"/>
      <c r="B1123" s="194"/>
      <c r="C1123" s="194"/>
      <c r="D1123" s="194"/>
      <c r="E1123" s="194"/>
      <c r="F1123" s="194"/>
      <c r="G1123" s="194"/>
      <c r="X1123" s="210"/>
      <c r="Y1123" s="210"/>
      <c r="AF1123" s="210"/>
      <c r="AG1123" s="210"/>
      <c r="AT1123" s="210"/>
      <c r="AU1123" s="210"/>
      <c r="AV1123" s="210"/>
      <c r="AW1123" s="210"/>
      <c r="AX1123" s="210"/>
      <c r="AY1123" s="210"/>
      <c r="AZ1123" s="210"/>
      <c r="BA1123" s="210"/>
      <c r="BB1123" s="210"/>
      <c r="BC1123" s="210"/>
      <c r="BD1123" s="210"/>
      <c r="BE1123" s="210"/>
      <c r="BM1123" s="211"/>
      <c r="BN1123" s="211"/>
      <c r="BO1123" s="211"/>
      <c r="BP1123" s="211"/>
      <c r="BQ1123" s="211"/>
      <c r="BR1123" s="211"/>
      <c r="BS1123" s="211"/>
      <c r="BT1123" s="211"/>
      <c r="BU1123" s="211"/>
      <c r="BV1123" s="211"/>
      <c r="BW1123" s="211"/>
      <c r="BX1123" s="211"/>
    </row>
    <row r="1124" spans="1:76" s="209" customFormat="1" x14ac:dyDescent="0.25">
      <c r="A1124" s="194"/>
      <c r="B1124" s="194"/>
      <c r="C1124" s="194"/>
      <c r="D1124" s="194"/>
      <c r="E1124" s="194"/>
      <c r="F1124" s="194"/>
      <c r="G1124" s="194"/>
      <c r="X1124" s="210"/>
      <c r="Y1124" s="210"/>
      <c r="AF1124" s="210"/>
      <c r="AG1124" s="210"/>
      <c r="AT1124" s="210"/>
      <c r="AU1124" s="210"/>
      <c r="AV1124" s="210"/>
      <c r="AW1124" s="210"/>
      <c r="AX1124" s="210"/>
      <c r="AY1124" s="210"/>
      <c r="AZ1124" s="210"/>
      <c r="BA1124" s="210"/>
      <c r="BB1124" s="210"/>
      <c r="BC1124" s="210"/>
      <c r="BD1124" s="210"/>
      <c r="BE1124" s="210"/>
      <c r="BM1124" s="211"/>
      <c r="BN1124" s="211"/>
      <c r="BO1124" s="211"/>
      <c r="BP1124" s="211"/>
      <c r="BQ1124" s="211"/>
      <c r="BR1124" s="211"/>
      <c r="BS1124" s="211"/>
      <c r="BT1124" s="211"/>
      <c r="BU1124" s="211"/>
      <c r="BV1124" s="211"/>
      <c r="BW1124" s="211"/>
      <c r="BX1124" s="211"/>
    </row>
    <row r="1125" spans="1:76" s="209" customFormat="1" x14ac:dyDescent="0.25">
      <c r="A1125" s="194"/>
      <c r="B1125" s="194"/>
      <c r="C1125" s="194"/>
      <c r="D1125" s="194"/>
      <c r="E1125" s="194"/>
      <c r="F1125" s="194"/>
      <c r="G1125" s="194"/>
      <c r="X1125" s="210"/>
      <c r="Y1125" s="210"/>
      <c r="AF1125" s="210"/>
      <c r="AG1125" s="210"/>
      <c r="AT1125" s="210"/>
      <c r="AU1125" s="210"/>
      <c r="AV1125" s="210"/>
      <c r="AW1125" s="210"/>
      <c r="AX1125" s="210"/>
      <c r="AY1125" s="210"/>
      <c r="AZ1125" s="210"/>
      <c r="BA1125" s="210"/>
      <c r="BB1125" s="210"/>
      <c r="BC1125" s="210"/>
      <c r="BD1125" s="210"/>
      <c r="BE1125" s="210"/>
      <c r="BM1125" s="211"/>
      <c r="BN1125" s="211"/>
      <c r="BO1125" s="211"/>
      <c r="BP1125" s="211"/>
      <c r="BQ1125" s="211"/>
      <c r="BR1125" s="211"/>
      <c r="BS1125" s="211"/>
      <c r="BT1125" s="211"/>
      <c r="BU1125" s="211"/>
      <c r="BV1125" s="211"/>
      <c r="BW1125" s="211"/>
      <c r="BX1125" s="211"/>
    </row>
    <row r="1126" spans="1:76" s="209" customFormat="1" x14ac:dyDescent="0.25">
      <c r="A1126" s="194"/>
      <c r="B1126" s="194"/>
      <c r="C1126" s="194"/>
      <c r="D1126" s="194"/>
      <c r="E1126" s="194"/>
      <c r="F1126" s="194"/>
      <c r="G1126" s="194"/>
      <c r="X1126" s="210"/>
      <c r="Y1126" s="210"/>
      <c r="AF1126" s="210"/>
      <c r="AG1126" s="210"/>
      <c r="AT1126" s="210"/>
      <c r="AU1126" s="210"/>
      <c r="AV1126" s="210"/>
      <c r="AW1126" s="210"/>
      <c r="AX1126" s="210"/>
      <c r="AY1126" s="210"/>
      <c r="AZ1126" s="210"/>
      <c r="BA1126" s="210"/>
      <c r="BB1126" s="210"/>
      <c r="BC1126" s="210"/>
      <c r="BD1126" s="210"/>
      <c r="BE1126" s="210"/>
      <c r="BM1126" s="211"/>
      <c r="BN1126" s="211"/>
      <c r="BO1126" s="211"/>
      <c r="BP1126" s="211"/>
      <c r="BQ1126" s="211"/>
      <c r="BR1126" s="211"/>
      <c r="BS1126" s="211"/>
      <c r="BT1126" s="211"/>
      <c r="BU1126" s="211"/>
      <c r="BV1126" s="211"/>
      <c r="BW1126" s="211"/>
      <c r="BX1126" s="211"/>
    </row>
    <row r="1127" spans="1:76" s="209" customFormat="1" x14ac:dyDescent="0.25">
      <c r="A1127" s="194"/>
      <c r="B1127" s="194"/>
      <c r="C1127" s="194"/>
      <c r="D1127" s="194"/>
      <c r="E1127" s="194"/>
      <c r="F1127" s="194"/>
      <c r="G1127" s="194"/>
      <c r="X1127" s="210"/>
      <c r="Y1127" s="210"/>
      <c r="AF1127" s="210"/>
      <c r="AG1127" s="210"/>
      <c r="AT1127" s="210"/>
      <c r="AU1127" s="210"/>
      <c r="AV1127" s="210"/>
      <c r="AW1127" s="210"/>
      <c r="AX1127" s="210"/>
      <c r="AY1127" s="210"/>
      <c r="AZ1127" s="210"/>
      <c r="BA1127" s="210"/>
      <c r="BB1127" s="210"/>
      <c r="BC1127" s="210"/>
      <c r="BD1127" s="210"/>
      <c r="BE1127" s="210"/>
      <c r="BM1127" s="211"/>
      <c r="BN1127" s="211"/>
      <c r="BO1127" s="211"/>
      <c r="BP1127" s="211"/>
      <c r="BQ1127" s="211"/>
      <c r="BR1127" s="211"/>
      <c r="BS1127" s="211"/>
      <c r="BT1127" s="211"/>
      <c r="BU1127" s="211"/>
      <c r="BV1127" s="211"/>
      <c r="BW1127" s="211"/>
      <c r="BX1127" s="211"/>
    </row>
    <row r="1128" spans="1:76" s="209" customFormat="1" x14ac:dyDescent="0.25">
      <c r="A1128" s="194"/>
      <c r="B1128" s="194"/>
      <c r="C1128" s="194"/>
      <c r="D1128" s="194"/>
      <c r="E1128" s="194"/>
      <c r="F1128" s="194"/>
      <c r="G1128" s="194"/>
      <c r="X1128" s="210"/>
      <c r="Y1128" s="210"/>
      <c r="AF1128" s="210"/>
      <c r="AG1128" s="210"/>
      <c r="AT1128" s="210"/>
      <c r="AU1128" s="210"/>
      <c r="AV1128" s="210"/>
      <c r="AW1128" s="210"/>
      <c r="AX1128" s="210"/>
      <c r="AY1128" s="210"/>
      <c r="AZ1128" s="210"/>
      <c r="BA1128" s="210"/>
      <c r="BB1128" s="210"/>
      <c r="BC1128" s="210"/>
      <c r="BD1128" s="210"/>
      <c r="BE1128" s="210"/>
      <c r="BM1128" s="211"/>
      <c r="BN1128" s="211"/>
      <c r="BO1128" s="211"/>
      <c r="BP1128" s="211"/>
      <c r="BQ1128" s="211"/>
      <c r="BR1128" s="211"/>
      <c r="BS1128" s="211"/>
      <c r="BT1128" s="211"/>
      <c r="BU1128" s="211"/>
      <c r="BV1128" s="211"/>
      <c r="BW1128" s="211"/>
      <c r="BX1128" s="211"/>
    </row>
    <row r="1129" spans="1:76" s="209" customFormat="1" x14ac:dyDescent="0.25">
      <c r="A1129" s="194"/>
      <c r="B1129" s="194"/>
      <c r="C1129" s="194"/>
      <c r="D1129" s="194"/>
      <c r="E1129" s="194"/>
      <c r="F1129" s="194"/>
      <c r="G1129" s="194"/>
      <c r="X1129" s="210"/>
      <c r="Y1129" s="210"/>
      <c r="AF1129" s="210"/>
      <c r="AG1129" s="210"/>
      <c r="AT1129" s="210"/>
      <c r="AU1129" s="210"/>
      <c r="AV1129" s="210"/>
      <c r="AW1129" s="210"/>
      <c r="AX1129" s="210"/>
      <c r="AY1129" s="210"/>
      <c r="AZ1129" s="210"/>
      <c r="BA1129" s="210"/>
      <c r="BB1129" s="210"/>
      <c r="BC1129" s="210"/>
      <c r="BD1129" s="210"/>
      <c r="BE1129" s="210"/>
      <c r="BM1129" s="211"/>
      <c r="BN1129" s="211"/>
      <c r="BO1129" s="211"/>
      <c r="BP1129" s="211"/>
      <c r="BQ1129" s="211"/>
      <c r="BR1129" s="211"/>
      <c r="BS1129" s="211"/>
      <c r="BT1129" s="211"/>
      <c r="BU1129" s="211"/>
      <c r="BV1129" s="211"/>
      <c r="BW1129" s="211"/>
      <c r="BX1129" s="211"/>
    </row>
    <row r="1130" spans="1:76" s="209" customFormat="1" x14ac:dyDescent="0.25">
      <c r="A1130" s="194"/>
      <c r="B1130" s="194"/>
      <c r="C1130" s="194"/>
      <c r="D1130" s="194"/>
      <c r="E1130" s="194"/>
      <c r="F1130" s="194"/>
      <c r="G1130" s="194"/>
      <c r="X1130" s="210"/>
      <c r="Y1130" s="210"/>
      <c r="AF1130" s="210"/>
      <c r="AG1130" s="210"/>
      <c r="AT1130" s="210"/>
      <c r="AU1130" s="210"/>
      <c r="AV1130" s="210"/>
      <c r="AW1130" s="210"/>
      <c r="AX1130" s="210"/>
      <c r="AY1130" s="210"/>
      <c r="AZ1130" s="210"/>
      <c r="BA1130" s="210"/>
      <c r="BB1130" s="210"/>
      <c r="BC1130" s="210"/>
      <c r="BD1130" s="210"/>
      <c r="BE1130" s="210"/>
      <c r="BM1130" s="211"/>
      <c r="BN1130" s="211"/>
      <c r="BO1130" s="211"/>
      <c r="BP1130" s="211"/>
      <c r="BQ1130" s="211"/>
      <c r="BR1130" s="211"/>
      <c r="BS1130" s="211"/>
      <c r="BT1130" s="211"/>
      <c r="BU1130" s="211"/>
      <c r="BV1130" s="211"/>
      <c r="BW1130" s="211"/>
      <c r="BX1130" s="211"/>
    </row>
    <row r="1131" spans="1:76" s="209" customFormat="1" x14ac:dyDescent="0.25">
      <c r="A1131" s="194"/>
      <c r="B1131" s="194"/>
      <c r="C1131" s="194"/>
      <c r="D1131" s="194"/>
      <c r="E1131" s="194"/>
      <c r="F1131" s="194"/>
      <c r="G1131" s="194"/>
      <c r="X1131" s="210"/>
      <c r="Y1131" s="210"/>
      <c r="AF1131" s="210"/>
      <c r="AG1131" s="210"/>
      <c r="AT1131" s="210"/>
      <c r="AU1131" s="210"/>
      <c r="AV1131" s="210"/>
      <c r="AW1131" s="210"/>
      <c r="AX1131" s="210"/>
      <c r="AY1131" s="210"/>
      <c r="AZ1131" s="210"/>
      <c r="BA1131" s="210"/>
      <c r="BB1131" s="210"/>
      <c r="BC1131" s="210"/>
      <c r="BD1131" s="210"/>
      <c r="BE1131" s="210"/>
      <c r="BM1131" s="211"/>
      <c r="BN1131" s="211"/>
      <c r="BO1131" s="211"/>
      <c r="BP1131" s="211"/>
      <c r="BQ1131" s="211"/>
      <c r="BR1131" s="211"/>
      <c r="BS1131" s="211"/>
      <c r="BT1131" s="211"/>
      <c r="BU1131" s="211"/>
      <c r="BV1131" s="211"/>
      <c r="BW1131" s="211"/>
      <c r="BX1131" s="211"/>
    </row>
    <row r="1132" spans="1:76" s="209" customFormat="1" x14ac:dyDescent="0.25">
      <c r="A1132" s="194"/>
      <c r="B1132" s="194"/>
      <c r="C1132" s="194"/>
      <c r="D1132" s="194"/>
      <c r="E1132" s="194"/>
      <c r="F1132" s="194"/>
      <c r="G1132" s="194"/>
      <c r="X1132" s="210"/>
      <c r="Y1132" s="210"/>
      <c r="AF1132" s="210"/>
      <c r="AG1132" s="210"/>
      <c r="AT1132" s="210"/>
      <c r="AU1132" s="210"/>
      <c r="AV1132" s="210"/>
      <c r="AW1132" s="210"/>
      <c r="AX1132" s="210"/>
      <c r="AY1132" s="210"/>
      <c r="AZ1132" s="210"/>
      <c r="BA1132" s="210"/>
      <c r="BB1132" s="210"/>
      <c r="BC1132" s="210"/>
      <c r="BD1132" s="210"/>
      <c r="BE1132" s="210"/>
      <c r="BM1132" s="211"/>
      <c r="BN1132" s="211"/>
      <c r="BO1132" s="211"/>
      <c r="BP1132" s="211"/>
      <c r="BQ1132" s="211"/>
      <c r="BR1132" s="211"/>
      <c r="BS1132" s="211"/>
      <c r="BT1132" s="211"/>
      <c r="BU1132" s="211"/>
      <c r="BV1132" s="211"/>
      <c r="BW1132" s="211"/>
      <c r="BX1132" s="211"/>
    </row>
    <row r="1133" spans="1:76" s="209" customFormat="1" x14ac:dyDescent="0.25">
      <c r="A1133" s="194"/>
      <c r="B1133" s="194"/>
      <c r="C1133" s="194"/>
      <c r="D1133" s="194"/>
      <c r="E1133" s="194"/>
      <c r="F1133" s="194"/>
      <c r="G1133" s="194"/>
      <c r="X1133" s="210"/>
      <c r="Y1133" s="210"/>
      <c r="AF1133" s="210"/>
      <c r="AG1133" s="210"/>
      <c r="AT1133" s="210"/>
      <c r="AU1133" s="210"/>
      <c r="AV1133" s="210"/>
      <c r="AW1133" s="210"/>
      <c r="AX1133" s="210"/>
      <c r="AY1133" s="210"/>
      <c r="AZ1133" s="210"/>
      <c r="BA1133" s="210"/>
      <c r="BB1133" s="210"/>
      <c r="BC1133" s="210"/>
      <c r="BD1133" s="210"/>
      <c r="BE1133" s="210"/>
      <c r="BM1133" s="211"/>
      <c r="BN1133" s="211"/>
      <c r="BO1133" s="211"/>
      <c r="BP1133" s="211"/>
      <c r="BQ1133" s="211"/>
      <c r="BR1133" s="211"/>
      <c r="BS1133" s="211"/>
      <c r="BT1133" s="211"/>
      <c r="BU1133" s="211"/>
      <c r="BV1133" s="211"/>
      <c r="BW1133" s="211"/>
      <c r="BX1133" s="211"/>
    </row>
    <row r="1134" spans="1:76" s="209" customFormat="1" x14ac:dyDescent="0.25">
      <c r="A1134" s="194"/>
      <c r="B1134" s="194"/>
      <c r="C1134" s="194"/>
      <c r="D1134" s="194"/>
      <c r="E1134" s="194"/>
      <c r="F1134" s="194"/>
      <c r="G1134" s="194"/>
      <c r="X1134" s="210"/>
      <c r="Y1134" s="210"/>
      <c r="AF1134" s="210"/>
      <c r="AG1134" s="210"/>
      <c r="AT1134" s="210"/>
      <c r="AU1134" s="210"/>
      <c r="AV1134" s="210"/>
      <c r="AW1134" s="210"/>
      <c r="AX1134" s="210"/>
      <c r="AY1134" s="210"/>
      <c r="AZ1134" s="210"/>
      <c r="BA1134" s="210"/>
      <c r="BB1134" s="210"/>
      <c r="BC1134" s="210"/>
      <c r="BD1134" s="210"/>
      <c r="BE1134" s="210"/>
      <c r="BM1134" s="211"/>
      <c r="BN1134" s="211"/>
      <c r="BO1134" s="211"/>
      <c r="BP1134" s="211"/>
      <c r="BQ1134" s="211"/>
      <c r="BR1134" s="211"/>
      <c r="BS1134" s="211"/>
      <c r="BT1134" s="211"/>
      <c r="BU1134" s="211"/>
      <c r="BV1134" s="211"/>
      <c r="BW1134" s="211"/>
      <c r="BX1134" s="211"/>
    </row>
    <row r="1135" spans="1:76" s="209" customFormat="1" x14ac:dyDescent="0.25">
      <c r="A1135" s="194"/>
      <c r="B1135" s="194"/>
      <c r="C1135" s="194"/>
      <c r="D1135" s="194"/>
      <c r="E1135" s="194"/>
      <c r="F1135" s="194"/>
      <c r="G1135" s="194"/>
      <c r="X1135" s="210"/>
      <c r="Y1135" s="210"/>
      <c r="AF1135" s="210"/>
      <c r="AG1135" s="210"/>
      <c r="AT1135" s="210"/>
      <c r="AU1135" s="210"/>
      <c r="AV1135" s="210"/>
      <c r="AW1135" s="210"/>
      <c r="AX1135" s="210"/>
      <c r="AY1135" s="210"/>
      <c r="AZ1135" s="210"/>
      <c r="BA1135" s="210"/>
      <c r="BB1135" s="210"/>
      <c r="BC1135" s="210"/>
      <c r="BD1135" s="210"/>
      <c r="BE1135" s="210"/>
      <c r="BM1135" s="211"/>
      <c r="BN1135" s="211"/>
      <c r="BO1135" s="211"/>
      <c r="BP1135" s="211"/>
      <c r="BQ1135" s="211"/>
      <c r="BR1135" s="211"/>
      <c r="BS1135" s="211"/>
      <c r="BT1135" s="211"/>
      <c r="BU1135" s="211"/>
      <c r="BV1135" s="211"/>
      <c r="BW1135" s="211"/>
      <c r="BX1135" s="211"/>
    </row>
    <row r="1136" spans="1:76" s="209" customFormat="1" x14ac:dyDescent="0.25">
      <c r="A1136" s="194"/>
      <c r="B1136" s="194"/>
      <c r="C1136" s="194"/>
      <c r="D1136" s="194"/>
      <c r="E1136" s="194"/>
      <c r="F1136" s="194"/>
      <c r="G1136" s="194"/>
      <c r="X1136" s="210"/>
      <c r="Y1136" s="210"/>
      <c r="AF1136" s="210"/>
      <c r="AG1136" s="210"/>
      <c r="AT1136" s="210"/>
      <c r="AU1136" s="210"/>
      <c r="AV1136" s="210"/>
      <c r="AW1136" s="210"/>
      <c r="AX1136" s="210"/>
      <c r="AY1136" s="210"/>
      <c r="AZ1136" s="210"/>
      <c r="BA1136" s="210"/>
      <c r="BB1136" s="210"/>
      <c r="BC1136" s="210"/>
      <c r="BD1136" s="210"/>
      <c r="BE1136" s="210"/>
      <c r="BM1136" s="211"/>
      <c r="BN1136" s="211"/>
      <c r="BO1136" s="211"/>
      <c r="BP1136" s="211"/>
      <c r="BQ1136" s="211"/>
      <c r="BR1136" s="211"/>
      <c r="BS1136" s="211"/>
      <c r="BT1136" s="211"/>
      <c r="BU1136" s="211"/>
      <c r="BV1136" s="211"/>
      <c r="BW1136" s="211"/>
      <c r="BX1136" s="211"/>
    </row>
    <row r="1137" spans="1:76" s="209" customFormat="1" x14ac:dyDescent="0.25">
      <c r="A1137" s="194"/>
      <c r="B1137" s="194"/>
      <c r="C1137" s="194"/>
      <c r="D1137" s="194"/>
      <c r="E1137" s="194"/>
      <c r="F1137" s="194"/>
      <c r="G1137" s="194"/>
      <c r="X1137" s="210"/>
      <c r="Y1137" s="210"/>
      <c r="AF1137" s="210"/>
      <c r="AG1137" s="210"/>
      <c r="AT1137" s="210"/>
      <c r="AU1137" s="210"/>
      <c r="AV1137" s="210"/>
      <c r="AW1137" s="210"/>
      <c r="AX1137" s="210"/>
      <c r="AY1137" s="210"/>
      <c r="AZ1137" s="210"/>
      <c r="BA1137" s="210"/>
      <c r="BB1137" s="210"/>
      <c r="BC1137" s="210"/>
      <c r="BD1137" s="210"/>
      <c r="BE1137" s="210"/>
      <c r="BM1137" s="211"/>
      <c r="BN1137" s="211"/>
      <c r="BO1137" s="211"/>
      <c r="BP1137" s="211"/>
      <c r="BQ1137" s="211"/>
      <c r="BR1137" s="211"/>
      <c r="BS1137" s="211"/>
      <c r="BT1137" s="211"/>
      <c r="BU1137" s="211"/>
      <c r="BV1137" s="211"/>
      <c r="BW1137" s="211"/>
      <c r="BX1137" s="211"/>
    </row>
    <row r="1138" spans="1:76" s="209" customFormat="1" x14ac:dyDescent="0.25">
      <c r="A1138" s="194"/>
      <c r="B1138" s="194"/>
      <c r="C1138" s="194"/>
      <c r="D1138" s="194"/>
      <c r="E1138" s="194"/>
      <c r="F1138" s="194"/>
      <c r="G1138" s="194"/>
      <c r="X1138" s="210"/>
      <c r="Y1138" s="210"/>
      <c r="AF1138" s="210"/>
      <c r="AG1138" s="210"/>
      <c r="AT1138" s="210"/>
      <c r="AU1138" s="210"/>
      <c r="AV1138" s="210"/>
      <c r="AW1138" s="210"/>
      <c r="AX1138" s="210"/>
      <c r="AY1138" s="210"/>
      <c r="AZ1138" s="210"/>
      <c r="BA1138" s="210"/>
      <c r="BB1138" s="210"/>
      <c r="BC1138" s="210"/>
      <c r="BD1138" s="210"/>
      <c r="BE1138" s="210"/>
      <c r="BM1138" s="211"/>
      <c r="BN1138" s="211"/>
      <c r="BO1138" s="211"/>
      <c r="BP1138" s="211"/>
      <c r="BQ1138" s="211"/>
      <c r="BR1138" s="211"/>
      <c r="BS1138" s="211"/>
      <c r="BT1138" s="211"/>
      <c r="BU1138" s="211"/>
      <c r="BV1138" s="211"/>
      <c r="BW1138" s="211"/>
      <c r="BX1138" s="211"/>
    </row>
    <row r="1139" spans="1:76" s="209" customFormat="1" x14ac:dyDescent="0.25">
      <c r="A1139" s="194"/>
      <c r="B1139" s="194"/>
      <c r="C1139" s="194"/>
      <c r="D1139" s="194"/>
      <c r="E1139" s="194"/>
      <c r="F1139" s="194"/>
      <c r="G1139" s="194"/>
      <c r="X1139" s="210"/>
      <c r="Y1139" s="210"/>
      <c r="AF1139" s="210"/>
      <c r="AG1139" s="210"/>
      <c r="AT1139" s="210"/>
      <c r="AU1139" s="210"/>
      <c r="AV1139" s="210"/>
      <c r="AW1139" s="210"/>
      <c r="AX1139" s="210"/>
      <c r="AY1139" s="210"/>
      <c r="AZ1139" s="210"/>
      <c r="BA1139" s="210"/>
      <c r="BB1139" s="210"/>
      <c r="BC1139" s="210"/>
      <c r="BD1139" s="210"/>
      <c r="BE1139" s="210"/>
      <c r="BM1139" s="211"/>
      <c r="BN1139" s="211"/>
      <c r="BO1139" s="211"/>
      <c r="BP1139" s="211"/>
      <c r="BQ1139" s="211"/>
      <c r="BR1139" s="211"/>
      <c r="BS1139" s="211"/>
      <c r="BT1139" s="211"/>
      <c r="BU1139" s="211"/>
      <c r="BV1139" s="211"/>
      <c r="BW1139" s="211"/>
      <c r="BX1139" s="211"/>
    </row>
    <row r="1140" spans="1:76" s="209" customFormat="1" x14ac:dyDescent="0.25">
      <c r="A1140" s="194"/>
      <c r="B1140" s="194"/>
      <c r="C1140" s="194"/>
      <c r="D1140" s="194"/>
      <c r="E1140" s="194"/>
      <c r="F1140" s="194"/>
      <c r="G1140" s="194"/>
      <c r="X1140" s="210"/>
      <c r="Y1140" s="210"/>
      <c r="AF1140" s="210"/>
      <c r="AG1140" s="210"/>
      <c r="AT1140" s="210"/>
      <c r="AU1140" s="210"/>
      <c r="AV1140" s="210"/>
      <c r="AW1140" s="210"/>
      <c r="AX1140" s="210"/>
      <c r="AY1140" s="210"/>
      <c r="AZ1140" s="210"/>
      <c r="BA1140" s="210"/>
      <c r="BB1140" s="210"/>
      <c r="BC1140" s="210"/>
      <c r="BD1140" s="210"/>
      <c r="BE1140" s="210"/>
      <c r="BM1140" s="211"/>
      <c r="BN1140" s="211"/>
      <c r="BO1140" s="211"/>
      <c r="BP1140" s="211"/>
      <c r="BQ1140" s="211"/>
      <c r="BR1140" s="211"/>
      <c r="BS1140" s="211"/>
      <c r="BT1140" s="211"/>
      <c r="BU1140" s="211"/>
      <c r="BV1140" s="211"/>
      <c r="BW1140" s="211"/>
      <c r="BX1140" s="211"/>
    </row>
    <row r="1141" spans="1:76" s="209" customFormat="1" x14ac:dyDescent="0.25">
      <c r="A1141" s="194"/>
      <c r="B1141" s="194"/>
      <c r="C1141" s="194"/>
      <c r="D1141" s="194"/>
      <c r="E1141" s="194"/>
      <c r="F1141" s="194"/>
      <c r="G1141" s="194"/>
      <c r="X1141" s="210"/>
      <c r="Y1141" s="210"/>
      <c r="AF1141" s="210"/>
      <c r="AG1141" s="210"/>
      <c r="AT1141" s="210"/>
      <c r="AU1141" s="210"/>
      <c r="AV1141" s="210"/>
      <c r="AW1141" s="210"/>
      <c r="AX1141" s="210"/>
      <c r="AY1141" s="210"/>
      <c r="AZ1141" s="210"/>
      <c r="BA1141" s="210"/>
      <c r="BB1141" s="210"/>
      <c r="BC1141" s="210"/>
      <c r="BD1141" s="210"/>
      <c r="BE1141" s="210"/>
      <c r="BM1141" s="211"/>
      <c r="BN1141" s="211"/>
      <c r="BO1141" s="211"/>
      <c r="BP1141" s="211"/>
      <c r="BQ1141" s="211"/>
      <c r="BR1141" s="211"/>
      <c r="BS1141" s="211"/>
      <c r="BT1141" s="211"/>
      <c r="BU1141" s="211"/>
      <c r="BV1141" s="211"/>
      <c r="BW1141" s="211"/>
      <c r="BX1141" s="211"/>
    </row>
    <row r="1142" spans="1:76" s="209" customFormat="1" x14ac:dyDescent="0.25">
      <c r="A1142" s="194"/>
      <c r="B1142" s="194"/>
      <c r="C1142" s="194"/>
      <c r="D1142" s="194"/>
      <c r="E1142" s="194"/>
      <c r="F1142" s="194"/>
      <c r="G1142" s="194"/>
      <c r="X1142" s="210"/>
      <c r="Y1142" s="210"/>
      <c r="AF1142" s="210"/>
      <c r="AG1142" s="210"/>
      <c r="AT1142" s="210"/>
      <c r="AU1142" s="210"/>
      <c r="AV1142" s="210"/>
      <c r="AW1142" s="210"/>
      <c r="AX1142" s="210"/>
      <c r="AY1142" s="210"/>
      <c r="AZ1142" s="210"/>
      <c r="BA1142" s="210"/>
      <c r="BB1142" s="210"/>
      <c r="BC1142" s="210"/>
      <c r="BD1142" s="210"/>
      <c r="BE1142" s="210"/>
      <c r="BM1142" s="211"/>
      <c r="BN1142" s="211"/>
      <c r="BO1142" s="211"/>
      <c r="BP1142" s="211"/>
      <c r="BQ1142" s="211"/>
      <c r="BR1142" s="211"/>
      <c r="BS1142" s="211"/>
      <c r="BT1142" s="211"/>
      <c r="BU1142" s="211"/>
      <c r="BV1142" s="211"/>
      <c r="BW1142" s="211"/>
      <c r="BX1142" s="211"/>
    </row>
    <row r="1143" spans="1:76" s="209" customFormat="1" x14ac:dyDescent="0.25">
      <c r="A1143" s="194"/>
      <c r="B1143" s="194"/>
      <c r="C1143" s="194"/>
      <c r="D1143" s="194"/>
      <c r="E1143" s="194"/>
      <c r="F1143" s="194"/>
      <c r="G1143" s="194"/>
      <c r="X1143" s="210"/>
      <c r="Y1143" s="210"/>
      <c r="AF1143" s="210"/>
      <c r="AG1143" s="210"/>
      <c r="AT1143" s="210"/>
      <c r="AU1143" s="210"/>
      <c r="AV1143" s="210"/>
      <c r="AW1143" s="210"/>
      <c r="AX1143" s="210"/>
      <c r="AY1143" s="210"/>
      <c r="AZ1143" s="210"/>
      <c r="BA1143" s="210"/>
      <c r="BB1143" s="210"/>
      <c r="BC1143" s="210"/>
      <c r="BD1143" s="210"/>
      <c r="BE1143" s="210"/>
      <c r="BM1143" s="211"/>
      <c r="BN1143" s="211"/>
      <c r="BO1143" s="211"/>
      <c r="BP1143" s="211"/>
      <c r="BQ1143" s="211"/>
      <c r="BR1143" s="211"/>
      <c r="BS1143" s="211"/>
      <c r="BT1143" s="211"/>
      <c r="BU1143" s="211"/>
      <c r="BV1143" s="211"/>
      <c r="BW1143" s="211"/>
      <c r="BX1143" s="211"/>
    </row>
    <row r="1144" spans="1:76" s="209" customFormat="1" x14ac:dyDescent="0.25">
      <c r="A1144" s="194"/>
      <c r="B1144" s="194"/>
      <c r="C1144" s="194"/>
      <c r="D1144" s="194"/>
      <c r="E1144" s="194"/>
      <c r="F1144" s="194"/>
      <c r="G1144" s="194"/>
      <c r="X1144" s="210"/>
      <c r="Y1144" s="210"/>
      <c r="AF1144" s="210"/>
      <c r="AG1144" s="210"/>
      <c r="AT1144" s="210"/>
      <c r="AU1144" s="210"/>
      <c r="AV1144" s="210"/>
      <c r="AW1144" s="210"/>
      <c r="AX1144" s="210"/>
      <c r="AY1144" s="210"/>
      <c r="AZ1144" s="210"/>
      <c r="BA1144" s="210"/>
      <c r="BB1144" s="210"/>
      <c r="BC1144" s="210"/>
      <c r="BD1144" s="210"/>
      <c r="BE1144" s="210"/>
      <c r="BM1144" s="211"/>
      <c r="BN1144" s="211"/>
      <c r="BO1144" s="211"/>
      <c r="BP1144" s="211"/>
      <c r="BQ1144" s="211"/>
      <c r="BR1144" s="211"/>
      <c r="BS1144" s="211"/>
      <c r="BT1144" s="211"/>
      <c r="BU1144" s="211"/>
      <c r="BV1144" s="211"/>
      <c r="BW1144" s="211"/>
      <c r="BX1144" s="211"/>
    </row>
    <row r="1145" spans="1:76" s="209" customFormat="1" x14ac:dyDescent="0.25">
      <c r="A1145" s="194"/>
      <c r="B1145" s="194"/>
      <c r="C1145" s="194"/>
      <c r="D1145" s="194"/>
      <c r="E1145" s="194"/>
      <c r="F1145" s="194"/>
      <c r="G1145" s="194"/>
      <c r="X1145" s="210"/>
      <c r="Y1145" s="210"/>
      <c r="AF1145" s="210"/>
      <c r="AG1145" s="210"/>
      <c r="AT1145" s="210"/>
      <c r="AU1145" s="210"/>
      <c r="AV1145" s="210"/>
      <c r="AW1145" s="210"/>
      <c r="AX1145" s="210"/>
      <c r="AY1145" s="210"/>
      <c r="AZ1145" s="210"/>
      <c r="BA1145" s="210"/>
      <c r="BB1145" s="210"/>
      <c r="BC1145" s="210"/>
      <c r="BD1145" s="210"/>
      <c r="BE1145" s="210"/>
      <c r="BM1145" s="211"/>
      <c r="BN1145" s="211"/>
      <c r="BO1145" s="211"/>
      <c r="BP1145" s="211"/>
      <c r="BQ1145" s="211"/>
      <c r="BR1145" s="211"/>
      <c r="BS1145" s="211"/>
      <c r="BT1145" s="211"/>
      <c r="BU1145" s="211"/>
      <c r="BV1145" s="211"/>
      <c r="BW1145" s="211"/>
      <c r="BX1145" s="211"/>
    </row>
    <row r="1146" spans="1:76" s="209" customFormat="1" x14ac:dyDescent="0.25">
      <c r="A1146" s="194"/>
      <c r="B1146" s="194"/>
      <c r="C1146" s="194"/>
      <c r="D1146" s="194"/>
      <c r="E1146" s="194"/>
      <c r="F1146" s="194"/>
      <c r="G1146" s="194"/>
      <c r="X1146" s="210"/>
      <c r="Y1146" s="210"/>
      <c r="AF1146" s="210"/>
      <c r="AG1146" s="210"/>
      <c r="AT1146" s="210"/>
      <c r="AU1146" s="210"/>
      <c r="AV1146" s="210"/>
      <c r="AW1146" s="210"/>
      <c r="AX1146" s="210"/>
      <c r="AY1146" s="210"/>
      <c r="AZ1146" s="210"/>
      <c r="BA1146" s="210"/>
      <c r="BB1146" s="210"/>
      <c r="BC1146" s="210"/>
      <c r="BD1146" s="210"/>
      <c r="BE1146" s="210"/>
      <c r="BM1146" s="211"/>
      <c r="BN1146" s="211"/>
      <c r="BO1146" s="211"/>
      <c r="BP1146" s="211"/>
      <c r="BQ1146" s="211"/>
      <c r="BR1146" s="211"/>
      <c r="BS1146" s="211"/>
      <c r="BT1146" s="211"/>
      <c r="BU1146" s="211"/>
      <c r="BV1146" s="211"/>
      <c r="BW1146" s="211"/>
      <c r="BX1146" s="211"/>
    </row>
    <row r="1147" spans="1:76" s="209" customFormat="1" x14ac:dyDescent="0.25">
      <c r="A1147" s="194"/>
      <c r="B1147" s="194"/>
      <c r="C1147" s="194"/>
      <c r="D1147" s="194"/>
      <c r="E1147" s="194"/>
      <c r="F1147" s="194"/>
      <c r="G1147" s="194"/>
      <c r="X1147" s="210"/>
      <c r="Y1147" s="210"/>
      <c r="AF1147" s="210"/>
      <c r="AG1147" s="210"/>
      <c r="AT1147" s="210"/>
      <c r="AU1147" s="210"/>
      <c r="AV1147" s="210"/>
      <c r="AW1147" s="210"/>
      <c r="AX1147" s="210"/>
      <c r="AY1147" s="210"/>
      <c r="AZ1147" s="210"/>
      <c r="BA1147" s="210"/>
      <c r="BB1147" s="210"/>
      <c r="BC1147" s="210"/>
      <c r="BD1147" s="210"/>
      <c r="BE1147" s="210"/>
      <c r="BM1147" s="211"/>
      <c r="BN1147" s="211"/>
      <c r="BO1147" s="211"/>
      <c r="BP1147" s="211"/>
      <c r="BQ1147" s="211"/>
      <c r="BR1147" s="211"/>
      <c r="BS1147" s="211"/>
      <c r="BT1147" s="211"/>
      <c r="BU1147" s="211"/>
      <c r="BV1147" s="211"/>
      <c r="BW1147" s="211"/>
      <c r="BX1147" s="211"/>
    </row>
    <row r="1148" spans="1:76" s="209" customFormat="1" x14ac:dyDescent="0.25">
      <c r="A1148" s="194"/>
      <c r="B1148" s="194"/>
      <c r="C1148" s="194"/>
      <c r="D1148" s="194"/>
      <c r="E1148" s="194"/>
      <c r="F1148" s="194"/>
      <c r="G1148" s="194"/>
      <c r="X1148" s="210"/>
      <c r="Y1148" s="210"/>
      <c r="AF1148" s="210"/>
      <c r="AG1148" s="210"/>
      <c r="AT1148" s="210"/>
      <c r="AU1148" s="210"/>
      <c r="AV1148" s="210"/>
      <c r="AW1148" s="210"/>
      <c r="AX1148" s="210"/>
      <c r="AY1148" s="210"/>
      <c r="AZ1148" s="210"/>
      <c r="BA1148" s="210"/>
      <c r="BB1148" s="210"/>
      <c r="BC1148" s="210"/>
      <c r="BD1148" s="210"/>
      <c r="BE1148" s="210"/>
      <c r="BM1148" s="211"/>
      <c r="BN1148" s="211"/>
      <c r="BO1148" s="211"/>
      <c r="BP1148" s="211"/>
      <c r="BQ1148" s="211"/>
      <c r="BR1148" s="211"/>
      <c r="BS1148" s="211"/>
      <c r="BT1148" s="211"/>
      <c r="BU1148" s="211"/>
      <c r="BV1148" s="211"/>
      <c r="BW1148" s="211"/>
      <c r="BX1148" s="211"/>
    </row>
    <row r="1149" spans="1:76" s="209" customFormat="1" x14ac:dyDescent="0.25">
      <c r="A1149" s="194"/>
      <c r="B1149" s="194"/>
      <c r="C1149" s="194"/>
      <c r="D1149" s="194"/>
      <c r="E1149" s="194"/>
      <c r="F1149" s="194"/>
      <c r="G1149" s="194"/>
      <c r="X1149" s="210"/>
      <c r="Y1149" s="210"/>
      <c r="AF1149" s="210"/>
      <c r="AG1149" s="210"/>
      <c r="AT1149" s="210"/>
      <c r="AU1149" s="210"/>
      <c r="AV1149" s="210"/>
      <c r="AW1149" s="210"/>
      <c r="AX1149" s="210"/>
      <c r="AY1149" s="210"/>
      <c r="AZ1149" s="210"/>
      <c r="BA1149" s="210"/>
      <c r="BB1149" s="210"/>
      <c r="BC1149" s="210"/>
      <c r="BD1149" s="210"/>
      <c r="BE1149" s="210"/>
      <c r="BM1149" s="211"/>
      <c r="BN1149" s="211"/>
      <c r="BO1149" s="211"/>
      <c r="BP1149" s="211"/>
      <c r="BQ1149" s="211"/>
      <c r="BR1149" s="211"/>
      <c r="BS1149" s="211"/>
      <c r="BT1149" s="211"/>
      <c r="BU1149" s="211"/>
      <c r="BV1149" s="211"/>
      <c r="BW1149" s="211"/>
      <c r="BX1149" s="211"/>
    </row>
    <row r="1150" spans="1:76" s="209" customFormat="1" x14ac:dyDescent="0.25">
      <c r="A1150" s="194"/>
      <c r="B1150" s="194"/>
      <c r="C1150" s="194"/>
      <c r="D1150" s="194"/>
      <c r="E1150" s="194"/>
      <c r="F1150" s="194"/>
      <c r="G1150" s="194"/>
      <c r="X1150" s="210"/>
      <c r="Y1150" s="210"/>
      <c r="AF1150" s="210"/>
      <c r="AG1150" s="210"/>
      <c r="AT1150" s="210"/>
      <c r="AU1150" s="210"/>
      <c r="AV1150" s="210"/>
      <c r="AW1150" s="210"/>
      <c r="AX1150" s="210"/>
      <c r="AY1150" s="210"/>
      <c r="AZ1150" s="210"/>
      <c r="BA1150" s="210"/>
      <c r="BB1150" s="210"/>
      <c r="BC1150" s="210"/>
      <c r="BD1150" s="210"/>
      <c r="BE1150" s="210"/>
      <c r="BM1150" s="211"/>
      <c r="BN1150" s="211"/>
      <c r="BO1150" s="211"/>
      <c r="BP1150" s="211"/>
      <c r="BQ1150" s="211"/>
      <c r="BR1150" s="211"/>
      <c r="BS1150" s="211"/>
      <c r="BT1150" s="211"/>
      <c r="BU1150" s="211"/>
      <c r="BV1150" s="211"/>
      <c r="BW1150" s="211"/>
      <c r="BX1150" s="211"/>
    </row>
    <row r="1151" spans="1:76" s="209" customFormat="1" x14ac:dyDescent="0.25">
      <c r="A1151" s="194"/>
      <c r="B1151" s="194"/>
      <c r="C1151" s="194"/>
      <c r="D1151" s="194"/>
      <c r="E1151" s="194"/>
      <c r="F1151" s="194"/>
      <c r="G1151" s="194"/>
      <c r="X1151" s="210"/>
      <c r="Y1151" s="210"/>
      <c r="AF1151" s="210"/>
      <c r="AG1151" s="210"/>
      <c r="AT1151" s="210"/>
      <c r="AU1151" s="210"/>
      <c r="AV1151" s="210"/>
      <c r="AW1151" s="210"/>
      <c r="AX1151" s="210"/>
      <c r="AY1151" s="210"/>
      <c r="AZ1151" s="210"/>
      <c r="BA1151" s="210"/>
      <c r="BB1151" s="210"/>
      <c r="BC1151" s="210"/>
      <c r="BD1151" s="210"/>
      <c r="BE1151" s="210"/>
      <c r="BM1151" s="211"/>
      <c r="BN1151" s="211"/>
      <c r="BO1151" s="211"/>
      <c r="BP1151" s="211"/>
      <c r="BQ1151" s="211"/>
      <c r="BR1151" s="211"/>
      <c r="BS1151" s="211"/>
      <c r="BT1151" s="211"/>
      <c r="BU1151" s="211"/>
      <c r="BV1151" s="211"/>
      <c r="BW1151" s="211"/>
      <c r="BX1151" s="211"/>
    </row>
    <row r="1152" spans="1:76" s="209" customFormat="1" x14ac:dyDescent="0.25">
      <c r="A1152" s="194"/>
      <c r="B1152" s="194"/>
      <c r="C1152" s="194"/>
      <c r="D1152" s="194"/>
      <c r="E1152" s="194"/>
      <c r="F1152" s="194"/>
      <c r="G1152" s="194"/>
      <c r="X1152" s="210"/>
      <c r="Y1152" s="210"/>
      <c r="AF1152" s="210"/>
      <c r="AG1152" s="210"/>
      <c r="AT1152" s="210"/>
      <c r="AU1152" s="210"/>
      <c r="AV1152" s="210"/>
      <c r="AW1152" s="210"/>
      <c r="AX1152" s="210"/>
      <c r="AY1152" s="210"/>
      <c r="AZ1152" s="210"/>
      <c r="BA1152" s="210"/>
      <c r="BB1152" s="210"/>
      <c r="BC1152" s="210"/>
      <c r="BD1152" s="210"/>
      <c r="BE1152" s="210"/>
      <c r="BM1152" s="211"/>
      <c r="BN1152" s="211"/>
      <c r="BO1152" s="211"/>
      <c r="BP1152" s="211"/>
      <c r="BQ1152" s="211"/>
      <c r="BR1152" s="211"/>
      <c r="BS1152" s="211"/>
      <c r="BT1152" s="211"/>
      <c r="BU1152" s="211"/>
      <c r="BV1152" s="211"/>
      <c r="BW1152" s="211"/>
      <c r="BX1152" s="211"/>
    </row>
    <row r="1153" spans="1:76" s="209" customFormat="1" x14ac:dyDescent="0.25">
      <c r="A1153" s="194"/>
      <c r="B1153" s="194"/>
      <c r="C1153" s="194"/>
      <c r="D1153" s="194"/>
      <c r="E1153" s="194"/>
      <c r="F1153" s="194"/>
      <c r="G1153" s="194"/>
      <c r="X1153" s="210"/>
      <c r="Y1153" s="210"/>
      <c r="AF1153" s="210"/>
      <c r="AG1153" s="210"/>
      <c r="AT1153" s="210"/>
      <c r="AU1153" s="210"/>
      <c r="AV1153" s="210"/>
      <c r="AW1153" s="210"/>
      <c r="AX1153" s="210"/>
      <c r="AY1153" s="210"/>
      <c r="AZ1153" s="210"/>
      <c r="BA1153" s="210"/>
      <c r="BB1153" s="210"/>
      <c r="BC1153" s="210"/>
      <c r="BD1153" s="210"/>
      <c r="BE1153" s="210"/>
      <c r="BM1153" s="211"/>
      <c r="BN1153" s="211"/>
      <c r="BO1153" s="211"/>
      <c r="BP1153" s="211"/>
      <c r="BQ1153" s="211"/>
      <c r="BR1153" s="211"/>
      <c r="BS1153" s="211"/>
      <c r="BT1153" s="211"/>
      <c r="BU1153" s="211"/>
      <c r="BV1153" s="211"/>
      <c r="BW1153" s="211"/>
      <c r="BX1153" s="211"/>
    </row>
    <row r="1154" spans="1:76" s="209" customFormat="1" x14ac:dyDescent="0.25">
      <c r="A1154" s="194"/>
      <c r="B1154" s="194"/>
      <c r="C1154" s="194"/>
      <c r="D1154" s="194"/>
      <c r="E1154" s="194"/>
      <c r="F1154" s="194"/>
      <c r="G1154" s="194"/>
      <c r="X1154" s="210"/>
      <c r="Y1154" s="210"/>
      <c r="AF1154" s="210"/>
      <c r="AG1154" s="210"/>
      <c r="AT1154" s="210"/>
      <c r="AU1154" s="210"/>
      <c r="AV1154" s="210"/>
      <c r="AW1154" s="210"/>
      <c r="AX1154" s="210"/>
      <c r="AY1154" s="210"/>
      <c r="AZ1154" s="210"/>
      <c r="BA1154" s="210"/>
      <c r="BB1154" s="210"/>
      <c r="BC1154" s="210"/>
      <c r="BD1154" s="210"/>
      <c r="BE1154" s="210"/>
      <c r="BM1154" s="211"/>
      <c r="BN1154" s="211"/>
      <c r="BO1154" s="211"/>
      <c r="BP1154" s="211"/>
      <c r="BQ1154" s="211"/>
      <c r="BR1154" s="211"/>
      <c r="BS1154" s="211"/>
      <c r="BT1154" s="211"/>
      <c r="BU1154" s="211"/>
      <c r="BV1154" s="211"/>
      <c r="BW1154" s="211"/>
      <c r="BX1154" s="211"/>
    </row>
    <row r="1155" spans="1:76" s="209" customFormat="1" x14ac:dyDescent="0.25">
      <c r="A1155" s="194"/>
      <c r="B1155" s="194"/>
      <c r="C1155" s="194"/>
      <c r="D1155" s="194"/>
      <c r="E1155" s="194"/>
      <c r="F1155" s="194"/>
      <c r="G1155" s="194"/>
      <c r="X1155" s="210"/>
      <c r="Y1155" s="210"/>
      <c r="AF1155" s="210"/>
      <c r="AG1155" s="210"/>
      <c r="AT1155" s="210"/>
      <c r="AU1155" s="210"/>
      <c r="AV1155" s="210"/>
      <c r="AW1155" s="210"/>
      <c r="AX1155" s="210"/>
      <c r="AY1155" s="210"/>
      <c r="AZ1155" s="210"/>
      <c r="BA1155" s="210"/>
      <c r="BB1155" s="210"/>
      <c r="BC1155" s="210"/>
      <c r="BD1155" s="210"/>
      <c r="BE1155" s="210"/>
      <c r="BM1155" s="211"/>
      <c r="BN1155" s="211"/>
      <c r="BO1155" s="211"/>
      <c r="BP1155" s="211"/>
      <c r="BQ1155" s="211"/>
      <c r="BR1155" s="211"/>
      <c r="BS1155" s="211"/>
      <c r="BT1155" s="211"/>
      <c r="BU1155" s="211"/>
      <c r="BV1155" s="211"/>
      <c r="BW1155" s="211"/>
      <c r="BX1155" s="211"/>
    </row>
    <row r="1156" spans="1:76" s="209" customFormat="1" x14ac:dyDescent="0.25">
      <c r="A1156" s="194"/>
      <c r="B1156" s="194"/>
      <c r="C1156" s="194"/>
      <c r="D1156" s="194"/>
      <c r="E1156" s="194"/>
      <c r="F1156" s="194"/>
      <c r="G1156" s="194"/>
      <c r="X1156" s="210"/>
      <c r="Y1156" s="210"/>
      <c r="AF1156" s="210"/>
      <c r="AG1156" s="210"/>
      <c r="AT1156" s="210"/>
      <c r="AU1156" s="210"/>
      <c r="AV1156" s="210"/>
      <c r="AW1156" s="210"/>
      <c r="AX1156" s="210"/>
      <c r="AY1156" s="210"/>
      <c r="AZ1156" s="210"/>
      <c r="BA1156" s="210"/>
      <c r="BB1156" s="210"/>
      <c r="BC1156" s="210"/>
      <c r="BD1156" s="210"/>
      <c r="BE1156" s="210"/>
      <c r="BM1156" s="211"/>
      <c r="BN1156" s="211"/>
      <c r="BO1156" s="211"/>
      <c r="BP1156" s="211"/>
      <c r="BQ1156" s="211"/>
      <c r="BR1156" s="211"/>
      <c r="BS1156" s="211"/>
      <c r="BT1156" s="211"/>
      <c r="BU1156" s="211"/>
      <c r="BV1156" s="211"/>
      <c r="BW1156" s="211"/>
      <c r="BX1156" s="211"/>
    </row>
    <row r="1157" spans="1:76" s="209" customFormat="1" x14ac:dyDescent="0.25">
      <c r="A1157" s="194"/>
      <c r="B1157" s="194"/>
      <c r="C1157" s="194"/>
      <c r="D1157" s="194"/>
      <c r="E1157" s="194"/>
      <c r="F1157" s="194"/>
      <c r="G1157" s="194"/>
      <c r="X1157" s="210"/>
      <c r="Y1157" s="210"/>
      <c r="AF1157" s="210"/>
      <c r="AG1157" s="210"/>
      <c r="AT1157" s="210"/>
      <c r="AU1157" s="210"/>
      <c r="AV1157" s="210"/>
      <c r="AW1157" s="210"/>
      <c r="AX1157" s="210"/>
      <c r="AY1157" s="210"/>
      <c r="AZ1157" s="210"/>
      <c r="BA1157" s="210"/>
      <c r="BB1157" s="210"/>
      <c r="BC1157" s="210"/>
      <c r="BD1157" s="210"/>
      <c r="BE1157" s="210"/>
      <c r="BM1157" s="211"/>
      <c r="BN1157" s="211"/>
      <c r="BO1157" s="211"/>
      <c r="BP1157" s="211"/>
      <c r="BQ1157" s="211"/>
      <c r="BR1157" s="211"/>
      <c r="BS1157" s="211"/>
      <c r="BT1157" s="211"/>
      <c r="BU1157" s="211"/>
      <c r="BV1157" s="211"/>
      <c r="BW1157" s="211"/>
      <c r="BX1157" s="211"/>
    </row>
    <row r="1158" spans="1:76" s="209" customFormat="1" x14ac:dyDescent="0.25">
      <c r="A1158" s="194"/>
      <c r="B1158" s="194"/>
      <c r="C1158" s="194"/>
      <c r="D1158" s="194"/>
      <c r="E1158" s="194"/>
      <c r="F1158" s="194"/>
      <c r="G1158" s="194"/>
      <c r="X1158" s="210"/>
      <c r="Y1158" s="210"/>
      <c r="AF1158" s="210"/>
      <c r="AG1158" s="210"/>
      <c r="AT1158" s="210"/>
      <c r="AU1158" s="210"/>
      <c r="AV1158" s="210"/>
      <c r="AW1158" s="210"/>
      <c r="AX1158" s="210"/>
      <c r="AY1158" s="210"/>
      <c r="AZ1158" s="210"/>
      <c r="BA1158" s="210"/>
      <c r="BB1158" s="210"/>
      <c r="BC1158" s="210"/>
      <c r="BD1158" s="210"/>
      <c r="BE1158" s="210"/>
      <c r="BM1158" s="211"/>
      <c r="BN1158" s="211"/>
      <c r="BO1158" s="211"/>
      <c r="BP1158" s="211"/>
      <c r="BQ1158" s="211"/>
      <c r="BR1158" s="211"/>
      <c r="BS1158" s="211"/>
      <c r="BT1158" s="211"/>
      <c r="BU1158" s="211"/>
      <c r="BV1158" s="211"/>
      <c r="BW1158" s="211"/>
      <c r="BX1158" s="211"/>
    </row>
    <row r="1159" spans="1:76" s="209" customFormat="1" x14ac:dyDescent="0.25">
      <c r="A1159" s="194"/>
      <c r="B1159" s="194"/>
      <c r="C1159" s="194"/>
      <c r="D1159" s="194"/>
      <c r="E1159" s="194"/>
      <c r="F1159" s="194"/>
      <c r="G1159" s="194"/>
      <c r="X1159" s="210"/>
      <c r="Y1159" s="210"/>
      <c r="AF1159" s="210"/>
      <c r="AG1159" s="210"/>
      <c r="AT1159" s="210"/>
      <c r="AU1159" s="210"/>
      <c r="AV1159" s="210"/>
      <c r="AW1159" s="210"/>
      <c r="AX1159" s="210"/>
      <c r="AY1159" s="210"/>
      <c r="AZ1159" s="210"/>
      <c r="BA1159" s="210"/>
      <c r="BB1159" s="210"/>
      <c r="BC1159" s="210"/>
      <c r="BD1159" s="210"/>
      <c r="BE1159" s="210"/>
      <c r="BM1159" s="211"/>
      <c r="BN1159" s="211"/>
      <c r="BO1159" s="211"/>
      <c r="BP1159" s="211"/>
      <c r="BQ1159" s="211"/>
      <c r="BR1159" s="211"/>
      <c r="BS1159" s="211"/>
      <c r="BT1159" s="211"/>
      <c r="BU1159" s="211"/>
      <c r="BV1159" s="211"/>
      <c r="BW1159" s="211"/>
      <c r="BX1159" s="211"/>
    </row>
    <row r="1160" spans="1:76" s="209" customFormat="1" x14ac:dyDescent="0.25">
      <c r="A1160" s="194"/>
      <c r="B1160" s="194"/>
      <c r="C1160" s="194"/>
      <c r="D1160" s="194"/>
      <c r="E1160" s="194"/>
      <c r="F1160" s="194"/>
      <c r="G1160" s="194"/>
      <c r="X1160" s="210"/>
      <c r="Y1160" s="210"/>
      <c r="AF1160" s="210"/>
      <c r="AG1160" s="210"/>
      <c r="AT1160" s="210"/>
      <c r="AU1160" s="210"/>
      <c r="AV1160" s="210"/>
      <c r="AW1160" s="210"/>
      <c r="AX1160" s="210"/>
      <c r="AY1160" s="210"/>
      <c r="AZ1160" s="210"/>
      <c r="BA1160" s="210"/>
      <c r="BB1160" s="210"/>
      <c r="BC1160" s="210"/>
      <c r="BD1160" s="210"/>
      <c r="BE1160" s="210"/>
      <c r="BM1160" s="211"/>
      <c r="BN1160" s="211"/>
      <c r="BO1160" s="211"/>
      <c r="BP1160" s="211"/>
      <c r="BQ1160" s="211"/>
      <c r="BR1160" s="211"/>
      <c r="BS1160" s="211"/>
      <c r="BT1160" s="211"/>
      <c r="BU1160" s="211"/>
      <c r="BV1160" s="211"/>
      <c r="BW1160" s="211"/>
      <c r="BX1160" s="211"/>
    </row>
    <row r="1161" spans="1:76" s="209" customFormat="1" x14ac:dyDescent="0.25">
      <c r="A1161" s="194"/>
      <c r="B1161" s="194"/>
      <c r="C1161" s="194"/>
      <c r="D1161" s="194"/>
      <c r="E1161" s="194"/>
      <c r="F1161" s="194"/>
      <c r="G1161" s="194"/>
      <c r="X1161" s="210"/>
      <c r="Y1161" s="210"/>
      <c r="AF1161" s="210"/>
      <c r="AG1161" s="210"/>
      <c r="AT1161" s="210"/>
      <c r="AU1161" s="210"/>
      <c r="AV1161" s="210"/>
      <c r="AW1161" s="210"/>
      <c r="AX1161" s="210"/>
      <c r="AY1161" s="210"/>
      <c r="AZ1161" s="210"/>
      <c r="BA1161" s="210"/>
      <c r="BB1161" s="210"/>
      <c r="BC1161" s="210"/>
      <c r="BD1161" s="210"/>
      <c r="BE1161" s="210"/>
      <c r="BM1161" s="211"/>
      <c r="BN1161" s="211"/>
      <c r="BO1161" s="211"/>
      <c r="BP1161" s="211"/>
      <c r="BQ1161" s="211"/>
      <c r="BR1161" s="211"/>
      <c r="BS1161" s="211"/>
      <c r="BT1161" s="211"/>
      <c r="BU1161" s="211"/>
      <c r="BV1161" s="211"/>
      <c r="BW1161" s="211"/>
      <c r="BX1161" s="211"/>
    </row>
    <row r="1162" spans="1:76" s="209" customFormat="1" x14ac:dyDescent="0.25">
      <c r="A1162" s="194"/>
      <c r="B1162" s="194"/>
      <c r="C1162" s="194"/>
      <c r="D1162" s="194"/>
      <c r="E1162" s="194"/>
      <c r="F1162" s="194"/>
      <c r="G1162" s="194"/>
      <c r="X1162" s="210"/>
      <c r="Y1162" s="210"/>
      <c r="AF1162" s="210"/>
      <c r="AG1162" s="210"/>
      <c r="AT1162" s="210"/>
      <c r="AU1162" s="210"/>
      <c r="AV1162" s="210"/>
      <c r="AW1162" s="210"/>
      <c r="AX1162" s="210"/>
      <c r="AY1162" s="210"/>
      <c r="AZ1162" s="210"/>
      <c r="BA1162" s="210"/>
      <c r="BB1162" s="210"/>
      <c r="BC1162" s="210"/>
      <c r="BD1162" s="210"/>
      <c r="BE1162" s="210"/>
      <c r="BM1162" s="211"/>
      <c r="BN1162" s="211"/>
      <c r="BO1162" s="211"/>
      <c r="BP1162" s="211"/>
      <c r="BQ1162" s="211"/>
      <c r="BR1162" s="211"/>
      <c r="BS1162" s="211"/>
      <c r="BT1162" s="211"/>
      <c r="BU1162" s="211"/>
      <c r="BV1162" s="211"/>
      <c r="BW1162" s="211"/>
      <c r="BX1162" s="211"/>
    </row>
    <row r="1163" spans="1:76" s="209" customFormat="1" x14ac:dyDescent="0.25">
      <c r="A1163" s="194"/>
      <c r="B1163" s="194"/>
      <c r="C1163" s="194"/>
      <c r="D1163" s="194"/>
      <c r="E1163" s="194"/>
      <c r="F1163" s="194"/>
      <c r="G1163" s="194"/>
      <c r="X1163" s="210"/>
      <c r="Y1163" s="210"/>
      <c r="AF1163" s="210"/>
      <c r="AG1163" s="210"/>
      <c r="AT1163" s="210"/>
      <c r="AU1163" s="210"/>
      <c r="AV1163" s="210"/>
      <c r="AW1163" s="210"/>
      <c r="AX1163" s="210"/>
      <c r="AY1163" s="210"/>
      <c r="AZ1163" s="210"/>
      <c r="BA1163" s="210"/>
      <c r="BB1163" s="210"/>
      <c r="BC1163" s="210"/>
      <c r="BD1163" s="210"/>
      <c r="BE1163" s="210"/>
      <c r="BM1163" s="211"/>
      <c r="BN1163" s="211"/>
      <c r="BO1163" s="211"/>
      <c r="BP1163" s="211"/>
      <c r="BQ1163" s="211"/>
      <c r="BR1163" s="211"/>
      <c r="BS1163" s="211"/>
      <c r="BT1163" s="211"/>
      <c r="BU1163" s="211"/>
      <c r="BV1163" s="211"/>
      <c r="BW1163" s="211"/>
      <c r="BX1163" s="211"/>
    </row>
    <row r="1164" spans="1:76" s="209" customFormat="1" x14ac:dyDescent="0.25">
      <c r="A1164" s="194"/>
      <c r="B1164" s="194"/>
      <c r="C1164" s="194"/>
      <c r="D1164" s="194"/>
      <c r="E1164" s="194"/>
      <c r="F1164" s="194"/>
      <c r="G1164" s="194"/>
      <c r="X1164" s="210"/>
      <c r="Y1164" s="210"/>
      <c r="AF1164" s="210"/>
      <c r="AG1164" s="210"/>
      <c r="AT1164" s="210"/>
      <c r="AU1164" s="210"/>
      <c r="AV1164" s="210"/>
      <c r="AW1164" s="210"/>
      <c r="AX1164" s="210"/>
      <c r="AY1164" s="210"/>
      <c r="AZ1164" s="210"/>
      <c r="BA1164" s="210"/>
      <c r="BB1164" s="210"/>
      <c r="BC1164" s="210"/>
      <c r="BD1164" s="210"/>
      <c r="BE1164" s="210"/>
      <c r="BM1164" s="211"/>
      <c r="BN1164" s="211"/>
      <c r="BO1164" s="211"/>
      <c r="BP1164" s="211"/>
      <c r="BQ1164" s="211"/>
      <c r="BR1164" s="211"/>
      <c r="BS1164" s="211"/>
      <c r="BT1164" s="211"/>
      <c r="BU1164" s="211"/>
      <c r="BV1164" s="211"/>
      <c r="BW1164" s="211"/>
      <c r="BX1164" s="211"/>
    </row>
    <row r="1165" spans="1:76" s="209" customFormat="1" x14ac:dyDescent="0.25">
      <c r="A1165" s="194"/>
      <c r="B1165" s="194"/>
      <c r="C1165" s="194"/>
      <c r="D1165" s="194"/>
      <c r="E1165" s="194"/>
      <c r="F1165" s="194"/>
      <c r="G1165" s="194"/>
      <c r="X1165" s="210"/>
      <c r="Y1165" s="210"/>
      <c r="AF1165" s="210"/>
      <c r="AG1165" s="210"/>
      <c r="AT1165" s="210"/>
      <c r="AU1165" s="210"/>
      <c r="AV1165" s="210"/>
      <c r="AW1165" s="210"/>
      <c r="AX1165" s="210"/>
      <c r="AY1165" s="210"/>
      <c r="AZ1165" s="210"/>
      <c r="BA1165" s="210"/>
      <c r="BB1165" s="210"/>
      <c r="BC1165" s="210"/>
      <c r="BD1165" s="210"/>
      <c r="BE1165" s="210"/>
      <c r="BM1165" s="211"/>
      <c r="BN1165" s="211"/>
      <c r="BO1165" s="211"/>
      <c r="BP1165" s="211"/>
      <c r="BQ1165" s="211"/>
      <c r="BR1165" s="211"/>
      <c r="BS1165" s="211"/>
      <c r="BT1165" s="211"/>
      <c r="BU1165" s="211"/>
      <c r="BV1165" s="211"/>
      <c r="BW1165" s="211"/>
      <c r="BX1165" s="211"/>
    </row>
    <row r="1166" spans="1:76" s="209" customFormat="1" x14ac:dyDescent="0.25">
      <c r="A1166" s="194"/>
      <c r="B1166" s="194"/>
      <c r="C1166" s="194"/>
      <c r="D1166" s="194"/>
      <c r="E1166" s="194"/>
      <c r="F1166" s="194"/>
      <c r="G1166" s="194"/>
      <c r="X1166" s="210"/>
      <c r="Y1166" s="210"/>
      <c r="AF1166" s="210"/>
      <c r="AG1166" s="210"/>
      <c r="AT1166" s="210"/>
      <c r="AU1166" s="210"/>
      <c r="AV1166" s="210"/>
      <c r="AW1166" s="210"/>
      <c r="AX1166" s="210"/>
      <c r="AY1166" s="210"/>
      <c r="AZ1166" s="210"/>
      <c r="BA1166" s="210"/>
      <c r="BB1166" s="210"/>
      <c r="BC1166" s="210"/>
      <c r="BD1166" s="210"/>
      <c r="BE1166" s="210"/>
      <c r="BM1166" s="211"/>
      <c r="BN1166" s="211"/>
      <c r="BO1166" s="211"/>
      <c r="BP1166" s="211"/>
      <c r="BQ1166" s="211"/>
      <c r="BR1166" s="211"/>
      <c r="BS1166" s="211"/>
      <c r="BT1166" s="211"/>
      <c r="BU1166" s="211"/>
      <c r="BV1166" s="211"/>
      <c r="BW1166" s="211"/>
      <c r="BX1166" s="211"/>
    </row>
    <row r="1167" spans="1:76" s="209" customFormat="1" x14ac:dyDescent="0.25">
      <c r="A1167" s="194"/>
      <c r="B1167" s="194"/>
      <c r="C1167" s="194"/>
      <c r="D1167" s="194"/>
      <c r="E1167" s="194"/>
      <c r="F1167" s="194"/>
      <c r="G1167" s="194"/>
      <c r="X1167" s="210"/>
      <c r="Y1167" s="210"/>
      <c r="AF1167" s="210"/>
      <c r="AG1167" s="210"/>
      <c r="AT1167" s="210"/>
      <c r="AU1167" s="210"/>
      <c r="AV1167" s="210"/>
      <c r="AW1167" s="210"/>
      <c r="AX1167" s="210"/>
      <c r="AY1167" s="210"/>
      <c r="AZ1167" s="210"/>
      <c r="BA1167" s="210"/>
      <c r="BB1167" s="210"/>
      <c r="BC1167" s="210"/>
      <c r="BD1167" s="210"/>
      <c r="BE1167" s="210"/>
      <c r="BM1167" s="211"/>
      <c r="BN1167" s="211"/>
      <c r="BO1167" s="211"/>
      <c r="BP1167" s="211"/>
      <c r="BQ1167" s="211"/>
      <c r="BR1167" s="211"/>
      <c r="BS1167" s="211"/>
      <c r="BT1167" s="211"/>
      <c r="BU1167" s="211"/>
      <c r="BV1167" s="211"/>
      <c r="BW1167" s="211"/>
      <c r="BX1167" s="211"/>
    </row>
    <row r="1168" spans="1:76" s="209" customFormat="1" x14ac:dyDescent="0.25">
      <c r="A1168" s="194"/>
      <c r="B1168" s="194"/>
      <c r="C1168" s="194"/>
      <c r="D1168" s="194"/>
      <c r="E1168" s="194"/>
      <c r="F1168" s="194"/>
      <c r="G1168" s="194"/>
      <c r="X1168" s="210"/>
      <c r="Y1168" s="210"/>
      <c r="AF1168" s="210"/>
      <c r="AG1168" s="210"/>
      <c r="AT1168" s="210"/>
      <c r="AU1168" s="210"/>
      <c r="AV1168" s="210"/>
      <c r="AW1168" s="210"/>
      <c r="AX1168" s="210"/>
      <c r="AY1168" s="210"/>
      <c r="AZ1168" s="210"/>
      <c r="BA1168" s="210"/>
      <c r="BB1168" s="210"/>
      <c r="BC1168" s="210"/>
      <c r="BD1168" s="210"/>
      <c r="BE1168" s="210"/>
      <c r="BM1168" s="211"/>
      <c r="BN1168" s="211"/>
      <c r="BO1168" s="211"/>
      <c r="BP1168" s="211"/>
      <c r="BQ1168" s="211"/>
      <c r="BR1168" s="211"/>
      <c r="BS1168" s="211"/>
      <c r="BT1168" s="211"/>
      <c r="BU1168" s="211"/>
      <c r="BV1168" s="211"/>
      <c r="BW1168" s="211"/>
      <c r="BX1168" s="211"/>
    </row>
    <row r="1169" spans="1:76" s="209" customFormat="1" x14ac:dyDescent="0.25">
      <c r="A1169" s="194"/>
      <c r="B1169" s="194"/>
      <c r="C1169" s="194"/>
      <c r="D1169" s="194"/>
      <c r="E1169" s="194"/>
      <c r="F1169" s="194"/>
      <c r="G1169" s="194"/>
      <c r="X1169" s="210"/>
      <c r="Y1169" s="210"/>
      <c r="AF1169" s="210"/>
      <c r="AG1169" s="210"/>
      <c r="AT1169" s="210"/>
      <c r="AU1169" s="210"/>
      <c r="AV1169" s="210"/>
      <c r="AW1169" s="210"/>
      <c r="AX1169" s="210"/>
      <c r="AY1169" s="210"/>
      <c r="AZ1169" s="210"/>
      <c r="BA1169" s="210"/>
      <c r="BB1169" s="210"/>
      <c r="BC1169" s="210"/>
      <c r="BD1169" s="210"/>
      <c r="BE1169" s="210"/>
      <c r="BM1169" s="211"/>
      <c r="BN1169" s="211"/>
      <c r="BO1169" s="211"/>
      <c r="BP1169" s="211"/>
      <c r="BQ1169" s="211"/>
      <c r="BR1169" s="211"/>
      <c r="BS1169" s="211"/>
      <c r="BT1169" s="211"/>
      <c r="BU1169" s="211"/>
      <c r="BV1169" s="211"/>
      <c r="BW1169" s="211"/>
      <c r="BX1169" s="211"/>
    </row>
    <row r="1170" spans="1:76" s="209" customFormat="1" x14ac:dyDescent="0.25">
      <c r="A1170" s="194"/>
      <c r="B1170" s="194"/>
      <c r="C1170" s="194"/>
      <c r="D1170" s="194"/>
      <c r="E1170" s="194"/>
      <c r="F1170" s="194"/>
      <c r="G1170" s="194"/>
      <c r="X1170" s="210"/>
      <c r="Y1170" s="210"/>
      <c r="AF1170" s="210"/>
      <c r="AG1170" s="210"/>
      <c r="AT1170" s="210"/>
      <c r="AU1170" s="210"/>
      <c r="AV1170" s="210"/>
      <c r="AW1170" s="210"/>
      <c r="AX1170" s="210"/>
      <c r="AY1170" s="210"/>
      <c r="AZ1170" s="210"/>
      <c r="BA1170" s="210"/>
      <c r="BB1170" s="210"/>
      <c r="BC1170" s="210"/>
      <c r="BD1170" s="210"/>
      <c r="BE1170" s="210"/>
      <c r="BM1170" s="211"/>
      <c r="BN1170" s="211"/>
      <c r="BO1170" s="211"/>
      <c r="BP1170" s="211"/>
      <c r="BQ1170" s="211"/>
      <c r="BR1170" s="211"/>
      <c r="BS1170" s="211"/>
      <c r="BT1170" s="211"/>
      <c r="BU1170" s="211"/>
      <c r="BV1170" s="211"/>
      <c r="BW1170" s="211"/>
      <c r="BX1170" s="211"/>
    </row>
    <row r="1171" spans="1:76" s="209" customFormat="1" x14ac:dyDescent="0.25">
      <c r="A1171" s="194"/>
      <c r="B1171" s="194"/>
      <c r="C1171" s="194"/>
      <c r="D1171" s="194"/>
      <c r="E1171" s="194"/>
      <c r="F1171" s="194"/>
      <c r="G1171" s="194"/>
      <c r="X1171" s="210"/>
      <c r="Y1171" s="210"/>
      <c r="AF1171" s="210"/>
      <c r="AG1171" s="210"/>
      <c r="AT1171" s="210"/>
      <c r="AU1171" s="210"/>
      <c r="AV1171" s="210"/>
      <c r="AW1171" s="210"/>
      <c r="AX1171" s="210"/>
      <c r="AY1171" s="210"/>
      <c r="AZ1171" s="210"/>
      <c r="BA1171" s="210"/>
      <c r="BB1171" s="210"/>
      <c r="BC1171" s="210"/>
      <c r="BD1171" s="210"/>
      <c r="BE1171" s="210"/>
      <c r="BM1171" s="211"/>
      <c r="BN1171" s="211"/>
      <c r="BO1171" s="211"/>
      <c r="BP1171" s="211"/>
      <c r="BQ1171" s="211"/>
      <c r="BR1171" s="211"/>
      <c r="BS1171" s="211"/>
      <c r="BT1171" s="211"/>
      <c r="BU1171" s="211"/>
      <c r="BV1171" s="211"/>
      <c r="BW1171" s="211"/>
      <c r="BX1171" s="211"/>
    </row>
    <row r="1172" spans="1:76" s="209" customFormat="1" x14ac:dyDescent="0.25">
      <c r="A1172" s="194"/>
      <c r="B1172" s="194"/>
      <c r="C1172" s="194"/>
      <c r="D1172" s="194"/>
      <c r="E1172" s="194"/>
      <c r="F1172" s="194"/>
      <c r="G1172" s="194"/>
      <c r="X1172" s="210"/>
      <c r="Y1172" s="210"/>
      <c r="AF1172" s="210"/>
      <c r="AG1172" s="210"/>
      <c r="AT1172" s="210"/>
      <c r="AU1172" s="210"/>
      <c r="AV1172" s="210"/>
      <c r="AW1172" s="210"/>
      <c r="AX1172" s="210"/>
      <c r="AY1172" s="210"/>
      <c r="AZ1172" s="210"/>
      <c r="BA1172" s="210"/>
      <c r="BB1172" s="210"/>
      <c r="BC1172" s="210"/>
      <c r="BD1172" s="210"/>
      <c r="BE1172" s="210"/>
      <c r="BM1172" s="211"/>
      <c r="BN1172" s="211"/>
      <c r="BO1172" s="211"/>
      <c r="BP1172" s="211"/>
      <c r="BQ1172" s="211"/>
      <c r="BR1172" s="211"/>
      <c r="BS1172" s="211"/>
      <c r="BT1172" s="211"/>
      <c r="BU1172" s="211"/>
      <c r="BV1172" s="211"/>
      <c r="BW1172" s="211"/>
      <c r="BX1172" s="211"/>
    </row>
    <row r="1173" spans="1:76" s="209" customFormat="1" x14ac:dyDescent="0.25">
      <c r="A1173" s="194"/>
      <c r="B1173" s="194"/>
      <c r="C1173" s="194"/>
      <c r="D1173" s="194"/>
      <c r="E1173" s="194"/>
      <c r="F1173" s="194"/>
      <c r="G1173" s="194"/>
      <c r="X1173" s="210"/>
      <c r="Y1173" s="210"/>
      <c r="AF1173" s="210"/>
      <c r="AG1173" s="210"/>
      <c r="AT1173" s="210"/>
      <c r="AU1173" s="210"/>
      <c r="AV1173" s="210"/>
      <c r="AW1173" s="210"/>
      <c r="AX1173" s="210"/>
      <c r="AY1173" s="210"/>
      <c r="AZ1173" s="210"/>
      <c r="BA1173" s="210"/>
      <c r="BB1173" s="210"/>
      <c r="BC1173" s="210"/>
      <c r="BD1173" s="210"/>
      <c r="BE1173" s="210"/>
      <c r="BM1173" s="211"/>
      <c r="BN1173" s="211"/>
      <c r="BO1173" s="211"/>
      <c r="BP1173" s="211"/>
      <c r="BQ1173" s="211"/>
      <c r="BR1173" s="211"/>
      <c r="BS1173" s="211"/>
      <c r="BT1173" s="211"/>
      <c r="BU1173" s="211"/>
      <c r="BV1173" s="211"/>
      <c r="BW1173" s="211"/>
      <c r="BX1173" s="211"/>
    </row>
    <row r="1174" spans="1:76" s="209" customFormat="1" x14ac:dyDescent="0.25">
      <c r="A1174" s="194"/>
      <c r="B1174" s="194"/>
      <c r="C1174" s="194"/>
      <c r="D1174" s="194"/>
      <c r="E1174" s="194"/>
      <c r="F1174" s="194"/>
      <c r="G1174" s="194"/>
      <c r="X1174" s="210"/>
      <c r="Y1174" s="210"/>
      <c r="AF1174" s="210"/>
      <c r="AG1174" s="210"/>
      <c r="AT1174" s="210"/>
      <c r="AU1174" s="210"/>
      <c r="AV1174" s="210"/>
      <c r="AW1174" s="210"/>
      <c r="AX1174" s="210"/>
      <c r="AY1174" s="210"/>
      <c r="AZ1174" s="210"/>
      <c r="BA1174" s="210"/>
      <c r="BB1174" s="210"/>
      <c r="BC1174" s="210"/>
      <c r="BD1174" s="210"/>
      <c r="BE1174" s="210"/>
      <c r="BM1174" s="211"/>
      <c r="BN1174" s="211"/>
      <c r="BO1174" s="211"/>
      <c r="BP1174" s="211"/>
      <c r="BQ1174" s="211"/>
      <c r="BR1174" s="211"/>
      <c r="BS1174" s="211"/>
      <c r="BT1174" s="211"/>
      <c r="BU1174" s="211"/>
      <c r="BV1174" s="211"/>
      <c r="BW1174" s="211"/>
      <c r="BX1174" s="211"/>
    </row>
    <row r="1175" spans="1:76" s="209" customFormat="1" x14ac:dyDescent="0.25">
      <c r="A1175" s="194"/>
      <c r="B1175" s="194"/>
      <c r="C1175" s="194"/>
      <c r="D1175" s="194"/>
      <c r="E1175" s="194"/>
      <c r="F1175" s="194"/>
      <c r="G1175" s="194"/>
      <c r="X1175" s="210"/>
      <c r="Y1175" s="210"/>
      <c r="AF1175" s="210"/>
      <c r="AG1175" s="210"/>
      <c r="AT1175" s="210"/>
      <c r="AU1175" s="210"/>
      <c r="AV1175" s="210"/>
      <c r="AW1175" s="210"/>
      <c r="AX1175" s="210"/>
      <c r="AY1175" s="210"/>
      <c r="AZ1175" s="210"/>
      <c r="BA1175" s="210"/>
      <c r="BB1175" s="210"/>
      <c r="BC1175" s="210"/>
      <c r="BD1175" s="210"/>
      <c r="BE1175" s="210"/>
      <c r="BM1175" s="211"/>
      <c r="BN1175" s="211"/>
      <c r="BO1175" s="211"/>
      <c r="BP1175" s="211"/>
      <c r="BQ1175" s="211"/>
      <c r="BR1175" s="211"/>
      <c r="BS1175" s="211"/>
      <c r="BT1175" s="211"/>
      <c r="BU1175" s="211"/>
      <c r="BV1175" s="211"/>
      <c r="BW1175" s="211"/>
      <c r="BX1175" s="211"/>
    </row>
    <row r="1176" spans="1:76" s="209" customFormat="1" x14ac:dyDescent="0.25">
      <c r="A1176" s="194"/>
      <c r="B1176" s="194"/>
      <c r="C1176" s="194"/>
      <c r="D1176" s="194"/>
      <c r="E1176" s="194"/>
      <c r="F1176" s="194"/>
      <c r="G1176" s="194"/>
      <c r="X1176" s="210"/>
      <c r="Y1176" s="210"/>
      <c r="AF1176" s="210"/>
      <c r="AG1176" s="210"/>
      <c r="AT1176" s="210"/>
      <c r="AU1176" s="210"/>
      <c r="AV1176" s="210"/>
      <c r="AW1176" s="210"/>
      <c r="AX1176" s="210"/>
      <c r="AY1176" s="210"/>
      <c r="AZ1176" s="210"/>
      <c r="BA1176" s="210"/>
      <c r="BB1176" s="210"/>
      <c r="BC1176" s="210"/>
      <c r="BD1176" s="210"/>
      <c r="BE1176" s="210"/>
      <c r="BM1176" s="211"/>
      <c r="BN1176" s="211"/>
      <c r="BO1176" s="211"/>
      <c r="BP1176" s="211"/>
      <c r="BQ1176" s="211"/>
      <c r="BR1176" s="211"/>
      <c r="BS1176" s="211"/>
      <c r="BT1176" s="211"/>
      <c r="BU1176" s="211"/>
      <c r="BV1176" s="211"/>
      <c r="BW1176" s="211"/>
      <c r="BX1176" s="211"/>
    </row>
    <row r="1177" spans="1:76" s="209" customFormat="1" x14ac:dyDescent="0.25">
      <c r="A1177" s="194"/>
      <c r="B1177" s="194"/>
      <c r="C1177" s="194"/>
      <c r="D1177" s="194"/>
      <c r="E1177" s="194"/>
      <c r="F1177" s="194"/>
      <c r="G1177" s="194"/>
      <c r="X1177" s="210"/>
      <c r="Y1177" s="210"/>
      <c r="AF1177" s="210"/>
      <c r="AG1177" s="210"/>
      <c r="AT1177" s="210"/>
      <c r="AU1177" s="210"/>
      <c r="AV1177" s="210"/>
      <c r="AW1177" s="210"/>
      <c r="AX1177" s="210"/>
      <c r="AY1177" s="210"/>
      <c r="AZ1177" s="210"/>
      <c r="BA1177" s="210"/>
      <c r="BB1177" s="210"/>
      <c r="BC1177" s="210"/>
      <c r="BD1177" s="210"/>
      <c r="BE1177" s="210"/>
      <c r="BM1177" s="211"/>
      <c r="BN1177" s="211"/>
      <c r="BO1177" s="211"/>
      <c r="BP1177" s="211"/>
      <c r="BQ1177" s="211"/>
      <c r="BR1177" s="211"/>
      <c r="BS1177" s="211"/>
      <c r="BT1177" s="211"/>
      <c r="BU1177" s="211"/>
      <c r="BV1177" s="211"/>
      <c r="BW1177" s="211"/>
      <c r="BX1177" s="211"/>
    </row>
    <row r="1178" spans="1:76" s="209" customFormat="1" x14ac:dyDescent="0.25">
      <c r="A1178" s="194"/>
      <c r="B1178" s="194"/>
      <c r="C1178" s="194"/>
      <c r="D1178" s="194"/>
      <c r="E1178" s="194"/>
      <c r="F1178" s="194"/>
      <c r="G1178" s="194"/>
      <c r="X1178" s="210"/>
      <c r="Y1178" s="210"/>
      <c r="AF1178" s="210"/>
      <c r="AG1178" s="210"/>
      <c r="AT1178" s="210"/>
      <c r="AU1178" s="210"/>
      <c r="AV1178" s="210"/>
      <c r="AW1178" s="210"/>
      <c r="AX1178" s="210"/>
      <c r="AY1178" s="210"/>
      <c r="AZ1178" s="210"/>
      <c r="BA1178" s="210"/>
      <c r="BB1178" s="210"/>
      <c r="BC1178" s="210"/>
      <c r="BD1178" s="210"/>
      <c r="BE1178" s="210"/>
      <c r="BM1178" s="211"/>
      <c r="BN1178" s="211"/>
      <c r="BO1178" s="211"/>
      <c r="BP1178" s="211"/>
      <c r="BQ1178" s="211"/>
      <c r="BR1178" s="211"/>
      <c r="BS1178" s="211"/>
      <c r="BT1178" s="211"/>
      <c r="BU1178" s="211"/>
      <c r="BV1178" s="211"/>
      <c r="BW1178" s="211"/>
      <c r="BX1178" s="211"/>
    </row>
    <row r="1179" spans="1:76" s="209" customFormat="1" x14ac:dyDescent="0.25">
      <c r="A1179" s="194"/>
      <c r="B1179" s="194"/>
      <c r="C1179" s="194"/>
      <c r="D1179" s="194"/>
      <c r="E1179" s="194"/>
      <c r="F1179" s="194"/>
      <c r="G1179" s="194"/>
      <c r="X1179" s="210"/>
      <c r="Y1179" s="210"/>
      <c r="AF1179" s="210"/>
      <c r="AG1179" s="210"/>
      <c r="AT1179" s="210"/>
      <c r="AU1179" s="210"/>
      <c r="AV1179" s="210"/>
      <c r="AW1179" s="210"/>
      <c r="AX1179" s="210"/>
      <c r="AY1179" s="210"/>
      <c r="AZ1179" s="210"/>
      <c r="BA1179" s="210"/>
      <c r="BB1179" s="210"/>
      <c r="BC1179" s="210"/>
      <c r="BD1179" s="210"/>
      <c r="BE1179" s="210"/>
      <c r="BM1179" s="211"/>
      <c r="BN1179" s="211"/>
      <c r="BO1179" s="211"/>
      <c r="BP1179" s="211"/>
      <c r="BQ1179" s="211"/>
      <c r="BR1179" s="211"/>
      <c r="BS1179" s="211"/>
      <c r="BT1179" s="211"/>
      <c r="BU1179" s="211"/>
      <c r="BV1179" s="211"/>
      <c r="BW1179" s="211"/>
      <c r="BX1179" s="211"/>
    </row>
    <row r="1180" spans="1:76" s="209" customFormat="1" x14ac:dyDescent="0.25">
      <c r="A1180" s="194"/>
      <c r="B1180" s="194"/>
      <c r="C1180" s="194"/>
      <c r="D1180" s="194"/>
      <c r="E1180" s="194"/>
      <c r="F1180" s="194"/>
      <c r="G1180" s="194"/>
      <c r="X1180" s="210"/>
      <c r="Y1180" s="210"/>
      <c r="AF1180" s="210"/>
      <c r="AG1180" s="210"/>
      <c r="AT1180" s="210"/>
      <c r="AU1180" s="210"/>
      <c r="AV1180" s="210"/>
      <c r="AW1180" s="210"/>
      <c r="AX1180" s="210"/>
      <c r="AY1180" s="210"/>
      <c r="AZ1180" s="210"/>
      <c r="BA1180" s="210"/>
      <c r="BB1180" s="210"/>
      <c r="BC1180" s="210"/>
      <c r="BD1180" s="210"/>
      <c r="BE1180" s="210"/>
      <c r="BM1180" s="211"/>
      <c r="BN1180" s="211"/>
      <c r="BO1180" s="211"/>
      <c r="BP1180" s="211"/>
      <c r="BQ1180" s="211"/>
      <c r="BR1180" s="211"/>
      <c r="BS1180" s="211"/>
      <c r="BT1180" s="211"/>
      <c r="BU1180" s="211"/>
      <c r="BV1180" s="211"/>
      <c r="BW1180" s="211"/>
      <c r="BX1180" s="211"/>
    </row>
    <row r="1181" spans="1:76" s="209" customFormat="1" x14ac:dyDescent="0.25">
      <c r="A1181" s="194"/>
      <c r="B1181" s="194"/>
      <c r="C1181" s="194"/>
      <c r="D1181" s="194"/>
      <c r="E1181" s="194"/>
      <c r="F1181" s="194"/>
      <c r="G1181" s="194"/>
      <c r="X1181" s="210"/>
      <c r="Y1181" s="210"/>
      <c r="AF1181" s="210"/>
      <c r="AG1181" s="210"/>
      <c r="AT1181" s="210"/>
      <c r="AU1181" s="210"/>
      <c r="AV1181" s="210"/>
      <c r="AW1181" s="210"/>
      <c r="AX1181" s="210"/>
      <c r="AY1181" s="210"/>
      <c r="AZ1181" s="210"/>
      <c r="BA1181" s="210"/>
      <c r="BB1181" s="210"/>
      <c r="BC1181" s="210"/>
      <c r="BD1181" s="210"/>
      <c r="BE1181" s="210"/>
      <c r="BM1181" s="211"/>
      <c r="BN1181" s="211"/>
      <c r="BO1181" s="211"/>
      <c r="BP1181" s="211"/>
      <c r="BQ1181" s="211"/>
      <c r="BR1181" s="211"/>
      <c r="BS1181" s="211"/>
      <c r="BT1181" s="211"/>
      <c r="BU1181" s="211"/>
      <c r="BV1181" s="211"/>
      <c r="BW1181" s="211"/>
      <c r="BX1181" s="211"/>
    </row>
    <row r="1182" spans="1:76" s="209" customFormat="1" x14ac:dyDescent="0.25">
      <c r="A1182" s="194"/>
      <c r="B1182" s="194"/>
      <c r="C1182" s="194"/>
      <c r="D1182" s="194"/>
      <c r="E1182" s="194"/>
      <c r="F1182" s="194"/>
      <c r="G1182" s="194"/>
      <c r="X1182" s="210"/>
      <c r="Y1182" s="210"/>
      <c r="AF1182" s="210"/>
      <c r="AG1182" s="210"/>
      <c r="AT1182" s="210"/>
      <c r="AU1182" s="210"/>
      <c r="AV1182" s="210"/>
      <c r="AW1182" s="210"/>
      <c r="AX1182" s="210"/>
      <c r="AY1182" s="210"/>
      <c r="AZ1182" s="210"/>
      <c r="BA1182" s="210"/>
      <c r="BB1182" s="210"/>
      <c r="BC1182" s="210"/>
      <c r="BD1182" s="210"/>
      <c r="BE1182" s="210"/>
      <c r="BM1182" s="211"/>
      <c r="BN1182" s="211"/>
      <c r="BO1182" s="211"/>
      <c r="BP1182" s="211"/>
      <c r="BQ1182" s="211"/>
      <c r="BR1182" s="211"/>
      <c r="BS1182" s="211"/>
      <c r="BT1182" s="211"/>
      <c r="BU1182" s="211"/>
      <c r="BV1182" s="211"/>
      <c r="BW1182" s="211"/>
      <c r="BX1182" s="211"/>
    </row>
    <row r="1183" spans="1:76" s="209" customFormat="1" x14ac:dyDescent="0.25">
      <c r="A1183" s="194"/>
      <c r="B1183" s="194"/>
      <c r="C1183" s="194"/>
      <c r="D1183" s="194"/>
      <c r="E1183" s="194"/>
      <c r="F1183" s="194"/>
      <c r="G1183" s="194"/>
      <c r="X1183" s="210"/>
      <c r="Y1183" s="210"/>
      <c r="AF1183" s="210"/>
      <c r="AG1183" s="210"/>
      <c r="AT1183" s="210"/>
      <c r="AU1183" s="210"/>
      <c r="AV1183" s="210"/>
      <c r="AW1183" s="210"/>
      <c r="AX1183" s="210"/>
      <c r="AY1183" s="210"/>
      <c r="AZ1183" s="210"/>
      <c r="BA1183" s="210"/>
      <c r="BB1183" s="210"/>
      <c r="BC1183" s="210"/>
      <c r="BD1183" s="210"/>
      <c r="BE1183" s="210"/>
      <c r="BM1183" s="211"/>
      <c r="BN1183" s="211"/>
      <c r="BO1183" s="211"/>
      <c r="BP1183" s="211"/>
      <c r="BQ1183" s="211"/>
      <c r="BR1183" s="211"/>
      <c r="BS1183" s="211"/>
      <c r="BT1183" s="211"/>
      <c r="BU1183" s="211"/>
      <c r="BV1183" s="211"/>
      <c r="BW1183" s="211"/>
      <c r="BX1183" s="211"/>
    </row>
    <row r="1184" spans="1:76" s="209" customFormat="1" x14ac:dyDescent="0.25">
      <c r="A1184" s="194"/>
      <c r="B1184" s="194"/>
      <c r="C1184" s="194"/>
      <c r="D1184" s="194"/>
      <c r="E1184" s="194"/>
      <c r="F1184" s="194"/>
      <c r="G1184" s="194"/>
      <c r="X1184" s="210"/>
      <c r="Y1184" s="210"/>
      <c r="AF1184" s="210"/>
      <c r="AG1184" s="210"/>
      <c r="AT1184" s="210"/>
      <c r="AU1184" s="210"/>
      <c r="AV1184" s="210"/>
      <c r="AW1184" s="210"/>
      <c r="AX1184" s="210"/>
      <c r="AY1184" s="210"/>
      <c r="AZ1184" s="210"/>
      <c r="BA1184" s="210"/>
      <c r="BB1184" s="210"/>
      <c r="BC1184" s="210"/>
      <c r="BD1184" s="210"/>
      <c r="BE1184" s="210"/>
      <c r="BM1184" s="211"/>
      <c r="BN1184" s="211"/>
      <c r="BO1184" s="211"/>
      <c r="BP1184" s="211"/>
      <c r="BQ1184" s="211"/>
      <c r="BR1184" s="211"/>
      <c r="BS1184" s="211"/>
      <c r="BT1184" s="211"/>
      <c r="BU1184" s="211"/>
      <c r="BV1184" s="211"/>
      <c r="BW1184" s="211"/>
      <c r="BX1184" s="211"/>
    </row>
    <row r="1185" spans="1:76" s="209" customFormat="1" x14ac:dyDescent="0.25">
      <c r="A1185" s="194"/>
      <c r="B1185" s="194"/>
      <c r="C1185" s="194"/>
      <c r="D1185" s="194"/>
      <c r="E1185" s="194"/>
      <c r="F1185" s="194"/>
      <c r="G1185" s="194"/>
      <c r="X1185" s="210"/>
      <c r="Y1185" s="210"/>
      <c r="AF1185" s="210"/>
      <c r="AG1185" s="210"/>
      <c r="AT1185" s="210"/>
      <c r="AU1185" s="210"/>
      <c r="AV1185" s="210"/>
      <c r="AW1185" s="210"/>
      <c r="AX1185" s="210"/>
      <c r="AY1185" s="210"/>
      <c r="AZ1185" s="210"/>
      <c r="BA1185" s="210"/>
      <c r="BB1185" s="210"/>
      <c r="BC1185" s="210"/>
      <c r="BD1185" s="210"/>
      <c r="BE1185" s="210"/>
      <c r="BM1185" s="211"/>
      <c r="BN1185" s="211"/>
      <c r="BO1185" s="211"/>
      <c r="BP1185" s="211"/>
      <c r="BQ1185" s="211"/>
      <c r="BR1185" s="211"/>
      <c r="BS1185" s="211"/>
      <c r="BT1185" s="211"/>
      <c r="BU1185" s="211"/>
      <c r="BV1185" s="211"/>
      <c r="BW1185" s="211"/>
      <c r="BX1185" s="211"/>
    </row>
    <row r="1186" spans="1:76" s="209" customFormat="1" x14ac:dyDescent="0.25">
      <c r="A1186" s="194"/>
      <c r="B1186" s="194"/>
      <c r="C1186" s="194"/>
      <c r="D1186" s="194"/>
      <c r="E1186" s="194"/>
      <c r="F1186" s="194"/>
      <c r="G1186" s="194"/>
      <c r="X1186" s="210"/>
      <c r="Y1186" s="210"/>
      <c r="AF1186" s="210"/>
      <c r="AG1186" s="210"/>
      <c r="AT1186" s="210"/>
      <c r="AU1186" s="210"/>
      <c r="AV1186" s="210"/>
      <c r="AW1186" s="210"/>
      <c r="AX1186" s="210"/>
      <c r="AY1186" s="210"/>
      <c r="AZ1186" s="210"/>
      <c r="BA1186" s="210"/>
      <c r="BB1186" s="210"/>
      <c r="BC1186" s="210"/>
      <c r="BD1186" s="210"/>
      <c r="BE1186" s="210"/>
      <c r="BM1186" s="211"/>
      <c r="BN1186" s="211"/>
      <c r="BO1186" s="211"/>
      <c r="BP1186" s="211"/>
      <c r="BQ1186" s="211"/>
      <c r="BR1186" s="211"/>
      <c r="BS1186" s="211"/>
      <c r="BT1186" s="211"/>
      <c r="BU1186" s="211"/>
      <c r="BV1186" s="211"/>
      <c r="BW1186" s="211"/>
      <c r="BX1186" s="211"/>
    </row>
    <row r="1187" spans="1:76" s="209" customFormat="1" x14ac:dyDescent="0.25">
      <c r="A1187" s="194"/>
      <c r="B1187" s="194"/>
      <c r="C1187" s="194"/>
      <c r="D1187" s="194"/>
      <c r="E1187" s="194"/>
      <c r="F1187" s="194"/>
      <c r="G1187" s="194"/>
      <c r="X1187" s="210"/>
      <c r="Y1187" s="210"/>
      <c r="AF1187" s="210"/>
      <c r="AG1187" s="210"/>
      <c r="AT1187" s="210"/>
      <c r="AU1187" s="210"/>
      <c r="AV1187" s="210"/>
      <c r="AW1187" s="210"/>
      <c r="AX1187" s="210"/>
      <c r="AY1187" s="210"/>
      <c r="AZ1187" s="210"/>
      <c r="BA1187" s="210"/>
      <c r="BB1187" s="210"/>
      <c r="BC1187" s="210"/>
      <c r="BD1187" s="210"/>
      <c r="BE1187" s="210"/>
      <c r="BM1187" s="211"/>
      <c r="BN1187" s="211"/>
      <c r="BO1187" s="211"/>
      <c r="BP1187" s="211"/>
      <c r="BQ1187" s="211"/>
      <c r="BR1187" s="211"/>
      <c r="BS1187" s="211"/>
      <c r="BT1187" s="211"/>
      <c r="BU1187" s="211"/>
      <c r="BV1187" s="211"/>
      <c r="BW1187" s="211"/>
      <c r="BX1187" s="211"/>
    </row>
    <row r="1188" spans="1:76" s="209" customFormat="1" x14ac:dyDescent="0.25">
      <c r="A1188" s="194"/>
      <c r="B1188" s="194"/>
      <c r="C1188" s="194"/>
      <c r="D1188" s="194"/>
      <c r="E1188" s="194"/>
      <c r="F1188" s="194"/>
      <c r="G1188" s="194"/>
      <c r="X1188" s="210"/>
      <c r="Y1188" s="210"/>
      <c r="AF1188" s="210"/>
      <c r="AG1188" s="210"/>
      <c r="AT1188" s="210"/>
      <c r="AU1188" s="210"/>
      <c r="AV1188" s="210"/>
      <c r="AW1188" s="210"/>
      <c r="AX1188" s="210"/>
      <c r="AY1188" s="210"/>
      <c r="AZ1188" s="210"/>
      <c r="BA1188" s="210"/>
      <c r="BB1188" s="210"/>
      <c r="BC1188" s="210"/>
      <c r="BD1188" s="210"/>
      <c r="BE1188" s="210"/>
      <c r="BM1188" s="211"/>
      <c r="BN1188" s="211"/>
      <c r="BO1188" s="211"/>
      <c r="BP1188" s="211"/>
      <c r="BQ1188" s="211"/>
      <c r="BR1188" s="211"/>
      <c r="BS1188" s="211"/>
      <c r="BT1188" s="211"/>
      <c r="BU1188" s="211"/>
      <c r="BV1188" s="211"/>
      <c r="BW1188" s="211"/>
      <c r="BX1188" s="211"/>
    </row>
    <row r="1189" spans="1:76" s="209" customFormat="1" x14ac:dyDescent="0.25">
      <c r="A1189" s="194"/>
      <c r="B1189" s="194"/>
      <c r="C1189" s="194"/>
      <c r="D1189" s="194"/>
      <c r="E1189" s="194"/>
      <c r="F1189" s="194"/>
      <c r="G1189" s="194"/>
      <c r="X1189" s="210"/>
      <c r="Y1189" s="210"/>
      <c r="AF1189" s="210"/>
      <c r="AG1189" s="210"/>
      <c r="AT1189" s="210"/>
      <c r="AU1189" s="210"/>
      <c r="AV1189" s="210"/>
      <c r="AW1189" s="210"/>
      <c r="AX1189" s="210"/>
      <c r="AY1189" s="210"/>
      <c r="AZ1189" s="210"/>
      <c r="BA1189" s="210"/>
      <c r="BB1189" s="210"/>
      <c r="BC1189" s="210"/>
      <c r="BD1189" s="210"/>
      <c r="BE1189" s="210"/>
      <c r="BM1189" s="211"/>
      <c r="BN1189" s="211"/>
      <c r="BO1189" s="211"/>
      <c r="BP1189" s="211"/>
      <c r="BQ1189" s="211"/>
      <c r="BR1189" s="211"/>
      <c r="BS1189" s="211"/>
      <c r="BT1189" s="211"/>
      <c r="BU1189" s="211"/>
      <c r="BV1189" s="211"/>
      <c r="BW1189" s="211"/>
      <c r="BX1189" s="211"/>
    </row>
    <row r="1190" spans="1:76" s="209" customFormat="1" x14ac:dyDescent="0.25">
      <c r="A1190" s="194"/>
      <c r="B1190" s="194"/>
      <c r="C1190" s="194"/>
      <c r="D1190" s="194"/>
      <c r="E1190" s="194"/>
      <c r="F1190" s="194"/>
      <c r="G1190" s="194"/>
      <c r="X1190" s="210"/>
      <c r="Y1190" s="210"/>
      <c r="AF1190" s="210"/>
      <c r="AG1190" s="210"/>
      <c r="AT1190" s="210"/>
      <c r="AU1190" s="210"/>
      <c r="AV1190" s="210"/>
      <c r="AW1190" s="210"/>
      <c r="AX1190" s="210"/>
      <c r="AY1190" s="210"/>
      <c r="AZ1190" s="210"/>
      <c r="BA1190" s="210"/>
      <c r="BB1190" s="210"/>
      <c r="BC1190" s="210"/>
      <c r="BD1190" s="210"/>
      <c r="BE1190" s="210"/>
      <c r="BM1190" s="211"/>
      <c r="BN1190" s="211"/>
      <c r="BO1190" s="211"/>
      <c r="BP1190" s="211"/>
      <c r="BQ1190" s="211"/>
      <c r="BR1190" s="211"/>
      <c r="BS1190" s="211"/>
      <c r="BT1190" s="211"/>
      <c r="BU1190" s="211"/>
      <c r="BV1190" s="211"/>
      <c r="BW1190" s="211"/>
      <c r="BX1190" s="211"/>
    </row>
    <row r="1191" spans="1:76" s="209" customFormat="1" x14ac:dyDescent="0.25">
      <c r="A1191" s="194"/>
      <c r="B1191" s="194"/>
      <c r="C1191" s="194"/>
      <c r="D1191" s="194"/>
      <c r="E1191" s="194"/>
      <c r="F1191" s="194"/>
      <c r="G1191" s="194"/>
      <c r="X1191" s="210"/>
      <c r="Y1191" s="210"/>
      <c r="AF1191" s="210"/>
      <c r="AG1191" s="210"/>
      <c r="AT1191" s="210"/>
      <c r="AU1191" s="210"/>
      <c r="AV1191" s="210"/>
      <c r="AW1191" s="210"/>
      <c r="AX1191" s="210"/>
      <c r="AY1191" s="210"/>
      <c r="AZ1191" s="210"/>
      <c r="BA1191" s="210"/>
      <c r="BB1191" s="210"/>
      <c r="BC1191" s="210"/>
      <c r="BD1191" s="210"/>
      <c r="BE1191" s="210"/>
      <c r="BM1191" s="211"/>
      <c r="BN1191" s="211"/>
      <c r="BO1191" s="211"/>
      <c r="BP1191" s="211"/>
      <c r="BQ1191" s="211"/>
      <c r="BR1191" s="211"/>
      <c r="BS1191" s="211"/>
      <c r="BT1191" s="211"/>
      <c r="BU1191" s="211"/>
      <c r="BV1191" s="211"/>
      <c r="BW1191" s="211"/>
      <c r="BX1191" s="211"/>
    </row>
    <row r="1192" spans="1:76" s="209" customFormat="1" x14ac:dyDescent="0.25">
      <c r="A1192" s="194"/>
      <c r="B1192" s="194"/>
      <c r="C1192" s="194"/>
      <c r="D1192" s="194"/>
      <c r="E1192" s="194"/>
      <c r="F1192" s="194"/>
      <c r="G1192" s="194"/>
      <c r="X1192" s="210"/>
      <c r="Y1192" s="210"/>
      <c r="AF1192" s="210"/>
      <c r="AG1192" s="210"/>
      <c r="AT1192" s="210"/>
      <c r="AU1192" s="210"/>
      <c r="AV1192" s="210"/>
      <c r="AW1192" s="210"/>
      <c r="AX1192" s="210"/>
      <c r="AY1192" s="210"/>
      <c r="AZ1192" s="210"/>
      <c r="BA1192" s="210"/>
      <c r="BB1192" s="210"/>
      <c r="BC1192" s="210"/>
      <c r="BD1192" s="210"/>
      <c r="BE1192" s="210"/>
      <c r="BM1192" s="211"/>
      <c r="BN1192" s="211"/>
      <c r="BO1192" s="211"/>
      <c r="BP1192" s="211"/>
      <c r="BQ1192" s="211"/>
      <c r="BR1192" s="211"/>
      <c r="BS1192" s="211"/>
      <c r="BT1192" s="211"/>
      <c r="BU1192" s="211"/>
      <c r="BV1192" s="211"/>
      <c r="BW1192" s="211"/>
      <c r="BX1192" s="211"/>
    </row>
    <row r="1193" spans="1:76" s="209" customFormat="1" x14ac:dyDescent="0.25">
      <c r="A1193" s="194"/>
      <c r="B1193" s="194"/>
      <c r="C1193" s="194"/>
      <c r="D1193" s="194"/>
      <c r="E1193" s="194"/>
      <c r="F1193" s="194"/>
      <c r="G1193" s="194"/>
      <c r="X1193" s="210"/>
      <c r="Y1193" s="210"/>
      <c r="AF1193" s="210"/>
      <c r="AG1193" s="210"/>
      <c r="AT1193" s="210"/>
      <c r="AU1193" s="210"/>
      <c r="AV1193" s="210"/>
      <c r="AW1193" s="210"/>
      <c r="AX1193" s="210"/>
      <c r="AY1193" s="210"/>
      <c r="AZ1193" s="210"/>
      <c r="BA1193" s="210"/>
      <c r="BB1193" s="210"/>
      <c r="BC1193" s="210"/>
      <c r="BD1193" s="210"/>
      <c r="BE1193" s="210"/>
      <c r="BM1193" s="211"/>
      <c r="BN1193" s="211"/>
      <c r="BO1193" s="211"/>
      <c r="BP1193" s="211"/>
      <c r="BQ1193" s="211"/>
      <c r="BR1193" s="211"/>
      <c r="BS1193" s="211"/>
      <c r="BT1193" s="211"/>
      <c r="BU1193" s="211"/>
      <c r="BV1193" s="211"/>
      <c r="BW1193" s="211"/>
      <c r="BX1193" s="211"/>
    </row>
    <row r="1194" spans="1:76" s="209" customFormat="1" x14ac:dyDescent="0.25">
      <c r="A1194" s="194"/>
      <c r="B1194" s="194"/>
      <c r="C1194" s="194"/>
      <c r="D1194" s="194"/>
      <c r="E1194" s="194"/>
      <c r="F1194" s="194"/>
      <c r="G1194" s="194"/>
      <c r="X1194" s="210"/>
      <c r="Y1194" s="210"/>
      <c r="AF1194" s="210"/>
      <c r="AG1194" s="210"/>
      <c r="AT1194" s="210"/>
      <c r="AU1194" s="210"/>
      <c r="AV1194" s="210"/>
      <c r="AW1194" s="210"/>
      <c r="AX1194" s="210"/>
      <c r="AY1194" s="210"/>
      <c r="AZ1194" s="210"/>
      <c r="BA1194" s="210"/>
      <c r="BB1194" s="210"/>
      <c r="BC1194" s="210"/>
      <c r="BD1194" s="210"/>
      <c r="BE1194" s="210"/>
      <c r="BM1194" s="211"/>
      <c r="BN1194" s="211"/>
      <c r="BO1194" s="211"/>
      <c r="BP1194" s="211"/>
      <c r="BQ1194" s="211"/>
      <c r="BR1194" s="211"/>
      <c r="BS1194" s="211"/>
      <c r="BT1194" s="211"/>
      <c r="BU1194" s="211"/>
      <c r="BV1194" s="211"/>
      <c r="BW1194" s="211"/>
      <c r="BX1194" s="211"/>
    </row>
    <row r="1195" spans="1:76" s="209" customFormat="1" x14ac:dyDescent="0.25">
      <c r="A1195" s="194"/>
      <c r="B1195" s="194"/>
      <c r="C1195" s="194"/>
      <c r="D1195" s="194"/>
      <c r="E1195" s="194"/>
      <c r="F1195" s="194"/>
      <c r="G1195" s="194"/>
      <c r="X1195" s="210"/>
      <c r="Y1195" s="210"/>
      <c r="AF1195" s="210"/>
      <c r="AG1195" s="210"/>
      <c r="AT1195" s="210"/>
      <c r="AU1195" s="210"/>
      <c r="AV1195" s="210"/>
      <c r="AW1195" s="210"/>
      <c r="AX1195" s="210"/>
      <c r="AY1195" s="210"/>
      <c r="AZ1195" s="210"/>
      <c r="BA1195" s="210"/>
      <c r="BB1195" s="210"/>
      <c r="BC1195" s="210"/>
      <c r="BD1195" s="210"/>
      <c r="BE1195" s="210"/>
      <c r="BM1195" s="211"/>
      <c r="BN1195" s="211"/>
      <c r="BO1195" s="211"/>
      <c r="BP1195" s="211"/>
      <c r="BQ1195" s="211"/>
      <c r="BR1195" s="211"/>
      <c r="BS1195" s="211"/>
      <c r="BT1195" s="211"/>
      <c r="BU1195" s="211"/>
      <c r="BV1195" s="211"/>
      <c r="BW1195" s="211"/>
      <c r="BX1195" s="211"/>
    </row>
    <row r="1196" spans="1:76" s="209" customFormat="1" x14ac:dyDescent="0.25">
      <c r="A1196" s="194"/>
      <c r="B1196" s="194"/>
      <c r="C1196" s="194"/>
      <c r="D1196" s="194"/>
      <c r="E1196" s="194"/>
      <c r="F1196" s="194"/>
      <c r="G1196" s="194"/>
      <c r="X1196" s="210"/>
      <c r="Y1196" s="210"/>
      <c r="AF1196" s="210"/>
      <c r="AG1196" s="210"/>
      <c r="AT1196" s="210"/>
      <c r="AU1196" s="210"/>
      <c r="AV1196" s="210"/>
      <c r="AW1196" s="210"/>
      <c r="AX1196" s="210"/>
      <c r="AY1196" s="210"/>
      <c r="AZ1196" s="210"/>
      <c r="BA1196" s="210"/>
      <c r="BB1196" s="210"/>
      <c r="BC1196" s="210"/>
      <c r="BD1196" s="210"/>
      <c r="BE1196" s="210"/>
      <c r="BM1196" s="211"/>
      <c r="BN1196" s="211"/>
      <c r="BO1196" s="211"/>
      <c r="BP1196" s="211"/>
      <c r="BQ1196" s="211"/>
      <c r="BR1196" s="211"/>
      <c r="BS1196" s="211"/>
      <c r="BT1196" s="211"/>
      <c r="BU1196" s="211"/>
      <c r="BV1196" s="211"/>
      <c r="BW1196" s="211"/>
      <c r="BX1196" s="211"/>
    </row>
    <row r="1197" spans="1:76" s="209" customFormat="1" x14ac:dyDescent="0.25">
      <c r="A1197" s="194"/>
      <c r="B1197" s="194"/>
      <c r="C1197" s="194"/>
      <c r="D1197" s="194"/>
      <c r="E1197" s="194"/>
      <c r="F1197" s="194"/>
      <c r="G1197" s="194"/>
      <c r="X1197" s="210"/>
      <c r="Y1197" s="210"/>
      <c r="AF1197" s="210"/>
      <c r="AG1197" s="210"/>
      <c r="AT1197" s="210"/>
      <c r="AU1197" s="210"/>
      <c r="AV1197" s="210"/>
      <c r="AW1197" s="210"/>
      <c r="AX1197" s="210"/>
      <c r="AY1197" s="210"/>
      <c r="AZ1197" s="210"/>
      <c r="BA1197" s="210"/>
      <c r="BB1197" s="210"/>
      <c r="BC1197" s="210"/>
      <c r="BD1197" s="210"/>
      <c r="BE1197" s="210"/>
      <c r="BM1197" s="211"/>
      <c r="BN1197" s="211"/>
      <c r="BO1197" s="211"/>
      <c r="BP1197" s="211"/>
      <c r="BQ1197" s="211"/>
      <c r="BR1197" s="211"/>
      <c r="BS1197" s="211"/>
      <c r="BT1197" s="211"/>
      <c r="BU1197" s="211"/>
      <c r="BV1197" s="211"/>
      <c r="BW1197" s="211"/>
      <c r="BX1197" s="211"/>
    </row>
    <row r="1198" spans="1:76" s="209" customFormat="1" x14ac:dyDescent="0.25">
      <c r="A1198" s="194"/>
      <c r="B1198" s="194"/>
      <c r="C1198" s="194"/>
      <c r="D1198" s="194"/>
      <c r="E1198" s="194"/>
      <c r="F1198" s="194"/>
      <c r="G1198" s="194"/>
      <c r="X1198" s="210"/>
      <c r="Y1198" s="210"/>
      <c r="AF1198" s="210"/>
      <c r="AG1198" s="210"/>
      <c r="AT1198" s="210"/>
      <c r="AU1198" s="210"/>
      <c r="AV1198" s="210"/>
      <c r="AW1198" s="210"/>
      <c r="AX1198" s="210"/>
      <c r="AY1198" s="210"/>
      <c r="AZ1198" s="210"/>
      <c r="BA1198" s="210"/>
      <c r="BB1198" s="210"/>
      <c r="BC1198" s="210"/>
      <c r="BD1198" s="210"/>
      <c r="BE1198" s="210"/>
      <c r="BM1198" s="211"/>
      <c r="BN1198" s="211"/>
      <c r="BO1198" s="211"/>
      <c r="BP1198" s="211"/>
      <c r="BQ1198" s="211"/>
      <c r="BR1198" s="211"/>
      <c r="BS1198" s="211"/>
      <c r="BT1198" s="211"/>
      <c r="BU1198" s="211"/>
      <c r="BV1198" s="211"/>
      <c r="BW1198" s="211"/>
      <c r="BX1198" s="211"/>
    </row>
    <row r="1199" spans="1:76" s="209" customFormat="1" x14ac:dyDescent="0.25">
      <c r="A1199" s="194"/>
      <c r="B1199" s="194"/>
      <c r="C1199" s="194"/>
      <c r="D1199" s="194"/>
      <c r="E1199" s="194"/>
      <c r="F1199" s="194"/>
      <c r="G1199" s="194"/>
      <c r="X1199" s="210"/>
      <c r="Y1199" s="210"/>
      <c r="AF1199" s="210"/>
      <c r="AG1199" s="210"/>
      <c r="AT1199" s="210"/>
      <c r="AU1199" s="210"/>
      <c r="AV1199" s="210"/>
      <c r="AW1199" s="210"/>
      <c r="AX1199" s="210"/>
      <c r="AY1199" s="210"/>
      <c r="AZ1199" s="210"/>
      <c r="BA1199" s="210"/>
      <c r="BB1199" s="210"/>
      <c r="BC1199" s="210"/>
      <c r="BD1199" s="210"/>
      <c r="BE1199" s="210"/>
      <c r="BM1199" s="211"/>
      <c r="BN1199" s="211"/>
      <c r="BO1199" s="211"/>
      <c r="BP1199" s="211"/>
      <c r="BQ1199" s="211"/>
      <c r="BR1199" s="211"/>
      <c r="BS1199" s="211"/>
      <c r="BT1199" s="211"/>
      <c r="BU1199" s="211"/>
      <c r="BV1199" s="211"/>
      <c r="BW1199" s="211"/>
      <c r="BX1199" s="211"/>
    </row>
    <row r="1200" spans="1:76" s="209" customFormat="1" x14ac:dyDescent="0.25">
      <c r="A1200" s="194"/>
      <c r="B1200" s="194"/>
      <c r="C1200" s="194"/>
      <c r="D1200" s="194"/>
      <c r="E1200" s="194"/>
      <c r="F1200" s="194"/>
      <c r="G1200" s="194"/>
      <c r="X1200" s="210"/>
      <c r="Y1200" s="210"/>
      <c r="AF1200" s="210"/>
      <c r="AG1200" s="210"/>
      <c r="AT1200" s="210"/>
      <c r="AU1200" s="210"/>
      <c r="AV1200" s="210"/>
      <c r="AW1200" s="210"/>
      <c r="AX1200" s="210"/>
      <c r="AY1200" s="210"/>
      <c r="AZ1200" s="210"/>
      <c r="BA1200" s="210"/>
      <c r="BB1200" s="210"/>
      <c r="BC1200" s="210"/>
      <c r="BD1200" s="210"/>
      <c r="BE1200" s="210"/>
      <c r="BM1200" s="211"/>
      <c r="BN1200" s="211"/>
      <c r="BO1200" s="211"/>
      <c r="BP1200" s="211"/>
      <c r="BQ1200" s="211"/>
      <c r="BR1200" s="211"/>
      <c r="BS1200" s="211"/>
      <c r="BT1200" s="211"/>
      <c r="BU1200" s="211"/>
      <c r="BV1200" s="211"/>
      <c r="BW1200" s="211"/>
      <c r="BX1200" s="211"/>
    </row>
    <row r="1201" spans="1:76" s="209" customFormat="1" x14ac:dyDescent="0.25">
      <c r="A1201" s="194"/>
      <c r="B1201" s="194"/>
      <c r="C1201" s="194"/>
      <c r="D1201" s="194"/>
      <c r="E1201" s="194"/>
      <c r="F1201" s="194"/>
      <c r="G1201" s="194"/>
      <c r="X1201" s="210"/>
      <c r="Y1201" s="210"/>
      <c r="AF1201" s="210"/>
      <c r="AG1201" s="210"/>
      <c r="AT1201" s="210"/>
      <c r="AU1201" s="210"/>
      <c r="AV1201" s="210"/>
      <c r="AW1201" s="210"/>
      <c r="AX1201" s="210"/>
      <c r="AY1201" s="210"/>
      <c r="AZ1201" s="210"/>
      <c r="BA1201" s="210"/>
      <c r="BB1201" s="210"/>
      <c r="BC1201" s="210"/>
      <c r="BD1201" s="210"/>
      <c r="BE1201" s="210"/>
      <c r="BM1201" s="211"/>
      <c r="BN1201" s="211"/>
      <c r="BO1201" s="211"/>
      <c r="BP1201" s="211"/>
      <c r="BQ1201" s="211"/>
      <c r="BR1201" s="211"/>
      <c r="BS1201" s="211"/>
      <c r="BT1201" s="211"/>
      <c r="BU1201" s="211"/>
      <c r="BV1201" s="211"/>
      <c r="BW1201" s="211"/>
      <c r="BX1201" s="211"/>
    </row>
    <row r="1202" spans="1:76" s="209" customFormat="1" x14ac:dyDescent="0.25">
      <c r="A1202" s="194"/>
      <c r="B1202" s="194"/>
      <c r="C1202" s="194"/>
      <c r="D1202" s="194"/>
      <c r="E1202" s="194"/>
      <c r="F1202" s="194"/>
      <c r="G1202" s="194"/>
      <c r="X1202" s="210"/>
      <c r="Y1202" s="210"/>
      <c r="AF1202" s="210"/>
      <c r="AG1202" s="210"/>
      <c r="AT1202" s="210"/>
      <c r="AU1202" s="210"/>
      <c r="AV1202" s="210"/>
      <c r="AW1202" s="210"/>
      <c r="AX1202" s="210"/>
      <c r="AY1202" s="210"/>
      <c r="AZ1202" s="210"/>
      <c r="BA1202" s="210"/>
      <c r="BB1202" s="210"/>
      <c r="BC1202" s="210"/>
      <c r="BD1202" s="210"/>
      <c r="BE1202" s="210"/>
      <c r="BM1202" s="211"/>
      <c r="BN1202" s="211"/>
      <c r="BO1202" s="211"/>
      <c r="BP1202" s="211"/>
      <c r="BQ1202" s="211"/>
      <c r="BR1202" s="211"/>
      <c r="BS1202" s="211"/>
      <c r="BT1202" s="211"/>
      <c r="BU1202" s="211"/>
      <c r="BV1202" s="211"/>
      <c r="BW1202" s="211"/>
      <c r="BX1202" s="211"/>
    </row>
    <row r="1203" spans="1:76" s="209" customFormat="1" x14ac:dyDescent="0.25">
      <c r="A1203" s="194"/>
      <c r="B1203" s="194"/>
      <c r="C1203" s="194"/>
      <c r="D1203" s="194"/>
      <c r="E1203" s="194"/>
      <c r="F1203" s="194"/>
      <c r="G1203" s="194"/>
      <c r="X1203" s="210"/>
      <c r="Y1203" s="210"/>
      <c r="AF1203" s="210"/>
      <c r="AG1203" s="210"/>
      <c r="AT1203" s="210"/>
      <c r="AU1203" s="210"/>
      <c r="AV1203" s="210"/>
      <c r="AW1203" s="210"/>
      <c r="AX1203" s="210"/>
      <c r="AY1203" s="210"/>
      <c r="AZ1203" s="210"/>
      <c r="BA1203" s="210"/>
      <c r="BB1203" s="210"/>
      <c r="BC1203" s="210"/>
      <c r="BD1203" s="210"/>
      <c r="BE1203" s="210"/>
      <c r="BM1203" s="211"/>
      <c r="BN1203" s="211"/>
      <c r="BO1203" s="211"/>
      <c r="BP1203" s="211"/>
      <c r="BQ1203" s="211"/>
      <c r="BR1203" s="211"/>
      <c r="BS1203" s="211"/>
      <c r="BT1203" s="211"/>
      <c r="BU1203" s="211"/>
      <c r="BV1203" s="211"/>
      <c r="BW1203" s="211"/>
      <c r="BX1203" s="211"/>
    </row>
    <row r="1204" spans="1:76" s="209" customFormat="1" x14ac:dyDescent="0.25">
      <c r="A1204" s="194"/>
      <c r="B1204" s="194"/>
      <c r="C1204" s="194"/>
      <c r="D1204" s="194"/>
      <c r="E1204" s="194"/>
      <c r="F1204" s="194"/>
      <c r="G1204" s="194"/>
      <c r="X1204" s="210"/>
      <c r="Y1204" s="210"/>
      <c r="AF1204" s="210"/>
      <c r="AG1204" s="210"/>
      <c r="AT1204" s="210"/>
      <c r="AU1204" s="210"/>
      <c r="AV1204" s="210"/>
      <c r="AW1204" s="210"/>
      <c r="AX1204" s="210"/>
      <c r="AY1204" s="210"/>
      <c r="AZ1204" s="210"/>
      <c r="BA1204" s="210"/>
      <c r="BB1204" s="210"/>
      <c r="BC1204" s="210"/>
      <c r="BD1204" s="210"/>
      <c r="BE1204" s="210"/>
      <c r="BM1204" s="211"/>
      <c r="BN1204" s="211"/>
      <c r="BO1204" s="211"/>
      <c r="BP1204" s="211"/>
      <c r="BQ1204" s="211"/>
      <c r="BR1204" s="211"/>
      <c r="BS1204" s="211"/>
      <c r="BT1204" s="211"/>
      <c r="BU1204" s="211"/>
      <c r="BV1204" s="211"/>
      <c r="BW1204" s="211"/>
      <c r="BX1204" s="211"/>
    </row>
    <row r="1205" spans="1:76" s="209" customFormat="1" x14ac:dyDescent="0.25">
      <c r="A1205" s="194"/>
      <c r="B1205" s="194"/>
      <c r="C1205" s="194"/>
      <c r="D1205" s="194"/>
      <c r="E1205" s="194"/>
      <c r="F1205" s="194"/>
      <c r="G1205" s="194"/>
      <c r="X1205" s="210"/>
      <c r="Y1205" s="210"/>
      <c r="AF1205" s="210"/>
      <c r="AG1205" s="210"/>
      <c r="AT1205" s="210"/>
      <c r="AU1205" s="210"/>
      <c r="AV1205" s="210"/>
      <c r="AW1205" s="210"/>
      <c r="AX1205" s="210"/>
      <c r="AY1205" s="210"/>
      <c r="AZ1205" s="210"/>
      <c r="BA1205" s="210"/>
      <c r="BB1205" s="210"/>
      <c r="BC1205" s="210"/>
      <c r="BD1205" s="210"/>
      <c r="BE1205" s="210"/>
      <c r="BM1205" s="211"/>
      <c r="BN1205" s="211"/>
      <c r="BO1205" s="211"/>
      <c r="BP1205" s="211"/>
      <c r="BQ1205" s="211"/>
      <c r="BR1205" s="211"/>
      <c r="BS1205" s="211"/>
      <c r="BT1205" s="211"/>
      <c r="BU1205" s="211"/>
      <c r="BV1205" s="211"/>
      <c r="BW1205" s="211"/>
      <c r="BX1205" s="211"/>
    </row>
    <row r="1206" spans="1:76" s="209" customFormat="1" x14ac:dyDescent="0.25">
      <c r="A1206" s="194"/>
      <c r="B1206" s="194"/>
      <c r="C1206" s="194"/>
      <c r="D1206" s="194"/>
      <c r="E1206" s="194"/>
      <c r="F1206" s="194"/>
      <c r="G1206" s="194"/>
      <c r="X1206" s="210"/>
      <c r="Y1206" s="210"/>
      <c r="AF1206" s="210"/>
      <c r="AG1206" s="210"/>
      <c r="AT1206" s="210"/>
      <c r="AU1206" s="210"/>
      <c r="AV1206" s="210"/>
      <c r="AW1206" s="210"/>
      <c r="AX1206" s="210"/>
      <c r="AY1206" s="210"/>
      <c r="AZ1206" s="210"/>
      <c r="BA1206" s="210"/>
      <c r="BB1206" s="210"/>
      <c r="BC1206" s="210"/>
      <c r="BD1206" s="210"/>
      <c r="BE1206" s="210"/>
      <c r="BM1206" s="211"/>
      <c r="BN1206" s="211"/>
      <c r="BO1206" s="211"/>
      <c r="BP1206" s="211"/>
      <c r="BQ1206" s="211"/>
      <c r="BR1206" s="211"/>
      <c r="BS1206" s="211"/>
      <c r="BT1206" s="211"/>
      <c r="BU1206" s="211"/>
      <c r="BV1206" s="211"/>
      <c r="BW1206" s="211"/>
      <c r="BX1206" s="211"/>
    </row>
    <row r="1207" spans="1:76" s="209" customFormat="1" x14ac:dyDescent="0.25">
      <c r="A1207" s="194"/>
      <c r="B1207" s="194"/>
      <c r="C1207" s="194"/>
      <c r="D1207" s="194"/>
      <c r="E1207" s="194"/>
      <c r="F1207" s="194"/>
      <c r="G1207" s="194"/>
      <c r="X1207" s="210"/>
      <c r="Y1207" s="210"/>
      <c r="AF1207" s="210"/>
      <c r="AG1207" s="210"/>
      <c r="AT1207" s="210"/>
      <c r="AU1207" s="210"/>
      <c r="AV1207" s="210"/>
      <c r="AW1207" s="210"/>
      <c r="AX1207" s="210"/>
      <c r="AY1207" s="210"/>
      <c r="AZ1207" s="210"/>
      <c r="BA1207" s="210"/>
      <c r="BB1207" s="210"/>
      <c r="BC1207" s="210"/>
      <c r="BD1207" s="210"/>
      <c r="BE1207" s="210"/>
      <c r="BM1207" s="211"/>
      <c r="BN1207" s="211"/>
      <c r="BO1207" s="211"/>
      <c r="BP1207" s="211"/>
      <c r="BQ1207" s="211"/>
      <c r="BR1207" s="211"/>
      <c r="BS1207" s="211"/>
      <c r="BT1207" s="211"/>
      <c r="BU1207" s="211"/>
      <c r="BV1207" s="211"/>
      <c r="BW1207" s="211"/>
      <c r="BX1207" s="211"/>
    </row>
    <row r="1208" spans="1:76" s="209" customFormat="1" x14ac:dyDescent="0.25">
      <c r="A1208" s="194"/>
      <c r="B1208" s="194"/>
      <c r="C1208" s="194"/>
      <c r="D1208" s="194"/>
      <c r="E1208" s="194"/>
      <c r="F1208" s="194"/>
      <c r="G1208" s="194"/>
      <c r="X1208" s="210"/>
      <c r="Y1208" s="210"/>
      <c r="AF1208" s="210"/>
      <c r="AG1208" s="210"/>
      <c r="AT1208" s="210"/>
      <c r="AU1208" s="210"/>
      <c r="AV1208" s="210"/>
      <c r="AW1208" s="210"/>
      <c r="AX1208" s="210"/>
      <c r="AY1208" s="210"/>
      <c r="AZ1208" s="210"/>
      <c r="BA1208" s="210"/>
      <c r="BB1208" s="210"/>
      <c r="BC1208" s="210"/>
      <c r="BD1208" s="210"/>
      <c r="BE1208" s="210"/>
      <c r="BM1208" s="211"/>
      <c r="BN1208" s="211"/>
      <c r="BO1208" s="211"/>
      <c r="BP1208" s="211"/>
      <c r="BQ1208" s="211"/>
      <c r="BR1208" s="211"/>
      <c r="BS1208" s="211"/>
      <c r="BT1208" s="211"/>
      <c r="BU1208" s="211"/>
      <c r="BV1208" s="211"/>
      <c r="BW1208" s="211"/>
      <c r="BX1208" s="211"/>
    </row>
    <row r="1209" spans="1:76" s="209" customFormat="1" x14ac:dyDescent="0.25">
      <c r="A1209" s="194"/>
      <c r="B1209" s="194"/>
      <c r="C1209" s="194"/>
      <c r="D1209" s="194"/>
      <c r="E1209" s="194"/>
      <c r="F1209" s="194"/>
      <c r="G1209" s="194"/>
      <c r="X1209" s="210"/>
      <c r="Y1209" s="210"/>
      <c r="AF1209" s="210"/>
      <c r="AG1209" s="210"/>
      <c r="AT1209" s="210"/>
      <c r="AU1209" s="210"/>
      <c r="AV1209" s="210"/>
      <c r="AW1209" s="210"/>
      <c r="AX1209" s="210"/>
      <c r="AY1209" s="210"/>
      <c r="AZ1209" s="210"/>
      <c r="BA1209" s="210"/>
      <c r="BB1209" s="210"/>
      <c r="BC1209" s="210"/>
      <c r="BD1209" s="210"/>
      <c r="BE1209" s="210"/>
      <c r="BM1209" s="211"/>
      <c r="BN1209" s="211"/>
      <c r="BO1209" s="211"/>
      <c r="BP1209" s="211"/>
      <c r="BQ1209" s="211"/>
      <c r="BR1209" s="211"/>
      <c r="BS1209" s="211"/>
      <c r="BT1209" s="211"/>
      <c r="BU1209" s="211"/>
      <c r="BV1209" s="211"/>
      <c r="BW1209" s="211"/>
      <c r="BX1209" s="211"/>
    </row>
    <row r="1210" spans="1:76" s="209" customFormat="1" x14ac:dyDescent="0.25">
      <c r="A1210" s="194"/>
      <c r="B1210" s="194"/>
      <c r="C1210" s="194"/>
      <c r="D1210" s="194"/>
      <c r="E1210" s="194"/>
      <c r="F1210" s="194"/>
      <c r="G1210" s="194"/>
      <c r="X1210" s="210"/>
      <c r="Y1210" s="210"/>
      <c r="AF1210" s="210"/>
      <c r="AG1210" s="210"/>
      <c r="AT1210" s="210"/>
      <c r="AU1210" s="210"/>
      <c r="AV1210" s="210"/>
      <c r="AW1210" s="210"/>
      <c r="AX1210" s="210"/>
      <c r="AY1210" s="210"/>
      <c r="AZ1210" s="210"/>
      <c r="BA1210" s="210"/>
      <c r="BB1210" s="210"/>
      <c r="BC1210" s="210"/>
      <c r="BD1210" s="210"/>
      <c r="BE1210" s="210"/>
      <c r="BM1210" s="211"/>
      <c r="BN1210" s="211"/>
      <c r="BO1210" s="211"/>
      <c r="BP1210" s="211"/>
      <c r="BQ1210" s="211"/>
      <c r="BR1210" s="211"/>
      <c r="BS1210" s="211"/>
      <c r="BT1210" s="211"/>
      <c r="BU1210" s="211"/>
      <c r="BV1210" s="211"/>
      <c r="BW1210" s="211"/>
      <c r="BX1210" s="211"/>
    </row>
    <row r="1211" spans="1:76" s="209" customFormat="1" x14ac:dyDescent="0.25">
      <c r="A1211" s="194"/>
      <c r="B1211" s="194"/>
      <c r="C1211" s="194"/>
      <c r="D1211" s="194"/>
      <c r="E1211" s="194"/>
      <c r="F1211" s="194"/>
      <c r="G1211" s="194"/>
      <c r="X1211" s="210"/>
      <c r="Y1211" s="210"/>
      <c r="AF1211" s="210"/>
      <c r="AG1211" s="210"/>
      <c r="AT1211" s="210"/>
      <c r="AU1211" s="210"/>
      <c r="AV1211" s="210"/>
      <c r="AW1211" s="210"/>
      <c r="AX1211" s="210"/>
      <c r="AY1211" s="210"/>
      <c r="AZ1211" s="210"/>
      <c r="BA1211" s="210"/>
      <c r="BB1211" s="210"/>
      <c r="BC1211" s="210"/>
      <c r="BD1211" s="210"/>
      <c r="BE1211" s="210"/>
      <c r="BM1211" s="211"/>
      <c r="BN1211" s="211"/>
      <c r="BO1211" s="211"/>
      <c r="BP1211" s="211"/>
      <c r="BQ1211" s="211"/>
      <c r="BR1211" s="211"/>
      <c r="BS1211" s="211"/>
      <c r="BT1211" s="211"/>
      <c r="BU1211" s="211"/>
      <c r="BV1211" s="211"/>
      <c r="BW1211" s="211"/>
      <c r="BX1211" s="211"/>
    </row>
    <row r="1212" spans="1:76" s="209" customFormat="1" x14ac:dyDescent="0.25">
      <c r="A1212" s="194"/>
      <c r="B1212" s="194"/>
      <c r="C1212" s="194"/>
      <c r="D1212" s="194"/>
      <c r="E1212" s="194"/>
      <c r="F1212" s="194"/>
      <c r="G1212" s="194"/>
      <c r="X1212" s="210"/>
      <c r="Y1212" s="210"/>
      <c r="AF1212" s="210"/>
      <c r="AG1212" s="210"/>
      <c r="AT1212" s="210"/>
      <c r="AU1212" s="210"/>
      <c r="AV1212" s="210"/>
      <c r="AW1212" s="210"/>
      <c r="AX1212" s="210"/>
      <c r="AY1212" s="210"/>
      <c r="AZ1212" s="210"/>
      <c r="BA1212" s="210"/>
      <c r="BB1212" s="210"/>
      <c r="BC1212" s="210"/>
      <c r="BD1212" s="210"/>
      <c r="BE1212" s="210"/>
      <c r="BM1212" s="211"/>
      <c r="BN1212" s="211"/>
      <c r="BO1212" s="211"/>
      <c r="BP1212" s="211"/>
      <c r="BQ1212" s="211"/>
      <c r="BR1212" s="211"/>
      <c r="BS1212" s="211"/>
      <c r="BT1212" s="211"/>
      <c r="BU1212" s="211"/>
      <c r="BV1212" s="211"/>
      <c r="BW1212" s="211"/>
      <c r="BX1212" s="211"/>
    </row>
    <row r="1213" spans="1:76" s="209" customFormat="1" x14ac:dyDescent="0.25">
      <c r="A1213" s="194"/>
      <c r="B1213" s="194"/>
      <c r="C1213" s="194"/>
      <c r="D1213" s="194"/>
      <c r="E1213" s="194"/>
      <c r="F1213" s="194"/>
      <c r="G1213" s="194"/>
      <c r="X1213" s="210"/>
      <c r="Y1213" s="210"/>
      <c r="AF1213" s="210"/>
      <c r="AG1213" s="210"/>
      <c r="AT1213" s="210"/>
      <c r="AU1213" s="210"/>
      <c r="AV1213" s="210"/>
      <c r="AW1213" s="210"/>
      <c r="AX1213" s="210"/>
      <c r="AY1213" s="210"/>
      <c r="AZ1213" s="210"/>
      <c r="BA1213" s="210"/>
      <c r="BB1213" s="210"/>
      <c r="BC1213" s="210"/>
      <c r="BD1213" s="210"/>
      <c r="BE1213" s="210"/>
      <c r="BM1213" s="211"/>
      <c r="BN1213" s="211"/>
      <c r="BO1213" s="211"/>
      <c r="BP1213" s="211"/>
      <c r="BQ1213" s="211"/>
      <c r="BR1213" s="211"/>
      <c r="BS1213" s="211"/>
      <c r="BT1213" s="211"/>
      <c r="BU1213" s="211"/>
      <c r="BV1213" s="211"/>
      <c r="BW1213" s="211"/>
      <c r="BX1213" s="211"/>
    </row>
    <row r="1214" spans="1:76" s="209" customFormat="1" x14ac:dyDescent="0.25">
      <c r="A1214" s="194"/>
      <c r="B1214" s="194"/>
      <c r="C1214" s="194"/>
      <c r="D1214" s="194"/>
      <c r="E1214" s="194"/>
      <c r="F1214" s="194"/>
      <c r="G1214" s="194"/>
      <c r="X1214" s="210"/>
      <c r="Y1214" s="210"/>
      <c r="AF1214" s="210"/>
      <c r="AG1214" s="210"/>
      <c r="AT1214" s="210"/>
      <c r="AU1214" s="210"/>
      <c r="AV1214" s="210"/>
      <c r="AW1214" s="210"/>
      <c r="AX1214" s="210"/>
      <c r="AY1214" s="210"/>
      <c r="AZ1214" s="210"/>
      <c r="BA1214" s="210"/>
      <c r="BB1214" s="210"/>
      <c r="BC1214" s="210"/>
      <c r="BD1214" s="210"/>
      <c r="BE1214" s="210"/>
      <c r="BM1214" s="211"/>
      <c r="BN1214" s="211"/>
      <c r="BO1214" s="211"/>
      <c r="BP1214" s="211"/>
      <c r="BQ1214" s="211"/>
      <c r="BR1214" s="211"/>
      <c r="BS1214" s="211"/>
      <c r="BT1214" s="211"/>
      <c r="BU1214" s="211"/>
      <c r="BV1214" s="211"/>
      <c r="BW1214" s="211"/>
      <c r="BX1214" s="211"/>
    </row>
    <row r="1215" spans="1:76" s="209" customFormat="1" x14ac:dyDescent="0.25">
      <c r="A1215" s="194"/>
      <c r="B1215" s="194"/>
      <c r="C1215" s="194"/>
      <c r="D1215" s="194"/>
      <c r="E1215" s="194"/>
      <c r="F1215" s="194"/>
      <c r="G1215" s="194"/>
      <c r="X1215" s="210"/>
      <c r="Y1215" s="210"/>
      <c r="AF1215" s="210"/>
      <c r="AG1215" s="210"/>
      <c r="AT1215" s="210"/>
      <c r="AU1215" s="210"/>
      <c r="AV1215" s="210"/>
      <c r="AW1215" s="210"/>
      <c r="AX1215" s="210"/>
      <c r="AY1215" s="210"/>
      <c r="AZ1215" s="210"/>
      <c r="BA1215" s="210"/>
      <c r="BB1215" s="210"/>
      <c r="BC1215" s="210"/>
      <c r="BD1215" s="210"/>
      <c r="BE1215" s="210"/>
      <c r="BM1215" s="211"/>
      <c r="BN1215" s="211"/>
      <c r="BO1215" s="211"/>
      <c r="BP1215" s="211"/>
      <c r="BQ1215" s="211"/>
      <c r="BR1215" s="211"/>
      <c r="BS1215" s="211"/>
      <c r="BT1215" s="211"/>
      <c r="BU1215" s="211"/>
      <c r="BV1215" s="211"/>
      <c r="BW1215" s="211"/>
      <c r="BX1215" s="211"/>
    </row>
    <row r="1216" spans="1:76" s="209" customFormat="1" x14ac:dyDescent="0.25">
      <c r="A1216" s="194"/>
      <c r="B1216" s="194"/>
      <c r="C1216" s="194"/>
      <c r="D1216" s="194"/>
      <c r="E1216" s="194"/>
      <c r="F1216" s="194"/>
      <c r="G1216" s="194"/>
      <c r="X1216" s="210"/>
      <c r="Y1216" s="210"/>
      <c r="AF1216" s="210"/>
      <c r="AG1216" s="210"/>
      <c r="AT1216" s="210"/>
      <c r="AU1216" s="210"/>
      <c r="AV1216" s="210"/>
      <c r="AW1216" s="210"/>
      <c r="AX1216" s="210"/>
      <c r="AY1216" s="210"/>
      <c r="AZ1216" s="210"/>
      <c r="BA1216" s="210"/>
      <c r="BB1216" s="210"/>
      <c r="BC1216" s="210"/>
      <c r="BD1216" s="210"/>
      <c r="BE1216" s="210"/>
      <c r="BM1216" s="211"/>
      <c r="BN1216" s="211"/>
      <c r="BO1216" s="211"/>
      <c r="BP1216" s="211"/>
      <c r="BQ1216" s="211"/>
      <c r="BR1216" s="211"/>
      <c r="BS1216" s="211"/>
      <c r="BT1216" s="211"/>
      <c r="BU1216" s="211"/>
      <c r="BV1216" s="211"/>
      <c r="BW1216" s="211"/>
      <c r="BX1216" s="211"/>
    </row>
    <row r="1217" spans="1:76" s="209" customFormat="1" x14ac:dyDescent="0.25">
      <c r="A1217" s="194"/>
      <c r="B1217" s="194"/>
      <c r="C1217" s="194"/>
      <c r="D1217" s="194"/>
      <c r="E1217" s="194"/>
      <c r="F1217" s="194"/>
      <c r="G1217" s="194"/>
      <c r="X1217" s="210"/>
      <c r="Y1217" s="210"/>
      <c r="AF1217" s="210"/>
      <c r="AG1217" s="210"/>
      <c r="AT1217" s="210"/>
      <c r="AU1217" s="210"/>
      <c r="AV1217" s="210"/>
      <c r="AW1217" s="210"/>
      <c r="AX1217" s="210"/>
      <c r="AY1217" s="210"/>
      <c r="AZ1217" s="210"/>
      <c r="BA1217" s="210"/>
      <c r="BB1217" s="210"/>
      <c r="BC1217" s="210"/>
      <c r="BD1217" s="210"/>
      <c r="BE1217" s="210"/>
      <c r="BM1217" s="211"/>
      <c r="BN1217" s="211"/>
      <c r="BO1217" s="211"/>
      <c r="BP1217" s="211"/>
      <c r="BQ1217" s="211"/>
      <c r="BR1217" s="211"/>
      <c r="BS1217" s="211"/>
      <c r="BT1217" s="211"/>
      <c r="BU1217" s="211"/>
      <c r="BV1217" s="211"/>
      <c r="BW1217" s="211"/>
      <c r="BX1217" s="211"/>
    </row>
    <row r="1218" spans="1:76" s="209" customFormat="1" x14ac:dyDescent="0.25">
      <c r="A1218" s="194"/>
      <c r="B1218" s="194"/>
      <c r="C1218" s="194"/>
      <c r="D1218" s="194"/>
      <c r="E1218" s="194"/>
      <c r="F1218" s="194"/>
      <c r="G1218" s="194"/>
      <c r="X1218" s="210"/>
      <c r="Y1218" s="210"/>
      <c r="AF1218" s="210"/>
      <c r="AG1218" s="210"/>
      <c r="AT1218" s="210"/>
      <c r="AU1218" s="210"/>
      <c r="AV1218" s="210"/>
      <c r="AW1218" s="210"/>
      <c r="AX1218" s="210"/>
      <c r="AY1218" s="210"/>
      <c r="AZ1218" s="210"/>
      <c r="BA1218" s="210"/>
      <c r="BB1218" s="210"/>
      <c r="BC1218" s="210"/>
      <c r="BD1218" s="210"/>
      <c r="BE1218" s="210"/>
      <c r="BM1218" s="211"/>
      <c r="BN1218" s="211"/>
      <c r="BO1218" s="211"/>
      <c r="BP1218" s="211"/>
      <c r="BQ1218" s="211"/>
      <c r="BR1218" s="211"/>
      <c r="BS1218" s="211"/>
      <c r="BT1218" s="211"/>
      <c r="BU1218" s="211"/>
      <c r="BV1218" s="211"/>
      <c r="BW1218" s="211"/>
      <c r="BX1218" s="211"/>
    </row>
    <row r="1219" spans="1:76" s="209" customFormat="1" x14ac:dyDescent="0.25">
      <c r="A1219" s="194"/>
      <c r="B1219" s="194"/>
      <c r="C1219" s="194"/>
      <c r="D1219" s="194"/>
      <c r="E1219" s="194"/>
      <c r="F1219" s="194"/>
      <c r="G1219" s="194"/>
      <c r="X1219" s="210"/>
      <c r="Y1219" s="210"/>
      <c r="AF1219" s="210"/>
      <c r="AG1219" s="210"/>
      <c r="AT1219" s="210"/>
      <c r="AU1219" s="210"/>
      <c r="AV1219" s="210"/>
      <c r="AW1219" s="210"/>
      <c r="AX1219" s="210"/>
      <c r="AY1219" s="210"/>
      <c r="AZ1219" s="210"/>
      <c r="BA1219" s="210"/>
      <c r="BB1219" s="210"/>
      <c r="BC1219" s="210"/>
      <c r="BD1219" s="210"/>
      <c r="BE1219" s="210"/>
      <c r="BM1219" s="211"/>
      <c r="BN1219" s="211"/>
      <c r="BO1219" s="211"/>
      <c r="BP1219" s="211"/>
      <c r="BQ1219" s="211"/>
      <c r="BR1219" s="211"/>
      <c r="BS1219" s="211"/>
      <c r="BT1219" s="211"/>
      <c r="BU1219" s="211"/>
      <c r="BV1219" s="211"/>
      <c r="BW1219" s="211"/>
      <c r="BX1219" s="211"/>
    </row>
    <row r="1220" spans="1:76" s="209" customFormat="1" x14ac:dyDescent="0.25">
      <c r="A1220" s="194"/>
      <c r="B1220" s="194"/>
      <c r="C1220" s="194"/>
      <c r="D1220" s="194"/>
      <c r="E1220" s="194"/>
      <c r="F1220" s="194"/>
      <c r="G1220" s="194"/>
      <c r="X1220" s="210"/>
      <c r="Y1220" s="210"/>
      <c r="AF1220" s="210"/>
      <c r="AG1220" s="210"/>
      <c r="AT1220" s="210"/>
      <c r="AU1220" s="210"/>
      <c r="AV1220" s="210"/>
      <c r="AW1220" s="210"/>
      <c r="AX1220" s="210"/>
      <c r="AY1220" s="210"/>
      <c r="AZ1220" s="210"/>
      <c r="BA1220" s="210"/>
      <c r="BB1220" s="210"/>
      <c r="BC1220" s="210"/>
      <c r="BD1220" s="210"/>
      <c r="BE1220" s="210"/>
      <c r="BM1220" s="211"/>
      <c r="BN1220" s="211"/>
      <c r="BO1220" s="211"/>
      <c r="BP1220" s="211"/>
      <c r="BQ1220" s="211"/>
      <c r="BR1220" s="211"/>
      <c r="BS1220" s="211"/>
      <c r="BT1220" s="211"/>
      <c r="BU1220" s="211"/>
      <c r="BV1220" s="211"/>
      <c r="BW1220" s="211"/>
      <c r="BX1220" s="211"/>
    </row>
    <row r="1221" spans="1:76" s="209" customFormat="1" x14ac:dyDescent="0.25">
      <c r="A1221" s="194"/>
      <c r="B1221" s="194"/>
      <c r="C1221" s="194"/>
      <c r="D1221" s="194"/>
      <c r="E1221" s="194"/>
      <c r="F1221" s="194"/>
      <c r="G1221" s="194"/>
      <c r="X1221" s="210"/>
      <c r="Y1221" s="210"/>
      <c r="AF1221" s="210"/>
      <c r="AG1221" s="210"/>
      <c r="AT1221" s="210"/>
      <c r="AU1221" s="210"/>
      <c r="AV1221" s="210"/>
      <c r="AW1221" s="210"/>
      <c r="AX1221" s="210"/>
      <c r="AY1221" s="210"/>
      <c r="AZ1221" s="210"/>
      <c r="BA1221" s="210"/>
      <c r="BB1221" s="210"/>
      <c r="BC1221" s="210"/>
      <c r="BD1221" s="210"/>
      <c r="BE1221" s="210"/>
      <c r="BM1221" s="211"/>
      <c r="BN1221" s="211"/>
      <c r="BO1221" s="211"/>
      <c r="BP1221" s="211"/>
      <c r="BQ1221" s="211"/>
      <c r="BR1221" s="211"/>
      <c r="BS1221" s="211"/>
      <c r="BT1221" s="211"/>
      <c r="BU1221" s="211"/>
      <c r="BV1221" s="211"/>
      <c r="BW1221" s="211"/>
      <c r="BX1221" s="211"/>
    </row>
    <row r="1222" spans="1:76" s="209" customFormat="1" x14ac:dyDescent="0.25">
      <c r="A1222" s="194"/>
      <c r="B1222" s="194"/>
      <c r="C1222" s="194"/>
      <c r="D1222" s="194"/>
      <c r="E1222" s="194"/>
      <c r="F1222" s="194"/>
      <c r="G1222" s="194"/>
      <c r="X1222" s="210"/>
      <c r="Y1222" s="210"/>
      <c r="AF1222" s="210"/>
      <c r="AG1222" s="210"/>
      <c r="AT1222" s="210"/>
      <c r="AU1222" s="210"/>
      <c r="AV1222" s="210"/>
      <c r="AW1222" s="210"/>
      <c r="AX1222" s="210"/>
      <c r="AY1222" s="210"/>
      <c r="AZ1222" s="210"/>
      <c r="BA1222" s="210"/>
      <c r="BB1222" s="210"/>
      <c r="BC1222" s="210"/>
      <c r="BD1222" s="210"/>
      <c r="BE1222" s="210"/>
      <c r="BM1222" s="211"/>
      <c r="BN1222" s="211"/>
      <c r="BO1222" s="211"/>
      <c r="BP1222" s="211"/>
      <c r="BQ1222" s="211"/>
      <c r="BR1222" s="211"/>
      <c r="BS1222" s="211"/>
      <c r="BT1222" s="211"/>
      <c r="BU1222" s="211"/>
      <c r="BV1222" s="211"/>
      <c r="BW1222" s="211"/>
      <c r="BX1222" s="211"/>
    </row>
    <row r="1223" spans="1:76" s="209" customFormat="1" x14ac:dyDescent="0.25">
      <c r="A1223" s="194"/>
      <c r="B1223" s="194"/>
      <c r="C1223" s="194"/>
      <c r="D1223" s="194"/>
      <c r="E1223" s="194"/>
      <c r="F1223" s="194"/>
      <c r="G1223" s="194"/>
      <c r="X1223" s="210"/>
      <c r="Y1223" s="210"/>
      <c r="AF1223" s="210"/>
      <c r="AG1223" s="210"/>
      <c r="AT1223" s="210"/>
      <c r="AU1223" s="210"/>
      <c r="AV1223" s="210"/>
      <c r="AW1223" s="210"/>
      <c r="AX1223" s="210"/>
      <c r="AY1223" s="210"/>
      <c r="AZ1223" s="210"/>
      <c r="BA1223" s="210"/>
      <c r="BB1223" s="210"/>
      <c r="BC1223" s="210"/>
      <c r="BD1223" s="210"/>
      <c r="BE1223" s="210"/>
      <c r="BM1223" s="211"/>
      <c r="BN1223" s="211"/>
      <c r="BO1223" s="211"/>
      <c r="BP1223" s="211"/>
      <c r="BQ1223" s="211"/>
      <c r="BR1223" s="211"/>
      <c r="BS1223" s="211"/>
      <c r="BT1223" s="211"/>
      <c r="BU1223" s="211"/>
      <c r="BV1223" s="211"/>
      <c r="BW1223" s="211"/>
      <c r="BX1223" s="211"/>
    </row>
    <row r="1224" spans="1:76" s="209" customFormat="1" x14ac:dyDescent="0.25">
      <c r="A1224" s="194"/>
      <c r="B1224" s="194"/>
      <c r="C1224" s="194"/>
      <c r="D1224" s="194"/>
      <c r="E1224" s="194"/>
      <c r="F1224" s="194"/>
      <c r="G1224" s="194"/>
      <c r="X1224" s="210"/>
      <c r="Y1224" s="210"/>
      <c r="AF1224" s="210"/>
      <c r="AG1224" s="210"/>
      <c r="AT1224" s="210"/>
      <c r="AU1224" s="210"/>
      <c r="AV1224" s="210"/>
      <c r="AW1224" s="210"/>
      <c r="AX1224" s="210"/>
      <c r="AY1224" s="210"/>
      <c r="AZ1224" s="210"/>
      <c r="BA1224" s="210"/>
      <c r="BB1224" s="210"/>
      <c r="BC1224" s="210"/>
      <c r="BD1224" s="210"/>
      <c r="BE1224" s="210"/>
      <c r="BM1224" s="211"/>
      <c r="BN1224" s="211"/>
      <c r="BO1224" s="211"/>
      <c r="BP1224" s="211"/>
      <c r="BQ1224" s="211"/>
      <c r="BR1224" s="211"/>
      <c r="BS1224" s="211"/>
      <c r="BT1224" s="211"/>
      <c r="BU1224" s="211"/>
      <c r="BV1224" s="211"/>
      <c r="BW1224" s="211"/>
      <c r="BX1224" s="211"/>
    </row>
    <row r="1225" spans="1:76" s="209" customFormat="1" x14ac:dyDescent="0.25">
      <c r="A1225" s="194"/>
      <c r="B1225" s="194"/>
      <c r="C1225" s="194"/>
      <c r="D1225" s="194"/>
      <c r="E1225" s="194"/>
      <c r="F1225" s="194"/>
      <c r="G1225" s="194"/>
      <c r="X1225" s="210"/>
      <c r="Y1225" s="210"/>
      <c r="AF1225" s="210"/>
      <c r="AG1225" s="210"/>
      <c r="AT1225" s="210"/>
      <c r="AU1225" s="210"/>
      <c r="AV1225" s="210"/>
      <c r="AW1225" s="210"/>
      <c r="AX1225" s="210"/>
      <c r="AY1225" s="210"/>
      <c r="AZ1225" s="210"/>
      <c r="BA1225" s="210"/>
      <c r="BB1225" s="210"/>
      <c r="BC1225" s="210"/>
      <c r="BD1225" s="210"/>
      <c r="BE1225" s="210"/>
      <c r="BM1225" s="211"/>
      <c r="BN1225" s="211"/>
      <c r="BO1225" s="211"/>
      <c r="BP1225" s="211"/>
      <c r="BQ1225" s="211"/>
      <c r="BR1225" s="211"/>
      <c r="BS1225" s="211"/>
      <c r="BT1225" s="211"/>
      <c r="BU1225" s="211"/>
      <c r="BV1225" s="211"/>
      <c r="BW1225" s="211"/>
      <c r="BX1225" s="211"/>
    </row>
    <row r="1226" spans="1:76" s="209" customFormat="1" x14ac:dyDescent="0.25">
      <c r="A1226" s="194"/>
      <c r="B1226" s="194"/>
      <c r="C1226" s="194"/>
      <c r="D1226" s="194"/>
      <c r="E1226" s="194"/>
      <c r="F1226" s="194"/>
      <c r="G1226" s="194"/>
      <c r="X1226" s="210"/>
      <c r="Y1226" s="210"/>
      <c r="AF1226" s="210"/>
      <c r="AG1226" s="210"/>
      <c r="AT1226" s="210"/>
      <c r="AU1226" s="210"/>
      <c r="AV1226" s="210"/>
      <c r="AW1226" s="210"/>
      <c r="AX1226" s="210"/>
      <c r="AY1226" s="210"/>
      <c r="AZ1226" s="210"/>
      <c r="BA1226" s="210"/>
      <c r="BB1226" s="210"/>
      <c r="BC1226" s="210"/>
      <c r="BD1226" s="210"/>
      <c r="BE1226" s="210"/>
      <c r="BM1226" s="211"/>
      <c r="BN1226" s="211"/>
      <c r="BO1226" s="211"/>
      <c r="BP1226" s="211"/>
      <c r="BQ1226" s="211"/>
      <c r="BR1226" s="211"/>
      <c r="BS1226" s="211"/>
      <c r="BT1226" s="211"/>
      <c r="BU1226" s="211"/>
      <c r="BV1226" s="211"/>
      <c r="BW1226" s="211"/>
      <c r="BX1226" s="211"/>
    </row>
    <row r="1227" spans="1:76" s="209" customFormat="1" x14ac:dyDescent="0.25">
      <c r="A1227" s="194"/>
      <c r="B1227" s="194"/>
      <c r="C1227" s="194"/>
      <c r="D1227" s="194"/>
      <c r="E1227" s="194"/>
      <c r="F1227" s="194"/>
      <c r="G1227" s="194"/>
      <c r="X1227" s="210"/>
      <c r="Y1227" s="210"/>
      <c r="AF1227" s="210"/>
      <c r="AG1227" s="210"/>
      <c r="AT1227" s="210"/>
      <c r="AU1227" s="210"/>
      <c r="AV1227" s="210"/>
      <c r="AW1227" s="210"/>
      <c r="AX1227" s="210"/>
      <c r="AY1227" s="210"/>
      <c r="AZ1227" s="210"/>
      <c r="BA1227" s="210"/>
      <c r="BB1227" s="210"/>
      <c r="BC1227" s="210"/>
      <c r="BD1227" s="210"/>
      <c r="BE1227" s="210"/>
      <c r="BM1227" s="211"/>
      <c r="BN1227" s="211"/>
      <c r="BO1227" s="211"/>
      <c r="BP1227" s="211"/>
      <c r="BQ1227" s="211"/>
      <c r="BR1227" s="211"/>
      <c r="BS1227" s="211"/>
      <c r="BT1227" s="211"/>
      <c r="BU1227" s="211"/>
      <c r="BV1227" s="211"/>
      <c r="BW1227" s="211"/>
      <c r="BX1227" s="211"/>
    </row>
    <row r="1228" spans="1:76" s="209" customFormat="1" x14ac:dyDescent="0.25">
      <c r="A1228" s="194"/>
      <c r="B1228" s="194"/>
      <c r="C1228" s="194"/>
      <c r="D1228" s="194"/>
      <c r="E1228" s="194"/>
      <c r="F1228" s="194"/>
      <c r="G1228" s="194"/>
      <c r="X1228" s="210"/>
      <c r="Y1228" s="210"/>
      <c r="AF1228" s="210"/>
      <c r="AG1228" s="210"/>
      <c r="AT1228" s="210"/>
      <c r="AU1228" s="210"/>
      <c r="AV1228" s="210"/>
      <c r="AW1228" s="210"/>
      <c r="AX1228" s="210"/>
      <c r="AY1228" s="210"/>
      <c r="AZ1228" s="210"/>
      <c r="BA1228" s="210"/>
      <c r="BB1228" s="210"/>
      <c r="BC1228" s="210"/>
      <c r="BD1228" s="210"/>
      <c r="BE1228" s="210"/>
      <c r="BM1228" s="211"/>
      <c r="BN1228" s="211"/>
      <c r="BO1228" s="211"/>
      <c r="BP1228" s="211"/>
      <c r="BQ1228" s="211"/>
      <c r="BR1228" s="211"/>
      <c r="BS1228" s="211"/>
      <c r="BT1228" s="211"/>
      <c r="BU1228" s="211"/>
      <c r="BV1228" s="211"/>
      <c r="BW1228" s="211"/>
      <c r="BX1228" s="211"/>
    </row>
    <row r="1229" spans="1:76" s="209" customFormat="1" x14ac:dyDescent="0.25">
      <c r="A1229" s="194"/>
      <c r="B1229" s="194"/>
      <c r="C1229" s="194"/>
      <c r="D1229" s="194"/>
      <c r="E1229" s="194"/>
      <c r="F1229" s="194"/>
      <c r="G1229" s="194"/>
      <c r="X1229" s="210"/>
      <c r="Y1229" s="210"/>
      <c r="AF1229" s="210"/>
      <c r="AG1229" s="210"/>
      <c r="AT1229" s="210"/>
      <c r="AU1229" s="210"/>
      <c r="AV1229" s="210"/>
      <c r="AW1229" s="210"/>
      <c r="AX1229" s="210"/>
      <c r="AY1229" s="210"/>
      <c r="AZ1229" s="210"/>
      <c r="BA1229" s="210"/>
      <c r="BB1229" s="210"/>
      <c r="BC1229" s="210"/>
      <c r="BD1229" s="210"/>
      <c r="BE1229" s="210"/>
      <c r="BM1229" s="211"/>
      <c r="BN1229" s="211"/>
      <c r="BO1229" s="211"/>
      <c r="BP1229" s="211"/>
      <c r="BQ1229" s="211"/>
      <c r="BR1229" s="211"/>
      <c r="BS1229" s="211"/>
      <c r="BT1229" s="211"/>
      <c r="BU1229" s="211"/>
      <c r="BV1229" s="211"/>
      <c r="BW1229" s="211"/>
      <c r="BX1229" s="211"/>
    </row>
    <row r="1230" spans="1:76" s="209" customFormat="1" x14ac:dyDescent="0.25">
      <c r="A1230" s="194"/>
      <c r="B1230" s="194"/>
      <c r="C1230" s="194"/>
      <c r="D1230" s="194"/>
      <c r="E1230" s="194"/>
      <c r="F1230" s="194"/>
      <c r="G1230" s="194"/>
      <c r="X1230" s="210"/>
      <c r="Y1230" s="210"/>
      <c r="AF1230" s="210"/>
      <c r="AG1230" s="210"/>
      <c r="AT1230" s="210"/>
      <c r="AU1230" s="210"/>
      <c r="AV1230" s="210"/>
      <c r="AW1230" s="210"/>
      <c r="AX1230" s="210"/>
      <c r="AY1230" s="210"/>
      <c r="AZ1230" s="210"/>
      <c r="BA1230" s="210"/>
      <c r="BB1230" s="210"/>
      <c r="BC1230" s="210"/>
      <c r="BD1230" s="210"/>
      <c r="BE1230" s="210"/>
      <c r="BM1230" s="211"/>
      <c r="BN1230" s="211"/>
      <c r="BO1230" s="211"/>
      <c r="BP1230" s="211"/>
      <c r="BQ1230" s="211"/>
      <c r="BR1230" s="211"/>
      <c r="BS1230" s="211"/>
      <c r="BT1230" s="211"/>
      <c r="BU1230" s="211"/>
      <c r="BV1230" s="211"/>
      <c r="BW1230" s="211"/>
      <c r="BX1230" s="211"/>
    </row>
    <row r="1231" spans="1:76" s="209" customFormat="1" x14ac:dyDescent="0.25">
      <c r="A1231" s="194"/>
      <c r="B1231" s="194"/>
      <c r="C1231" s="194"/>
      <c r="D1231" s="194"/>
      <c r="E1231" s="194"/>
      <c r="F1231" s="194"/>
      <c r="G1231" s="194"/>
      <c r="X1231" s="210"/>
      <c r="Y1231" s="210"/>
      <c r="AF1231" s="210"/>
      <c r="AG1231" s="210"/>
      <c r="AT1231" s="210"/>
      <c r="AU1231" s="210"/>
      <c r="AV1231" s="210"/>
      <c r="AW1231" s="210"/>
      <c r="AX1231" s="210"/>
      <c r="AY1231" s="210"/>
      <c r="AZ1231" s="210"/>
      <c r="BA1231" s="210"/>
      <c r="BB1231" s="210"/>
      <c r="BC1231" s="210"/>
      <c r="BD1231" s="210"/>
      <c r="BE1231" s="210"/>
      <c r="BM1231" s="211"/>
      <c r="BN1231" s="211"/>
      <c r="BO1231" s="211"/>
      <c r="BP1231" s="211"/>
      <c r="BQ1231" s="211"/>
      <c r="BR1231" s="211"/>
      <c r="BS1231" s="211"/>
      <c r="BT1231" s="211"/>
      <c r="BU1231" s="211"/>
      <c r="BV1231" s="211"/>
      <c r="BW1231" s="211"/>
      <c r="BX1231" s="211"/>
    </row>
    <row r="1232" spans="1:76" s="209" customFormat="1" x14ac:dyDescent="0.25">
      <c r="A1232" s="194"/>
      <c r="B1232" s="194"/>
      <c r="C1232" s="194"/>
      <c r="D1232" s="194"/>
      <c r="E1232" s="194"/>
      <c r="F1232" s="194"/>
      <c r="G1232" s="194"/>
      <c r="X1232" s="210"/>
      <c r="Y1232" s="210"/>
      <c r="AF1232" s="210"/>
      <c r="AG1232" s="210"/>
      <c r="AT1232" s="210"/>
      <c r="AU1232" s="210"/>
      <c r="AV1232" s="210"/>
      <c r="AW1232" s="210"/>
      <c r="AX1232" s="210"/>
      <c r="AY1232" s="210"/>
      <c r="AZ1232" s="210"/>
      <c r="BA1232" s="210"/>
      <c r="BB1232" s="210"/>
      <c r="BC1232" s="210"/>
      <c r="BD1232" s="210"/>
      <c r="BE1232" s="210"/>
      <c r="BM1232" s="211"/>
      <c r="BN1232" s="211"/>
      <c r="BO1232" s="211"/>
      <c r="BP1232" s="211"/>
      <c r="BQ1232" s="211"/>
      <c r="BR1232" s="211"/>
      <c r="BS1232" s="211"/>
      <c r="BT1232" s="211"/>
      <c r="BU1232" s="211"/>
      <c r="BV1232" s="211"/>
      <c r="BW1232" s="211"/>
      <c r="BX1232" s="211"/>
    </row>
    <row r="1233" spans="1:76" s="209" customFormat="1" x14ac:dyDescent="0.25">
      <c r="A1233" s="194"/>
      <c r="B1233" s="194"/>
      <c r="C1233" s="194"/>
      <c r="D1233" s="194"/>
      <c r="E1233" s="194"/>
      <c r="F1233" s="194"/>
      <c r="G1233" s="194"/>
      <c r="X1233" s="210"/>
      <c r="Y1233" s="210"/>
      <c r="AF1233" s="210"/>
      <c r="AG1233" s="210"/>
      <c r="AT1233" s="210"/>
      <c r="AU1233" s="210"/>
      <c r="AV1233" s="210"/>
      <c r="AW1233" s="210"/>
      <c r="AX1233" s="210"/>
      <c r="AY1233" s="210"/>
      <c r="AZ1233" s="210"/>
      <c r="BA1233" s="210"/>
      <c r="BB1233" s="210"/>
      <c r="BC1233" s="210"/>
      <c r="BD1233" s="210"/>
      <c r="BE1233" s="210"/>
      <c r="BM1233" s="211"/>
      <c r="BN1233" s="211"/>
      <c r="BO1233" s="211"/>
      <c r="BP1233" s="211"/>
      <c r="BQ1233" s="211"/>
      <c r="BR1233" s="211"/>
      <c r="BS1233" s="211"/>
      <c r="BT1233" s="211"/>
      <c r="BU1233" s="211"/>
      <c r="BV1233" s="211"/>
      <c r="BW1233" s="211"/>
      <c r="BX1233" s="211"/>
    </row>
    <row r="1234" spans="1:76" s="209" customFormat="1" x14ac:dyDescent="0.25">
      <c r="A1234" s="194"/>
      <c r="B1234" s="194"/>
      <c r="C1234" s="194"/>
      <c r="D1234" s="194"/>
      <c r="E1234" s="194"/>
      <c r="F1234" s="194"/>
      <c r="G1234" s="194"/>
      <c r="X1234" s="210"/>
      <c r="Y1234" s="210"/>
      <c r="AF1234" s="210"/>
      <c r="AG1234" s="210"/>
      <c r="AT1234" s="210"/>
      <c r="AU1234" s="210"/>
      <c r="AV1234" s="210"/>
      <c r="AW1234" s="210"/>
      <c r="AX1234" s="210"/>
      <c r="AY1234" s="210"/>
      <c r="AZ1234" s="210"/>
      <c r="BA1234" s="210"/>
      <c r="BB1234" s="210"/>
      <c r="BC1234" s="210"/>
      <c r="BD1234" s="210"/>
      <c r="BE1234" s="210"/>
      <c r="BM1234" s="211"/>
      <c r="BN1234" s="211"/>
      <c r="BO1234" s="211"/>
      <c r="BP1234" s="211"/>
      <c r="BQ1234" s="211"/>
      <c r="BR1234" s="211"/>
      <c r="BS1234" s="211"/>
      <c r="BT1234" s="211"/>
      <c r="BU1234" s="211"/>
      <c r="BV1234" s="211"/>
      <c r="BW1234" s="211"/>
      <c r="BX1234" s="211"/>
    </row>
    <row r="1235" spans="1:76" s="209" customFormat="1" x14ac:dyDescent="0.25">
      <c r="A1235" s="194"/>
      <c r="B1235" s="194"/>
      <c r="C1235" s="194"/>
      <c r="D1235" s="194"/>
      <c r="E1235" s="194"/>
      <c r="F1235" s="194"/>
      <c r="G1235" s="194"/>
      <c r="X1235" s="210"/>
      <c r="Y1235" s="210"/>
      <c r="AF1235" s="210"/>
      <c r="AG1235" s="210"/>
      <c r="AT1235" s="210"/>
      <c r="AU1235" s="210"/>
      <c r="AV1235" s="210"/>
      <c r="AW1235" s="210"/>
      <c r="AX1235" s="210"/>
      <c r="AY1235" s="210"/>
      <c r="AZ1235" s="210"/>
      <c r="BA1235" s="210"/>
      <c r="BB1235" s="210"/>
      <c r="BC1235" s="210"/>
      <c r="BD1235" s="210"/>
      <c r="BE1235" s="210"/>
      <c r="BM1235" s="211"/>
      <c r="BN1235" s="211"/>
      <c r="BO1235" s="211"/>
      <c r="BP1235" s="211"/>
      <c r="BQ1235" s="211"/>
      <c r="BR1235" s="211"/>
      <c r="BS1235" s="211"/>
      <c r="BT1235" s="211"/>
      <c r="BU1235" s="211"/>
      <c r="BV1235" s="211"/>
      <c r="BW1235" s="211"/>
      <c r="BX1235" s="211"/>
    </row>
    <row r="1236" spans="1:76" s="209" customFormat="1" x14ac:dyDescent="0.25">
      <c r="A1236" s="194"/>
      <c r="B1236" s="194"/>
      <c r="C1236" s="194"/>
      <c r="D1236" s="194"/>
      <c r="E1236" s="194"/>
      <c r="F1236" s="194"/>
      <c r="G1236" s="194"/>
      <c r="X1236" s="210"/>
      <c r="Y1236" s="210"/>
      <c r="AF1236" s="210"/>
      <c r="AG1236" s="210"/>
      <c r="AT1236" s="210"/>
      <c r="AU1236" s="210"/>
      <c r="AV1236" s="210"/>
      <c r="AW1236" s="210"/>
      <c r="AX1236" s="210"/>
      <c r="AY1236" s="210"/>
      <c r="AZ1236" s="210"/>
      <c r="BA1236" s="210"/>
      <c r="BB1236" s="210"/>
      <c r="BC1236" s="210"/>
      <c r="BD1236" s="210"/>
      <c r="BE1236" s="210"/>
      <c r="BM1236" s="211"/>
      <c r="BN1236" s="211"/>
      <c r="BO1236" s="211"/>
      <c r="BP1236" s="211"/>
      <c r="BQ1236" s="211"/>
      <c r="BR1236" s="211"/>
      <c r="BS1236" s="211"/>
      <c r="BT1236" s="211"/>
      <c r="BU1236" s="211"/>
      <c r="BV1236" s="211"/>
      <c r="BW1236" s="211"/>
      <c r="BX1236" s="211"/>
    </row>
    <row r="1237" spans="1:76" s="209" customFormat="1" x14ac:dyDescent="0.25">
      <c r="A1237" s="194"/>
      <c r="B1237" s="194"/>
      <c r="C1237" s="194"/>
      <c r="D1237" s="194"/>
      <c r="E1237" s="194"/>
      <c r="F1237" s="194"/>
      <c r="G1237" s="194"/>
      <c r="X1237" s="210"/>
      <c r="Y1237" s="210"/>
      <c r="AF1237" s="210"/>
      <c r="AG1237" s="210"/>
      <c r="AT1237" s="210"/>
      <c r="AU1237" s="210"/>
      <c r="AV1237" s="210"/>
      <c r="AW1237" s="210"/>
      <c r="AX1237" s="210"/>
      <c r="AY1237" s="210"/>
      <c r="AZ1237" s="210"/>
      <c r="BA1237" s="210"/>
      <c r="BB1237" s="210"/>
      <c r="BC1237" s="210"/>
      <c r="BD1237" s="210"/>
      <c r="BE1237" s="210"/>
      <c r="BM1237" s="211"/>
      <c r="BN1237" s="211"/>
      <c r="BO1237" s="211"/>
      <c r="BP1237" s="211"/>
      <c r="BQ1237" s="211"/>
      <c r="BR1237" s="211"/>
      <c r="BS1237" s="211"/>
      <c r="BT1237" s="211"/>
      <c r="BU1237" s="211"/>
      <c r="BV1237" s="211"/>
      <c r="BW1237" s="211"/>
      <c r="BX1237" s="211"/>
    </row>
    <row r="1238" spans="1:76" s="209" customFormat="1" x14ac:dyDescent="0.25">
      <c r="A1238" s="194"/>
      <c r="B1238" s="194"/>
      <c r="C1238" s="194"/>
      <c r="D1238" s="194"/>
      <c r="E1238" s="194"/>
      <c r="F1238" s="194"/>
      <c r="G1238" s="194"/>
      <c r="X1238" s="210"/>
      <c r="Y1238" s="210"/>
      <c r="AF1238" s="210"/>
      <c r="AG1238" s="210"/>
      <c r="AT1238" s="210"/>
      <c r="AU1238" s="210"/>
      <c r="AV1238" s="210"/>
      <c r="AW1238" s="210"/>
      <c r="AX1238" s="210"/>
      <c r="AY1238" s="210"/>
      <c r="AZ1238" s="210"/>
      <c r="BA1238" s="210"/>
      <c r="BB1238" s="210"/>
      <c r="BC1238" s="210"/>
      <c r="BD1238" s="210"/>
      <c r="BE1238" s="210"/>
      <c r="BM1238" s="211"/>
      <c r="BN1238" s="211"/>
      <c r="BO1238" s="211"/>
      <c r="BP1238" s="211"/>
      <c r="BQ1238" s="211"/>
      <c r="BR1238" s="211"/>
      <c r="BS1238" s="211"/>
      <c r="BT1238" s="211"/>
      <c r="BU1238" s="211"/>
      <c r="BV1238" s="211"/>
      <c r="BW1238" s="211"/>
      <c r="BX1238" s="211"/>
    </row>
    <row r="1239" spans="1:76" s="209" customFormat="1" x14ac:dyDescent="0.25">
      <c r="A1239" s="194"/>
      <c r="B1239" s="194"/>
      <c r="C1239" s="194"/>
      <c r="D1239" s="194"/>
      <c r="E1239" s="194"/>
      <c r="F1239" s="194"/>
      <c r="G1239" s="194"/>
      <c r="X1239" s="210"/>
      <c r="Y1239" s="210"/>
      <c r="AF1239" s="210"/>
      <c r="AG1239" s="210"/>
      <c r="AT1239" s="210"/>
      <c r="AU1239" s="210"/>
      <c r="AV1239" s="210"/>
      <c r="AW1239" s="210"/>
      <c r="AX1239" s="210"/>
      <c r="AY1239" s="210"/>
      <c r="AZ1239" s="210"/>
      <c r="BA1239" s="210"/>
      <c r="BB1239" s="210"/>
      <c r="BC1239" s="210"/>
      <c r="BD1239" s="210"/>
      <c r="BE1239" s="210"/>
      <c r="BM1239" s="211"/>
      <c r="BN1239" s="211"/>
      <c r="BO1239" s="211"/>
      <c r="BP1239" s="211"/>
      <c r="BQ1239" s="211"/>
      <c r="BR1239" s="211"/>
      <c r="BS1239" s="211"/>
      <c r="BT1239" s="211"/>
      <c r="BU1239" s="211"/>
      <c r="BV1239" s="211"/>
      <c r="BW1239" s="211"/>
      <c r="BX1239" s="211"/>
    </row>
    <row r="1240" spans="1:76" s="209" customFormat="1" x14ac:dyDescent="0.25">
      <c r="A1240" s="194"/>
      <c r="B1240" s="194"/>
      <c r="C1240" s="194"/>
      <c r="D1240" s="194"/>
      <c r="E1240" s="194"/>
      <c r="F1240" s="194"/>
      <c r="G1240" s="194"/>
      <c r="X1240" s="210"/>
      <c r="Y1240" s="210"/>
      <c r="AF1240" s="210"/>
      <c r="AG1240" s="210"/>
      <c r="AT1240" s="210"/>
      <c r="AU1240" s="210"/>
      <c r="AV1240" s="210"/>
      <c r="AW1240" s="210"/>
      <c r="AX1240" s="210"/>
      <c r="AY1240" s="210"/>
      <c r="AZ1240" s="210"/>
      <c r="BA1240" s="210"/>
      <c r="BB1240" s="210"/>
      <c r="BC1240" s="210"/>
      <c r="BD1240" s="210"/>
      <c r="BE1240" s="210"/>
      <c r="BM1240" s="211"/>
      <c r="BN1240" s="211"/>
      <c r="BO1240" s="211"/>
      <c r="BP1240" s="211"/>
      <c r="BQ1240" s="211"/>
      <c r="BR1240" s="211"/>
      <c r="BS1240" s="211"/>
      <c r="BT1240" s="211"/>
      <c r="BU1240" s="211"/>
      <c r="BV1240" s="211"/>
      <c r="BW1240" s="211"/>
      <c r="BX1240" s="211"/>
    </row>
    <row r="1241" spans="1:76" s="209" customFormat="1" x14ac:dyDescent="0.25">
      <c r="A1241" s="194"/>
      <c r="B1241" s="194"/>
      <c r="C1241" s="194"/>
      <c r="D1241" s="194"/>
      <c r="E1241" s="194"/>
      <c r="F1241" s="194"/>
      <c r="G1241" s="194"/>
      <c r="X1241" s="210"/>
      <c r="Y1241" s="210"/>
      <c r="AF1241" s="210"/>
      <c r="AG1241" s="210"/>
      <c r="AT1241" s="210"/>
      <c r="AU1241" s="210"/>
      <c r="AV1241" s="210"/>
      <c r="AW1241" s="210"/>
      <c r="AX1241" s="210"/>
      <c r="AY1241" s="210"/>
      <c r="AZ1241" s="210"/>
      <c r="BA1241" s="210"/>
      <c r="BB1241" s="210"/>
      <c r="BC1241" s="210"/>
      <c r="BD1241" s="210"/>
      <c r="BE1241" s="210"/>
      <c r="BM1241" s="211"/>
      <c r="BN1241" s="211"/>
      <c r="BO1241" s="211"/>
      <c r="BP1241" s="211"/>
      <c r="BQ1241" s="211"/>
      <c r="BR1241" s="211"/>
      <c r="BS1241" s="211"/>
      <c r="BT1241" s="211"/>
      <c r="BU1241" s="211"/>
      <c r="BV1241" s="211"/>
      <c r="BW1241" s="211"/>
      <c r="BX1241" s="211"/>
    </row>
    <row r="1242" spans="1:76" s="209" customFormat="1" x14ac:dyDescent="0.25">
      <c r="A1242" s="194"/>
      <c r="B1242" s="194"/>
      <c r="C1242" s="194"/>
      <c r="D1242" s="194"/>
      <c r="E1242" s="194"/>
      <c r="F1242" s="194"/>
      <c r="G1242" s="194"/>
      <c r="X1242" s="210"/>
      <c r="Y1242" s="210"/>
      <c r="AF1242" s="210"/>
      <c r="AG1242" s="210"/>
      <c r="AT1242" s="210"/>
      <c r="AU1242" s="210"/>
      <c r="AV1242" s="210"/>
      <c r="AW1242" s="210"/>
      <c r="AX1242" s="210"/>
      <c r="AY1242" s="210"/>
      <c r="AZ1242" s="210"/>
      <c r="BA1242" s="210"/>
      <c r="BB1242" s="210"/>
      <c r="BC1242" s="210"/>
      <c r="BD1242" s="210"/>
      <c r="BE1242" s="210"/>
      <c r="BM1242" s="211"/>
      <c r="BN1242" s="211"/>
      <c r="BO1242" s="211"/>
      <c r="BP1242" s="211"/>
      <c r="BQ1242" s="211"/>
      <c r="BR1242" s="211"/>
      <c r="BS1242" s="211"/>
      <c r="BT1242" s="211"/>
      <c r="BU1242" s="211"/>
      <c r="BV1242" s="211"/>
      <c r="BW1242" s="211"/>
      <c r="BX1242" s="211"/>
    </row>
    <row r="1243" spans="1:76" s="209" customFormat="1" x14ac:dyDescent="0.25">
      <c r="A1243" s="194"/>
      <c r="B1243" s="194"/>
      <c r="C1243" s="194"/>
      <c r="D1243" s="194"/>
      <c r="E1243" s="194"/>
      <c r="F1243" s="194"/>
      <c r="G1243" s="194"/>
      <c r="X1243" s="210"/>
      <c r="Y1243" s="210"/>
      <c r="AF1243" s="210"/>
      <c r="AG1243" s="210"/>
      <c r="AT1243" s="210"/>
      <c r="AU1243" s="210"/>
      <c r="AV1243" s="210"/>
      <c r="AW1243" s="210"/>
      <c r="AX1243" s="210"/>
      <c r="AY1243" s="210"/>
      <c r="AZ1243" s="210"/>
      <c r="BA1243" s="210"/>
      <c r="BB1243" s="210"/>
      <c r="BC1243" s="210"/>
      <c r="BD1243" s="210"/>
      <c r="BE1243" s="210"/>
      <c r="BM1243" s="211"/>
      <c r="BN1243" s="211"/>
      <c r="BO1243" s="211"/>
      <c r="BP1243" s="211"/>
      <c r="BQ1243" s="211"/>
      <c r="BR1243" s="211"/>
      <c r="BS1243" s="211"/>
      <c r="BT1243" s="211"/>
      <c r="BU1243" s="211"/>
      <c r="BV1243" s="211"/>
      <c r="BW1243" s="211"/>
      <c r="BX1243" s="211"/>
    </row>
    <row r="1244" spans="1:76" s="209" customFormat="1" x14ac:dyDescent="0.25">
      <c r="A1244" s="194"/>
      <c r="B1244" s="194"/>
      <c r="C1244" s="194"/>
      <c r="D1244" s="194"/>
      <c r="E1244" s="194"/>
      <c r="F1244" s="194"/>
      <c r="G1244" s="194"/>
      <c r="X1244" s="210"/>
      <c r="Y1244" s="210"/>
      <c r="AF1244" s="210"/>
      <c r="AG1244" s="210"/>
      <c r="AT1244" s="210"/>
      <c r="AU1244" s="210"/>
      <c r="AV1244" s="210"/>
      <c r="AW1244" s="210"/>
      <c r="AX1244" s="210"/>
      <c r="AY1244" s="210"/>
      <c r="AZ1244" s="210"/>
      <c r="BA1244" s="210"/>
      <c r="BB1244" s="210"/>
      <c r="BC1244" s="210"/>
      <c r="BD1244" s="210"/>
      <c r="BE1244" s="210"/>
      <c r="BM1244" s="211"/>
      <c r="BN1244" s="211"/>
      <c r="BO1244" s="211"/>
      <c r="BP1244" s="211"/>
      <c r="BQ1244" s="211"/>
      <c r="BR1244" s="211"/>
      <c r="BS1244" s="211"/>
      <c r="BT1244" s="211"/>
      <c r="BU1244" s="211"/>
      <c r="BV1244" s="211"/>
      <c r="BW1244" s="211"/>
      <c r="BX1244" s="211"/>
    </row>
    <row r="1245" spans="1:76" s="209" customFormat="1" x14ac:dyDescent="0.25">
      <c r="A1245" s="194"/>
      <c r="B1245" s="194"/>
      <c r="C1245" s="194"/>
      <c r="D1245" s="194"/>
      <c r="E1245" s="194"/>
      <c r="F1245" s="194"/>
      <c r="G1245" s="194"/>
      <c r="X1245" s="210"/>
      <c r="Y1245" s="210"/>
      <c r="AF1245" s="210"/>
      <c r="AG1245" s="210"/>
      <c r="AT1245" s="210"/>
      <c r="AU1245" s="210"/>
      <c r="AV1245" s="210"/>
      <c r="AW1245" s="210"/>
      <c r="AX1245" s="210"/>
      <c r="AY1245" s="210"/>
      <c r="AZ1245" s="210"/>
      <c r="BA1245" s="210"/>
      <c r="BB1245" s="210"/>
      <c r="BC1245" s="210"/>
      <c r="BD1245" s="210"/>
      <c r="BE1245" s="210"/>
      <c r="BM1245" s="211"/>
      <c r="BN1245" s="211"/>
      <c r="BO1245" s="211"/>
      <c r="BP1245" s="211"/>
      <c r="BQ1245" s="211"/>
      <c r="BR1245" s="211"/>
      <c r="BS1245" s="211"/>
      <c r="BT1245" s="211"/>
      <c r="BU1245" s="211"/>
      <c r="BV1245" s="211"/>
      <c r="BW1245" s="211"/>
      <c r="BX1245" s="211"/>
    </row>
    <row r="1246" spans="1:76" s="209" customFormat="1" x14ac:dyDescent="0.25">
      <c r="A1246" s="194"/>
      <c r="B1246" s="194"/>
      <c r="C1246" s="194"/>
      <c r="D1246" s="194"/>
      <c r="E1246" s="194"/>
      <c r="F1246" s="194"/>
      <c r="G1246" s="194"/>
      <c r="X1246" s="210"/>
      <c r="Y1246" s="210"/>
      <c r="AF1246" s="210"/>
      <c r="AG1246" s="210"/>
      <c r="AT1246" s="210"/>
      <c r="AU1246" s="210"/>
      <c r="AV1246" s="210"/>
      <c r="AW1246" s="210"/>
      <c r="AX1246" s="210"/>
      <c r="AY1246" s="210"/>
      <c r="AZ1246" s="210"/>
      <c r="BA1246" s="210"/>
      <c r="BB1246" s="210"/>
      <c r="BC1246" s="210"/>
      <c r="BD1246" s="210"/>
      <c r="BE1246" s="210"/>
      <c r="BM1246" s="211"/>
      <c r="BN1246" s="211"/>
      <c r="BO1246" s="211"/>
      <c r="BP1246" s="211"/>
      <c r="BQ1246" s="211"/>
      <c r="BR1246" s="211"/>
      <c r="BS1246" s="211"/>
      <c r="BT1246" s="211"/>
      <c r="BU1246" s="211"/>
      <c r="BV1246" s="211"/>
      <c r="BW1246" s="211"/>
      <c r="BX1246" s="211"/>
    </row>
    <row r="1247" spans="1:76" s="209" customFormat="1" x14ac:dyDescent="0.25">
      <c r="A1247" s="194"/>
      <c r="B1247" s="194"/>
      <c r="C1247" s="194"/>
      <c r="D1247" s="194"/>
      <c r="E1247" s="194"/>
      <c r="F1247" s="194"/>
      <c r="G1247" s="194"/>
      <c r="X1247" s="210"/>
      <c r="Y1247" s="210"/>
      <c r="AF1247" s="210"/>
      <c r="AG1247" s="210"/>
      <c r="AT1247" s="210"/>
      <c r="AU1247" s="210"/>
      <c r="AV1247" s="210"/>
      <c r="AW1247" s="210"/>
      <c r="AX1247" s="210"/>
      <c r="AY1247" s="210"/>
      <c r="AZ1247" s="210"/>
      <c r="BA1247" s="210"/>
      <c r="BB1247" s="210"/>
      <c r="BC1247" s="210"/>
      <c r="BD1247" s="210"/>
      <c r="BE1247" s="210"/>
      <c r="BM1247" s="211"/>
      <c r="BN1247" s="211"/>
      <c r="BO1247" s="211"/>
      <c r="BP1247" s="211"/>
      <c r="BQ1247" s="211"/>
      <c r="BR1247" s="211"/>
      <c r="BS1247" s="211"/>
      <c r="BT1247" s="211"/>
      <c r="BU1247" s="211"/>
      <c r="BV1247" s="211"/>
      <c r="BW1247" s="211"/>
      <c r="BX1247" s="211"/>
    </row>
    <row r="1248" spans="1:76" s="209" customFormat="1" x14ac:dyDescent="0.25">
      <c r="A1248" s="194"/>
      <c r="B1248" s="194"/>
      <c r="C1248" s="194"/>
      <c r="D1248" s="194"/>
      <c r="E1248" s="194"/>
      <c r="F1248" s="194"/>
      <c r="G1248" s="194"/>
      <c r="X1248" s="210"/>
      <c r="Y1248" s="210"/>
      <c r="AF1248" s="210"/>
      <c r="AG1248" s="210"/>
      <c r="AT1248" s="210"/>
      <c r="AU1248" s="210"/>
      <c r="AV1248" s="210"/>
      <c r="AW1248" s="210"/>
      <c r="AX1248" s="210"/>
      <c r="AY1248" s="210"/>
      <c r="AZ1248" s="210"/>
      <c r="BA1248" s="210"/>
      <c r="BB1248" s="210"/>
      <c r="BC1248" s="210"/>
      <c r="BD1248" s="210"/>
      <c r="BE1248" s="210"/>
      <c r="BM1248" s="211"/>
      <c r="BN1248" s="211"/>
      <c r="BO1248" s="211"/>
      <c r="BP1248" s="211"/>
      <c r="BQ1248" s="211"/>
      <c r="BR1248" s="211"/>
      <c r="BS1248" s="211"/>
      <c r="BT1248" s="211"/>
      <c r="BU1248" s="211"/>
      <c r="BV1248" s="211"/>
      <c r="BW1248" s="211"/>
      <c r="BX1248" s="211"/>
    </row>
    <row r="1249" spans="1:76" s="209" customFormat="1" x14ac:dyDescent="0.25">
      <c r="A1249" s="194"/>
      <c r="B1249" s="194"/>
      <c r="C1249" s="194"/>
      <c r="D1249" s="194"/>
      <c r="E1249" s="194"/>
      <c r="F1249" s="194"/>
      <c r="G1249" s="194"/>
      <c r="X1249" s="210"/>
      <c r="Y1249" s="210"/>
      <c r="AF1249" s="210"/>
      <c r="AG1249" s="210"/>
      <c r="AT1249" s="210"/>
      <c r="AU1249" s="210"/>
      <c r="AV1249" s="210"/>
      <c r="AW1249" s="210"/>
      <c r="AX1249" s="210"/>
      <c r="AY1249" s="210"/>
      <c r="AZ1249" s="210"/>
      <c r="BA1249" s="210"/>
      <c r="BB1249" s="210"/>
      <c r="BC1249" s="210"/>
      <c r="BD1249" s="210"/>
      <c r="BE1249" s="210"/>
      <c r="BM1249" s="211"/>
      <c r="BN1249" s="211"/>
      <c r="BO1249" s="211"/>
      <c r="BP1249" s="211"/>
      <c r="BQ1249" s="211"/>
      <c r="BR1249" s="211"/>
      <c r="BS1249" s="211"/>
      <c r="BT1249" s="211"/>
      <c r="BU1249" s="211"/>
      <c r="BV1249" s="211"/>
      <c r="BW1249" s="211"/>
      <c r="BX1249" s="211"/>
    </row>
    <row r="1250" spans="1:76" s="209" customFormat="1" x14ac:dyDescent="0.25">
      <c r="A1250" s="194"/>
      <c r="B1250" s="194"/>
      <c r="C1250" s="194"/>
      <c r="D1250" s="194"/>
      <c r="E1250" s="194"/>
      <c r="F1250" s="194"/>
      <c r="G1250" s="194"/>
      <c r="X1250" s="210"/>
      <c r="Y1250" s="210"/>
      <c r="AF1250" s="210"/>
      <c r="AG1250" s="210"/>
      <c r="AT1250" s="210"/>
      <c r="AU1250" s="210"/>
      <c r="AV1250" s="210"/>
      <c r="AW1250" s="210"/>
      <c r="AX1250" s="210"/>
      <c r="AY1250" s="210"/>
      <c r="AZ1250" s="210"/>
      <c r="BA1250" s="210"/>
      <c r="BB1250" s="210"/>
      <c r="BC1250" s="210"/>
      <c r="BD1250" s="210"/>
      <c r="BE1250" s="210"/>
      <c r="BM1250" s="211"/>
      <c r="BN1250" s="211"/>
      <c r="BO1250" s="211"/>
      <c r="BP1250" s="211"/>
      <c r="BQ1250" s="211"/>
      <c r="BR1250" s="211"/>
      <c r="BS1250" s="211"/>
      <c r="BT1250" s="211"/>
      <c r="BU1250" s="211"/>
      <c r="BV1250" s="211"/>
      <c r="BW1250" s="211"/>
      <c r="BX1250" s="211"/>
    </row>
    <row r="1251" spans="1:76" s="209" customFormat="1" x14ac:dyDescent="0.25">
      <c r="A1251" s="194"/>
      <c r="B1251" s="194"/>
      <c r="C1251" s="194"/>
      <c r="D1251" s="194"/>
      <c r="E1251" s="194"/>
      <c r="F1251" s="194"/>
      <c r="G1251" s="194"/>
      <c r="X1251" s="210"/>
      <c r="Y1251" s="210"/>
      <c r="AF1251" s="210"/>
      <c r="AG1251" s="210"/>
      <c r="AT1251" s="210"/>
      <c r="AU1251" s="210"/>
      <c r="AV1251" s="210"/>
      <c r="AW1251" s="210"/>
      <c r="AX1251" s="210"/>
      <c r="AY1251" s="210"/>
      <c r="AZ1251" s="210"/>
      <c r="BA1251" s="210"/>
      <c r="BB1251" s="210"/>
      <c r="BC1251" s="210"/>
      <c r="BD1251" s="210"/>
      <c r="BE1251" s="210"/>
      <c r="BM1251" s="211"/>
      <c r="BN1251" s="211"/>
      <c r="BO1251" s="211"/>
      <c r="BP1251" s="211"/>
      <c r="BQ1251" s="211"/>
      <c r="BR1251" s="211"/>
      <c r="BS1251" s="211"/>
      <c r="BT1251" s="211"/>
      <c r="BU1251" s="211"/>
      <c r="BV1251" s="211"/>
      <c r="BW1251" s="211"/>
      <c r="BX1251" s="211"/>
    </row>
    <row r="1252" spans="1:76" s="209" customFormat="1" x14ac:dyDescent="0.25">
      <c r="A1252" s="194"/>
      <c r="B1252" s="194"/>
      <c r="C1252" s="194"/>
      <c r="D1252" s="194"/>
      <c r="E1252" s="194"/>
      <c r="F1252" s="194"/>
      <c r="G1252" s="194"/>
      <c r="X1252" s="210"/>
      <c r="Y1252" s="210"/>
      <c r="AF1252" s="210"/>
      <c r="AG1252" s="210"/>
      <c r="AT1252" s="210"/>
      <c r="AU1252" s="210"/>
      <c r="AV1252" s="210"/>
      <c r="AW1252" s="210"/>
      <c r="AX1252" s="210"/>
      <c r="AY1252" s="210"/>
      <c r="AZ1252" s="210"/>
      <c r="BA1252" s="210"/>
      <c r="BB1252" s="210"/>
      <c r="BC1252" s="210"/>
      <c r="BD1252" s="210"/>
      <c r="BE1252" s="210"/>
      <c r="BM1252" s="211"/>
      <c r="BN1252" s="211"/>
      <c r="BO1252" s="211"/>
      <c r="BP1252" s="211"/>
      <c r="BQ1252" s="211"/>
      <c r="BR1252" s="211"/>
      <c r="BS1252" s="211"/>
      <c r="BT1252" s="211"/>
      <c r="BU1252" s="211"/>
      <c r="BV1252" s="211"/>
      <c r="BW1252" s="211"/>
      <c r="BX1252" s="211"/>
    </row>
    <row r="1253" spans="1:76" s="209" customFormat="1" x14ac:dyDescent="0.25">
      <c r="A1253" s="194"/>
      <c r="B1253" s="194"/>
      <c r="C1253" s="194"/>
      <c r="D1253" s="194"/>
      <c r="E1253" s="194"/>
      <c r="F1253" s="194"/>
      <c r="G1253" s="194"/>
      <c r="X1253" s="210"/>
      <c r="Y1253" s="210"/>
      <c r="AF1253" s="210"/>
      <c r="AG1253" s="210"/>
      <c r="AT1253" s="210"/>
      <c r="AU1253" s="210"/>
      <c r="AV1253" s="210"/>
      <c r="AW1253" s="210"/>
      <c r="AX1253" s="210"/>
      <c r="AY1253" s="210"/>
      <c r="AZ1253" s="210"/>
      <c r="BA1253" s="210"/>
      <c r="BB1253" s="210"/>
      <c r="BC1253" s="210"/>
      <c r="BD1253" s="210"/>
      <c r="BE1253" s="210"/>
      <c r="BM1253" s="211"/>
      <c r="BN1253" s="211"/>
      <c r="BO1253" s="211"/>
      <c r="BP1253" s="211"/>
      <c r="BQ1253" s="211"/>
      <c r="BR1253" s="211"/>
      <c r="BS1253" s="211"/>
      <c r="BT1253" s="211"/>
      <c r="BU1253" s="211"/>
      <c r="BV1253" s="211"/>
      <c r="BW1253" s="211"/>
      <c r="BX1253" s="211"/>
    </row>
    <row r="1254" spans="1:76" s="209" customFormat="1" x14ac:dyDescent="0.25">
      <c r="A1254" s="194"/>
      <c r="B1254" s="194"/>
      <c r="C1254" s="194"/>
      <c r="D1254" s="194"/>
      <c r="E1254" s="194"/>
      <c r="F1254" s="194"/>
      <c r="G1254" s="194"/>
      <c r="X1254" s="210"/>
      <c r="Y1254" s="210"/>
      <c r="AF1254" s="210"/>
      <c r="AG1254" s="210"/>
      <c r="AT1254" s="210"/>
      <c r="AU1254" s="210"/>
      <c r="AV1254" s="210"/>
      <c r="AW1254" s="210"/>
      <c r="AX1254" s="210"/>
      <c r="AY1254" s="210"/>
      <c r="AZ1254" s="210"/>
      <c r="BA1254" s="210"/>
      <c r="BB1254" s="210"/>
      <c r="BC1254" s="210"/>
      <c r="BD1254" s="210"/>
      <c r="BE1254" s="210"/>
      <c r="BM1254" s="211"/>
      <c r="BN1254" s="211"/>
      <c r="BO1254" s="211"/>
      <c r="BP1254" s="211"/>
      <c r="BQ1254" s="211"/>
      <c r="BR1254" s="211"/>
      <c r="BS1254" s="211"/>
      <c r="BT1254" s="211"/>
      <c r="BU1254" s="211"/>
      <c r="BV1254" s="211"/>
      <c r="BW1254" s="211"/>
      <c r="BX1254" s="211"/>
    </row>
    <row r="1255" spans="1:76" s="209" customFormat="1" x14ac:dyDescent="0.25">
      <c r="A1255" s="194"/>
      <c r="B1255" s="194"/>
      <c r="C1255" s="194"/>
      <c r="D1255" s="194"/>
      <c r="E1255" s="194"/>
      <c r="F1255" s="194"/>
      <c r="G1255" s="194"/>
      <c r="X1255" s="210"/>
      <c r="Y1255" s="210"/>
      <c r="AF1255" s="210"/>
      <c r="AG1255" s="210"/>
      <c r="AT1255" s="210"/>
      <c r="AU1255" s="210"/>
      <c r="AV1255" s="210"/>
      <c r="AW1255" s="210"/>
      <c r="AX1255" s="210"/>
      <c r="AY1255" s="210"/>
      <c r="AZ1255" s="210"/>
      <c r="BA1255" s="210"/>
      <c r="BB1255" s="210"/>
      <c r="BC1255" s="210"/>
      <c r="BD1255" s="210"/>
      <c r="BE1255" s="210"/>
      <c r="BM1255" s="211"/>
      <c r="BN1255" s="211"/>
      <c r="BO1255" s="211"/>
      <c r="BP1255" s="211"/>
      <c r="BQ1255" s="211"/>
      <c r="BR1255" s="211"/>
      <c r="BS1255" s="211"/>
      <c r="BT1255" s="211"/>
      <c r="BU1255" s="211"/>
      <c r="BV1255" s="211"/>
      <c r="BW1255" s="211"/>
      <c r="BX1255" s="211"/>
    </row>
    <row r="1256" spans="1:76" s="209" customFormat="1" x14ac:dyDescent="0.25">
      <c r="A1256" s="194"/>
      <c r="B1256" s="194"/>
      <c r="C1256" s="194"/>
      <c r="D1256" s="194"/>
      <c r="E1256" s="194"/>
      <c r="F1256" s="194"/>
      <c r="G1256" s="194"/>
      <c r="X1256" s="210"/>
      <c r="Y1256" s="210"/>
      <c r="AF1256" s="210"/>
      <c r="AG1256" s="210"/>
      <c r="AT1256" s="210"/>
      <c r="AU1256" s="210"/>
      <c r="AV1256" s="210"/>
      <c r="AW1256" s="210"/>
      <c r="AX1256" s="210"/>
      <c r="AY1256" s="210"/>
      <c r="AZ1256" s="210"/>
      <c r="BA1256" s="210"/>
      <c r="BB1256" s="210"/>
      <c r="BC1256" s="210"/>
      <c r="BD1256" s="210"/>
      <c r="BE1256" s="210"/>
      <c r="BM1256" s="211"/>
      <c r="BN1256" s="211"/>
      <c r="BO1256" s="211"/>
      <c r="BP1256" s="211"/>
      <c r="BQ1256" s="211"/>
      <c r="BR1256" s="211"/>
      <c r="BS1256" s="211"/>
      <c r="BT1256" s="211"/>
      <c r="BU1256" s="211"/>
      <c r="BV1256" s="211"/>
      <c r="BW1256" s="211"/>
      <c r="BX1256" s="211"/>
    </row>
    <row r="1257" spans="1:76" s="209" customFormat="1" x14ac:dyDescent="0.25">
      <c r="A1257" s="194"/>
      <c r="B1257" s="194"/>
      <c r="C1257" s="194"/>
      <c r="D1257" s="194"/>
      <c r="E1257" s="194"/>
      <c r="F1257" s="194"/>
      <c r="G1257" s="194"/>
      <c r="X1257" s="210"/>
      <c r="Y1257" s="210"/>
      <c r="AF1257" s="210"/>
      <c r="AG1257" s="210"/>
      <c r="AT1257" s="210"/>
      <c r="AU1257" s="210"/>
      <c r="AV1257" s="210"/>
      <c r="AW1257" s="210"/>
      <c r="AX1257" s="210"/>
      <c r="AY1257" s="210"/>
      <c r="AZ1257" s="210"/>
      <c r="BA1257" s="210"/>
      <c r="BB1257" s="210"/>
      <c r="BC1257" s="210"/>
      <c r="BD1257" s="210"/>
      <c r="BE1257" s="210"/>
      <c r="BM1257" s="211"/>
      <c r="BN1257" s="211"/>
      <c r="BO1257" s="211"/>
      <c r="BP1257" s="211"/>
      <c r="BQ1257" s="211"/>
      <c r="BR1257" s="211"/>
      <c r="BS1257" s="211"/>
      <c r="BT1257" s="211"/>
      <c r="BU1257" s="211"/>
      <c r="BV1257" s="211"/>
      <c r="BW1257" s="211"/>
      <c r="BX1257" s="211"/>
    </row>
    <row r="1258" spans="1:76" s="209" customFormat="1" x14ac:dyDescent="0.25">
      <c r="A1258" s="194"/>
      <c r="B1258" s="194"/>
      <c r="C1258" s="194"/>
      <c r="D1258" s="194"/>
      <c r="E1258" s="194"/>
      <c r="F1258" s="194"/>
      <c r="G1258" s="194"/>
      <c r="X1258" s="210"/>
      <c r="Y1258" s="210"/>
      <c r="AF1258" s="210"/>
      <c r="AG1258" s="210"/>
      <c r="AT1258" s="210"/>
      <c r="AU1258" s="210"/>
      <c r="AV1258" s="210"/>
      <c r="AW1258" s="210"/>
      <c r="AX1258" s="210"/>
      <c r="AY1258" s="210"/>
      <c r="AZ1258" s="210"/>
      <c r="BA1258" s="210"/>
      <c r="BB1258" s="210"/>
      <c r="BC1258" s="210"/>
      <c r="BD1258" s="210"/>
      <c r="BE1258" s="210"/>
      <c r="BM1258" s="211"/>
      <c r="BN1258" s="211"/>
      <c r="BO1258" s="211"/>
      <c r="BP1258" s="211"/>
      <c r="BQ1258" s="211"/>
      <c r="BR1258" s="211"/>
      <c r="BS1258" s="211"/>
      <c r="BT1258" s="211"/>
      <c r="BU1258" s="211"/>
      <c r="BV1258" s="211"/>
      <c r="BW1258" s="211"/>
      <c r="BX1258" s="211"/>
    </row>
    <row r="1259" spans="1:76" s="209" customFormat="1" x14ac:dyDescent="0.25">
      <c r="A1259" s="194"/>
      <c r="B1259" s="194"/>
      <c r="C1259" s="194"/>
      <c r="D1259" s="194"/>
      <c r="E1259" s="194"/>
      <c r="F1259" s="194"/>
      <c r="G1259" s="194"/>
      <c r="X1259" s="210"/>
      <c r="Y1259" s="210"/>
      <c r="AF1259" s="210"/>
      <c r="AG1259" s="210"/>
      <c r="AT1259" s="210"/>
      <c r="AU1259" s="210"/>
      <c r="AV1259" s="210"/>
      <c r="AW1259" s="210"/>
      <c r="AX1259" s="210"/>
      <c r="AY1259" s="210"/>
      <c r="AZ1259" s="210"/>
      <c r="BA1259" s="210"/>
      <c r="BB1259" s="210"/>
      <c r="BC1259" s="210"/>
      <c r="BD1259" s="210"/>
      <c r="BE1259" s="210"/>
      <c r="BM1259" s="211"/>
      <c r="BN1259" s="211"/>
      <c r="BO1259" s="211"/>
      <c r="BP1259" s="211"/>
      <c r="BQ1259" s="211"/>
      <c r="BR1259" s="211"/>
      <c r="BS1259" s="211"/>
      <c r="BT1259" s="211"/>
      <c r="BU1259" s="211"/>
      <c r="BV1259" s="211"/>
      <c r="BW1259" s="211"/>
      <c r="BX1259" s="211"/>
    </row>
    <row r="1260" spans="1:76" s="209" customFormat="1" x14ac:dyDescent="0.25">
      <c r="A1260" s="194"/>
      <c r="B1260" s="194"/>
      <c r="C1260" s="194"/>
      <c r="D1260" s="194"/>
      <c r="E1260" s="194"/>
      <c r="F1260" s="194"/>
      <c r="G1260" s="194"/>
      <c r="X1260" s="210"/>
      <c r="Y1260" s="210"/>
      <c r="AF1260" s="210"/>
      <c r="AG1260" s="210"/>
      <c r="AT1260" s="210"/>
      <c r="AU1260" s="210"/>
      <c r="AV1260" s="210"/>
      <c r="AW1260" s="210"/>
      <c r="AX1260" s="210"/>
      <c r="AY1260" s="210"/>
      <c r="AZ1260" s="210"/>
      <c r="BA1260" s="210"/>
      <c r="BB1260" s="210"/>
      <c r="BC1260" s="210"/>
      <c r="BD1260" s="210"/>
      <c r="BE1260" s="210"/>
      <c r="BM1260" s="211"/>
      <c r="BN1260" s="211"/>
      <c r="BO1260" s="211"/>
      <c r="BP1260" s="211"/>
      <c r="BQ1260" s="211"/>
      <c r="BR1260" s="211"/>
      <c r="BS1260" s="211"/>
      <c r="BT1260" s="211"/>
      <c r="BU1260" s="211"/>
      <c r="BV1260" s="211"/>
      <c r="BW1260" s="211"/>
      <c r="BX1260" s="211"/>
    </row>
    <row r="1261" spans="1:76" s="209" customFormat="1" x14ac:dyDescent="0.25">
      <c r="A1261" s="194"/>
      <c r="B1261" s="194"/>
      <c r="C1261" s="194"/>
      <c r="D1261" s="194"/>
      <c r="E1261" s="194"/>
      <c r="F1261" s="194"/>
      <c r="G1261" s="194"/>
      <c r="X1261" s="210"/>
      <c r="Y1261" s="210"/>
      <c r="AF1261" s="210"/>
      <c r="AG1261" s="210"/>
      <c r="AT1261" s="210"/>
      <c r="AU1261" s="210"/>
      <c r="AV1261" s="210"/>
      <c r="AW1261" s="210"/>
      <c r="AX1261" s="210"/>
      <c r="AY1261" s="210"/>
      <c r="AZ1261" s="210"/>
      <c r="BA1261" s="210"/>
      <c r="BB1261" s="210"/>
      <c r="BC1261" s="210"/>
      <c r="BD1261" s="210"/>
      <c r="BE1261" s="210"/>
      <c r="BM1261" s="211"/>
      <c r="BN1261" s="211"/>
      <c r="BO1261" s="211"/>
      <c r="BP1261" s="211"/>
      <c r="BQ1261" s="211"/>
      <c r="BR1261" s="211"/>
      <c r="BS1261" s="211"/>
      <c r="BT1261" s="211"/>
      <c r="BU1261" s="211"/>
      <c r="BV1261" s="211"/>
      <c r="BW1261" s="211"/>
      <c r="BX1261" s="211"/>
    </row>
    <row r="1262" spans="1:76" s="209" customFormat="1" x14ac:dyDescent="0.25">
      <c r="A1262" s="194"/>
      <c r="B1262" s="194"/>
      <c r="C1262" s="194"/>
      <c r="D1262" s="194"/>
      <c r="E1262" s="194"/>
      <c r="F1262" s="194"/>
      <c r="G1262" s="194"/>
      <c r="X1262" s="210"/>
      <c r="Y1262" s="210"/>
      <c r="AF1262" s="210"/>
      <c r="AG1262" s="210"/>
      <c r="AT1262" s="210"/>
      <c r="AU1262" s="210"/>
      <c r="AV1262" s="210"/>
      <c r="AW1262" s="210"/>
      <c r="AX1262" s="210"/>
      <c r="AY1262" s="210"/>
      <c r="AZ1262" s="210"/>
      <c r="BA1262" s="210"/>
      <c r="BB1262" s="210"/>
      <c r="BC1262" s="210"/>
      <c r="BD1262" s="210"/>
      <c r="BE1262" s="210"/>
      <c r="BM1262" s="211"/>
      <c r="BN1262" s="211"/>
      <c r="BO1262" s="211"/>
      <c r="BP1262" s="211"/>
      <c r="BQ1262" s="211"/>
      <c r="BR1262" s="211"/>
      <c r="BS1262" s="211"/>
      <c r="BT1262" s="211"/>
      <c r="BU1262" s="211"/>
      <c r="BV1262" s="211"/>
      <c r="BW1262" s="211"/>
      <c r="BX1262" s="211"/>
    </row>
    <row r="1263" spans="1:76" s="209" customFormat="1" x14ac:dyDescent="0.25">
      <c r="A1263" s="194"/>
      <c r="B1263" s="194"/>
      <c r="C1263" s="194"/>
      <c r="D1263" s="194"/>
      <c r="E1263" s="194"/>
      <c r="F1263" s="194"/>
      <c r="G1263" s="194"/>
      <c r="X1263" s="210"/>
      <c r="Y1263" s="210"/>
      <c r="AF1263" s="210"/>
      <c r="AG1263" s="210"/>
      <c r="AT1263" s="210"/>
      <c r="AU1263" s="210"/>
      <c r="AV1263" s="210"/>
      <c r="AW1263" s="210"/>
      <c r="AX1263" s="210"/>
      <c r="AY1263" s="210"/>
      <c r="AZ1263" s="210"/>
      <c r="BA1263" s="210"/>
      <c r="BB1263" s="210"/>
      <c r="BC1263" s="210"/>
      <c r="BD1263" s="210"/>
      <c r="BE1263" s="210"/>
      <c r="BM1263" s="211"/>
      <c r="BN1263" s="211"/>
      <c r="BO1263" s="211"/>
      <c r="BP1263" s="211"/>
      <c r="BQ1263" s="211"/>
      <c r="BR1263" s="211"/>
      <c r="BS1263" s="211"/>
      <c r="BT1263" s="211"/>
      <c r="BU1263" s="211"/>
      <c r="BV1263" s="211"/>
      <c r="BW1263" s="211"/>
      <c r="BX1263" s="211"/>
    </row>
    <row r="1264" spans="1:76" s="209" customFormat="1" x14ac:dyDescent="0.25">
      <c r="A1264" s="194"/>
      <c r="B1264" s="194"/>
      <c r="C1264" s="194"/>
      <c r="D1264" s="194"/>
      <c r="E1264" s="194"/>
      <c r="F1264" s="194"/>
      <c r="G1264" s="194"/>
      <c r="X1264" s="210"/>
      <c r="Y1264" s="210"/>
      <c r="AF1264" s="210"/>
      <c r="AG1264" s="210"/>
      <c r="AT1264" s="210"/>
      <c r="AU1264" s="210"/>
      <c r="AV1264" s="210"/>
      <c r="AW1264" s="210"/>
      <c r="AX1264" s="210"/>
      <c r="AY1264" s="210"/>
      <c r="AZ1264" s="210"/>
      <c r="BA1264" s="210"/>
      <c r="BB1264" s="210"/>
      <c r="BC1264" s="210"/>
      <c r="BD1264" s="210"/>
      <c r="BE1264" s="210"/>
      <c r="BM1264" s="211"/>
      <c r="BN1264" s="211"/>
      <c r="BO1264" s="211"/>
      <c r="BP1264" s="211"/>
      <c r="BQ1264" s="211"/>
      <c r="BR1264" s="211"/>
      <c r="BS1264" s="211"/>
      <c r="BT1264" s="211"/>
      <c r="BU1264" s="211"/>
      <c r="BV1264" s="211"/>
      <c r="BW1264" s="211"/>
      <c r="BX1264" s="211"/>
    </row>
    <row r="1265" spans="1:76" s="209" customFormat="1" x14ac:dyDescent="0.25">
      <c r="A1265" s="194"/>
      <c r="B1265" s="194"/>
      <c r="C1265" s="194"/>
      <c r="D1265" s="194"/>
      <c r="E1265" s="194"/>
      <c r="F1265" s="194"/>
      <c r="G1265" s="194"/>
      <c r="X1265" s="210"/>
      <c r="Y1265" s="210"/>
      <c r="AF1265" s="210"/>
      <c r="AG1265" s="210"/>
      <c r="AT1265" s="210"/>
      <c r="AU1265" s="210"/>
      <c r="AV1265" s="210"/>
      <c r="AW1265" s="210"/>
      <c r="AX1265" s="210"/>
      <c r="AY1265" s="210"/>
      <c r="AZ1265" s="210"/>
      <c r="BA1265" s="210"/>
      <c r="BB1265" s="210"/>
      <c r="BC1265" s="210"/>
      <c r="BD1265" s="210"/>
      <c r="BE1265" s="210"/>
      <c r="BM1265" s="211"/>
      <c r="BN1265" s="211"/>
      <c r="BO1265" s="211"/>
      <c r="BP1265" s="211"/>
      <c r="BQ1265" s="211"/>
      <c r="BR1265" s="211"/>
      <c r="BS1265" s="211"/>
      <c r="BT1265" s="211"/>
      <c r="BU1265" s="211"/>
      <c r="BV1265" s="211"/>
      <c r="BW1265" s="211"/>
      <c r="BX1265" s="211"/>
    </row>
    <row r="1266" spans="1:76" s="209" customFormat="1" x14ac:dyDescent="0.25">
      <c r="A1266" s="194"/>
      <c r="B1266" s="194"/>
      <c r="C1266" s="194"/>
      <c r="D1266" s="194"/>
      <c r="E1266" s="194"/>
      <c r="F1266" s="194"/>
      <c r="G1266" s="194"/>
      <c r="X1266" s="210"/>
      <c r="Y1266" s="210"/>
      <c r="AF1266" s="210"/>
      <c r="AG1266" s="210"/>
      <c r="AT1266" s="210"/>
      <c r="AU1266" s="210"/>
      <c r="AV1266" s="210"/>
      <c r="AW1266" s="210"/>
      <c r="AX1266" s="210"/>
      <c r="AY1266" s="210"/>
      <c r="AZ1266" s="210"/>
      <c r="BA1266" s="210"/>
      <c r="BB1266" s="210"/>
      <c r="BC1266" s="210"/>
      <c r="BD1266" s="210"/>
      <c r="BE1266" s="210"/>
      <c r="BM1266" s="211"/>
      <c r="BN1266" s="211"/>
      <c r="BO1266" s="211"/>
      <c r="BP1266" s="211"/>
      <c r="BQ1266" s="211"/>
      <c r="BR1266" s="211"/>
      <c r="BS1266" s="211"/>
      <c r="BT1266" s="211"/>
      <c r="BU1266" s="211"/>
      <c r="BV1266" s="211"/>
      <c r="BW1266" s="211"/>
      <c r="BX1266" s="211"/>
    </row>
    <row r="1267" spans="1:76" s="209" customFormat="1" x14ac:dyDescent="0.25">
      <c r="A1267" s="194"/>
      <c r="B1267" s="194"/>
      <c r="C1267" s="194"/>
      <c r="D1267" s="194"/>
      <c r="E1267" s="194"/>
      <c r="F1267" s="194"/>
      <c r="G1267" s="194"/>
      <c r="X1267" s="210"/>
      <c r="Y1267" s="210"/>
      <c r="AF1267" s="210"/>
      <c r="AG1267" s="210"/>
      <c r="AT1267" s="210"/>
      <c r="AU1267" s="210"/>
      <c r="AV1267" s="210"/>
      <c r="AW1267" s="210"/>
      <c r="AX1267" s="210"/>
      <c r="AY1267" s="210"/>
      <c r="AZ1267" s="210"/>
      <c r="BA1267" s="210"/>
      <c r="BB1267" s="210"/>
      <c r="BC1267" s="210"/>
      <c r="BD1267" s="210"/>
      <c r="BE1267" s="210"/>
      <c r="BM1267" s="211"/>
      <c r="BN1267" s="211"/>
      <c r="BO1267" s="211"/>
      <c r="BP1267" s="211"/>
      <c r="BQ1267" s="211"/>
      <c r="BR1267" s="211"/>
      <c r="BS1267" s="211"/>
      <c r="BT1267" s="211"/>
      <c r="BU1267" s="211"/>
      <c r="BV1267" s="211"/>
      <c r="BW1267" s="211"/>
      <c r="BX1267" s="211"/>
    </row>
    <row r="1268" spans="1:76" s="209" customFormat="1" x14ac:dyDescent="0.25">
      <c r="A1268" s="194"/>
      <c r="B1268" s="194"/>
      <c r="C1268" s="194"/>
      <c r="D1268" s="194"/>
      <c r="E1268" s="194"/>
      <c r="F1268" s="194"/>
      <c r="G1268" s="194"/>
      <c r="X1268" s="210"/>
      <c r="Y1268" s="210"/>
      <c r="AF1268" s="210"/>
      <c r="AG1268" s="210"/>
      <c r="AT1268" s="210"/>
      <c r="AU1268" s="210"/>
      <c r="AV1268" s="210"/>
      <c r="AW1268" s="210"/>
      <c r="AX1268" s="210"/>
      <c r="AY1268" s="210"/>
      <c r="AZ1268" s="210"/>
      <c r="BA1268" s="210"/>
      <c r="BB1268" s="210"/>
      <c r="BC1268" s="210"/>
      <c r="BD1268" s="210"/>
      <c r="BE1268" s="210"/>
      <c r="BM1268" s="211"/>
      <c r="BN1268" s="211"/>
      <c r="BO1268" s="211"/>
      <c r="BP1268" s="211"/>
      <c r="BQ1268" s="211"/>
      <c r="BR1268" s="211"/>
      <c r="BS1268" s="211"/>
      <c r="BT1268" s="211"/>
      <c r="BU1268" s="211"/>
      <c r="BV1268" s="211"/>
      <c r="BW1268" s="211"/>
      <c r="BX1268" s="211"/>
    </row>
    <row r="1269" spans="1:76" s="209" customFormat="1" x14ac:dyDescent="0.25">
      <c r="A1269" s="194"/>
      <c r="B1269" s="194"/>
      <c r="C1269" s="194"/>
      <c r="D1269" s="194"/>
      <c r="E1269" s="194"/>
      <c r="F1269" s="194"/>
      <c r="G1269" s="194"/>
      <c r="X1269" s="210"/>
      <c r="Y1269" s="210"/>
      <c r="AF1269" s="210"/>
      <c r="AG1269" s="210"/>
      <c r="AT1269" s="210"/>
      <c r="AU1269" s="210"/>
      <c r="AV1269" s="210"/>
      <c r="AW1269" s="210"/>
      <c r="AX1269" s="210"/>
      <c r="AY1269" s="210"/>
      <c r="AZ1269" s="210"/>
      <c r="BA1269" s="210"/>
      <c r="BB1269" s="210"/>
      <c r="BC1269" s="210"/>
      <c r="BD1269" s="210"/>
      <c r="BE1269" s="210"/>
      <c r="BM1269" s="211"/>
      <c r="BN1269" s="211"/>
      <c r="BO1269" s="211"/>
      <c r="BP1269" s="211"/>
      <c r="BQ1269" s="211"/>
      <c r="BR1269" s="211"/>
      <c r="BS1269" s="211"/>
      <c r="BT1269" s="211"/>
      <c r="BU1269" s="211"/>
      <c r="BV1269" s="211"/>
      <c r="BW1269" s="211"/>
      <c r="BX1269" s="211"/>
    </row>
    <row r="1270" spans="1:76" s="209" customFormat="1" x14ac:dyDescent="0.25">
      <c r="A1270" s="194"/>
      <c r="B1270" s="194"/>
      <c r="C1270" s="194"/>
      <c r="D1270" s="194"/>
      <c r="E1270" s="194"/>
      <c r="F1270" s="194"/>
      <c r="G1270" s="194"/>
      <c r="X1270" s="210"/>
      <c r="Y1270" s="210"/>
      <c r="AF1270" s="210"/>
      <c r="AG1270" s="210"/>
      <c r="AT1270" s="210"/>
      <c r="AU1270" s="210"/>
      <c r="AV1270" s="210"/>
      <c r="AW1270" s="210"/>
      <c r="AX1270" s="210"/>
      <c r="AY1270" s="210"/>
      <c r="AZ1270" s="210"/>
      <c r="BA1270" s="210"/>
      <c r="BB1270" s="210"/>
      <c r="BC1270" s="210"/>
      <c r="BD1270" s="210"/>
      <c r="BE1270" s="210"/>
      <c r="BM1270" s="211"/>
      <c r="BN1270" s="211"/>
      <c r="BO1270" s="211"/>
      <c r="BP1270" s="211"/>
      <c r="BQ1270" s="211"/>
      <c r="BR1270" s="211"/>
      <c r="BS1270" s="211"/>
      <c r="BT1270" s="211"/>
      <c r="BU1270" s="211"/>
      <c r="BV1270" s="211"/>
      <c r="BW1270" s="211"/>
      <c r="BX1270" s="211"/>
    </row>
    <row r="1271" spans="1:76" s="209" customFormat="1" x14ac:dyDescent="0.25">
      <c r="A1271" s="194"/>
      <c r="B1271" s="194"/>
      <c r="C1271" s="194"/>
      <c r="D1271" s="194"/>
      <c r="E1271" s="194"/>
      <c r="F1271" s="194"/>
      <c r="G1271" s="194"/>
      <c r="X1271" s="210"/>
      <c r="Y1271" s="210"/>
      <c r="AF1271" s="210"/>
      <c r="AG1271" s="210"/>
      <c r="AT1271" s="210"/>
      <c r="AU1271" s="210"/>
      <c r="AV1271" s="210"/>
      <c r="AW1271" s="210"/>
      <c r="AX1271" s="210"/>
      <c r="AY1271" s="210"/>
      <c r="AZ1271" s="210"/>
      <c r="BA1271" s="210"/>
      <c r="BB1271" s="210"/>
      <c r="BC1271" s="210"/>
      <c r="BD1271" s="210"/>
      <c r="BE1271" s="210"/>
      <c r="BM1271" s="211"/>
      <c r="BN1271" s="211"/>
      <c r="BO1271" s="211"/>
      <c r="BP1271" s="211"/>
      <c r="BQ1271" s="211"/>
      <c r="BR1271" s="211"/>
      <c r="BS1271" s="211"/>
      <c r="BT1271" s="211"/>
      <c r="BU1271" s="211"/>
      <c r="BV1271" s="211"/>
      <c r="BW1271" s="211"/>
      <c r="BX1271" s="211"/>
    </row>
    <row r="1272" spans="1:76" s="209" customFormat="1" x14ac:dyDescent="0.25">
      <c r="A1272" s="194"/>
      <c r="B1272" s="194"/>
      <c r="C1272" s="194"/>
      <c r="D1272" s="194"/>
      <c r="E1272" s="194"/>
      <c r="F1272" s="194"/>
      <c r="G1272" s="194"/>
      <c r="X1272" s="210"/>
      <c r="Y1272" s="210"/>
      <c r="AF1272" s="210"/>
      <c r="AG1272" s="210"/>
      <c r="AT1272" s="210"/>
      <c r="AU1272" s="210"/>
      <c r="AV1272" s="210"/>
      <c r="AW1272" s="210"/>
      <c r="AX1272" s="210"/>
      <c r="AY1272" s="210"/>
      <c r="AZ1272" s="210"/>
      <c r="BA1272" s="210"/>
      <c r="BB1272" s="210"/>
      <c r="BC1272" s="210"/>
      <c r="BD1272" s="210"/>
      <c r="BE1272" s="210"/>
      <c r="BM1272" s="211"/>
      <c r="BN1272" s="211"/>
      <c r="BO1272" s="211"/>
      <c r="BP1272" s="211"/>
      <c r="BQ1272" s="211"/>
      <c r="BR1272" s="211"/>
      <c r="BS1272" s="211"/>
      <c r="BT1272" s="211"/>
      <c r="BU1272" s="211"/>
      <c r="BV1272" s="211"/>
      <c r="BW1272" s="211"/>
      <c r="BX1272" s="211"/>
    </row>
    <row r="1273" spans="1:76" s="209" customFormat="1" x14ac:dyDescent="0.25">
      <c r="A1273" s="194"/>
      <c r="B1273" s="194"/>
      <c r="C1273" s="194"/>
      <c r="D1273" s="194"/>
      <c r="E1273" s="194"/>
      <c r="F1273" s="194"/>
      <c r="G1273" s="194"/>
      <c r="X1273" s="210"/>
      <c r="Y1273" s="210"/>
      <c r="AF1273" s="210"/>
      <c r="AG1273" s="210"/>
      <c r="AT1273" s="210"/>
      <c r="AU1273" s="210"/>
      <c r="AV1273" s="210"/>
      <c r="AW1273" s="210"/>
      <c r="AX1273" s="210"/>
      <c r="AY1273" s="210"/>
      <c r="AZ1273" s="210"/>
      <c r="BA1273" s="210"/>
      <c r="BB1273" s="210"/>
      <c r="BC1273" s="210"/>
      <c r="BD1273" s="210"/>
      <c r="BE1273" s="210"/>
      <c r="BM1273" s="211"/>
      <c r="BN1273" s="211"/>
      <c r="BO1273" s="211"/>
      <c r="BP1273" s="211"/>
      <c r="BQ1273" s="211"/>
      <c r="BR1273" s="211"/>
      <c r="BS1273" s="211"/>
      <c r="BT1273" s="211"/>
      <c r="BU1273" s="211"/>
      <c r="BV1273" s="211"/>
      <c r="BW1273" s="211"/>
      <c r="BX1273" s="211"/>
    </row>
    <row r="1274" spans="1:76" s="209" customFormat="1" x14ac:dyDescent="0.25">
      <c r="A1274" s="194"/>
      <c r="B1274" s="194"/>
      <c r="C1274" s="194"/>
      <c r="D1274" s="194"/>
      <c r="E1274" s="194"/>
      <c r="F1274" s="194"/>
      <c r="G1274" s="194"/>
      <c r="X1274" s="210"/>
      <c r="Y1274" s="210"/>
      <c r="AF1274" s="210"/>
      <c r="AG1274" s="210"/>
      <c r="AT1274" s="210"/>
      <c r="AU1274" s="210"/>
      <c r="AV1274" s="210"/>
      <c r="AW1274" s="210"/>
      <c r="AX1274" s="210"/>
      <c r="AY1274" s="210"/>
      <c r="AZ1274" s="210"/>
      <c r="BA1274" s="210"/>
      <c r="BB1274" s="210"/>
      <c r="BC1274" s="210"/>
      <c r="BD1274" s="210"/>
      <c r="BE1274" s="210"/>
      <c r="BM1274" s="211"/>
      <c r="BN1274" s="211"/>
      <c r="BO1274" s="211"/>
      <c r="BP1274" s="211"/>
      <c r="BQ1274" s="211"/>
      <c r="BR1274" s="211"/>
      <c r="BS1274" s="211"/>
      <c r="BT1274" s="211"/>
      <c r="BU1274" s="211"/>
      <c r="BV1274" s="211"/>
      <c r="BW1274" s="211"/>
      <c r="BX1274" s="211"/>
    </row>
    <row r="1275" spans="1:76" s="209" customFormat="1" x14ac:dyDescent="0.25">
      <c r="A1275" s="194"/>
      <c r="B1275" s="194"/>
      <c r="C1275" s="194"/>
      <c r="D1275" s="194"/>
      <c r="E1275" s="194"/>
      <c r="F1275" s="194"/>
      <c r="G1275" s="194"/>
      <c r="X1275" s="210"/>
      <c r="Y1275" s="210"/>
      <c r="AF1275" s="210"/>
      <c r="AG1275" s="210"/>
      <c r="AT1275" s="210"/>
      <c r="AU1275" s="210"/>
      <c r="AV1275" s="210"/>
      <c r="AW1275" s="210"/>
      <c r="AX1275" s="210"/>
      <c r="AY1275" s="210"/>
      <c r="AZ1275" s="210"/>
      <c r="BA1275" s="210"/>
      <c r="BB1275" s="210"/>
      <c r="BC1275" s="210"/>
      <c r="BD1275" s="210"/>
      <c r="BE1275" s="210"/>
      <c r="BM1275" s="211"/>
      <c r="BN1275" s="211"/>
      <c r="BO1275" s="211"/>
      <c r="BP1275" s="211"/>
      <c r="BQ1275" s="211"/>
      <c r="BR1275" s="211"/>
      <c r="BS1275" s="211"/>
      <c r="BT1275" s="211"/>
      <c r="BU1275" s="211"/>
      <c r="BV1275" s="211"/>
      <c r="BW1275" s="211"/>
      <c r="BX1275" s="211"/>
    </row>
    <row r="1276" spans="1:76" s="209" customFormat="1" x14ac:dyDescent="0.25">
      <c r="A1276" s="194"/>
      <c r="B1276" s="194"/>
      <c r="C1276" s="194"/>
      <c r="D1276" s="194"/>
      <c r="E1276" s="194"/>
      <c r="F1276" s="194"/>
      <c r="G1276" s="194"/>
      <c r="X1276" s="210"/>
      <c r="Y1276" s="210"/>
      <c r="AF1276" s="210"/>
      <c r="AG1276" s="210"/>
      <c r="AT1276" s="210"/>
      <c r="AU1276" s="210"/>
      <c r="AV1276" s="210"/>
      <c r="AW1276" s="210"/>
      <c r="AX1276" s="210"/>
      <c r="AY1276" s="210"/>
      <c r="AZ1276" s="210"/>
      <c r="BA1276" s="210"/>
      <c r="BB1276" s="210"/>
      <c r="BC1276" s="210"/>
      <c r="BD1276" s="210"/>
      <c r="BE1276" s="210"/>
      <c r="BM1276" s="211"/>
      <c r="BN1276" s="211"/>
      <c r="BO1276" s="211"/>
      <c r="BP1276" s="211"/>
      <c r="BQ1276" s="211"/>
      <c r="BR1276" s="211"/>
      <c r="BS1276" s="211"/>
      <c r="BT1276" s="211"/>
      <c r="BU1276" s="211"/>
      <c r="BV1276" s="211"/>
      <c r="BW1276" s="211"/>
      <c r="BX1276" s="211"/>
    </row>
    <row r="1277" spans="1:76" s="209" customFormat="1" x14ac:dyDescent="0.25">
      <c r="A1277" s="194"/>
      <c r="B1277" s="194"/>
      <c r="C1277" s="194"/>
      <c r="D1277" s="194"/>
      <c r="E1277" s="194"/>
      <c r="F1277" s="194"/>
      <c r="G1277" s="194"/>
      <c r="X1277" s="210"/>
      <c r="Y1277" s="210"/>
      <c r="AF1277" s="210"/>
      <c r="AG1277" s="210"/>
      <c r="AT1277" s="210"/>
      <c r="AU1277" s="210"/>
      <c r="AV1277" s="210"/>
      <c r="AW1277" s="210"/>
      <c r="AX1277" s="210"/>
      <c r="AY1277" s="210"/>
      <c r="AZ1277" s="210"/>
      <c r="BA1277" s="210"/>
      <c r="BB1277" s="210"/>
      <c r="BC1277" s="210"/>
      <c r="BD1277" s="210"/>
      <c r="BE1277" s="210"/>
      <c r="BM1277" s="211"/>
      <c r="BN1277" s="211"/>
      <c r="BO1277" s="211"/>
      <c r="BP1277" s="211"/>
      <c r="BQ1277" s="211"/>
      <c r="BR1277" s="211"/>
      <c r="BS1277" s="211"/>
      <c r="BT1277" s="211"/>
      <c r="BU1277" s="211"/>
      <c r="BV1277" s="211"/>
      <c r="BW1277" s="211"/>
      <c r="BX1277" s="211"/>
    </row>
    <row r="1278" spans="1:76" s="209" customFormat="1" x14ac:dyDescent="0.25">
      <c r="A1278" s="194"/>
      <c r="B1278" s="194"/>
      <c r="C1278" s="194"/>
      <c r="D1278" s="194"/>
      <c r="E1278" s="194"/>
      <c r="F1278" s="194"/>
      <c r="G1278" s="194"/>
      <c r="X1278" s="210"/>
      <c r="Y1278" s="210"/>
      <c r="AF1278" s="210"/>
      <c r="AG1278" s="210"/>
      <c r="AT1278" s="210"/>
      <c r="AU1278" s="210"/>
      <c r="AV1278" s="210"/>
      <c r="AW1278" s="210"/>
      <c r="AX1278" s="210"/>
      <c r="AY1278" s="210"/>
      <c r="AZ1278" s="210"/>
      <c r="BA1278" s="210"/>
      <c r="BB1278" s="210"/>
      <c r="BC1278" s="210"/>
      <c r="BD1278" s="210"/>
      <c r="BE1278" s="210"/>
      <c r="BM1278" s="211"/>
      <c r="BN1278" s="211"/>
      <c r="BO1278" s="211"/>
      <c r="BP1278" s="211"/>
      <c r="BQ1278" s="211"/>
      <c r="BR1278" s="211"/>
      <c r="BS1278" s="211"/>
      <c r="BT1278" s="211"/>
      <c r="BU1278" s="211"/>
      <c r="BV1278" s="211"/>
      <c r="BW1278" s="211"/>
      <c r="BX1278" s="211"/>
    </row>
    <row r="1279" spans="1:76" s="209" customFormat="1" x14ac:dyDescent="0.25">
      <c r="A1279" s="194"/>
      <c r="B1279" s="194"/>
      <c r="C1279" s="194"/>
      <c r="D1279" s="194"/>
      <c r="E1279" s="194"/>
      <c r="F1279" s="194"/>
      <c r="G1279" s="194"/>
      <c r="X1279" s="210"/>
      <c r="Y1279" s="210"/>
      <c r="AF1279" s="210"/>
      <c r="AG1279" s="210"/>
      <c r="AT1279" s="210"/>
      <c r="AU1279" s="210"/>
      <c r="AV1279" s="210"/>
      <c r="AW1279" s="210"/>
      <c r="AX1279" s="210"/>
      <c r="AY1279" s="210"/>
      <c r="AZ1279" s="210"/>
      <c r="BA1279" s="210"/>
      <c r="BB1279" s="210"/>
      <c r="BC1279" s="210"/>
      <c r="BD1279" s="210"/>
      <c r="BE1279" s="210"/>
      <c r="BM1279" s="211"/>
      <c r="BN1279" s="211"/>
      <c r="BO1279" s="211"/>
      <c r="BP1279" s="211"/>
      <c r="BQ1279" s="211"/>
      <c r="BR1279" s="211"/>
      <c r="BS1279" s="211"/>
      <c r="BT1279" s="211"/>
      <c r="BU1279" s="211"/>
      <c r="BV1279" s="211"/>
      <c r="BW1279" s="211"/>
      <c r="BX1279" s="211"/>
    </row>
    <row r="1280" spans="1:76" s="209" customFormat="1" x14ac:dyDescent="0.25">
      <c r="A1280" s="194"/>
      <c r="B1280" s="194"/>
      <c r="C1280" s="194"/>
      <c r="D1280" s="194"/>
      <c r="E1280" s="194"/>
      <c r="F1280" s="194"/>
      <c r="G1280" s="194"/>
      <c r="X1280" s="210"/>
      <c r="Y1280" s="210"/>
      <c r="AF1280" s="210"/>
      <c r="AG1280" s="210"/>
      <c r="AT1280" s="210"/>
      <c r="AU1280" s="210"/>
      <c r="AV1280" s="210"/>
      <c r="AW1280" s="210"/>
      <c r="AX1280" s="210"/>
      <c r="AY1280" s="210"/>
      <c r="AZ1280" s="210"/>
      <c r="BA1280" s="210"/>
      <c r="BB1280" s="210"/>
      <c r="BC1280" s="210"/>
      <c r="BD1280" s="210"/>
      <c r="BE1280" s="210"/>
      <c r="BM1280" s="211"/>
      <c r="BN1280" s="211"/>
      <c r="BO1280" s="211"/>
      <c r="BP1280" s="211"/>
      <c r="BQ1280" s="211"/>
      <c r="BR1280" s="211"/>
      <c r="BS1280" s="211"/>
      <c r="BT1280" s="211"/>
      <c r="BU1280" s="211"/>
      <c r="BV1280" s="211"/>
      <c r="BW1280" s="211"/>
      <c r="BX1280" s="211"/>
    </row>
    <row r="1281" spans="1:76" s="209" customFormat="1" x14ac:dyDescent="0.25">
      <c r="A1281" s="194"/>
      <c r="B1281" s="194"/>
      <c r="C1281" s="194"/>
      <c r="D1281" s="194"/>
      <c r="E1281" s="194"/>
      <c r="F1281" s="194"/>
      <c r="G1281" s="194"/>
      <c r="X1281" s="210"/>
      <c r="Y1281" s="210"/>
      <c r="AF1281" s="210"/>
      <c r="AG1281" s="210"/>
      <c r="AT1281" s="210"/>
      <c r="AU1281" s="210"/>
      <c r="AV1281" s="210"/>
      <c r="AW1281" s="210"/>
      <c r="AX1281" s="210"/>
      <c r="AY1281" s="210"/>
      <c r="AZ1281" s="210"/>
      <c r="BA1281" s="210"/>
      <c r="BB1281" s="210"/>
      <c r="BC1281" s="210"/>
      <c r="BD1281" s="210"/>
      <c r="BE1281" s="210"/>
      <c r="BM1281" s="211"/>
      <c r="BN1281" s="211"/>
      <c r="BO1281" s="211"/>
      <c r="BP1281" s="211"/>
      <c r="BQ1281" s="211"/>
      <c r="BR1281" s="211"/>
      <c r="BS1281" s="211"/>
      <c r="BT1281" s="211"/>
      <c r="BU1281" s="211"/>
      <c r="BV1281" s="211"/>
      <c r="BW1281" s="211"/>
      <c r="BX1281" s="211"/>
    </row>
    <row r="1282" spans="1:76" s="209" customFormat="1" x14ac:dyDescent="0.25">
      <c r="A1282" s="194"/>
      <c r="B1282" s="194"/>
      <c r="C1282" s="194"/>
      <c r="D1282" s="194"/>
      <c r="E1282" s="194"/>
      <c r="F1282" s="194"/>
      <c r="G1282" s="194"/>
      <c r="X1282" s="210"/>
      <c r="Y1282" s="210"/>
      <c r="AF1282" s="210"/>
      <c r="AG1282" s="210"/>
      <c r="AT1282" s="210"/>
      <c r="AU1282" s="210"/>
      <c r="AV1282" s="210"/>
      <c r="AW1282" s="210"/>
      <c r="AX1282" s="210"/>
      <c r="AY1282" s="210"/>
      <c r="AZ1282" s="210"/>
      <c r="BA1282" s="210"/>
      <c r="BB1282" s="210"/>
      <c r="BC1282" s="210"/>
      <c r="BD1282" s="210"/>
      <c r="BE1282" s="210"/>
      <c r="BM1282" s="211"/>
      <c r="BN1282" s="211"/>
      <c r="BO1282" s="211"/>
      <c r="BP1282" s="211"/>
      <c r="BQ1282" s="211"/>
      <c r="BR1282" s="211"/>
      <c r="BS1282" s="211"/>
      <c r="BT1282" s="211"/>
      <c r="BU1282" s="211"/>
      <c r="BV1282" s="211"/>
      <c r="BW1282" s="211"/>
      <c r="BX1282" s="211"/>
    </row>
    <row r="1283" spans="1:76" s="209" customFormat="1" x14ac:dyDescent="0.25">
      <c r="A1283" s="194"/>
      <c r="B1283" s="194"/>
      <c r="C1283" s="194"/>
      <c r="D1283" s="194"/>
      <c r="E1283" s="194"/>
      <c r="F1283" s="194"/>
      <c r="G1283" s="194"/>
      <c r="X1283" s="210"/>
      <c r="Y1283" s="210"/>
      <c r="AF1283" s="210"/>
      <c r="AG1283" s="210"/>
      <c r="AT1283" s="210"/>
      <c r="AU1283" s="210"/>
      <c r="AV1283" s="210"/>
      <c r="AW1283" s="210"/>
      <c r="AX1283" s="210"/>
      <c r="AY1283" s="210"/>
      <c r="AZ1283" s="210"/>
      <c r="BA1283" s="210"/>
      <c r="BB1283" s="210"/>
      <c r="BC1283" s="210"/>
      <c r="BD1283" s="210"/>
      <c r="BE1283" s="210"/>
      <c r="BM1283" s="211"/>
      <c r="BN1283" s="211"/>
      <c r="BO1283" s="211"/>
      <c r="BP1283" s="211"/>
      <c r="BQ1283" s="211"/>
      <c r="BR1283" s="211"/>
      <c r="BS1283" s="211"/>
      <c r="BT1283" s="211"/>
      <c r="BU1283" s="211"/>
      <c r="BV1283" s="211"/>
      <c r="BW1283" s="211"/>
      <c r="BX1283" s="211"/>
    </row>
    <row r="1284" spans="1:76" s="209" customFormat="1" x14ac:dyDescent="0.25">
      <c r="A1284" s="194"/>
      <c r="B1284" s="194"/>
      <c r="C1284" s="194"/>
      <c r="D1284" s="194"/>
      <c r="E1284" s="194"/>
      <c r="F1284" s="194"/>
      <c r="G1284" s="194"/>
      <c r="X1284" s="210"/>
      <c r="Y1284" s="210"/>
      <c r="AF1284" s="210"/>
      <c r="AG1284" s="210"/>
      <c r="AT1284" s="210"/>
      <c r="AU1284" s="210"/>
      <c r="AV1284" s="210"/>
      <c r="AW1284" s="210"/>
      <c r="AX1284" s="210"/>
      <c r="AY1284" s="210"/>
      <c r="AZ1284" s="210"/>
      <c r="BA1284" s="210"/>
      <c r="BB1284" s="210"/>
      <c r="BC1284" s="210"/>
      <c r="BD1284" s="210"/>
      <c r="BE1284" s="210"/>
      <c r="BM1284" s="211"/>
      <c r="BN1284" s="211"/>
      <c r="BO1284" s="211"/>
      <c r="BP1284" s="211"/>
      <c r="BQ1284" s="211"/>
      <c r="BR1284" s="211"/>
      <c r="BS1284" s="211"/>
      <c r="BT1284" s="211"/>
      <c r="BU1284" s="211"/>
      <c r="BV1284" s="211"/>
      <c r="BW1284" s="211"/>
      <c r="BX1284" s="211"/>
    </row>
    <row r="1285" spans="1:76" s="209" customFormat="1" x14ac:dyDescent="0.25">
      <c r="A1285" s="194"/>
      <c r="B1285" s="194"/>
      <c r="C1285" s="194"/>
      <c r="D1285" s="194"/>
      <c r="E1285" s="194"/>
      <c r="F1285" s="194"/>
      <c r="G1285" s="194"/>
      <c r="X1285" s="210"/>
      <c r="Y1285" s="210"/>
      <c r="AF1285" s="210"/>
      <c r="AG1285" s="210"/>
      <c r="AT1285" s="210"/>
      <c r="AU1285" s="210"/>
      <c r="AV1285" s="210"/>
      <c r="AW1285" s="210"/>
      <c r="AX1285" s="210"/>
      <c r="AY1285" s="210"/>
      <c r="AZ1285" s="210"/>
      <c r="BA1285" s="210"/>
      <c r="BB1285" s="210"/>
      <c r="BC1285" s="210"/>
      <c r="BD1285" s="210"/>
      <c r="BE1285" s="210"/>
      <c r="BM1285" s="211"/>
      <c r="BN1285" s="211"/>
      <c r="BO1285" s="211"/>
      <c r="BP1285" s="211"/>
      <c r="BQ1285" s="211"/>
      <c r="BR1285" s="211"/>
      <c r="BS1285" s="211"/>
      <c r="BT1285" s="211"/>
      <c r="BU1285" s="211"/>
      <c r="BV1285" s="211"/>
      <c r="BW1285" s="211"/>
      <c r="BX1285" s="211"/>
    </row>
    <row r="1286" spans="1:76" s="209" customFormat="1" x14ac:dyDescent="0.25">
      <c r="A1286" s="194"/>
      <c r="B1286" s="194"/>
      <c r="C1286" s="194"/>
      <c r="D1286" s="194"/>
      <c r="E1286" s="194"/>
      <c r="F1286" s="194"/>
      <c r="G1286" s="194"/>
      <c r="X1286" s="210"/>
      <c r="Y1286" s="210"/>
      <c r="AF1286" s="210"/>
      <c r="AG1286" s="210"/>
      <c r="AT1286" s="210"/>
      <c r="AU1286" s="210"/>
      <c r="AV1286" s="210"/>
      <c r="AW1286" s="210"/>
      <c r="AX1286" s="210"/>
      <c r="AY1286" s="210"/>
      <c r="AZ1286" s="210"/>
      <c r="BA1286" s="210"/>
      <c r="BB1286" s="210"/>
      <c r="BC1286" s="210"/>
      <c r="BD1286" s="210"/>
      <c r="BE1286" s="210"/>
      <c r="BM1286" s="211"/>
      <c r="BN1286" s="211"/>
      <c r="BO1286" s="211"/>
      <c r="BP1286" s="211"/>
      <c r="BQ1286" s="211"/>
      <c r="BR1286" s="211"/>
      <c r="BS1286" s="211"/>
      <c r="BT1286" s="211"/>
      <c r="BU1286" s="211"/>
      <c r="BV1286" s="211"/>
      <c r="BW1286" s="211"/>
      <c r="BX1286" s="211"/>
    </row>
    <row r="1287" spans="1:76" s="209" customFormat="1" x14ac:dyDescent="0.25">
      <c r="A1287" s="194"/>
      <c r="B1287" s="194"/>
      <c r="C1287" s="194"/>
      <c r="D1287" s="194"/>
      <c r="E1287" s="194"/>
      <c r="F1287" s="194"/>
      <c r="G1287" s="194"/>
      <c r="X1287" s="210"/>
      <c r="Y1287" s="210"/>
      <c r="AF1287" s="210"/>
      <c r="AG1287" s="210"/>
      <c r="AT1287" s="210"/>
      <c r="AU1287" s="210"/>
      <c r="AV1287" s="210"/>
      <c r="AW1287" s="210"/>
      <c r="AX1287" s="210"/>
      <c r="AY1287" s="210"/>
      <c r="AZ1287" s="210"/>
      <c r="BA1287" s="210"/>
      <c r="BB1287" s="210"/>
      <c r="BC1287" s="210"/>
      <c r="BD1287" s="210"/>
      <c r="BE1287" s="210"/>
      <c r="BM1287" s="211"/>
      <c r="BN1287" s="211"/>
      <c r="BO1287" s="211"/>
      <c r="BP1287" s="211"/>
      <c r="BQ1287" s="211"/>
      <c r="BR1287" s="211"/>
      <c r="BS1287" s="211"/>
      <c r="BT1287" s="211"/>
      <c r="BU1287" s="211"/>
      <c r="BV1287" s="211"/>
      <c r="BW1287" s="211"/>
      <c r="BX1287" s="211"/>
    </row>
    <row r="1288" spans="1:76" s="209" customFormat="1" x14ac:dyDescent="0.25">
      <c r="A1288" s="194"/>
      <c r="B1288" s="194"/>
      <c r="C1288" s="194"/>
      <c r="D1288" s="194"/>
      <c r="E1288" s="194"/>
      <c r="F1288" s="194"/>
      <c r="G1288" s="194"/>
      <c r="X1288" s="210"/>
      <c r="Y1288" s="210"/>
      <c r="AF1288" s="210"/>
      <c r="AG1288" s="210"/>
      <c r="AT1288" s="210"/>
      <c r="AU1288" s="210"/>
      <c r="AV1288" s="210"/>
      <c r="AW1288" s="210"/>
      <c r="AX1288" s="210"/>
      <c r="AY1288" s="210"/>
      <c r="AZ1288" s="210"/>
      <c r="BA1288" s="210"/>
      <c r="BB1288" s="210"/>
      <c r="BC1288" s="210"/>
      <c r="BD1288" s="210"/>
      <c r="BE1288" s="210"/>
      <c r="BM1288" s="211"/>
      <c r="BN1288" s="211"/>
      <c r="BO1288" s="211"/>
      <c r="BP1288" s="211"/>
      <c r="BQ1288" s="211"/>
      <c r="BR1288" s="211"/>
      <c r="BS1288" s="211"/>
      <c r="BT1288" s="211"/>
      <c r="BU1288" s="211"/>
      <c r="BV1288" s="211"/>
      <c r="BW1288" s="211"/>
      <c r="BX1288" s="211"/>
    </row>
    <row r="1289" spans="1:76" s="209" customFormat="1" x14ac:dyDescent="0.25">
      <c r="A1289" s="194"/>
      <c r="B1289" s="194"/>
      <c r="C1289" s="194"/>
      <c r="D1289" s="194"/>
      <c r="E1289" s="194"/>
      <c r="F1289" s="194"/>
      <c r="G1289" s="194"/>
      <c r="X1289" s="210"/>
      <c r="Y1289" s="210"/>
      <c r="AF1289" s="210"/>
      <c r="AG1289" s="210"/>
      <c r="AT1289" s="210"/>
      <c r="AU1289" s="210"/>
      <c r="AV1289" s="210"/>
      <c r="AW1289" s="210"/>
      <c r="AX1289" s="210"/>
      <c r="AY1289" s="210"/>
      <c r="AZ1289" s="210"/>
      <c r="BA1289" s="210"/>
      <c r="BB1289" s="210"/>
      <c r="BC1289" s="210"/>
      <c r="BD1289" s="210"/>
      <c r="BE1289" s="210"/>
      <c r="BM1289" s="211"/>
      <c r="BN1289" s="211"/>
      <c r="BO1289" s="211"/>
      <c r="BP1289" s="211"/>
      <c r="BQ1289" s="211"/>
      <c r="BR1289" s="211"/>
      <c r="BS1289" s="211"/>
      <c r="BT1289" s="211"/>
      <c r="BU1289" s="211"/>
      <c r="BV1289" s="211"/>
      <c r="BW1289" s="211"/>
      <c r="BX1289" s="211"/>
    </row>
    <row r="1290" spans="1:76" s="209" customFormat="1" x14ac:dyDescent="0.25">
      <c r="A1290" s="194"/>
      <c r="B1290" s="194"/>
      <c r="C1290" s="194"/>
      <c r="D1290" s="194"/>
      <c r="E1290" s="194"/>
      <c r="F1290" s="194"/>
      <c r="G1290" s="194"/>
      <c r="X1290" s="210"/>
      <c r="Y1290" s="210"/>
      <c r="AF1290" s="210"/>
      <c r="AG1290" s="210"/>
      <c r="AT1290" s="210"/>
      <c r="AU1290" s="210"/>
      <c r="AV1290" s="210"/>
      <c r="AW1290" s="210"/>
      <c r="AX1290" s="210"/>
      <c r="AY1290" s="210"/>
      <c r="AZ1290" s="210"/>
      <c r="BA1290" s="210"/>
      <c r="BB1290" s="210"/>
      <c r="BC1290" s="210"/>
      <c r="BD1290" s="210"/>
      <c r="BE1290" s="210"/>
      <c r="BM1290" s="211"/>
      <c r="BN1290" s="211"/>
      <c r="BO1290" s="211"/>
      <c r="BP1290" s="211"/>
      <c r="BQ1290" s="211"/>
      <c r="BR1290" s="211"/>
      <c r="BS1290" s="211"/>
      <c r="BT1290" s="211"/>
      <c r="BU1290" s="211"/>
      <c r="BV1290" s="211"/>
      <c r="BW1290" s="211"/>
      <c r="BX1290" s="211"/>
    </row>
    <row r="1291" spans="1:76" s="209" customFormat="1" x14ac:dyDescent="0.25">
      <c r="A1291" s="194"/>
      <c r="B1291" s="194"/>
      <c r="C1291" s="194"/>
      <c r="D1291" s="194"/>
      <c r="E1291" s="194"/>
      <c r="F1291" s="194"/>
      <c r="G1291" s="194"/>
      <c r="X1291" s="210"/>
      <c r="Y1291" s="210"/>
      <c r="AF1291" s="210"/>
      <c r="AG1291" s="210"/>
      <c r="AT1291" s="210"/>
      <c r="AU1291" s="210"/>
      <c r="AV1291" s="210"/>
      <c r="AW1291" s="210"/>
      <c r="AX1291" s="210"/>
      <c r="AY1291" s="210"/>
      <c r="AZ1291" s="210"/>
      <c r="BA1291" s="210"/>
      <c r="BB1291" s="210"/>
      <c r="BC1291" s="210"/>
      <c r="BD1291" s="210"/>
      <c r="BE1291" s="210"/>
      <c r="BM1291" s="211"/>
      <c r="BN1291" s="211"/>
      <c r="BO1291" s="211"/>
      <c r="BP1291" s="211"/>
      <c r="BQ1291" s="211"/>
      <c r="BR1291" s="211"/>
      <c r="BS1291" s="211"/>
      <c r="BT1291" s="211"/>
      <c r="BU1291" s="211"/>
      <c r="BV1291" s="211"/>
      <c r="BW1291" s="211"/>
      <c r="BX1291" s="211"/>
    </row>
    <row r="1292" spans="1:76" s="209" customFormat="1" x14ac:dyDescent="0.25">
      <c r="A1292" s="194"/>
      <c r="B1292" s="194"/>
      <c r="C1292" s="194"/>
      <c r="D1292" s="194"/>
      <c r="E1292" s="194"/>
      <c r="F1292" s="194"/>
      <c r="G1292" s="194"/>
      <c r="X1292" s="210"/>
      <c r="Y1292" s="210"/>
      <c r="AF1292" s="210"/>
      <c r="AG1292" s="210"/>
      <c r="AT1292" s="210"/>
      <c r="AU1292" s="210"/>
      <c r="AV1292" s="210"/>
      <c r="AW1292" s="210"/>
      <c r="AX1292" s="210"/>
      <c r="AY1292" s="210"/>
      <c r="AZ1292" s="210"/>
      <c r="BA1292" s="210"/>
      <c r="BB1292" s="210"/>
      <c r="BC1292" s="210"/>
      <c r="BD1292" s="210"/>
      <c r="BE1292" s="210"/>
      <c r="BM1292" s="211"/>
      <c r="BN1292" s="211"/>
      <c r="BO1292" s="211"/>
      <c r="BP1292" s="211"/>
      <c r="BQ1292" s="211"/>
      <c r="BR1292" s="211"/>
      <c r="BS1292" s="211"/>
      <c r="BT1292" s="211"/>
      <c r="BU1292" s="211"/>
      <c r="BV1292" s="211"/>
      <c r="BW1292" s="211"/>
      <c r="BX1292" s="211"/>
    </row>
    <row r="1293" spans="1:76" s="209" customFormat="1" x14ac:dyDescent="0.25">
      <c r="A1293" s="194"/>
      <c r="B1293" s="194"/>
      <c r="C1293" s="194"/>
      <c r="D1293" s="194"/>
      <c r="E1293" s="194"/>
      <c r="F1293" s="194"/>
      <c r="G1293" s="194"/>
      <c r="X1293" s="210"/>
      <c r="Y1293" s="210"/>
      <c r="AF1293" s="210"/>
      <c r="AG1293" s="210"/>
      <c r="AT1293" s="210"/>
      <c r="AU1293" s="210"/>
      <c r="AV1293" s="210"/>
      <c r="AW1293" s="210"/>
      <c r="AX1293" s="210"/>
      <c r="AY1293" s="210"/>
      <c r="AZ1293" s="210"/>
      <c r="BA1293" s="210"/>
      <c r="BB1293" s="210"/>
      <c r="BC1293" s="210"/>
      <c r="BD1293" s="210"/>
      <c r="BE1293" s="210"/>
      <c r="BM1293" s="211"/>
      <c r="BN1293" s="211"/>
      <c r="BO1293" s="211"/>
      <c r="BP1293" s="211"/>
      <c r="BQ1293" s="211"/>
      <c r="BR1293" s="211"/>
      <c r="BS1293" s="211"/>
      <c r="BT1293" s="211"/>
      <c r="BU1293" s="211"/>
      <c r="BV1293" s="211"/>
      <c r="BW1293" s="211"/>
      <c r="BX1293" s="211"/>
    </row>
    <row r="1294" spans="1:76" s="209" customFormat="1" x14ac:dyDescent="0.25">
      <c r="A1294" s="194"/>
      <c r="B1294" s="194"/>
      <c r="C1294" s="194"/>
      <c r="D1294" s="194"/>
      <c r="E1294" s="194"/>
      <c r="F1294" s="194"/>
      <c r="G1294" s="194"/>
      <c r="X1294" s="210"/>
      <c r="Y1294" s="210"/>
      <c r="AF1294" s="210"/>
      <c r="AG1294" s="210"/>
      <c r="AT1294" s="210"/>
      <c r="AU1294" s="210"/>
      <c r="AV1294" s="210"/>
      <c r="AW1294" s="210"/>
      <c r="AX1294" s="210"/>
      <c r="AY1294" s="210"/>
      <c r="AZ1294" s="210"/>
      <c r="BA1294" s="210"/>
      <c r="BB1294" s="210"/>
      <c r="BC1294" s="210"/>
      <c r="BD1294" s="210"/>
      <c r="BE1294" s="210"/>
      <c r="BM1294" s="211"/>
      <c r="BN1294" s="211"/>
      <c r="BO1294" s="211"/>
      <c r="BP1294" s="211"/>
      <c r="BQ1294" s="211"/>
      <c r="BR1294" s="211"/>
      <c r="BS1294" s="211"/>
      <c r="BT1294" s="211"/>
      <c r="BU1294" s="211"/>
      <c r="BV1294" s="211"/>
      <c r="BW1294" s="211"/>
      <c r="BX1294" s="211"/>
    </row>
    <row r="1295" spans="1:76" s="209" customFormat="1" x14ac:dyDescent="0.25">
      <c r="A1295" s="194"/>
      <c r="B1295" s="194"/>
      <c r="C1295" s="194"/>
      <c r="D1295" s="194"/>
      <c r="E1295" s="194"/>
      <c r="F1295" s="194"/>
      <c r="G1295" s="194"/>
      <c r="X1295" s="210"/>
      <c r="Y1295" s="210"/>
      <c r="AF1295" s="210"/>
      <c r="AG1295" s="210"/>
      <c r="AT1295" s="210"/>
      <c r="AU1295" s="210"/>
      <c r="AV1295" s="210"/>
      <c r="AW1295" s="210"/>
      <c r="AX1295" s="210"/>
      <c r="AY1295" s="210"/>
      <c r="AZ1295" s="210"/>
      <c r="BA1295" s="210"/>
      <c r="BB1295" s="210"/>
      <c r="BC1295" s="210"/>
      <c r="BD1295" s="210"/>
      <c r="BE1295" s="210"/>
      <c r="BM1295" s="211"/>
      <c r="BN1295" s="211"/>
      <c r="BO1295" s="211"/>
      <c r="BP1295" s="211"/>
      <c r="BQ1295" s="211"/>
      <c r="BR1295" s="211"/>
      <c r="BS1295" s="211"/>
      <c r="BT1295" s="211"/>
      <c r="BU1295" s="211"/>
      <c r="BV1295" s="211"/>
      <c r="BW1295" s="211"/>
      <c r="BX1295" s="211"/>
    </row>
    <row r="1296" spans="1:76" s="209" customFormat="1" x14ac:dyDescent="0.25">
      <c r="A1296" s="194"/>
      <c r="B1296" s="194"/>
      <c r="C1296" s="194"/>
      <c r="D1296" s="194"/>
      <c r="E1296" s="194"/>
      <c r="F1296" s="194"/>
      <c r="G1296" s="194"/>
      <c r="X1296" s="210"/>
      <c r="Y1296" s="210"/>
      <c r="AF1296" s="210"/>
      <c r="AG1296" s="210"/>
      <c r="AT1296" s="210"/>
      <c r="AU1296" s="210"/>
      <c r="AV1296" s="210"/>
      <c r="AW1296" s="210"/>
      <c r="AX1296" s="210"/>
      <c r="AY1296" s="210"/>
      <c r="AZ1296" s="210"/>
      <c r="BA1296" s="210"/>
      <c r="BB1296" s="210"/>
      <c r="BC1296" s="210"/>
      <c r="BD1296" s="210"/>
      <c r="BE1296" s="210"/>
      <c r="BM1296" s="211"/>
      <c r="BN1296" s="211"/>
      <c r="BO1296" s="211"/>
      <c r="BP1296" s="211"/>
      <c r="BQ1296" s="211"/>
      <c r="BR1296" s="211"/>
      <c r="BS1296" s="211"/>
      <c r="BT1296" s="211"/>
      <c r="BU1296" s="211"/>
      <c r="BV1296" s="211"/>
      <c r="BW1296" s="211"/>
      <c r="BX1296" s="211"/>
    </row>
    <row r="1297" spans="1:76" s="209" customFormat="1" x14ac:dyDescent="0.25">
      <c r="A1297" s="194"/>
      <c r="B1297" s="194"/>
      <c r="C1297" s="194"/>
      <c r="D1297" s="194"/>
      <c r="E1297" s="194"/>
      <c r="F1297" s="194"/>
      <c r="G1297" s="194"/>
      <c r="X1297" s="210"/>
      <c r="Y1297" s="210"/>
      <c r="AF1297" s="210"/>
      <c r="AG1297" s="210"/>
      <c r="AT1297" s="210"/>
      <c r="AU1297" s="210"/>
      <c r="AV1297" s="210"/>
      <c r="AW1297" s="210"/>
      <c r="AX1297" s="210"/>
      <c r="AY1297" s="210"/>
      <c r="AZ1297" s="210"/>
      <c r="BA1297" s="210"/>
      <c r="BB1297" s="210"/>
      <c r="BC1297" s="210"/>
      <c r="BD1297" s="210"/>
      <c r="BE1297" s="210"/>
      <c r="BM1297" s="211"/>
      <c r="BN1297" s="211"/>
      <c r="BO1297" s="211"/>
      <c r="BP1297" s="211"/>
      <c r="BQ1297" s="211"/>
      <c r="BR1297" s="211"/>
      <c r="BS1297" s="211"/>
      <c r="BT1297" s="211"/>
      <c r="BU1297" s="211"/>
      <c r="BV1297" s="211"/>
      <c r="BW1297" s="211"/>
      <c r="BX1297" s="211"/>
    </row>
    <row r="1298" spans="1:76" s="209" customFormat="1" x14ac:dyDescent="0.25">
      <c r="A1298" s="194"/>
      <c r="B1298" s="194"/>
      <c r="C1298" s="194"/>
      <c r="D1298" s="194"/>
      <c r="E1298" s="194"/>
      <c r="F1298" s="194"/>
      <c r="G1298" s="194"/>
      <c r="X1298" s="210"/>
      <c r="Y1298" s="210"/>
      <c r="AF1298" s="210"/>
      <c r="AG1298" s="210"/>
      <c r="AT1298" s="210"/>
      <c r="AU1298" s="210"/>
      <c r="AV1298" s="210"/>
      <c r="AW1298" s="210"/>
      <c r="AX1298" s="210"/>
      <c r="AY1298" s="210"/>
      <c r="AZ1298" s="210"/>
      <c r="BA1298" s="210"/>
      <c r="BB1298" s="210"/>
      <c r="BC1298" s="210"/>
      <c r="BD1298" s="210"/>
      <c r="BE1298" s="210"/>
      <c r="BM1298" s="211"/>
      <c r="BN1298" s="211"/>
      <c r="BO1298" s="211"/>
      <c r="BP1298" s="211"/>
      <c r="BQ1298" s="211"/>
      <c r="BR1298" s="211"/>
      <c r="BS1298" s="211"/>
      <c r="BT1298" s="211"/>
      <c r="BU1298" s="211"/>
      <c r="BV1298" s="211"/>
      <c r="BW1298" s="211"/>
      <c r="BX1298" s="211"/>
    </row>
    <row r="1299" spans="1:76" s="209" customFormat="1" x14ac:dyDescent="0.25">
      <c r="A1299" s="194"/>
      <c r="B1299" s="194"/>
      <c r="C1299" s="194"/>
      <c r="D1299" s="194"/>
      <c r="E1299" s="194"/>
      <c r="F1299" s="194"/>
      <c r="G1299" s="194"/>
      <c r="X1299" s="210"/>
      <c r="Y1299" s="210"/>
      <c r="AF1299" s="210"/>
      <c r="AG1299" s="210"/>
      <c r="AT1299" s="210"/>
      <c r="AU1299" s="210"/>
      <c r="AV1299" s="210"/>
      <c r="AW1299" s="210"/>
      <c r="AX1299" s="210"/>
      <c r="AY1299" s="210"/>
      <c r="AZ1299" s="210"/>
      <c r="BA1299" s="210"/>
      <c r="BB1299" s="210"/>
      <c r="BC1299" s="210"/>
      <c r="BD1299" s="210"/>
      <c r="BE1299" s="210"/>
      <c r="BM1299" s="211"/>
      <c r="BN1299" s="211"/>
      <c r="BO1299" s="211"/>
      <c r="BP1299" s="211"/>
      <c r="BQ1299" s="211"/>
      <c r="BR1299" s="211"/>
      <c r="BS1299" s="211"/>
      <c r="BT1299" s="211"/>
      <c r="BU1299" s="211"/>
      <c r="BV1299" s="211"/>
      <c r="BW1299" s="211"/>
      <c r="BX1299" s="211"/>
    </row>
    <row r="1300" spans="1:76" s="209" customFormat="1" x14ac:dyDescent="0.25">
      <c r="A1300" s="194"/>
      <c r="B1300" s="194"/>
      <c r="C1300" s="194"/>
      <c r="D1300" s="194"/>
      <c r="E1300" s="194"/>
      <c r="F1300" s="194"/>
      <c r="G1300" s="194"/>
      <c r="X1300" s="210"/>
      <c r="Y1300" s="210"/>
      <c r="AF1300" s="210"/>
      <c r="AG1300" s="210"/>
      <c r="AT1300" s="210"/>
      <c r="AU1300" s="210"/>
      <c r="AV1300" s="210"/>
      <c r="AW1300" s="210"/>
      <c r="AX1300" s="210"/>
      <c r="AY1300" s="210"/>
      <c r="AZ1300" s="210"/>
      <c r="BA1300" s="210"/>
      <c r="BB1300" s="210"/>
      <c r="BC1300" s="210"/>
      <c r="BD1300" s="210"/>
      <c r="BE1300" s="210"/>
      <c r="BM1300" s="211"/>
      <c r="BN1300" s="211"/>
      <c r="BO1300" s="211"/>
      <c r="BP1300" s="211"/>
      <c r="BQ1300" s="211"/>
      <c r="BR1300" s="211"/>
      <c r="BS1300" s="211"/>
      <c r="BT1300" s="211"/>
      <c r="BU1300" s="211"/>
      <c r="BV1300" s="211"/>
      <c r="BW1300" s="211"/>
      <c r="BX1300" s="211"/>
    </row>
    <row r="1301" spans="1:76" s="209" customFormat="1" x14ac:dyDescent="0.25">
      <c r="A1301" s="194"/>
      <c r="B1301" s="194"/>
      <c r="C1301" s="194"/>
      <c r="D1301" s="194"/>
      <c r="E1301" s="194"/>
      <c r="F1301" s="194"/>
      <c r="G1301" s="194"/>
      <c r="X1301" s="210"/>
      <c r="Y1301" s="210"/>
      <c r="AF1301" s="210"/>
      <c r="AG1301" s="210"/>
      <c r="AT1301" s="210"/>
      <c r="AU1301" s="210"/>
      <c r="AV1301" s="210"/>
      <c r="AW1301" s="210"/>
      <c r="AX1301" s="210"/>
      <c r="AY1301" s="210"/>
      <c r="AZ1301" s="210"/>
      <c r="BA1301" s="210"/>
      <c r="BB1301" s="210"/>
      <c r="BC1301" s="210"/>
      <c r="BD1301" s="210"/>
      <c r="BE1301" s="210"/>
      <c r="BM1301" s="211"/>
      <c r="BN1301" s="211"/>
      <c r="BO1301" s="211"/>
      <c r="BP1301" s="211"/>
      <c r="BQ1301" s="211"/>
      <c r="BR1301" s="211"/>
      <c r="BS1301" s="211"/>
      <c r="BT1301" s="211"/>
      <c r="BU1301" s="211"/>
      <c r="BV1301" s="211"/>
      <c r="BW1301" s="211"/>
      <c r="BX1301" s="211"/>
    </row>
    <row r="1302" spans="1:76" s="209" customFormat="1" x14ac:dyDescent="0.25">
      <c r="A1302" s="194"/>
      <c r="B1302" s="194"/>
      <c r="C1302" s="194"/>
      <c r="D1302" s="194"/>
      <c r="E1302" s="194"/>
      <c r="F1302" s="194"/>
      <c r="G1302" s="194"/>
      <c r="X1302" s="210"/>
      <c r="Y1302" s="210"/>
      <c r="AF1302" s="210"/>
      <c r="AG1302" s="210"/>
      <c r="AT1302" s="210"/>
      <c r="AU1302" s="210"/>
      <c r="AV1302" s="210"/>
      <c r="AW1302" s="210"/>
      <c r="AX1302" s="210"/>
      <c r="AY1302" s="210"/>
      <c r="AZ1302" s="210"/>
      <c r="BA1302" s="210"/>
      <c r="BB1302" s="210"/>
      <c r="BC1302" s="210"/>
      <c r="BD1302" s="210"/>
      <c r="BE1302" s="210"/>
      <c r="BM1302" s="211"/>
      <c r="BN1302" s="211"/>
      <c r="BO1302" s="211"/>
      <c r="BP1302" s="211"/>
      <c r="BQ1302" s="211"/>
      <c r="BR1302" s="211"/>
      <c r="BS1302" s="211"/>
      <c r="BT1302" s="211"/>
      <c r="BU1302" s="211"/>
      <c r="BV1302" s="211"/>
      <c r="BW1302" s="211"/>
      <c r="BX1302" s="211"/>
    </row>
    <row r="1303" spans="1:76" s="209" customFormat="1" x14ac:dyDescent="0.25">
      <c r="A1303" s="194"/>
      <c r="B1303" s="194"/>
      <c r="C1303" s="194"/>
      <c r="D1303" s="194"/>
      <c r="E1303" s="194"/>
      <c r="F1303" s="194"/>
      <c r="G1303" s="194"/>
      <c r="X1303" s="210"/>
      <c r="Y1303" s="210"/>
      <c r="AF1303" s="210"/>
      <c r="AG1303" s="210"/>
      <c r="AT1303" s="210"/>
      <c r="AU1303" s="210"/>
      <c r="AV1303" s="210"/>
      <c r="AW1303" s="210"/>
      <c r="AX1303" s="210"/>
      <c r="AY1303" s="210"/>
      <c r="AZ1303" s="210"/>
      <c r="BA1303" s="210"/>
      <c r="BB1303" s="210"/>
      <c r="BC1303" s="210"/>
      <c r="BD1303" s="210"/>
      <c r="BE1303" s="210"/>
      <c r="BM1303" s="211"/>
      <c r="BN1303" s="211"/>
      <c r="BO1303" s="211"/>
      <c r="BP1303" s="211"/>
      <c r="BQ1303" s="211"/>
      <c r="BR1303" s="211"/>
      <c r="BS1303" s="211"/>
      <c r="BT1303" s="211"/>
      <c r="BU1303" s="211"/>
      <c r="BV1303" s="211"/>
      <c r="BW1303" s="211"/>
      <c r="BX1303" s="211"/>
    </row>
    <row r="1304" spans="1:76" s="209" customFormat="1" x14ac:dyDescent="0.25">
      <c r="A1304" s="194"/>
      <c r="B1304" s="194"/>
      <c r="C1304" s="194"/>
      <c r="D1304" s="194"/>
      <c r="E1304" s="194"/>
      <c r="F1304" s="194"/>
      <c r="G1304" s="194"/>
      <c r="X1304" s="210"/>
      <c r="Y1304" s="210"/>
      <c r="AF1304" s="210"/>
      <c r="AG1304" s="210"/>
      <c r="AT1304" s="210"/>
      <c r="AU1304" s="210"/>
      <c r="AV1304" s="210"/>
      <c r="AW1304" s="210"/>
      <c r="AX1304" s="210"/>
      <c r="AY1304" s="210"/>
      <c r="AZ1304" s="210"/>
      <c r="BA1304" s="210"/>
      <c r="BB1304" s="210"/>
      <c r="BC1304" s="210"/>
      <c r="BD1304" s="210"/>
      <c r="BE1304" s="210"/>
      <c r="BM1304" s="211"/>
      <c r="BN1304" s="211"/>
      <c r="BO1304" s="211"/>
      <c r="BP1304" s="211"/>
      <c r="BQ1304" s="211"/>
      <c r="BR1304" s="211"/>
      <c r="BS1304" s="211"/>
      <c r="BT1304" s="211"/>
      <c r="BU1304" s="211"/>
      <c r="BV1304" s="211"/>
      <c r="BW1304" s="211"/>
      <c r="BX1304" s="211"/>
    </row>
    <row r="1305" spans="1:76" s="209" customFormat="1" x14ac:dyDescent="0.25">
      <c r="A1305" s="194"/>
      <c r="B1305" s="194"/>
      <c r="C1305" s="194"/>
      <c r="D1305" s="194"/>
      <c r="E1305" s="194"/>
      <c r="F1305" s="194"/>
      <c r="G1305" s="194"/>
      <c r="X1305" s="210"/>
      <c r="Y1305" s="210"/>
      <c r="AF1305" s="210"/>
      <c r="AG1305" s="210"/>
      <c r="AT1305" s="210"/>
      <c r="AU1305" s="210"/>
      <c r="AV1305" s="210"/>
      <c r="AW1305" s="210"/>
      <c r="AX1305" s="210"/>
      <c r="AY1305" s="210"/>
      <c r="AZ1305" s="210"/>
      <c r="BA1305" s="210"/>
      <c r="BB1305" s="210"/>
      <c r="BC1305" s="210"/>
      <c r="BD1305" s="210"/>
      <c r="BE1305" s="210"/>
      <c r="BM1305" s="211"/>
      <c r="BN1305" s="211"/>
      <c r="BO1305" s="211"/>
      <c r="BP1305" s="211"/>
      <c r="BQ1305" s="211"/>
      <c r="BR1305" s="211"/>
      <c r="BS1305" s="211"/>
      <c r="BT1305" s="211"/>
      <c r="BU1305" s="211"/>
      <c r="BV1305" s="211"/>
      <c r="BW1305" s="211"/>
      <c r="BX1305" s="211"/>
    </row>
    <row r="1306" spans="1:76" s="209" customFormat="1" x14ac:dyDescent="0.25">
      <c r="A1306" s="194"/>
      <c r="B1306" s="194"/>
      <c r="C1306" s="194"/>
      <c r="D1306" s="194"/>
      <c r="E1306" s="194"/>
      <c r="F1306" s="194"/>
      <c r="G1306" s="194"/>
      <c r="X1306" s="210"/>
      <c r="Y1306" s="210"/>
      <c r="AF1306" s="210"/>
      <c r="AG1306" s="210"/>
      <c r="AT1306" s="210"/>
      <c r="AU1306" s="210"/>
      <c r="AV1306" s="210"/>
      <c r="AW1306" s="210"/>
      <c r="AX1306" s="210"/>
      <c r="AY1306" s="210"/>
      <c r="AZ1306" s="210"/>
      <c r="BA1306" s="210"/>
      <c r="BB1306" s="210"/>
      <c r="BC1306" s="210"/>
      <c r="BD1306" s="210"/>
      <c r="BE1306" s="210"/>
      <c r="BM1306" s="211"/>
      <c r="BN1306" s="211"/>
      <c r="BO1306" s="211"/>
      <c r="BP1306" s="211"/>
      <c r="BQ1306" s="211"/>
      <c r="BR1306" s="211"/>
      <c r="BS1306" s="211"/>
      <c r="BT1306" s="211"/>
      <c r="BU1306" s="211"/>
      <c r="BV1306" s="211"/>
      <c r="BW1306" s="211"/>
      <c r="BX1306" s="211"/>
    </row>
    <row r="1307" spans="1:76" s="209" customFormat="1" x14ac:dyDescent="0.25">
      <c r="A1307" s="194"/>
      <c r="B1307" s="194"/>
      <c r="C1307" s="194"/>
      <c r="D1307" s="194"/>
      <c r="E1307" s="194"/>
      <c r="F1307" s="194"/>
      <c r="G1307" s="194"/>
      <c r="X1307" s="210"/>
      <c r="Y1307" s="210"/>
      <c r="AF1307" s="210"/>
      <c r="AG1307" s="210"/>
      <c r="AT1307" s="210"/>
      <c r="AU1307" s="210"/>
      <c r="AV1307" s="210"/>
      <c r="AW1307" s="210"/>
      <c r="AX1307" s="210"/>
      <c r="AY1307" s="210"/>
      <c r="AZ1307" s="210"/>
      <c r="BA1307" s="210"/>
      <c r="BB1307" s="210"/>
      <c r="BC1307" s="210"/>
      <c r="BD1307" s="210"/>
      <c r="BE1307" s="210"/>
      <c r="BM1307" s="211"/>
      <c r="BN1307" s="211"/>
      <c r="BO1307" s="211"/>
      <c r="BP1307" s="211"/>
      <c r="BQ1307" s="211"/>
      <c r="BR1307" s="211"/>
      <c r="BS1307" s="211"/>
      <c r="BT1307" s="211"/>
      <c r="BU1307" s="211"/>
      <c r="BV1307" s="211"/>
      <c r="BW1307" s="211"/>
      <c r="BX1307" s="211"/>
    </row>
    <row r="1308" spans="1:76" s="209" customFormat="1" x14ac:dyDescent="0.25">
      <c r="A1308" s="194"/>
      <c r="B1308" s="194"/>
      <c r="C1308" s="194"/>
      <c r="D1308" s="194"/>
      <c r="E1308" s="194"/>
      <c r="F1308" s="194"/>
      <c r="G1308" s="194"/>
      <c r="X1308" s="210"/>
      <c r="Y1308" s="210"/>
      <c r="AF1308" s="210"/>
      <c r="AG1308" s="210"/>
      <c r="AT1308" s="210"/>
      <c r="AU1308" s="210"/>
      <c r="AV1308" s="210"/>
      <c r="AW1308" s="210"/>
      <c r="AX1308" s="210"/>
      <c r="AY1308" s="210"/>
      <c r="AZ1308" s="210"/>
      <c r="BA1308" s="210"/>
      <c r="BB1308" s="210"/>
      <c r="BC1308" s="210"/>
      <c r="BD1308" s="210"/>
      <c r="BE1308" s="210"/>
      <c r="BM1308" s="211"/>
      <c r="BN1308" s="211"/>
      <c r="BO1308" s="211"/>
      <c r="BP1308" s="211"/>
      <c r="BQ1308" s="211"/>
      <c r="BR1308" s="211"/>
      <c r="BS1308" s="211"/>
      <c r="BT1308" s="211"/>
      <c r="BU1308" s="211"/>
      <c r="BV1308" s="211"/>
      <c r="BW1308" s="211"/>
      <c r="BX1308" s="211"/>
    </row>
    <row r="1309" spans="1:76" s="209" customFormat="1" x14ac:dyDescent="0.25">
      <c r="A1309" s="194"/>
      <c r="B1309" s="194"/>
      <c r="C1309" s="194"/>
      <c r="D1309" s="194"/>
      <c r="E1309" s="194"/>
      <c r="F1309" s="194"/>
      <c r="G1309" s="194"/>
      <c r="X1309" s="210"/>
      <c r="Y1309" s="210"/>
      <c r="AF1309" s="210"/>
      <c r="AG1309" s="210"/>
      <c r="AT1309" s="210"/>
      <c r="AU1309" s="210"/>
      <c r="AV1309" s="210"/>
      <c r="AW1309" s="210"/>
      <c r="AX1309" s="210"/>
      <c r="AY1309" s="210"/>
      <c r="AZ1309" s="210"/>
      <c r="BA1309" s="210"/>
      <c r="BB1309" s="210"/>
      <c r="BC1309" s="210"/>
      <c r="BD1309" s="210"/>
      <c r="BE1309" s="210"/>
      <c r="BM1309" s="211"/>
      <c r="BN1309" s="211"/>
      <c r="BO1309" s="211"/>
      <c r="BP1309" s="211"/>
      <c r="BQ1309" s="211"/>
      <c r="BR1309" s="211"/>
      <c r="BS1309" s="211"/>
      <c r="BT1309" s="211"/>
      <c r="BU1309" s="211"/>
      <c r="BV1309" s="211"/>
      <c r="BW1309" s="211"/>
      <c r="BX1309" s="211"/>
    </row>
    <row r="1310" spans="1:76" s="209" customFormat="1" x14ac:dyDescent="0.25">
      <c r="A1310" s="194"/>
      <c r="B1310" s="194"/>
      <c r="C1310" s="194"/>
      <c r="D1310" s="194"/>
      <c r="E1310" s="194"/>
      <c r="F1310" s="194"/>
      <c r="G1310" s="194"/>
      <c r="X1310" s="210"/>
      <c r="Y1310" s="210"/>
      <c r="AF1310" s="210"/>
      <c r="AG1310" s="210"/>
      <c r="AT1310" s="210"/>
      <c r="AU1310" s="210"/>
      <c r="AV1310" s="210"/>
      <c r="AW1310" s="210"/>
      <c r="AX1310" s="210"/>
      <c r="AY1310" s="210"/>
      <c r="AZ1310" s="210"/>
      <c r="BA1310" s="210"/>
      <c r="BB1310" s="210"/>
      <c r="BC1310" s="210"/>
      <c r="BD1310" s="210"/>
      <c r="BE1310" s="210"/>
      <c r="BM1310" s="211"/>
      <c r="BN1310" s="211"/>
      <c r="BO1310" s="211"/>
      <c r="BP1310" s="211"/>
      <c r="BQ1310" s="211"/>
      <c r="BR1310" s="211"/>
      <c r="BS1310" s="211"/>
      <c r="BT1310" s="211"/>
      <c r="BU1310" s="211"/>
      <c r="BV1310" s="211"/>
      <c r="BW1310" s="211"/>
      <c r="BX1310" s="211"/>
    </row>
    <row r="1311" spans="1:76" s="209" customFormat="1" x14ac:dyDescent="0.25">
      <c r="A1311" s="194"/>
      <c r="B1311" s="194"/>
      <c r="C1311" s="194"/>
      <c r="D1311" s="194"/>
      <c r="E1311" s="194"/>
      <c r="F1311" s="194"/>
      <c r="G1311" s="194"/>
      <c r="X1311" s="210"/>
      <c r="Y1311" s="210"/>
      <c r="AF1311" s="210"/>
      <c r="AG1311" s="210"/>
      <c r="AT1311" s="210"/>
      <c r="AU1311" s="210"/>
      <c r="AV1311" s="210"/>
      <c r="AW1311" s="210"/>
      <c r="AX1311" s="210"/>
      <c r="AY1311" s="210"/>
      <c r="AZ1311" s="210"/>
      <c r="BA1311" s="210"/>
      <c r="BB1311" s="210"/>
      <c r="BC1311" s="210"/>
      <c r="BD1311" s="210"/>
      <c r="BE1311" s="210"/>
      <c r="BM1311" s="211"/>
      <c r="BN1311" s="211"/>
      <c r="BO1311" s="211"/>
      <c r="BP1311" s="211"/>
      <c r="BQ1311" s="211"/>
      <c r="BR1311" s="211"/>
      <c r="BS1311" s="211"/>
      <c r="BT1311" s="211"/>
      <c r="BU1311" s="211"/>
      <c r="BV1311" s="211"/>
      <c r="BW1311" s="211"/>
      <c r="BX1311" s="211"/>
    </row>
    <row r="1312" spans="1:76" s="209" customFormat="1" x14ac:dyDescent="0.25">
      <c r="A1312" s="194"/>
      <c r="B1312" s="194"/>
      <c r="C1312" s="194"/>
      <c r="D1312" s="194"/>
      <c r="E1312" s="194"/>
      <c r="F1312" s="194"/>
      <c r="G1312" s="194"/>
      <c r="X1312" s="210"/>
      <c r="Y1312" s="210"/>
      <c r="AF1312" s="210"/>
      <c r="AG1312" s="210"/>
      <c r="AT1312" s="210"/>
      <c r="AU1312" s="210"/>
      <c r="AV1312" s="210"/>
      <c r="AW1312" s="210"/>
      <c r="AX1312" s="210"/>
      <c r="AY1312" s="210"/>
      <c r="AZ1312" s="210"/>
      <c r="BA1312" s="210"/>
      <c r="BB1312" s="210"/>
      <c r="BC1312" s="210"/>
      <c r="BD1312" s="210"/>
      <c r="BE1312" s="210"/>
      <c r="BM1312" s="211"/>
      <c r="BN1312" s="211"/>
      <c r="BO1312" s="211"/>
      <c r="BP1312" s="211"/>
      <c r="BQ1312" s="211"/>
      <c r="BR1312" s="211"/>
      <c r="BS1312" s="211"/>
      <c r="BT1312" s="211"/>
      <c r="BU1312" s="211"/>
      <c r="BV1312" s="211"/>
      <c r="BW1312" s="211"/>
      <c r="BX1312" s="211"/>
    </row>
    <row r="1313" spans="1:76" s="209" customFormat="1" x14ac:dyDescent="0.25">
      <c r="A1313" s="194"/>
      <c r="B1313" s="194"/>
      <c r="C1313" s="194"/>
      <c r="D1313" s="194"/>
      <c r="E1313" s="194"/>
      <c r="F1313" s="194"/>
      <c r="G1313" s="194"/>
      <c r="X1313" s="210"/>
      <c r="Y1313" s="210"/>
      <c r="AF1313" s="210"/>
      <c r="AG1313" s="210"/>
      <c r="AT1313" s="210"/>
      <c r="AU1313" s="210"/>
      <c r="AV1313" s="210"/>
      <c r="AW1313" s="210"/>
      <c r="AX1313" s="210"/>
      <c r="AY1313" s="210"/>
      <c r="AZ1313" s="210"/>
      <c r="BA1313" s="210"/>
      <c r="BB1313" s="210"/>
      <c r="BC1313" s="210"/>
      <c r="BD1313" s="210"/>
      <c r="BE1313" s="210"/>
      <c r="BM1313" s="211"/>
      <c r="BN1313" s="211"/>
      <c r="BO1313" s="211"/>
      <c r="BP1313" s="211"/>
      <c r="BQ1313" s="211"/>
      <c r="BR1313" s="211"/>
      <c r="BS1313" s="211"/>
      <c r="BT1313" s="211"/>
      <c r="BU1313" s="211"/>
      <c r="BV1313" s="211"/>
      <c r="BW1313" s="211"/>
      <c r="BX1313" s="211"/>
    </row>
    <row r="1314" spans="1:76" s="209" customFormat="1" x14ac:dyDescent="0.25">
      <c r="A1314" s="194"/>
      <c r="B1314" s="194"/>
      <c r="C1314" s="194"/>
      <c r="D1314" s="194"/>
      <c r="E1314" s="194"/>
      <c r="F1314" s="194"/>
      <c r="G1314" s="194"/>
      <c r="X1314" s="210"/>
      <c r="Y1314" s="210"/>
      <c r="AF1314" s="210"/>
      <c r="AG1314" s="210"/>
      <c r="AT1314" s="210"/>
      <c r="AU1314" s="210"/>
      <c r="AV1314" s="210"/>
      <c r="AW1314" s="210"/>
      <c r="AX1314" s="210"/>
      <c r="AY1314" s="210"/>
      <c r="AZ1314" s="210"/>
      <c r="BA1314" s="210"/>
      <c r="BB1314" s="210"/>
      <c r="BC1314" s="210"/>
      <c r="BD1314" s="210"/>
      <c r="BE1314" s="210"/>
      <c r="BM1314" s="211"/>
      <c r="BN1314" s="211"/>
      <c r="BO1314" s="211"/>
      <c r="BP1314" s="211"/>
      <c r="BQ1314" s="211"/>
      <c r="BR1314" s="211"/>
      <c r="BS1314" s="211"/>
      <c r="BT1314" s="211"/>
      <c r="BU1314" s="211"/>
      <c r="BV1314" s="211"/>
      <c r="BW1314" s="211"/>
      <c r="BX1314" s="211"/>
    </row>
    <row r="1315" spans="1:76" s="209" customFormat="1" x14ac:dyDescent="0.25">
      <c r="A1315" s="194"/>
      <c r="B1315" s="194"/>
      <c r="C1315" s="194"/>
      <c r="D1315" s="194"/>
      <c r="E1315" s="194"/>
      <c r="F1315" s="194"/>
      <c r="G1315" s="194"/>
      <c r="X1315" s="210"/>
      <c r="Y1315" s="210"/>
      <c r="AF1315" s="210"/>
      <c r="AG1315" s="210"/>
      <c r="AT1315" s="210"/>
      <c r="AU1315" s="210"/>
      <c r="AV1315" s="210"/>
      <c r="AW1315" s="210"/>
      <c r="AX1315" s="210"/>
      <c r="AY1315" s="210"/>
      <c r="AZ1315" s="210"/>
      <c r="BA1315" s="210"/>
      <c r="BB1315" s="210"/>
      <c r="BC1315" s="210"/>
      <c r="BD1315" s="210"/>
      <c r="BE1315" s="210"/>
      <c r="BM1315" s="211"/>
      <c r="BN1315" s="211"/>
      <c r="BO1315" s="211"/>
      <c r="BP1315" s="211"/>
      <c r="BQ1315" s="211"/>
      <c r="BR1315" s="211"/>
      <c r="BS1315" s="211"/>
      <c r="BT1315" s="211"/>
      <c r="BU1315" s="211"/>
      <c r="BV1315" s="211"/>
      <c r="BW1315" s="211"/>
      <c r="BX1315" s="211"/>
    </row>
    <row r="1316" spans="1:76" s="209" customFormat="1" x14ac:dyDescent="0.25">
      <c r="A1316" s="194"/>
      <c r="B1316" s="194"/>
      <c r="C1316" s="194"/>
      <c r="D1316" s="194"/>
      <c r="E1316" s="194"/>
      <c r="F1316" s="194"/>
      <c r="G1316" s="194"/>
      <c r="X1316" s="210"/>
      <c r="Y1316" s="210"/>
      <c r="AF1316" s="210"/>
      <c r="AG1316" s="210"/>
      <c r="AT1316" s="210"/>
      <c r="AU1316" s="210"/>
      <c r="AV1316" s="210"/>
      <c r="AW1316" s="210"/>
      <c r="AX1316" s="210"/>
      <c r="AY1316" s="210"/>
      <c r="AZ1316" s="210"/>
      <c r="BA1316" s="210"/>
      <c r="BB1316" s="210"/>
      <c r="BC1316" s="210"/>
      <c r="BD1316" s="210"/>
      <c r="BE1316" s="210"/>
      <c r="BM1316" s="211"/>
      <c r="BN1316" s="211"/>
      <c r="BO1316" s="211"/>
      <c r="BP1316" s="211"/>
      <c r="BQ1316" s="211"/>
      <c r="BR1316" s="211"/>
      <c r="BS1316" s="211"/>
      <c r="BT1316" s="211"/>
      <c r="BU1316" s="211"/>
      <c r="BV1316" s="211"/>
      <c r="BW1316" s="211"/>
      <c r="BX1316" s="211"/>
    </row>
    <row r="1317" spans="1:76" s="209" customFormat="1" x14ac:dyDescent="0.25">
      <c r="A1317" s="194"/>
      <c r="B1317" s="194"/>
      <c r="C1317" s="194"/>
      <c r="D1317" s="194"/>
      <c r="E1317" s="194"/>
      <c r="F1317" s="194"/>
      <c r="G1317" s="194"/>
      <c r="X1317" s="210"/>
      <c r="Y1317" s="210"/>
      <c r="AF1317" s="210"/>
      <c r="AG1317" s="210"/>
      <c r="AT1317" s="210"/>
      <c r="AU1317" s="210"/>
      <c r="AV1317" s="210"/>
      <c r="AW1317" s="210"/>
      <c r="AX1317" s="210"/>
      <c r="AY1317" s="210"/>
      <c r="AZ1317" s="210"/>
      <c r="BA1317" s="210"/>
      <c r="BB1317" s="210"/>
      <c r="BC1317" s="210"/>
      <c r="BD1317" s="210"/>
      <c r="BE1317" s="210"/>
      <c r="BM1317" s="211"/>
      <c r="BN1317" s="211"/>
      <c r="BO1317" s="211"/>
      <c r="BP1317" s="211"/>
      <c r="BQ1317" s="211"/>
      <c r="BR1317" s="211"/>
      <c r="BS1317" s="211"/>
      <c r="BT1317" s="211"/>
      <c r="BU1317" s="211"/>
      <c r="BV1317" s="211"/>
      <c r="BW1317" s="211"/>
      <c r="BX1317" s="211"/>
    </row>
    <row r="1318" spans="1:76" s="209" customFormat="1" x14ac:dyDescent="0.25">
      <c r="A1318" s="194"/>
      <c r="B1318" s="194"/>
      <c r="C1318" s="194"/>
      <c r="D1318" s="194"/>
      <c r="E1318" s="194"/>
      <c r="F1318" s="194"/>
      <c r="G1318" s="194"/>
      <c r="X1318" s="210"/>
      <c r="Y1318" s="210"/>
      <c r="AF1318" s="210"/>
      <c r="AG1318" s="210"/>
      <c r="AT1318" s="210"/>
      <c r="AU1318" s="210"/>
      <c r="AV1318" s="210"/>
      <c r="AW1318" s="210"/>
      <c r="AX1318" s="210"/>
      <c r="AY1318" s="210"/>
      <c r="AZ1318" s="210"/>
      <c r="BA1318" s="210"/>
      <c r="BB1318" s="210"/>
      <c r="BC1318" s="210"/>
      <c r="BD1318" s="210"/>
      <c r="BE1318" s="210"/>
      <c r="BM1318" s="211"/>
      <c r="BN1318" s="211"/>
      <c r="BO1318" s="211"/>
      <c r="BP1318" s="211"/>
      <c r="BQ1318" s="211"/>
      <c r="BR1318" s="211"/>
      <c r="BS1318" s="211"/>
      <c r="BT1318" s="211"/>
      <c r="BU1318" s="211"/>
      <c r="BV1318" s="211"/>
      <c r="BW1318" s="211"/>
      <c r="BX1318" s="211"/>
    </row>
    <row r="1319" spans="1:76" s="209" customFormat="1" x14ac:dyDescent="0.25">
      <c r="A1319" s="194"/>
      <c r="B1319" s="194"/>
      <c r="C1319" s="194"/>
      <c r="D1319" s="194"/>
      <c r="E1319" s="194"/>
      <c r="F1319" s="194"/>
      <c r="G1319" s="194"/>
      <c r="X1319" s="210"/>
      <c r="Y1319" s="210"/>
      <c r="AF1319" s="210"/>
      <c r="AG1319" s="210"/>
      <c r="AT1319" s="210"/>
      <c r="AU1319" s="210"/>
      <c r="AV1319" s="210"/>
      <c r="AW1319" s="210"/>
      <c r="AX1319" s="210"/>
      <c r="AY1319" s="210"/>
      <c r="AZ1319" s="210"/>
      <c r="BA1319" s="210"/>
      <c r="BB1319" s="210"/>
      <c r="BC1319" s="210"/>
      <c r="BD1319" s="210"/>
      <c r="BE1319" s="210"/>
      <c r="BM1319" s="211"/>
      <c r="BN1319" s="211"/>
      <c r="BO1319" s="211"/>
      <c r="BP1319" s="211"/>
      <c r="BQ1319" s="211"/>
      <c r="BR1319" s="211"/>
      <c r="BS1319" s="211"/>
      <c r="BT1319" s="211"/>
      <c r="BU1319" s="211"/>
      <c r="BV1319" s="211"/>
      <c r="BW1319" s="211"/>
      <c r="BX1319" s="211"/>
    </row>
    <row r="1320" spans="1:76" s="209" customFormat="1" x14ac:dyDescent="0.25">
      <c r="A1320" s="194"/>
      <c r="B1320" s="194"/>
      <c r="C1320" s="194"/>
      <c r="D1320" s="194"/>
      <c r="E1320" s="194"/>
      <c r="F1320" s="194"/>
      <c r="G1320" s="194"/>
      <c r="X1320" s="210"/>
      <c r="Y1320" s="210"/>
      <c r="AF1320" s="210"/>
      <c r="AG1320" s="210"/>
      <c r="AT1320" s="210"/>
      <c r="AU1320" s="210"/>
      <c r="AV1320" s="210"/>
      <c r="AW1320" s="210"/>
      <c r="AX1320" s="210"/>
      <c r="AY1320" s="210"/>
      <c r="AZ1320" s="210"/>
      <c r="BA1320" s="210"/>
      <c r="BB1320" s="210"/>
      <c r="BC1320" s="210"/>
      <c r="BD1320" s="210"/>
      <c r="BE1320" s="210"/>
      <c r="BM1320" s="211"/>
      <c r="BN1320" s="211"/>
      <c r="BO1320" s="211"/>
      <c r="BP1320" s="211"/>
      <c r="BQ1320" s="211"/>
      <c r="BR1320" s="211"/>
      <c r="BS1320" s="211"/>
      <c r="BT1320" s="211"/>
      <c r="BU1320" s="211"/>
      <c r="BV1320" s="211"/>
      <c r="BW1320" s="211"/>
      <c r="BX1320" s="211"/>
    </row>
    <row r="1321" spans="1:76" s="209" customFormat="1" x14ac:dyDescent="0.25">
      <c r="A1321" s="194"/>
      <c r="B1321" s="194"/>
      <c r="C1321" s="194"/>
      <c r="D1321" s="194"/>
      <c r="E1321" s="194"/>
      <c r="F1321" s="194"/>
      <c r="G1321" s="194"/>
      <c r="X1321" s="210"/>
      <c r="Y1321" s="210"/>
      <c r="AF1321" s="210"/>
      <c r="AG1321" s="210"/>
      <c r="AT1321" s="210"/>
      <c r="AU1321" s="210"/>
      <c r="AV1321" s="210"/>
      <c r="AW1321" s="210"/>
      <c r="AX1321" s="210"/>
      <c r="AY1321" s="210"/>
      <c r="AZ1321" s="210"/>
      <c r="BA1321" s="210"/>
      <c r="BB1321" s="210"/>
      <c r="BC1321" s="210"/>
      <c r="BD1321" s="210"/>
      <c r="BE1321" s="210"/>
      <c r="BM1321" s="211"/>
      <c r="BN1321" s="211"/>
      <c r="BO1321" s="211"/>
      <c r="BP1321" s="211"/>
      <c r="BQ1321" s="211"/>
      <c r="BR1321" s="211"/>
      <c r="BS1321" s="211"/>
      <c r="BT1321" s="211"/>
      <c r="BU1321" s="211"/>
      <c r="BV1321" s="211"/>
      <c r="BW1321" s="211"/>
      <c r="BX1321" s="211"/>
    </row>
    <row r="1322" spans="1:76" s="209" customFormat="1" x14ac:dyDescent="0.25">
      <c r="A1322" s="194"/>
      <c r="B1322" s="194"/>
      <c r="C1322" s="194"/>
      <c r="D1322" s="194"/>
      <c r="E1322" s="194"/>
      <c r="F1322" s="194"/>
      <c r="G1322" s="194"/>
      <c r="X1322" s="210"/>
      <c r="Y1322" s="210"/>
      <c r="AF1322" s="210"/>
      <c r="AG1322" s="210"/>
      <c r="AT1322" s="210"/>
      <c r="AU1322" s="210"/>
      <c r="AV1322" s="210"/>
      <c r="AW1322" s="210"/>
      <c r="AX1322" s="210"/>
      <c r="AY1322" s="210"/>
      <c r="AZ1322" s="210"/>
      <c r="BA1322" s="210"/>
      <c r="BB1322" s="210"/>
      <c r="BC1322" s="210"/>
      <c r="BD1322" s="210"/>
      <c r="BE1322" s="210"/>
      <c r="BM1322" s="211"/>
      <c r="BN1322" s="211"/>
      <c r="BO1322" s="211"/>
      <c r="BP1322" s="211"/>
      <c r="BQ1322" s="211"/>
      <c r="BR1322" s="211"/>
      <c r="BS1322" s="211"/>
      <c r="BT1322" s="211"/>
      <c r="BU1322" s="211"/>
      <c r="BV1322" s="211"/>
      <c r="BW1322" s="211"/>
      <c r="BX1322" s="211"/>
    </row>
    <row r="1323" spans="1:76" s="209" customFormat="1" x14ac:dyDescent="0.25">
      <c r="A1323" s="194"/>
      <c r="B1323" s="194"/>
      <c r="C1323" s="194"/>
      <c r="D1323" s="194"/>
      <c r="E1323" s="194"/>
      <c r="F1323" s="194"/>
      <c r="G1323" s="194"/>
      <c r="X1323" s="210"/>
      <c r="Y1323" s="210"/>
      <c r="AF1323" s="210"/>
      <c r="AG1323" s="210"/>
      <c r="AT1323" s="210"/>
      <c r="AU1323" s="210"/>
      <c r="AV1323" s="210"/>
      <c r="AW1323" s="210"/>
      <c r="AX1323" s="210"/>
      <c r="AY1323" s="210"/>
      <c r="AZ1323" s="210"/>
      <c r="BA1323" s="210"/>
      <c r="BB1323" s="210"/>
      <c r="BC1323" s="210"/>
      <c r="BD1323" s="210"/>
      <c r="BE1323" s="210"/>
      <c r="BM1323" s="211"/>
      <c r="BN1323" s="211"/>
      <c r="BO1323" s="211"/>
      <c r="BP1323" s="211"/>
      <c r="BQ1323" s="211"/>
      <c r="BR1323" s="211"/>
      <c r="BS1323" s="211"/>
      <c r="BT1323" s="211"/>
      <c r="BU1323" s="211"/>
      <c r="BV1323" s="211"/>
      <c r="BW1323" s="211"/>
      <c r="BX1323" s="211"/>
    </row>
    <row r="1324" spans="1:76" s="209" customFormat="1" x14ac:dyDescent="0.25">
      <c r="A1324" s="194"/>
      <c r="B1324" s="194"/>
      <c r="C1324" s="194"/>
      <c r="D1324" s="194"/>
      <c r="E1324" s="194"/>
      <c r="F1324" s="194"/>
      <c r="G1324" s="194"/>
      <c r="X1324" s="210"/>
      <c r="Y1324" s="210"/>
      <c r="AF1324" s="210"/>
      <c r="AG1324" s="210"/>
      <c r="AT1324" s="210"/>
      <c r="AU1324" s="210"/>
      <c r="AV1324" s="210"/>
      <c r="AW1324" s="210"/>
      <c r="AX1324" s="210"/>
      <c r="AY1324" s="210"/>
      <c r="AZ1324" s="210"/>
      <c r="BA1324" s="210"/>
      <c r="BB1324" s="210"/>
      <c r="BC1324" s="210"/>
      <c r="BD1324" s="210"/>
      <c r="BE1324" s="210"/>
      <c r="BM1324" s="211"/>
      <c r="BN1324" s="211"/>
      <c r="BO1324" s="211"/>
      <c r="BP1324" s="211"/>
      <c r="BQ1324" s="211"/>
      <c r="BR1324" s="211"/>
      <c r="BS1324" s="211"/>
      <c r="BT1324" s="211"/>
      <c r="BU1324" s="211"/>
      <c r="BV1324" s="211"/>
      <c r="BW1324" s="211"/>
      <c r="BX1324" s="211"/>
    </row>
    <row r="1325" spans="1:76" s="209" customFormat="1" x14ac:dyDescent="0.25">
      <c r="A1325" s="194"/>
      <c r="B1325" s="194"/>
      <c r="C1325" s="194"/>
      <c r="D1325" s="194"/>
      <c r="E1325" s="194"/>
      <c r="F1325" s="194"/>
      <c r="G1325" s="194"/>
      <c r="X1325" s="210"/>
      <c r="Y1325" s="210"/>
      <c r="AF1325" s="210"/>
      <c r="AG1325" s="210"/>
      <c r="AT1325" s="210"/>
      <c r="AU1325" s="210"/>
      <c r="AV1325" s="210"/>
      <c r="AW1325" s="210"/>
      <c r="AX1325" s="210"/>
      <c r="AY1325" s="210"/>
      <c r="AZ1325" s="210"/>
      <c r="BA1325" s="210"/>
      <c r="BB1325" s="210"/>
      <c r="BC1325" s="210"/>
      <c r="BD1325" s="210"/>
      <c r="BE1325" s="210"/>
      <c r="BM1325" s="211"/>
      <c r="BN1325" s="211"/>
      <c r="BO1325" s="211"/>
      <c r="BP1325" s="211"/>
      <c r="BQ1325" s="211"/>
      <c r="BR1325" s="211"/>
      <c r="BS1325" s="211"/>
      <c r="BT1325" s="211"/>
      <c r="BU1325" s="211"/>
      <c r="BV1325" s="211"/>
      <c r="BW1325" s="211"/>
      <c r="BX1325" s="211"/>
    </row>
    <row r="1326" spans="1:76" s="209" customFormat="1" x14ac:dyDescent="0.25">
      <c r="A1326" s="194"/>
      <c r="B1326" s="194"/>
      <c r="C1326" s="194"/>
      <c r="D1326" s="194"/>
      <c r="E1326" s="194"/>
      <c r="F1326" s="194"/>
      <c r="G1326" s="194"/>
      <c r="X1326" s="210"/>
      <c r="Y1326" s="210"/>
      <c r="AF1326" s="210"/>
      <c r="AG1326" s="210"/>
      <c r="AT1326" s="210"/>
      <c r="AU1326" s="210"/>
      <c r="AV1326" s="210"/>
      <c r="AW1326" s="210"/>
      <c r="AX1326" s="210"/>
      <c r="AY1326" s="210"/>
      <c r="AZ1326" s="210"/>
      <c r="BA1326" s="210"/>
      <c r="BB1326" s="210"/>
      <c r="BC1326" s="210"/>
      <c r="BD1326" s="210"/>
      <c r="BE1326" s="210"/>
      <c r="BM1326" s="211"/>
      <c r="BN1326" s="211"/>
      <c r="BO1326" s="211"/>
      <c r="BP1326" s="211"/>
      <c r="BQ1326" s="211"/>
      <c r="BR1326" s="211"/>
      <c r="BS1326" s="211"/>
      <c r="BT1326" s="211"/>
      <c r="BU1326" s="211"/>
      <c r="BV1326" s="211"/>
      <c r="BW1326" s="211"/>
      <c r="BX1326" s="211"/>
    </row>
    <row r="1327" spans="1:76" s="209" customFormat="1" x14ac:dyDescent="0.25">
      <c r="A1327" s="194"/>
      <c r="B1327" s="194"/>
      <c r="C1327" s="194"/>
      <c r="D1327" s="194"/>
      <c r="E1327" s="194"/>
      <c r="F1327" s="194"/>
      <c r="G1327" s="194"/>
      <c r="X1327" s="210"/>
      <c r="Y1327" s="210"/>
      <c r="AF1327" s="210"/>
      <c r="AG1327" s="210"/>
      <c r="AT1327" s="210"/>
      <c r="AU1327" s="210"/>
      <c r="AV1327" s="210"/>
      <c r="AW1327" s="210"/>
      <c r="AX1327" s="210"/>
      <c r="AY1327" s="210"/>
      <c r="AZ1327" s="210"/>
      <c r="BA1327" s="210"/>
      <c r="BB1327" s="210"/>
      <c r="BC1327" s="210"/>
      <c r="BD1327" s="210"/>
      <c r="BE1327" s="210"/>
      <c r="BM1327" s="211"/>
      <c r="BN1327" s="211"/>
      <c r="BO1327" s="211"/>
      <c r="BP1327" s="211"/>
      <c r="BQ1327" s="211"/>
      <c r="BR1327" s="211"/>
      <c r="BS1327" s="211"/>
      <c r="BT1327" s="211"/>
      <c r="BU1327" s="211"/>
      <c r="BV1327" s="211"/>
      <c r="BW1327" s="211"/>
      <c r="BX1327" s="211"/>
    </row>
    <row r="1328" spans="1:76" s="209" customFormat="1" x14ac:dyDescent="0.25">
      <c r="A1328" s="194"/>
      <c r="B1328" s="194"/>
      <c r="C1328" s="194"/>
      <c r="D1328" s="194"/>
      <c r="E1328" s="194"/>
      <c r="F1328" s="194"/>
      <c r="G1328" s="194"/>
      <c r="X1328" s="210"/>
      <c r="Y1328" s="210"/>
      <c r="AF1328" s="210"/>
      <c r="AG1328" s="210"/>
      <c r="AT1328" s="210"/>
      <c r="AU1328" s="210"/>
      <c r="AV1328" s="210"/>
      <c r="AW1328" s="210"/>
      <c r="AX1328" s="210"/>
      <c r="AY1328" s="210"/>
      <c r="AZ1328" s="210"/>
      <c r="BA1328" s="210"/>
      <c r="BB1328" s="210"/>
      <c r="BC1328" s="210"/>
      <c r="BD1328" s="210"/>
      <c r="BE1328" s="210"/>
      <c r="BM1328" s="211"/>
      <c r="BN1328" s="211"/>
      <c r="BO1328" s="211"/>
      <c r="BP1328" s="211"/>
      <c r="BQ1328" s="211"/>
      <c r="BR1328" s="211"/>
      <c r="BS1328" s="211"/>
      <c r="BT1328" s="211"/>
      <c r="BU1328" s="211"/>
      <c r="BV1328" s="211"/>
      <c r="BW1328" s="211"/>
      <c r="BX1328" s="211"/>
    </row>
    <row r="1329" spans="1:76" s="209" customFormat="1" x14ac:dyDescent="0.25">
      <c r="A1329" s="194"/>
      <c r="B1329" s="194"/>
      <c r="C1329" s="194"/>
      <c r="D1329" s="194"/>
      <c r="E1329" s="194"/>
      <c r="F1329" s="194"/>
      <c r="G1329" s="194"/>
      <c r="X1329" s="210"/>
      <c r="Y1329" s="210"/>
      <c r="AF1329" s="210"/>
      <c r="AG1329" s="210"/>
      <c r="AT1329" s="210"/>
      <c r="AU1329" s="210"/>
      <c r="AV1329" s="210"/>
      <c r="AW1329" s="210"/>
      <c r="AX1329" s="210"/>
      <c r="AY1329" s="210"/>
      <c r="AZ1329" s="210"/>
      <c r="BA1329" s="210"/>
      <c r="BB1329" s="210"/>
      <c r="BC1329" s="210"/>
      <c r="BD1329" s="210"/>
      <c r="BE1329" s="210"/>
      <c r="BM1329" s="211"/>
      <c r="BN1329" s="211"/>
      <c r="BO1329" s="211"/>
      <c r="BP1329" s="211"/>
      <c r="BQ1329" s="211"/>
      <c r="BR1329" s="211"/>
      <c r="BS1329" s="211"/>
      <c r="BT1329" s="211"/>
      <c r="BU1329" s="211"/>
      <c r="BV1329" s="211"/>
      <c r="BW1329" s="211"/>
      <c r="BX1329" s="211"/>
    </row>
    <row r="1330" spans="1:76" s="209" customFormat="1" x14ac:dyDescent="0.25">
      <c r="A1330" s="194"/>
      <c r="B1330" s="194"/>
      <c r="C1330" s="194"/>
      <c r="D1330" s="194"/>
      <c r="E1330" s="194"/>
      <c r="F1330" s="194"/>
      <c r="G1330" s="194"/>
      <c r="X1330" s="210"/>
      <c r="Y1330" s="210"/>
      <c r="AF1330" s="210"/>
      <c r="AG1330" s="210"/>
      <c r="AT1330" s="210"/>
      <c r="AU1330" s="210"/>
      <c r="AV1330" s="210"/>
      <c r="AW1330" s="210"/>
      <c r="AX1330" s="210"/>
      <c r="AY1330" s="210"/>
      <c r="AZ1330" s="210"/>
      <c r="BA1330" s="210"/>
      <c r="BB1330" s="210"/>
      <c r="BC1330" s="210"/>
      <c r="BD1330" s="210"/>
      <c r="BE1330" s="210"/>
      <c r="BM1330" s="211"/>
      <c r="BN1330" s="211"/>
      <c r="BO1330" s="211"/>
      <c r="BP1330" s="211"/>
      <c r="BQ1330" s="211"/>
      <c r="BR1330" s="211"/>
      <c r="BS1330" s="211"/>
      <c r="BT1330" s="211"/>
      <c r="BU1330" s="211"/>
      <c r="BV1330" s="211"/>
      <c r="BW1330" s="211"/>
      <c r="BX1330" s="211"/>
    </row>
    <row r="1331" spans="1:76" s="209" customFormat="1" x14ac:dyDescent="0.25">
      <c r="A1331" s="194"/>
      <c r="B1331" s="194"/>
      <c r="C1331" s="194"/>
      <c r="D1331" s="194"/>
      <c r="E1331" s="194"/>
      <c r="F1331" s="194"/>
      <c r="G1331" s="194"/>
      <c r="X1331" s="210"/>
      <c r="Y1331" s="210"/>
      <c r="AF1331" s="210"/>
      <c r="AG1331" s="210"/>
      <c r="AT1331" s="210"/>
      <c r="AU1331" s="210"/>
      <c r="AV1331" s="210"/>
      <c r="AW1331" s="210"/>
      <c r="AX1331" s="210"/>
      <c r="AY1331" s="210"/>
      <c r="AZ1331" s="210"/>
      <c r="BA1331" s="210"/>
      <c r="BB1331" s="210"/>
      <c r="BC1331" s="210"/>
      <c r="BD1331" s="210"/>
      <c r="BE1331" s="210"/>
      <c r="BM1331" s="211"/>
      <c r="BN1331" s="211"/>
      <c r="BO1331" s="211"/>
      <c r="BP1331" s="211"/>
      <c r="BQ1331" s="211"/>
      <c r="BR1331" s="211"/>
      <c r="BS1331" s="211"/>
      <c r="BT1331" s="211"/>
      <c r="BU1331" s="211"/>
      <c r="BV1331" s="211"/>
      <c r="BW1331" s="211"/>
      <c r="BX1331" s="211"/>
    </row>
    <row r="1332" spans="1:76" s="209" customFormat="1" x14ac:dyDescent="0.25">
      <c r="A1332" s="194"/>
      <c r="B1332" s="194"/>
      <c r="C1332" s="194"/>
      <c r="D1332" s="194"/>
      <c r="E1332" s="194"/>
      <c r="F1332" s="194"/>
      <c r="G1332" s="194"/>
      <c r="X1332" s="210"/>
      <c r="Y1332" s="210"/>
      <c r="AF1332" s="210"/>
      <c r="AG1332" s="210"/>
      <c r="AT1332" s="210"/>
      <c r="AU1332" s="210"/>
      <c r="AV1332" s="210"/>
      <c r="AW1332" s="210"/>
      <c r="AX1332" s="210"/>
      <c r="AY1332" s="210"/>
      <c r="AZ1332" s="210"/>
      <c r="BA1332" s="210"/>
      <c r="BB1332" s="210"/>
      <c r="BC1332" s="210"/>
      <c r="BD1332" s="210"/>
      <c r="BE1332" s="210"/>
      <c r="BM1332" s="211"/>
      <c r="BN1332" s="211"/>
      <c r="BO1332" s="211"/>
      <c r="BP1332" s="211"/>
      <c r="BQ1332" s="211"/>
      <c r="BR1332" s="211"/>
      <c r="BS1332" s="211"/>
      <c r="BT1332" s="211"/>
      <c r="BU1332" s="211"/>
      <c r="BV1332" s="211"/>
      <c r="BW1332" s="211"/>
      <c r="BX1332" s="211"/>
    </row>
    <row r="1333" spans="1:76" s="209" customFormat="1" x14ac:dyDescent="0.25">
      <c r="A1333" s="194"/>
      <c r="B1333" s="194"/>
      <c r="C1333" s="194"/>
      <c r="D1333" s="194"/>
      <c r="E1333" s="194"/>
      <c r="F1333" s="194"/>
      <c r="G1333" s="194"/>
      <c r="X1333" s="210"/>
      <c r="Y1333" s="210"/>
      <c r="AF1333" s="210"/>
      <c r="AG1333" s="210"/>
      <c r="AT1333" s="210"/>
      <c r="AU1333" s="210"/>
      <c r="AV1333" s="210"/>
      <c r="AW1333" s="210"/>
      <c r="AX1333" s="210"/>
      <c r="AY1333" s="210"/>
      <c r="AZ1333" s="210"/>
      <c r="BA1333" s="210"/>
      <c r="BB1333" s="210"/>
      <c r="BC1333" s="210"/>
      <c r="BD1333" s="210"/>
      <c r="BE1333" s="210"/>
      <c r="BM1333" s="211"/>
      <c r="BN1333" s="211"/>
      <c r="BO1333" s="211"/>
      <c r="BP1333" s="211"/>
      <c r="BQ1333" s="211"/>
      <c r="BR1333" s="211"/>
      <c r="BS1333" s="211"/>
      <c r="BT1333" s="211"/>
      <c r="BU1333" s="211"/>
      <c r="BV1333" s="211"/>
      <c r="BW1333" s="211"/>
      <c r="BX1333" s="211"/>
    </row>
    <row r="1334" spans="1:76" s="209" customFormat="1" x14ac:dyDescent="0.25">
      <c r="A1334" s="194"/>
      <c r="B1334" s="194"/>
      <c r="C1334" s="194"/>
      <c r="D1334" s="194"/>
      <c r="E1334" s="194"/>
      <c r="F1334" s="194"/>
      <c r="G1334" s="194"/>
      <c r="X1334" s="210"/>
      <c r="Y1334" s="210"/>
      <c r="AF1334" s="210"/>
      <c r="AG1334" s="210"/>
      <c r="AT1334" s="210"/>
      <c r="AU1334" s="210"/>
      <c r="AV1334" s="210"/>
      <c r="AW1334" s="210"/>
      <c r="AX1334" s="210"/>
      <c r="AY1334" s="210"/>
      <c r="AZ1334" s="210"/>
      <c r="BA1334" s="210"/>
      <c r="BB1334" s="210"/>
      <c r="BC1334" s="210"/>
      <c r="BD1334" s="210"/>
      <c r="BE1334" s="210"/>
      <c r="BM1334" s="211"/>
      <c r="BN1334" s="211"/>
      <c r="BO1334" s="211"/>
      <c r="BP1334" s="211"/>
      <c r="BQ1334" s="211"/>
      <c r="BR1334" s="211"/>
      <c r="BS1334" s="211"/>
      <c r="BT1334" s="211"/>
      <c r="BU1334" s="211"/>
      <c r="BV1334" s="211"/>
      <c r="BW1334" s="211"/>
      <c r="BX1334" s="211"/>
    </row>
    <row r="1335" spans="1:76" s="209" customFormat="1" x14ac:dyDescent="0.25">
      <c r="A1335" s="194"/>
      <c r="B1335" s="194"/>
      <c r="C1335" s="194"/>
      <c r="D1335" s="194"/>
      <c r="E1335" s="194"/>
      <c r="F1335" s="194"/>
      <c r="G1335" s="194"/>
      <c r="X1335" s="210"/>
      <c r="Y1335" s="210"/>
      <c r="AF1335" s="210"/>
      <c r="AG1335" s="210"/>
      <c r="AT1335" s="210"/>
      <c r="AU1335" s="210"/>
      <c r="AV1335" s="210"/>
      <c r="AW1335" s="210"/>
      <c r="AX1335" s="210"/>
      <c r="AY1335" s="210"/>
      <c r="AZ1335" s="210"/>
      <c r="BA1335" s="210"/>
      <c r="BB1335" s="210"/>
      <c r="BC1335" s="210"/>
      <c r="BD1335" s="210"/>
      <c r="BE1335" s="210"/>
      <c r="BM1335" s="211"/>
      <c r="BN1335" s="211"/>
      <c r="BO1335" s="211"/>
      <c r="BP1335" s="211"/>
      <c r="BQ1335" s="211"/>
      <c r="BR1335" s="211"/>
      <c r="BS1335" s="211"/>
      <c r="BT1335" s="211"/>
      <c r="BU1335" s="211"/>
      <c r="BV1335" s="211"/>
      <c r="BW1335" s="211"/>
      <c r="BX1335" s="211"/>
    </row>
    <row r="1336" spans="1:76" s="209" customFormat="1" x14ac:dyDescent="0.25">
      <c r="A1336" s="194"/>
      <c r="B1336" s="194"/>
      <c r="C1336" s="194"/>
      <c r="D1336" s="194"/>
      <c r="E1336" s="194"/>
      <c r="F1336" s="194"/>
      <c r="G1336" s="194"/>
      <c r="X1336" s="210"/>
      <c r="Y1336" s="210"/>
      <c r="AF1336" s="210"/>
      <c r="AG1336" s="210"/>
      <c r="AT1336" s="210"/>
      <c r="AU1336" s="210"/>
      <c r="AV1336" s="210"/>
      <c r="AW1336" s="210"/>
      <c r="AX1336" s="210"/>
      <c r="AY1336" s="210"/>
      <c r="AZ1336" s="210"/>
      <c r="BA1336" s="210"/>
      <c r="BB1336" s="210"/>
      <c r="BC1336" s="210"/>
      <c r="BD1336" s="210"/>
      <c r="BE1336" s="210"/>
      <c r="BM1336" s="211"/>
      <c r="BN1336" s="211"/>
      <c r="BO1336" s="211"/>
      <c r="BP1336" s="211"/>
      <c r="BQ1336" s="211"/>
      <c r="BR1336" s="211"/>
      <c r="BS1336" s="211"/>
      <c r="BT1336" s="211"/>
      <c r="BU1336" s="211"/>
      <c r="BV1336" s="211"/>
      <c r="BW1336" s="211"/>
      <c r="BX1336" s="211"/>
    </row>
    <row r="1337" spans="1:76" s="209" customFormat="1" x14ac:dyDescent="0.25">
      <c r="A1337" s="194"/>
      <c r="B1337" s="194"/>
      <c r="C1337" s="194"/>
      <c r="D1337" s="194"/>
      <c r="E1337" s="194"/>
      <c r="F1337" s="194"/>
      <c r="G1337" s="194"/>
      <c r="X1337" s="210"/>
      <c r="Y1337" s="210"/>
      <c r="AF1337" s="210"/>
      <c r="AG1337" s="210"/>
      <c r="AT1337" s="210"/>
      <c r="AU1337" s="210"/>
      <c r="AV1337" s="210"/>
      <c r="AW1337" s="210"/>
      <c r="AX1337" s="210"/>
      <c r="AY1337" s="210"/>
      <c r="AZ1337" s="210"/>
      <c r="BA1337" s="210"/>
      <c r="BB1337" s="210"/>
      <c r="BC1337" s="210"/>
      <c r="BD1337" s="210"/>
      <c r="BE1337" s="210"/>
      <c r="BM1337" s="211"/>
      <c r="BN1337" s="211"/>
      <c r="BO1337" s="211"/>
      <c r="BP1337" s="211"/>
      <c r="BQ1337" s="211"/>
      <c r="BR1337" s="211"/>
      <c r="BS1337" s="211"/>
      <c r="BT1337" s="211"/>
      <c r="BU1337" s="211"/>
      <c r="BV1337" s="211"/>
      <c r="BW1337" s="211"/>
      <c r="BX1337" s="211"/>
    </row>
    <row r="1338" spans="1:76" s="209" customFormat="1" x14ac:dyDescent="0.25">
      <c r="A1338" s="194"/>
      <c r="B1338" s="194"/>
      <c r="C1338" s="194"/>
      <c r="D1338" s="194"/>
      <c r="E1338" s="194"/>
      <c r="F1338" s="194"/>
      <c r="G1338" s="194"/>
      <c r="X1338" s="210"/>
      <c r="Y1338" s="210"/>
      <c r="AF1338" s="210"/>
      <c r="AG1338" s="210"/>
      <c r="AT1338" s="210"/>
      <c r="AU1338" s="210"/>
      <c r="AV1338" s="210"/>
      <c r="AW1338" s="210"/>
      <c r="AX1338" s="210"/>
      <c r="AY1338" s="210"/>
      <c r="AZ1338" s="210"/>
      <c r="BA1338" s="210"/>
      <c r="BB1338" s="210"/>
      <c r="BC1338" s="210"/>
      <c r="BD1338" s="210"/>
      <c r="BE1338" s="210"/>
      <c r="BM1338" s="211"/>
      <c r="BN1338" s="211"/>
      <c r="BO1338" s="211"/>
      <c r="BP1338" s="211"/>
      <c r="BQ1338" s="211"/>
      <c r="BR1338" s="211"/>
      <c r="BS1338" s="211"/>
      <c r="BT1338" s="211"/>
      <c r="BU1338" s="211"/>
      <c r="BV1338" s="211"/>
      <c r="BW1338" s="211"/>
      <c r="BX1338" s="211"/>
    </row>
    <row r="1339" spans="1:76" s="209" customFormat="1" x14ac:dyDescent="0.25">
      <c r="A1339" s="194"/>
      <c r="B1339" s="194"/>
      <c r="C1339" s="194"/>
      <c r="D1339" s="194"/>
      <c r="E1339" s="194"/>
      <c r="F1339" s="194"/>
      <c r="G1339" s="194"/>
      <c r="X1339" s="210"/>
      <c r="Y1339" s="210"/>
      <c r="AF1339" s="210"/>
      <c r="AG1339" s="210"/>
      <c r="AT1339" s="210"/>
      <c r="AU1339" s="210"/>
      <c r="AV1339" s="210"/>
      <c r="AW1339" s="210"/>
      <c r="AX1339" s="210"/>
      <c r="AY1339" s="210"/>
      <c r="AZ1339" s="210"/>
      <c r="BA1339" s="210"/>
      <c r="BB1339" s="210"/>
      <c r="BC1339" s="210"/>
      <c r="BD1339" s="210"/>
      <c r="BE1339" s="210"/>
      <c r="BM1339" s="211"/>
      <c r="BN1339" s="211"/>
      <c r="BO1339" s="211"/>
      <c r="BP1339" s="211"/>
      <c r="BQ1339" s="211"/>
      <c r="BR1339" s="211"/>
      <c r="BS1339" s="211"/>
      <c r="BT1339" s="211"/>
      <c r="BU1339" s="211"/>
      <c r="BV1339" s="211"/>
      <c r="BW1339" s="211"/>
      <c r="BX1339" s="211"/>
    </row>
    <row r="1340" spans="1:76" s="209" customFormat="1" x14ac:dyDescent="0.25">
      <c r="A1340" s="194"/>
      <c r="B1340" s="194"/>
      <c r="C1340" s="194"/>
      <c r="D1340" s="194"/>
      <c r="E1340" s="194"/>
      <c r="F1340" s="194"/>
      <c r="G1340" s="194"/>
      <c r="X1340" s="210"/>
      <c r="Y1340" s="210"/>
      <c r="AF1340" s="210"/>
      <c r="AG1340" s="210"/>
      <c r="AT1340" s="210"/>
      <c r="AU1340" s="210"/>
      <c r="AV1340" s="210"/>
      <c r="AW1340" s="210"/>
      <c r="AX1340" s="210"/>
      <c r="AY1340" s="210"/>
      <c r="AZ1340" s="210"/>
      <c r="BA1340" s="210"/>
      <c r="BB1340" s="210"/>
      <c r="BC1340" s="210"/>
      <c r="BD1340" s="210"/>
      <c r="BE1340" s="210"/>
      <c r="BM1340" s="211"/>
      <c r="BN1340" s="211"/>
      <c r="BO1340" s="211"/>
      <c r="BP1340" s="211"/>
      <c r="BQ1340" s="211"/>
      <c r="BR1340" s="211"/>
      <c r="BS1340" s="211"/>
      <c r="BT1340" s="211"/>
      <c r="BU1340" s="211"/>
      <c r="BV1340" s="211"/>
      <c r="BW1340" s="211"/>
      <c r="BX1340" s="211"/>
    </row>
    <row r="1341" spans="1:76" s="209" customFormat="1" x14ac:dyDescent="0.25">
      <c r="A1341" s="194"/>
      <c r="B1341" s="194"/>
      <c r="C1341" s="194"/>
      <c r="D1341" s="194"/>
      <c r="E1341" s="194"/>
      <c r="F1341" s="194"/>
      <c r="G1341" s="194"/>
      <c r="X1341" s="210"/>
      <c r="Y1341" s="210"/>
      <c r="AF1341" s="210"/>
      <c r="AG1341" s="210"/>
      <c r="AT1341" s="210"/>
      <c r="AU1341" s="210"/>
      <c r="AV1341" s="210"/>
      <c r="AW1341" s="210"/>
      <c r="AX1341" s="210"/>
      <c r="AY1341" s="210"/>
      <c r="AZ1341" s="210"/>
      <c r="BA1341" s="210"/>
      <c r="BB1341" s="210"/>
      <c r="BC1341" s="210"/>
      <c r="BD1341" s="210"/>
      <c r="BE1341" s="210"/>
      <c r="BM1341" s="211"/>
      <c r="BN1341" s="211"/>
      <c r="BO1341" s="211"/>
      <c r="BP1341" s="211"/>
      <c r="BQ1341" s="211"/>
      <c r="BR1341" s="211"/>
      <c r="BS1341" s="211"/>
      <c r="BT1341" s="211"/>
      <c r="BU1341" s="211"/>
      <c r="BV1341" s="211"/>
      <c r="BW1341" s="211"/>
      <c r="BX1341" s="211"/>
    </row>
    <row r="1342" spans="1:76" s="209" customFormat="1" x14ac:dyDescent="0.25">
      <c r="A1342" s="194"/>
      <c r="B1342" s="194"/>
      <c r="C1342" s="194"/>
      <c r="D1342" s="194"/>
      <c r="E1342" s="194"/>
      <c r="F1342" s="194"/>
      <c r="G1342" s="194"/>
      <c r="X1342" s="210"/>
      <c r="Y1342" s="210"/>
      <c r="AF1342" s="210"/>
      <c r="AG1342" s="210"/>
      <c r="AT1342" s="210"/>
      <c r="AU1342" s="210"/>
      <c r="AV1342" s="210"/>
      <c r="AW1342" s="210"/>
      <c r="AX1342" s="210"/>
      <c r="AY1342" s="210"/>
      <c r="AZ1342" s="210"/>
      <c r="BA1342" s="210"/>
      <c r="BB1342" s="210"/>
      <c r="BC1342" s="210"/>
      <c r="BD1342" s="210"/>
      <c r="BE1342" s="210"/>
      <c r="BM1342" s="211"/>
      <c r="BN1342" s="211"/>
      <c r="BO1342" s="211"/>
      <c r="BP1342" s="211"/>
      <c r="BQ1342" s="211"/>
      <c r="BR1342" s="211"/>
      <c r="BS1342" s="211"/>
      <c r="BT1342" s="211"/>
      <c r="BU1342" s="211"/>
      <c r="BV1342" s="211"/>
      <c r="BW1342" s="211"/>
      <c r="BX1342" s="211"/>
    </row>
    <row r="1343" spans="1:76" s="209" customFormat="1" x14ac:dyDescent="0.25">
      <c r="A1343" s="194"/>
      <c r="B1343" s="194"/>
      <c r="C1343" s="194"/>
      <c r="D1343" s="194"/>
      <c r="E1343" s="194"/>
      <c r="F1343" s="194"/>
      <c r="G1343" s="194"/>
      <c r="X1343" s="210"/>
      <c r="Y1343" s="210"/>
      <c r="AF1343" s="210"/>
      <c r="AG1343" s="210"/>
      <c r="AT1343" s="210"/>
      <c r="AU1343" s="210"/>
      <c r="AV1343" s="210"/>
      <c r="AW1343" s="210"/>
      <c r="AX1343" s="210"/>
      <c r="AY1343" s="210"/>
      <c r="AZ1343" s="210"/>
      <c r="BA1343" s="210"/>
      <c r="BB1343" s="210"/>
      <c r="BC1343" s="210"/>
      <c r="BD1343" s="210"/>
      <c r="BE1343" s="210"/>
      <c r="BM1343" s="211"/>
      <c r="BN1343" s="211"/>
      <c r="BO1343" s="211"/>
      <c r="BP1343" s="211"/>
      <c r="BQ1343" s="211"/>
      <c r="BR1343" s="211"/>
      <c r="BS1343" s="211"/>
      <c r="BT1343" s="211"/>
      <c r="BU1343" s="211"/>
      <c r="BV1343" s="211"/>
      <c r="BW1343" s="211"/>
      <c r="BX1343" s="211"/>
    </row>
    <row r="1344" spans="1:76" s="209" customFormat="1" x14ac:dyDescent="0.25">
      <c r="A1344" s="194"/>
      <c r="B1344" s="194"/>
      <c r="C1344" s="194"/>
      <c r="D1344" s="194"/>
      <c r="E1344" s="194"/>
      <c r="F1344" s="194"/>
      <c r="G1344" s="194"/>
      <c r="X1344" s="210"/>
      <c r="Y1344" s="210"/>
      <c r="AF1344" s="210"/>
      <c r="AG1344" s="210"/>
      <c r="AT1344" s="210"/>
      <c r="AU1344" s="210"/>
      <c r="AV1344" s="210"/>
      <c r="AW1344" s="210"/>
      <c r="AX1344" s="210"/>
      <c r="AY1344" s="210"/>
      <c r="AZ1344" s="210"/>
      <c r="BA1344" s="210"/>
      <c r="BB1344" s="210"/>
      <c r="BC1344" s="210"/>
      <c r="BD1344" s="210"/>
      <c r="BE1344" s="210"/>
      <c r="BM1344" s="211"/>
      <c r="BN1344" s="211"/>
      <c r="BO1344" s="211"/>
      <c r="BP1344" s="211"/>
      <c r="BQ1344" s="211"/>
      <c r="BR1344" s="211"/>
      <c r="BS1344" s="211"/>
      <c r="BT1344" s="211"/>
      <c r="BU1344" s="211"/>
      <c r="BV1344" s="211"/>
      <c r="BW1344" s="211"/>
      <c r="BX1344" s="211"/>
    </row>
    <row r="1345" spans="1:76" s="209" customFormat="1" x14ac:dyDescent="0.25">
      <c r="A1345" s="194"/>
      <c r="B1345" s="194"/>
      <c r="C1345" s="194"/>
      <c r="D1345" s="194"/>
      <c r="E1345" s="194"/>
      <c r="F1345" s="194"/>
      <c r="G1345" s="194"/>
      <c r="X1345" s="210"/>
      <c r="Y1345" s="210"/>
      <c r="AF1345" s="210"/>
      <c r="AG1345" s="210"/>
      <c r="AT1345" s="210"/>
      <c r="AU1345" s="210"/>
      <c r="AV1345" s="210"/>
      <c r="AW1345" s="210"/>
      <c r="AX1345" s="210"/>
      <c r="AY1345" s="210"/>
      <c r="AZ1345" s="210"/>
      <c r="BA1345" s="210"/>
      <c r="BB1345" s="210"/>
      <c r="BC1345" s="210"/>
      <c r="BD1345" s="210"/>
      <c r="BE1345" s="210"/>
      <c r="BM1345" s="211"/>
      <c r="BN1345" s="211"/>
      <c r="BO1345" s="211"/>
      <c r="BP1345" s="211"/>
      <c r="BQ1345" s="211"/>
      <c r="BR1345" s="211"/>
      <c r="BS1345" s="211"/>
      <c r="BT1345" s="211"/>
      <c r="BU1345" s="211"/>
      <c r="BV1345" s="211"/>
      <c r="BW1345" s="211"/>
      <c r="BX1345" s="211"/>
    </row>
    <row r="1346" spans="1:76" s="209" customFormat="1" x14ac:dyDescent="0.25">
      <c r="A1346" s="194"/>
      <c r="B1346" s="194"/>
      <c r="C1346" s="194"/>
      <c r="D1346" s="194"/>
      <c r="E1346" s="194"/>
      <c r="F1346" s="194"/>
      <c r="G1346" s="194"/>
      <c r="X1346" s="210"/>
      <c r="Y1346" s="210"/>
      <c r="AF1346" s="210"/>
      <c r="AG1346" s="210"/>
      <c r="AT1346" s="210"/>
      <c r="AU1346" s="210"/>
      <c r="AV1346" s="210"/>
      <c r="AW1346" s="210"/>
      <c r="AX1346" s="210"/>
      <c r="AY1346" s="210"/>
      <c r="AZ1346" s="210"/>
      <c r="BA1346" s="210"/>
      <c r="BB1346" s="210"/>
      <c r="BC1346" s="210"/>
      <c r="BD1346" s="210"/>
      <c r="BE1346" s="210"/>
      <c r="BM1346" s="211"/>
      <c r="BN1346" s="211"/>
      <c r="BO1346" s="211"/>
      <c r="BP1346" s="211"/>
      <c r="BQ1346" s="211"/>
      <c r="BR1346" s="211"/>
      <c r="BS1346" s="211"/>
      <c r="BT1346" s="211"/>
      <c r="BU1346" s="211"/>
      <c r="BV1346" s="211"/>
      <c r="BW1346" s="211"/>
      <c r="BX1346" s="211"/>
    </row>
    <row r="1347" spans="1:76" s="209" customFormat="1" x14ac:dyDescent="0.25">
      <c r="A1347" s="194"/>
      <c r="B1347" s="194"/>
      <c r="C1347" s="194"/>
      <c r="D1347" s="194"/>
      <c r="E1347" s="194"/>
      <c r="F1347" s="194"/>
      <c r="G1347" s="194"/>
      <c r="X1347" s="210"/>
      <c r="Y1347" s="210"/>
      <c r="AF1347" s="210"/>
      <c r="AG1347" s="210"/>
      <c r="AT1347" s="210"/>
      <c r="AU1347" s="210"/>
      <c r="AV1347" s="210"/>
      <c r="AW1347" s="210"/>
      <c r="AX1347" s="210"/>
      <c r="AY1347" s="210"/>
      <c r="AZ1347" s="210"/>
      <c r="BA1347" s="210"/>
      <c r="BB1347" s="210"/>
      <c r="BC1347" s="210"/>
      <c r="BD1347" s="210"/>
      <c r="BE1347" s="210"/>
      <c r="BM1347" s="211"/>
      <c r="BN1347" s="211"/>
      <c r="BO1347" s="211"/>
      <c r="BP1347" s="211"/>
      <c r="BQ1347" s="211"/>
      <c r="BR1347" s="211"/>
      <c r="BS1347" s="211"/>
      <c r="BT1347" s="211"/>
      <c r="BU1347" s="211"/>
      <c r="BV1347" s="211"/>
      <c r="BW1347" s="211"/>
      <c r="BX1347" s="211"/>
    </row>
    <row r="1348" spans="1:76" s="209" customFormat="1" x14ac:dyDescent="0.25">
      <c r="A1348" s="194"/>
      <c r="B1348" s="194"/>
      <c r="C1348" s="194"/>
      <c r="D1348" s="194"/>
      <c r="E1348" s="194"/>
      <c r="F1348" s="194"/>
      <c r="G1348" s="194"/>
      <c r="X1348" s="210"/>
      <c r="Y1348" s="210"/>
      <c r="AF1348" s="210"/>
      <c r="AG1348" s="210"/>
      <c r="AT1348" s="210"/>
      <c r="AU1348" s="210"/>
      <c r="AV1348" s="210"/>
      <c r="AW1348" s="210"/>
      <c r="AX1348" s="210"/>
      <c r="AY1348" s="210"/>
      <c r="AZ1348" s="210"/>
      <c r="BA1348" s="210"/>
      <c r="BB1348" s="210"/>
      <c r="BC1348" s="210"/>
      <c r="BD1348" s="210"/>
      <c r="BE1348" s="210"/>
      <c r="BM1348" s="211"/>
      <c r="BN1348" s="211"/>
      <c r="BO1348" s="211"/>
      <c r="BP1348" s="211"/>
      <c r="BQ1348" s="211"/>
      <c r="BR1348" s="211"/>
      <c r="BS1348" s="211"/>
      <c r="BT1348" s="211"/>
      <c r="BU1348" s="211"/>
      <c r="BV1348" s="211"/>
      <c r="BW1348" s="211"/>
      <c r="BX1348" s="211"/>
    </row>
    <row r="1349" spans="1:76" s="209" customFormat="1" x14ac:dyDescent="0.25">
      <c r="A1349" s="194"/>
      <c r="B1349" s="194"/>
      <c r="C1349" s="194"/>
      <c r="D1349" s="194"/>
      <c r="E1349" s="194"/>
      <c r="F1349" s="194"/>
      <c r="G1349" s="194"/>
      <c r="X1349" s="210"/>
      <c r="Y1349" s="210"/>
      <c r="AF1349" s="210"/>
      <c r="AG1349" s="210"/>
      <c r="AT1349" s="210"/>
      <c r="AU1349" s="210"/>
      <c r="AV1349" s="210"/>
      <c r="AW1349" s="210"/>
      <c r="AX1349" s="210"/>
      <c r="AY1349" s="210"/>
      <c r="AZ1349" s="210"/>
      <c r="BA1349" s="210"/>
      <c r="BB1349" s="210"/>
      <c r="BC1349" s="210"/>
      <c r="BD1349" s="210"/>
      <c r="BE1349" s="210"/>
      <c r="BM1349" s="211"/>
      <c r="BN1349" s="211"/>
      <c r="BO1349" s="211"/>
      <c r="BP1349" s="211"/>
      <c r="BQ1349" s="211"/>
      <c r="BR1349" s="211"/>
      <c r="BS1349" s="211"/>
      <c r="BT1349" s="211"/>
      <c r="BU1349" s="211"/>
      <c r="BV1349" s="211"/>
      <c r="BW1349" s="211"/>
      <c r="BX1349" s="211"/>
    </row>
    <row r="1350" spans="1:76" s="209" customFormat="1" x14ac:dyDescent="0.25">
      <c r="A1350" s="194"/>
      <c r="B1350" s="194"/>
      <c r="C1350" s="194"/>
      <c r="D1350" s="194"/>
      <c r="E1350" s="194"/>
      <c r="F1350" s="194"/>
      <c r="G1350" s="194"/>
      <c r="X1350" s="210"/>
      <c r="Y1350" s="210"/>
      <c r="AF1350" s="210"/>
      <c r="AG1350" s="210"/>
      <c r="AT1350" s="210"/>
      <c r="AU1350" s="210"/>
      <c r="AV1350" s="210"/>
      <c r="AW1350" s="210"/>
      <c r="AX1350" s="210"/>
      <c r="AY1350" s="210"/>
      <c r="AZ1350" s="210"/>
      <c r="BA1350" s="210"/>
      <c r="BB1350" s="210"/>
      <c r="BC1350" s="210"/>
      <c r="BD1350" s="210"/>
      <c r="BE1350" s="210"/>
      <c r="BM1350" s="211"/>
      <c r="BN1350" s="211"/>
      <c r="BO1350" s="211"/>
      <c r="BP1350" s="211"/>
      <c r="BQ1350" s="211"/>
      <c r="BR1350" s="211"/>
      <c r="BS1350" s="211"/>
      <c r="BT1350" s="211"/>
      <c r="BU1350" s="211"/>
      <c r="BV1350" s="211"/>
      <c r="BW1350" s="211"/>
      <c r="BX1350" s="211"/>
    </row>
    <row r="1351" spans="1:76" s="209" customFormat="1" x14ac:dyDescent="0.25">
      <c r="A1351" s="194"/>
      <c r="B1351" s="194"/>
      <c r="C1351" s="194"/>
      <c r="D1351" s="194"/>
      <c r="E1351" s="194"/>
      <c r="F1351" s="194"/>
      <c r="G1351" s="194"/>
      <c r="X1351" s="210"/>
      <c r="Y1351" s="210"/>
      <c r="AF1351" s="210"/>
      <c r="AG1351" s="210"/>
      <c r="AT1351" s="210"/>
      <c r="AU1351" s="210"/>
      <c r="AV1351" s="210"/>
      <c r="AW1351" s="210"/>
      <c r="AX1351" s="210"/>
      <c r="AY1351" s="210"/>
      <c r="AZ1351" s="210"/>
      <c r="BA1351" s="210"/>
      <c r="BB1351" s="210"/>
      <c r="BC1351" s="210"/>
      <c r="BD1351" s="210"/>
      <c r="BE1351" s="210"/>
      <c r="BM1351" s="211"/>
      <c r="BN1351" s="211"/>
      <c r="BO1351" s="211"/>
      <c r="BP1351" s="211"/>
      <c r="BQ1351" s="211"/>
      <c r="BR1351" s="211"/>
      <c r="BS1351" s="211"/>
      <c r="BT1351" s="211"/>
      <c r="BU1351" s="211"/>
      <c r="BV1351" s="211"/>
      <c r="BW1351" s="211"/>
      <c r="BX1351" s="211"/>
    </row>
    <row r="1352" spans="1:76" s="209" customFormat="1" x14ac:dyDescent="0.25">
      <c r="A1352" s="194"/>
      <c r="B1352" s="194"/>
      <c r="C1352" s="194"/>
      <c r="D1352" s="194"/>
      <c r="E1352" s="194"/>
      <c r="F1352" s="194"/>
      <c r="G1352" s="194"/>
      <c r="X1352" s="210"/>
      <c r="Y1352" s="210"/>
      <c r="AF1352" s="210"/>
      <c r="AG1352" s="210"/>
      <c r="AT1352" s="210"/>
      <c r="AU1352" s="210"/>
      <c r="AV1352" s="210"/>
      <c r="AW1352" s="210"/>
      <c r="AX1352" s="210"/>
      <c r="AY1352" s="210"/>
      <c r="AZ1352" s="210"/>
      <c r="BA1352" s="210"/>
      <c r="BB1352" s="210"/>
      <c r="BC1352" s="210"/>
      <c r="BD1352" s="210"/>
      <c r="BE1352" s="210"/>
      <c r="BM1352" s="211"/>
      <c r="BN1352" s="211"/>
      <c r="BO1352" s="211"/>
      <c r="BP1352" s="211"/>
      <c r="BQ1352" s="211"/>
      <c r="BR1352" s="211"/>
      <c r="BS1352" s="211"/>
      <c r="BT1352" s="211"/>
      <c r="BU1352" s="211"/>
      <c r="BV1352" s="211"/>
      <c r="BW1352" s="211"/>
      <c r="BX1352" s="211"/>
    </row>
    <row r="1353" spans="1:76" s="209" customFormat="1" x14ac:dyDescent="0.25">
      <c r="A1353" s="194"/>
      <c r="B1353" s="194"/>
      <c r="C1353" s="194"/>
      <c r="D1353" s="194"/>
      <c r="E1353" s="194"/>
      <c r="F1353" s="194"/>
      <c r="G1353" s="194"/>
      <c r="X1353" s="210"/>
      <c r="Y1353" s="210"/>
      <c r="AF1353" s="210"/>
      <c r="AG1353" s="210"/>
      <c r="AT1353" s="210"/>
      <c r="AU1353" s="210"/>
      <c r="AV1353" s="210"/>
      <c r="AW1353" s="210"/>
      <c r="AX1353" s="210"/>
      <c r="AY1353" s="210"/>
      <c r="AZ1353" s="210"/>
      <c r="BA1353" s="210"/>
      <c r="BB1353" s="210"/>
      <c r="BC1353" s="210"/>
      <c r="BD1353" s="210"/>
      <c r="BE1353" s="210"/>
      <c r="BM1353" s="211"/>
      <c r="BN1353" s="211"/>
      <c r="BO1353" s="211"/>
      <c r="BP1353" s="211"/>
      <c r="BQ1353" s="211"/>
      <c r="BR1353" s="211"/>
      <c r="BS1353" s="211"/>
      <c r="BT1353" s="211"/>
      <c r="BU1353" s="211"/>
      <c r="BV1353" s="211"/>
      <c r="BW1353" s="211"/>
      <c r="BX1353" s="211"/>
    </row>
    <row r="1354" spans="1:76" s="209" customFormat="1" x14ac:dyDescent="0.25">
      <c r="A1354" s="194"/>
      <c r="B1354" s="194"/>
      <c r="C1354" s="194"/>
      <c r="D1354" s="194"/>
      <c r="E1354" s="194"/>
      <c r="F1354" s="194"/>
      <c r="G1354" s="194"/>
      <c r="X1354" s="210"/>
      <c r="Y1354" s="210"/>
      <c r="AF1354" s="210"/>
      <c r="AG1354" s="210"/>
      <c r="AT1354" s="210"/>
      <c r="AU1354" s="210"/>
      <c r="AV1354" s="210"/>
      <c r="AW1354" s="210"/>
      <c r="AX1354" s="210"/>
      <c r="AY1354" s="210"/>
      <c r="AZ1354" s="210"/>
      <c r="BA1354" s="210"/>
      <c r="BB1354" s="210"/>
      <c r="BC1354" s="210"/>
      <c r="BD1354" s="210"/>
      <c r="BE1354" s="210"/>
      <c r="BM1354" s="211"/>
      <c r="BN1354" s="211"/>
      <c r="BO1354" s="211"/>
      <c r="BP1354" s="211"/>
      <c r="BQ1354" s="211"/>
      <c r="BR1354" s="211"/>
      <c r="BS1354" s="211"/>
      <c r="BT1354" s="211"/>
      <c r="BU1354" s="211"/>
      <c r="BV1354" s="211"/>
      <c r="BW1354" s="211"/>
      <c r="BX1354" s="211"/>
    </row>
    <row r="1355" spans="1:76" s="209" customFormat="1" x14ac:dyDescent="0.25">
      <c r="A1355" s="194"/>
      <c r="B1355" s="194"/>
      <c r="C1355" s="194"/>
      <c r="D1355" s="194"/>
      <c r="E1355" s="194"/>
      <c r="F1355" s="194"/>
      <c r="G1355" s="194"/>
      <c r="X1355" s="210"/>
      <c r="Y1355" s="210"/>
      <c r="AF1355" s="210"/>
      <c r="AG1355" s="210"/>
      <c r="AT1355" s="210"/>
      <c r="AU1355" s="210"/>
      <c r="AV1355" s="210"/>
      <c r="AW1355" s="210"/>
      <c r="AX1355" s="210"/>
      <c r="AY1355" s="210"/>
      <c r="AZ1355" s="210"/>
      <c r="BA1355" s="210"/>
      <c r="BB1355" s="210"/>
      <c r="BC1355" s="210"/>
      <c r="BD1355" s="210"/>
      <c r="BE1355" s="210"/>
      <c r="BM1355" s="211"/>
      <c r="BN1355" s="211"/>
      <c r="BO1355" s="211"/>
      <c r="BP1355" s="211"/>
      <c r="BQ1355" s="211"/>
      <c r="BR1355" s="211"/>
      <c r="BS1355" s="211"/>
      <c r="BT1355" s="211"/>
      <c r="BU1355" s="211"/>
      <c r="BV1355" s="211"/>
      <c r="BW1355" s="211"/>
      <c r="BX1355" s="211"/>
    </row>
    <row r="1356" spans="1:76" s="209" customFormat="1" x14ac:dyDescent="0.25">
      <c r="A1356" s="194"/>
      <c r="B1356" s="194"/>
      <c r="C1356" s="194"/>
      <c r="D1356" s="194"/>
      <c r="E1356" s="194"/>
      <c r="F1356" s="194"/>
      <c r="G1356" s="194"/>
      <c r="X1356" s="210"/>
      <c r="Y1356" s="210"/>
      <c r="AF1356" s="210"/>
      <c r="AG1356" s="210"/>
      <c r="AT1356" s="210"/>
      <c r="AU1356" s="210"/>
      <c r="AV1356" s="210"/>
      <c r="AW1356" s="210"/>
      <c r="AX1356" s="210"/>
      <c r="AY1356" s="210"/>
      <c r="AZ1356" s="210"/>
      <c r="BA1356" s="210"/>
      <c r="BB1356" s="210"/>
      <c r="BC1356" s="210"/>
      <c r="BD1356" s="210"/>
      <c r="BE1356" s="210"/>
      <c r="BM1356" s="211"/>
      <c r="BN1356" s="211"/>
      <c r="BO1356" s="211"/>
      <c r="BP1356" s="211"/>
      <c r="BQ1356" s="211"/>
      <c r="BR1356" s="211"/>
      <c r="BS1356" s="211"/>
      <c r="BT1356" s="211"/>
      <c r="BU1356" s="211"/>
      <c r="BV1356" s="211"/>
      <c r="BW1356" s="211"/>
      <c r="BX1356" s="211"/>
    </row>
    <row r="1357" spans="1:76" s="209" customFormat="1" x14ac:dyDescent="0.25">
      <c r="A1357" s="194"/>
      <c r="B1357" s="194"/>
      <c r="C1357" s="194"/>
      <c r="D1357" s="194"/>
      <c r="E1357" s="194"/>
      <c r="F1357" s="194"/>
      <c r="G1357" s="194"/>
      <c r="X1357" s="210"/>
      <c r="Y1357" s="210"/>
      <c r="AF1357" s="210"/>
      <c r="AG1357" s="210"/>
      <c r="AT1357" s="210"/>
      <c r="AU1357" s="210"/>
      <c r="AV1357" s="210"/>
      <c r="AW1357" s="210"/>
      <c r="AX1357" s="210"/>
      <c r="AY1357" s="210"/>
      <c r="AZ1357" s="210"/>
      <c r="BA1357" s="210"/>
      <c r="BB1357" s="210"/>
      <c r="BC1357" s="210"/>
      <c r="BD1357" s="210"/>
      <c r="BE1357" s="210"/>
      <c r="BM1357" s="211"/>
      <c r="BN1357" s="211"/>
      <c r="BO1357" s="211"/>
      <c r="BP1357" s="211"/>
      <c r="BQ1357" s="211"/>
      <c r="BR1357" s="211"/>
      <c r="BS1357" s="211"/>
      <c r="BT1357" s="211"/>
      <c r="BU1357" s="211"/>
      <c r="BV1357" s="211"/>
      <c r="BW1357" s="211"/>
      <c r="BX1357" s="211"/>
    </row>
    <row r="1358" spans="1:76" s="209" customFormat="1" x14ac:dyDescent="0.25">
      <c r="A1358" s="194"/>
      <c r="B1358" s="194"/>
      <c r="C1358" s="194"/>
      <c r="D1358" s="194"/>
      <c r="E1358" s="194"/>
      <c r="F1358" s="194"/>
      <c r="G1358" s="194"/>
      <c r="X1358" s="210"/>
      <c r="Y1358" s="210"/>
      <c r="AF1358" s="210"/>
      <c r="AG1358" s="210"/>
      <c r="AT1358" s="210"/>
      <c r="AU1358" s="210"/>
      <c r="AV1358" s="210"/>
      <c r="AW1358" s="210"/>
      <c r="AX1358" s="210"/>
      <c r="AY1358" s="210"/>
      <c r="AZ1358" s="210"/>
      <c r="BA1358" s="210"/>
      <c r="BB1358" s="210"/>
      <c r="BC1358" s="210"/>
      <c r="BD1358" s="210"/>
      <c r="BE1358" s="210"/>
      <c r="BM1358" s="211"/>
      <c r="BN1358" s="211"/>
      <c r="BO1358" s="211"/>
      <c r="BP1358" s="211"/>
      <c r="BQ1358" s="211"/>
      <c r="BR1358" s="211"/>
      <c r="BS1358" s="211"/>
      <c r="BT1358" s="211"/>
      <c r="BU1358" s="211"/>
      <c r="BV1358" s="211"/>
      <c r="BW1358" s="211"/>
      <c r="BX1358" s="211"/>
    </row>
    <row r="1359" spans="1:76" s="209" customFormat="1" x14ac:dyDescent="0.25">
      <c r="A1359" s="194"/>
      <c r="B1359" s="194"/>
      <c r="C1359" s="194"/>
      <c r="D1359" s="194"/>
      <c r="E1359" s="194"/>
      <c r="F1359" s="194"/>
      <c r="G1359" s="194"/>
      <c r="X1359" s="210"/>
      <c r="Y1359" s="210"/>
      <c r="AF1359" s="210"/>
      <c r="AG1359" s="210"/>
      <c r="AT1359" s="210"/>
      <c r="AU1359" s="210"/>
      <c r="AV1359" s="210"/>
      <c r="AW1359" s="210"/>
      <c r="AX1359" s="210"/>
      <c r="AY1359" s="210"/>
      <c r="AZ1359" s="210"/>
      <c r="BA1359" s="210"/>
      <c r="BB1359" s="210"/>
      <c r="BC1359" s="210"/>
      <c r="BD1359" s="210"/>
      <c r="BE1359" s="210"/>
      <c r="BM1359" s="211"/>
      <c r="BN1359" s="211"/>
      <c r="BO1359" s="211"/>
      <c r="BP1359" s="211"/>
      <c r="BQ1359" s="211"/>
      <c r="BR1359" s="211"/>
      <c r="BS1359" s="211"/>
      <c r="BT1359" s="211"/>
      <c r="BU1359" s="211"/>
      <c r="BV1359" s="211"/>
      <c r="BW1359" s="211"/>
      <c r="BX1359" s="211"/>
    </row>
    <row r="1360" spans="1:76" s="209" customFormat="1" x14ac:dyDescent="0.25">
      <c r="A1360" s="194"/>
      <c r="B1360" s="194"/>
      <c r="C1360" s="194"/>
      <c r="D1360" s="194"/>
      <c r="E1360" s="194"/>
      <c r="F1360" s="194"/>
      <c r="G1360" s="194"/>
      <c r="X1360" s="210"/>
      <c r="Y1360" s="210"/>
      <c r="AF1360" s="210"/>
      <c r="AG1360" s="210"/>
      <c r="AT1360" s="210"/>
      <c r="AU1360" s="210"/>
      <c r="AV1360" s="210"/>
      <c r="AW1360" s="210"/>
      <c r="AX1360" s="210"/>
      <c r="AY1360" s="210"/>
      <c r="AZ1360" s="210"/>
      <c r="BA1360" s="210"/>
      <c r="BB1360" s="210"/>
      <c r="BC1360" s="210"/>
      <c r="BD1360" s="210"/>
      <c r="BE1360" s="210"/>
      <c r="BM1360" s="211"/>
      <c r="BN1360" s="211"/>
      <c r="BO1360" s="211"/>
      <c r="BP1360" s="211"/>
      <c r="BQ1360" s="211"/>
      <c r="BR1360" s="211"/>
      <c r="BS1360" s="211"/>
      <c r="BT1360" s="211"/>
      <c r="BU1360" s="211"/>
      <c r="BV1360" s="211"/>
      <c r="BW1360" s="211"/>
      <c r="BX1360" s="211"/>
    </row>
    <row r="1361" spans="1:76" s="209" customFormat="1" x14ac:dyDescent="0.25">
      <c r="A1361" s="194"/>
      <c r="B1361" s="194"/>
      <c r="C1361" s="194"/>
      <c r="D1361" s="194"/>
      <c r="E1361" s="194"/>
      <c r="F1361" s="194"/>
      <c r="G1361" s="194"/>
      <c r="X1361" s="210"/>
      <c r="Y1361" s="210"/>
      <c r="AF1361" s="210"/>
      <c r="AG1361" s="210"/>
      <c r="AT1361" s="210"/>
      <c r="AU1361" s="210"/>
      <c r="AV1361" s="210"/>
      <c r="AW1361" s="210"/>
      <c r="AX1361" s="210"/>
      <c r="AY1361" s="210"/>
      <c r="AZ1361" s="210"/>
      <c r="BA1361" s="210"/>
      <c r="BB1361" s="210"/>
      <c r="BC1361" s="210"/>
      <c r="BD1361" s="210"/>
      <c r="BE1361" s="210"/>
      <c r="BM1361" s="211"/>
      <c r="BN1361" s="211"/>
      <c r="BO1361" s="211"/>
      <c r="BP1361" s="211"/>
      <c r="BQ1361" s="211"/>
      <c r="BR1361" s="211"/>
      <c r="BS1361" s="211"/>
      <c r="BT1361" s="211"/>
      <c r="BU1361" s="211"/>
      <c r="BV1361" s="211"/>
      <c r="BW1361" s="211"/>
      <c r="BX1361" s="211"/>
    </row>
    <row r="1362" spans="1:76" s="209" customFormat="1" x14ac:dyDescent="0.25">
      <c r="A1362" s="194"/>
      <c r="B1362" s="194"/>
      <c r="C1362" s="194"/>
      <c r="D1362" s="194"/>
      <c r="E1362" s="194"/>
      <c r="F1362" s="194"/>
      <c r="G1362" s="194"/>
      <c r="X1362" s="210"/>
      <c r="Y1362" s="210"/>
      <c r="AF1362" s="210"/>
      <c r="AG1362" s="210"/>
      <c r="AT1362" s="210"/>
      <c r="AU1362" s="210"/>
      <c r="AV1362" s="210"/>
      <c r="AW1362" s="210"/>
      <c r="AX1362" s="210"/>
      <c r="AY1362" s="210"/>
      <c r="AZ1362" s="210"/>
      <c r="BA1362" s="210"/>
      <c r="BB1362" s="210"/>
      <c r="BC1362" s="210"/>
      <c r="BD1362" s="210"/>
      <c r="BE1362" s="210"/>
      <c r="BM1362" s="211"/>
      <c r="BN1362" s="211"/>
      <c r="BO1362" s="211"/>
      <c r="BP1362" s="211"/>
      <c r="BQ1362" s="211"/>
      <c r="BR1362" s="211"/>
      <c r="BS1362" s="211"/>
      <c r="BT1362" s="211"/>
      <c r="BU1362" s="211"/>
      <c r="BV1362" s="211"/>
      <c r="BW1362" s="211"/>
      <c r="BX1362" s="211"/>
    </row>
    <row r="1363" spans="1:76" s="209" customFormat="1" x14ac:dyDescent="0.25">
      <c r="A1363" s="194"/>
      <c r="B1363" s="194"/>
      <c r="C1363" s="194"/>
      <c r="D1363" s="194"/>
      <c r="E1363" s="194"/>
      <c r="F1363" s="194"/>
      <c r="G1363" s="194"/>
      <c r="X1363" s="210"/>
      <c r="Y1363" s="210"/>
      <c r="AF1363" s="210"/>
      <c r="AG1363" s="210"/>
      <c r="AT1363" s="210"/>
      <c r="AU1363" s="210"/>
      <c r="AV1363" s="210"/>
      <c r="AW1363" s="210"/>
      <c r="AX1363" s="210"/>
      <c r="AY1363" s="210"/>
      <c r="AZ1363" s="210"/>
      <c r="BA1363" s="210"/>
      <c r="BB1363" s="210"/>
      <c r="BC1363" s="210"/>
      <c r="BD1363" s="210"/>
      <c r="BE1363" s="210"/>
      <c r="BM1363" s="211"/>
      <c r="BN1363" s="211"/>
      <c r="BO1363" s="211"/>
      <c r="BP1363" s="211"/>
      <c r="BQ1363" s="211"/>
      <c r="BR1363" s="211"/>
      <c r="BS1363" s="211"/>
      <c r="BT1363" s="211"/>
      <c r="BU1363" s="211"/>
      <c r="BV1363" s="211"/>
      <c r="BW1363" s="211"/>
      <c r="BX1363" s="211"/>
    </row>
    <row r="1364" spans="1:76" s="209" customFormat="1" x14ac:dyDescent="0.25">
      <c r="A1364" s="194"/>
      <c r="B1364" s="194"/>
      <c r="C1364" s="194"/>
      <c r="D1364" s="194"/>
      <c r="E1364" s="194"/>
      <c r="F1364" s="194"/>
      <c r="G1364" s="194"/>
      <c r="X1364" s="210"/>
      <c r="Y1364" s="210"/>
      <c r="AF1364" s="210"/>
      <c r="AG1364" s="210"/>
      <c r="AT1364" s="210"/>
      <c r="AU1364" s="210"/>
      <c r="AV1364" s="210"/>
      <c r="AW1364" s="210"/>
      <c r="AX1364" s="210"/>
      <c r="AY1364" s="210"/>
      <c r="AZ1364" s="210"/>
      <c r="BA1364" s="210"/>
      <c r="BB1364" s="210"/>
      <c r="BC1364" s="210"/>
      <c r="BD1364" s="210"/>
      <c r="BE1364" s="210"/>
      <c r="BM1364" s="211"/>
      <c r="BN1364" s="211"/>
      <c r="BO1364" s="211"/>
      <c r="BP1364" s="211"/>
      <c r="BQ1364" s="211"/>
      <c r="BR1364" s="211"/>
      <c r="BS1364" s="211"/>
      <c r="BT1364" s="211"/>
      <c r="BU1364" s="211"/>
      <c r="BV1364" s="211"/>
      <c r="BW1364" s="211"/>
      <c r="BX1364" s="211"/>
    </row>
    <row r="1365" spans="1:76" s="209" customFormat="1" x14ac:dyDescent="0.25">
      <c r="A1365" s="194"/>
      <c r="B1365" s="194"/>
      <c r="C1365" s="194"/>
      <c r="D1365" s="194"/>
      <c r="E1365" s="194"/>
      <c r="F1365" s="194"/>
      <c r="G1365" s="194"/>
      <c r="X1365" s="210"/>
      <c r="Y1365" s="210"/>
      <c r="AF1365" s="210"/>
      <c r="AG1365" s="210"/>
      <c r="AT1365" s="210"/>
      <c r="AU1365" s="210"/>
      <c r="AV1365" s="210"/>
      <c r="AW1365" s="210"/>
      <c r="AX1365" s="210"/>
      <c r="AY1365" s="210"/>
      <c r="AZ1365" s="210"/>
      <c r="BA1365" s="210"/>
      <c r="BB1365" s="210"/>
      <c r="BC1365" s="210"/>
      <c r="BD1365" s="210"/>
      <c r="BE1365" s="210"/>
      <c r="BM1365" s="211"/>
      <c r="BN1365" s="211"/>
      <c r="BO1365" s="211"/>
      <c r="BP1365" s="211"/>
      <c r="BQ1365" s="211"/>
      <c r="BR1365" s="211"/>
      <c r="BS1365" s="211"/>
      <c r="BT1365" s="211"/>
      <c r="BU1365" s="211"/>
      <c r="BV1365" s="211"/>
      <c r="BW1365" s="211"/>
      <c r="BX1365" s="211"/>
    </row>
    <row r="1366" spans="1:76" s="209" customFormat="1" x14ac:dyDescent="0.25">
      <c r="A1366" s="194"/>
      <c r="B1366" s="194"/>
      <c r="C1366" s="194"/>
      <c r="D1366" s="194"/>
      <c r="E1366" s="194"/>
      <c r="F1366" s="194"/>
      <c r="G1366" s="194"/>
      <c r="X1366" s="210"/>
      <c r="Y1366" s="210"/>
      <c r="AF1366" s="210"/>
      <c r="AG1366" s="210"/>
      <c r="AT1366" s="210"/>
      <c r="AU1366" s="210"/>
      <c r="AV1366" s="210"/>
      <c r="AW1366" s="210"/>
      <c r="AX1366" s="210"/>
      <c r="AY1366" s="210"/>
      <c r="AZ1366" s="210"/>
      <c r="BA1366" s="210"/>
      <c r="BB1366" s="210"/>
      <c r="BC1366" s="210"/>
      <c r="BD1366" s="210"/>
      <c r="BE1366" s="210"/>
      <c r="BM1366" s="211"/>
      <c r="BN1366" s="211"/>
      <c r="BO1366" s="211"/>
      <c r="BP1366" s="211"/>
      <c r="BQ1366" s="211"/>
      <c r="BR1366" s="211"/>
      <c r="BS1366" s="211"/>
      <c r="BT1366" s="211"/>
      <c r="BU1366" s="211"/>
      <c r="BV1366" s="211"/>
      <c r="BW1366" s="211"/>
      <c r="BX1366" s="211"/>
    </row>
    <row r="1367" spans="1:76" s="209" customFormat="1" x14ac:dyDescent="0.25">
      <c r="A1367" s="194"/>
      <c r="B1367" s="194"/>
      <c r="C1367" s="194"/>
      <c r="D1367" s="194"/>
      <c r="E1367" s="194"/>
      <c r="F1367" s="194"/>
      <c r="G1367" s="194"/>
      <c r="X1367" s="210"/>
      <c r="Y1367" s="210"/>
      <c r="AF1367" s="210"/>
      <c r="AG1367" s="210"/>
      <c r="AT1367" s="210"/>
      <c r="AU1367" s="210"/>
      <c r="AV1367" s="210"/>
      <c r="AW1367" s="210"/>
      <c r="AX1367" s="210"/>
      <c r="AY1367" s="210"/>
      <c r="AZ1367" s="210"/>
      <c r="BA1367" s="210"/>
      <c r="BB1367" s="210"/>
      <c r="BC1367" s="210"/>
      <c r="BD1367" s="210"/>
      <c r="BE1367" s="210"/>
      <c r="BM1367" s="211"/>
      <c r="BN1367" s="211"/>
      <c r="BO1367" s="211"/>
      <c r="BP1367" s="211"/>
      <c r="BQ1367" s="211"/>
      <c r="BR1367" s="211"/>
      <c r="BS1367" s="211"/>
      <c r="BT1367" s="211"/>
      <c r="BU1367" s="211"/>
      <c r="BV1367" s="211"/>
      <c r="BW1367" s="211"/>
      <c r="BX1367" s="211"/>
    </row>
    <row r="1368" spans="1:76" s="209" customFormat="1" x14ac:dyDescent="0.25">
      <c r="A1368" s="194"/>
      <c r="B1368" s="194"/>
      <c r="C1368" s="194"/>
      <c r="D1368" s="194"/>
      <c r="E1368" s="194"/>
      <c r="F1368" s="194"/>
      <c r="G1368" s="194"/>
      <c r="X1368" s="210"/>
      <c r="Y1368" s="210"/>
      <c r="AF1368" s="210"/>
      <c r="AG1368" s="210"/>
      <c r="AT1368" s="210"/>
      <c r="AU1368" s="210"/>
      <c r="AV1368" s="210"/>
      <c r="AW1368" s="210"/>
      <c r="AX1368" s="210"/>
      <c r="AY1368" s="210"/>
      <c r="AZ1368" s="210"/>
      <c r="BA1368" s="210"/>
      <c r="BB1368" s="210"/>
      <c r="BC1368" s="210"/>
      <c r="BD1368" s="210"/>
      <c r="BE1368" s="210"/>
      <c r="BM1368" s="211"/>
      <c r="BN1368" s="211"/>
      <c r="BO1368" s="211"/>
      <c r="BP1368" s="211"/>
      <c r="BQ1368" s="211"/>
      <c r="BR1368" s="211"/>
      <c r="BS1368" s="211"/>
      <c r="BT1368" s="211"/>
      <c r="BU1368" s="211"/>
      <c r="BV1368" s="211"/>
      <c r="BW1368" s="211"/>
      <c r="BX1368" s="211"/>
    </row>
    <row r="1369" spans="1:76" s="209" customFormat="1" x14ac:dyDescent="0.25">
      <c r="A1369" s="194"/>
      <c r="B1369" s="194"/>
      <c r="C1369" s="194"/>
      <c r="D1369" s="194"/>
      <c r="E1369" s="194"/>
      <c r="F1369" s="194"/>
      <c r="G1369" s="194"/>
      <c r="X1369" s="210"/>
      <c r="Y1369" s="210"/>
      <c r="AF1369" s="210"/>
      <c r="AG1369" s="210"/>
      <c r="AT1369" s="210"/>
      <c r="AU1369" s="210"/>
      <c r="AV1369" s="210"/>
      <c r="AW1369" s="210"/>
      <c r="AX1369" s="210"/>
      <c r="AY1369" s="210"/>
      <c r="AZ1369" s="210"/>
      <c r="BA1369" s="210"/>
      <c r="BB1369" s="210"/>
      <c r="BC1369" s="210"/>
      <c r="BD1369" s="210"/>
      <c r="BE1369" s="210"/>
      <c r="BM1369" s="211"/>
      <c r="BN1369" s="211"/>
      <c r="BO1369" s="211"/>
      <c r="BP1369" s="211"/>
      <c r="BQ1369" s="211"/>
      <c r="BR1369" s="211"/>
      <c r="BS1369" s="211"/>
      <c r="BT1369" s="211"/>
      <c r="BU1369" s="211"/>
      <c r="BV1369" s="211"/>
      <c r="BW1369" s="211"/>
      <c r="BX1369" s="211"/>
    </row>
    <row r="1370" spans="1:76" s="209" customFormat="1" x14ac:dyDescent="0.25">
      <c r="A1370" s="194"/>
      <c r="B1370" s="194"/>
      <c r="C1370" s="194"/>
      <c r="D1370" s="194"/>
      <c r="E1370" s="194"/>
      <c r="F1370" s="194"/>
      <c r="G1370" s="194"/>
      <c r="X1370" s="210"/>
      <c r="Y1370" s="210"/>
      <c r="AF1370" s="210"/>
      <c r="AG1370" s="210"/>
      <c r="AT1370" s="210"/>
      <c r="AU1370" s="210"/>
      <c r="AV1370" s="210"/>
      <c r="AW1370" s="210"/>
      <c r="AX1370" s="210"/>
      <c r="AY1370" s="210"/>
      <c r="AZ1370" s="210"/>
      <c r="BA1370" s="210"/>
      <c r="BB1370" s="210"/>
      <c r="BC1370" s="210"/>
      <c r="BD1370" s="210"/>
      <c r="BE1370" s="210"/>
      <c r="BM1370" s="211"/>
      <c r="BN1370" s="211"/>
      <c r="BO1370" s="211"/>
      <c r="BP1370" s="211"/>
      <c r="BQ1370" s="211"/>
      <c r="BR1370" s="211"/>
      <c r="BS1370" s="211"/>
      <c r="BT1370" s="211"/>
      <c r="BU1370" s="211"/>
      <c r="BV1370" s="211"/>
      <c r="BW1370" s="211"/>
      <c r="BX1370" s="211"/>
    </row>
    <row r="1371" spans="1:76" s="209" customFormat="1" x14ac:dyDescent="0.25">
      <c r="A1371" s="194"/>
      <c r="B1371" s="194"/>
      <c r="C1371" s="194"/>
      <c r="D1371" s="194"/>
      <c r="E1371" s="194"/>
      <c r="F1371" s="194"/>
      <c r="G1371" s="194"/>
      <c r="X1371" s="210"/>
      <c r="Y1371" s="210"/>
      <c r="AF1371" s="210"/>
      <c r="AG1371" s="210"/>
      <c r="AT1371" s="210"/>
      <c r="AU1371" s="210"/>
      <c r="AV1371" s="210"/>
      <c r="AW1371" s="210"/>
      <c r="AX1371" s="210"/>
      <c r="AY1371" s="210"/>
      <c r="AZ1371" s="210"/>
      <c r="BA1371" s="210"/>
      <c r="BB1371" s="210"/>
      <c r="BC1371" s="210"/>
      <c r="BD1371" s="210"/>
      <c r="BE1371" s="210"/>
      <c r="BM1371" s="211"/>
      <c r="BN1371" s="211"/>
      <c r="BO1371" s="211"/>
      <c r="BP1371" s="211"/>
      <c r="BQ1371" s="211"/>
      <c r="BR1371" s="211"/>
      <c r="BS1371" s="211"/>
      <c r="BT1371" s="211"/>
      <c r="BU1371" s="211"/>
      <c r="BV1371" s="211"/>
      <c r="BW1371" s="211"/>
      <c r="BX1371" s="211"/>
    </row>
    <row r="1372" spans="1:76" s="209" customFormat="1" x14ac:dyDescent="0.25">
      <c r="A1372" s="194"/>
      <c r="B1372" s="194"/>
      <c r="C1372" s="194"/>
      <c r="D1372" s="194"/>
      <c r="E1372" s="194"/>
      <c r="F1372" s="194"/>
      <c r="G1372" s="194"/>
      <c r="X1372" s="210"/>
      <c r="Y1372" s="210"/>
      <c r="AF1372" s="210"/>
      <c r="AG1372" s="210"/>
      <c r="AT1372" s="210"/>
      <c r="AU1372" s="210"/>
      <c r="AV1372" s="210"/>
      <c r="AW1372" s="210"/>
      <c r="AX1372" s="210"/>
      <c r="AY1372" s="210"/>
      <c r="AZ1372" s="210"/>
      <c r="BA1372" s="210"/>
      <c r="BB1372" s="210"/>
      <c r="BC1372" s="210"/>
      <c r="BD1372" s="210"/>
      <c r="BE1372" s="210"/>
      <c r="BM1372" s="211"/>
      <c r="BN1372" s="211"/>
      <c r="BO1372" s="211"/>
      <c r="BP1372" s="211"/>
      <c r="BQ1372" s="211"/>
      <c r="BR1372" s="211"/>
      <c r="BS1372" s="211"/>
      <c r="BT1372" s="211"/>
      <c r="BU1372" s="211"/>
      <c r="BV1372" s="211"/>
      <c r="BW1372" s="211"/>
      <c r="BX1372" s="211"/>
    </row>
    <row r="1373" spans="1:76" s="209" customFormat="1" x14ac:dyDescent="0.25">
      <c r="A1373" s="194"/>
      <c r="B1373" s="194"/>
      <c r="C1373" s="194"/>
      <c r="D1373" s="194"/>
      <c r="E1373" s="194"/>
      <c r="F1373" s="194"/>
      <c r="G1373" s="194"/>
      <c r="X1373" s="210"/>
      <c r="Y1373" s="210"/>
      <c r="AF1373" s="210"/>
      <c r="AG1373" s="210"/>
      <c r="AT1373" s="210"/>
      <c r="AU1373" s="210"/>
      <c r="AV1373" s="210"/>
      <c r="AW1373" s="210"/>
      <c r="AX1373" s="210"/>
      <c r="AY1373" s="210"/>
      <c r="AZ1373" s="210"/>
      <c r="BA1373" s="210"/>
      <c r="BB1373" s="210"/>
      <c r="BC1373" s="210"/>
      <c r="BD1373" s="210"/>
      <c r="BE1373" s="210"/>
      <c r="BM1373" s="211"/>
      <c r="BN1373" s="211"/>
      <c r="BO1373" s="211"/>
      <c r="BP1373" s="211"/>
      <c r="BQ1373" s="211"/>
      <c r="BR1373" s="211"/>
      <c r="BS1373" s="211"/>
      <c r="BT1373" s="211"/>
      <c r="BU1373" s="211"/>
      <c r="BV1373" s="211"/>
      <c r="BW1373" s="211"/>
      <c r="BX1373" s="211"/>
    </row>
    <row r="1374" spans="1:76" s="209" customFormat="1" x14ac:dyDescent="0.25">
      <c r="A1374" s="194"/>
      <c r="B1374" s="194"/>
      <c r="C1374" s="194"/>
      <c r="D1374" s="194"/>
      <c r="E1374" s="194"/>
      <c r="F1374" s="194"/>
      <c r="G1374" s="194"/>
      <c r="X1374" s="210"/>
      <c r="Y1374" s="210"/>
      <c r="AF1374" s="210"/>
      <c r="AG1374" s="210"/>
      <c r="AT1374" s="210"/>
      <c r="AU1374" s="210"/>
      <c r="AV1374" s="210"/>
      <c r="AW1374" s="210"/>
      <c r="AX1374" s="210"/>
      <c r="AY1374" s="210"/>
      <c r="AZ1374" s="210"/>
      <c r="BA1374" s="210"/>
      <c r="BB1374" s="210"/>
      <c r="BC1374" s="210"/>
      <c r="BD1374" s="210"/>
      <c r="BE1374" s="210"/>
      <c r="BM1374" s="211"/>
      <c r="BN1374" s="211"/>
      <c r="BO1374" s="211"/>
      <c r="BP1374" s="211"/>
      <c r="BQ1374" s="211"/>
      <c r="BR1374" s="211"/>
      <c r="BS1374" s="211"/>
      <c r="BT1374" s="211"/>
      <c r="BU1374" s="211"/>
      <c r="BV1374" s="211"/>
      <c r="BW1374" s="211"/>
      <c r="BX1374" s="211"/>
    </row>
    <row r="1375" spans="1:76" s="209" customFormat="1" x14ac:dyDescent="0.25">
      <c r="A1375" s="194"/>
      <c r="B1375" s="194"/>
      <c r="C1375" s="194"/>
      <c r="D1375" s="194"/>
      <c r="E1375" s="194"/>
      <c r="F1375" s="194"/>
      <c r="G1375" s="194"/>
      <c r="X1375" s="210"/>
      <c r="Y1375" s="210"/>
      <c r="AF1375" s="210"/>
      <c r="AG1375" s="210"/>
      <c r="AT1375" s="210"/>
      <c r="AU1375" s="210"/>
      <c r="AV1375" s="210"/>
      <c r="AW1375" s="210"/>
      <c r="AX1375" s="210"/>
      <c r="AY1375" s="210"/>
      <c r="AZ1375" s="210"/>
      <c r="BA1375" s="210"/>
      <c r="BB1375" s="210"/>
      <c r="BC1375" s="210"/>
      <c r="BD1375" s="210"/>
      <c r="BE1375" s="210"/>
      <c r="BM1375" s="211"/>
      <c r="BN1375" s="211"/>
      <c r="BO1375" s="211"/>
      <c r="BP1375" s="211"/>
      <c r="BQ1375" s="211"/>
      <c r="BR1375" s="211"/>
      <c r="BS1375" s="211"/>
      <c r="BT1375" s="211"/>
      <c r="BU1375" s="211"/>
      <c r="BV1375" s="211"/>
      <c r="BW1375" s="211"/>
      <c r="BX1375" s="211"/>
    </row>
    <row r="1376" spans="1:76" s="209" customFormat="1" x14ac:dyDescent="0.25">
      <c r="A1376" s="194"/>
      <c r="B1376" s="194"/>
      <c r="C1376" s="194"/>
      <c r="D1376" s="194"/>
      <c r="E1376" s="194"/>
      <c r="F1376" s="194"/>
      <c r="G1376" s="194"/>
      <c r="X1376" s="210"/>
      <c r="Y1376" s="210"/>
      <c r="AF1376" s="210"/>
      <c r="AG1376" s="210"/>
      <c r="AT1376" s="210"/>
      <c r="AU1376" s="210"/>
      <c r="AV1376" s="210"/>
      <c r="AW1376" s="210"/>
      <c r="AX1376" s="210"/>
      <c r="AY1376" s="210"/>
      <c r="AZ1376" s="210"/>
      <c r="BA1376" s="210"/>
      <c r="BB1376" s="210"/>
      <c r="BC1376" s="210"/>
      <c r="BD1376" s="210"/>
      <c r="BE1376" s="210"/>
      <c r="BM1376" s="211"/>
      <c r="BN1376" s="211"/>
      <c r="BO1376" s="211"/>
      <c r="BP1376" s="211"/>
      <c r="BQ1376" s="211"/>
      <c r="BR1376" s="211"/>
      <c r="BS1376" s="211"/>
      <c r="BT1376" s="211"/>
      <c r="BU1376" s="211"/>
      <c r="BV1376" s="211"/>
      <c r="BW1376" s="211"/>
      <c r="BX1376" s="211"/>
    </row>
    <row r="1377" spans="1:76" s="209" customFormat="1" x14ac:dyDescent="0.25">
      <c r="A1377" s="194"/>
      <c r="B1377" s="194"/>
      <c r="C1377" s="194"/>
      <c r="D1377" s="194"/>
      <c r="E1377" s="194"/>
      <c r="F1377" s="194"/>
      <c r="G1377" s="194"/>
      <c r="X1377" s="210"/>
      <c r="Y1377" s="210"/>
      <c r="AF1377" s="210"/>
      <c r="AG1377" s="210"/>
      <c r="AT1377" s="210"/>
      <c r="AU1377" s="210"/>
      <c r="AV1377" s="210"/>
      <c r="AW1377" s="210"/>
      <c r="AX1377" s="210"/>
      <c r="AY1377" s="210"/>
      <c r="AZ1377" s="210"/>
      <c r="BA1377" s="210"/>
      <c r="BB1377" s="210"/>
      <c r="BC1377" s="210"/>
      <c r="BD1377" s="210"/>
      <c r="BE1377" s="210"/>
      <c r="BM1377" s="211"/>
      <c r="BN1377" s="211"/>
      <c r="BO1377" s="211"/>
      <c r="BP1377" s="211"/>
      <c r="BQ1377" s="211"/>
      <c r="BR1377" s="211"/>
      <c r="BS1377" s="211"/>
      <c r="BT1377" s="211"/>
      <c r="BU1377" s="211"/>
      <c r="BV1377" s="211"/>
      <c r="BW1377" s="211"/>
      <c r="BX1377" s="211"/>
    </row>
    <row r="1378" spans="1:76" s="209" customFormat="1" x14ac:dyDescent="0.25">
      <c r="A1378" s="194"/>
      <c r="B1378" s="194"/>
      <c r="C1378" s="194"/>
      <c r="D1378" s="194"/>
      <c r="E1378" s="194"/>
      <c r="F1378" s="194"/>
      <c r="G1378" s="194"/>
      <c r="X1378" s="210"/>
      <c r="Y1378" s="210"/>
      <c r="AF1378" s="210"/>
      <c r="AG1378" s="210"/>
      <c r="AT1378" s="210"/>
      <c r="AU1378" s="210"/>
      <c r="AV1378" s="210"/>
      <c r="AW1378" s="210"/>
      <c r="AX1378" s="210"/>
      <c r="AY1378" s="210"/>
      <c r="AZ1378" s="210"/>
      <c r="BA1378" s="210"/>
      <c r="BB1378" s="210"/>
      <c r="BC1378" s="210"/>
      <c r="BD1378" s="210"/>
      <c r="BE1378" s="210"/>
      <c r="BM1378" s="211"/>
      <c r="BN1378" s="211"/>
      <c r="BO1378" s="211"/>
      <c r="BP1378" s="211"/>
      <c r="BQ1378" s="211"/>
      <c r="BR1378" s="211"/>
      <c r="BS1378" s="211"/>
      <c r="BT1378" s="211"/>
      <c r="BU1378" s="211"/>
      <c r="BV1378" s="211"/>
      <c r="BW1378" s="211"/>
      <c r="BX1378" s="211"/>
    </row>
    <row r="1379" spans="1:76" s="209" customFormat="1" x14ac:dyDescent="0.25">
      <c r="A1379" s="194"/>
      <c r="B1379" s="194"/>
      <c r="C1379" s="194"/>
      <c r="D1379" s="194"/>
      <c r="E1379" s="194"/>
      <c r="F1379" s="194"/>
      <c r="G1379" s="194"/>
      <c r="X1379" s="210"/>
      <c r="Y1379" s="210"/>
      <c r="AF1379" s="210"/>
      <c r="AG1379" s="210"/>
      <c r="AT1379" s="210"/>
      <c r="AU1379" s="210"/>
      <c r="AV1379" s="210"/>
      <c r="AW1379" s="210"/>
      <c r="AX1379" s="210"/>
      <c r="AY1379" s="210"/>
      <c r="AZ1379" s="210"/>
      <c r="BA1379" s="210"/>
      <c r="BB1379" s="210"/>
      <c r="BC1379" s="210"/>
      <c r="BD1379" s="210"/>
      <c r="BE1379" s="210"/>
      <c r="BM1379" s="211"/>
      <c r="BN1379" s="211"/>
      <c r="BO1379" s="211"/>
      <c r="BP1379" s="211"/>
      <c r="BQ1379" s="211"/>
      <c r="BR1379" s="211"/>
      <c r="BS1379" s="211"/>
      <c r="BT1379" s="211"/>
      <c r="BU1379" s="211"/>
      <c r="BV1379" s="211"/>
      <c r="BW1379" s="211"/>
      <c r="BX1379" s="211"/>
    </row>
    <row r="1380" spans="1:76" s="209" customFormat="1" x14ac:dyDescent="0.25">
      <c r="A1380" s="194"/>
      <c r="B1380" s="194"/>
      <c r="C1380" s="194"/>
      <c r="D1380" s="194"/>
      <c r="E1380" s="194"/>
      <c r="F1380" s="194"/>
      <c r="G1380" s="194"/>
      <c r="X1380" s="210"/>
      <c r="Y1380" s="210"/>
      <c r="AF1380" s="210"/>
      <c r="AG1380" s="210"/>
      <c r="AT1380" s="210"/>
      <c r="AU1380" s="210"/>
      <c r="AV1380" s="210"/>
      <c r="AW1380" s="210"/>
      <c r="AX1380" s="210"/>
      <c r="AY1380" s="210"/>
      <c r="AZ1380" s="210"/>
      <c r="BA1380" s="210"/>
      <c r="BB1380" s="210"/>
      <c r="BC1380" s="210"/>
      <c r="BD1380" s="210"/>
      <c r="BE1380" s="210"/>
      <c r="BM1380" s="211"/>
      <c r="BN1380" s="211"/>
      <c r="BO1380" s="211"/>
      <c r="BP1380" s="211"/>
      <c r="BQ1380" s="211"/>
      <c r="BR1380" s="211"/>
      <c r="BS1380" s="211"/>
      <c r="BT1380" s="211"/>
      <c r="BU1380" s="211"/>
      <c r="BV1380" s="211"/>
      <c r="BW1380" s="211"/>
      <c r="BX1380" s="211"/>
    </row>
    <row r="1381" spans="1:76" s="209" customFormat="1" x14ac:dyDescent="0.25">
      <c r="A1381" s="194"/>
      <c r="B1381" s="194"/>
      <c r="C1381" s="194"/>
      <c r="D1381" s="194"/>
      <c r="E1381" s="194"/>
      <c r="F1381" s="194"/>
      <c r="G1381" s="194"/>
      <c r="X1381" s="210"/>
      <c r="Y1381" s="210"/>
      <c r="AF1381" s="210"/>
      <c r="AG1381" s="210"/>
      <c r="AT1381" s="210"/>
      <c r="AU1381" s="210"/>
      <c r="AV1381" s="210"/>
      <c r="AW1381" s="210"/>
      <c r="AX1381" s="210"/>
      <c r="AY1381" s="210"/>
      <c r="AZ1381" s="210"/>
      <c r="BA1381" s="210"/>
      <c r="BB1381" s="210"/>
      <c r="BC1381" s="210"/>
      <c r="BD1381" s="210"/>
      <c r="BE1381" s="210"/>
      <c r="BM1381" s="211"/>
      <c r="BN1381" s="211"/>
      <c r="BO1381" s="211"/>
      <c r="BP1381" s="211"/>
      <c r="BQ1381" s="211"/>
      <c r="BR1381" s="211"/>
      <c r="BS1381" s="211"/>
      <c r="BT1381" s="211"/>
      <c r="BU1381" s="211"/>
      <c r="BV1381" s="211"/>
      <c r="BW1381" s="211"/>
      <c r="BX1381" s="211"/>
    </row>
    <row r="1382" spans="1:76" s="209" customFormat="1" x14ac:dyDescent="0.25">
      <c r="A1382" s="194"/>
      <c r="B1382" s="194"/>
      <c r="C1382" s="194"/>
      <c r="D1382" s="194"/>
      <c r="E1382" s="194"/>
      <c r="F1382" s="194"/>
      <c r="G1382" s="194"/>
      <c r="X1382" s="210"/>
      <c r="Y1382" s="210"/>
      <c r="AF1382" s="210"/>
      <c r="AG1382" s="210"/>
      <c r="AT1382" s="210"/>
      <c r="AU1382" s="210"/>
      <c r="AV1382" s="210"/>
      <c r="AW1382" s="210"/>
      <c r="AX1382" s="210"/>
      <c r="AY1382" s="210"/>
      <c r="AZ1382" s="210"/>
      <c r="BA1382" s="210"/>
      <c r="BB1382" s="210"/>
      <c r="BC1382" s="210"/>
      <c r="BD1382" s="210"/>
      <c r="BE1382" s="210"/>
      <c r="BM1382" s="211"/>
      <c r="BN1382" s="211"/>
      <c r="BO1382" s="211"/>
      <c r="BP1382" s="211"/>
      <c r="BQ1382" s="211"/>
      <c r="BR1382" s="211"/>
      <c r="BS1382" s="211"/>
      <c r="BT1382" s="211"/>
      <c r="BU1382" s="211"/>
      <c r="BV1382" s="211"/>
      <c r="BW1382" s="211"/>
      <c r="BX1382" s="211"/>
    </row>
    <row r="1383" spans="1:76" s="209" customFormat="1" x14ac:dyDescent="0.25">
      <c r="A1383" s="194"/>
      <c r="B1383" s="194"/>
      <c r="C1383" s="194"/>
      <c r="D1383" s="194"/>
      <c r="E1383" s="194"/>
      <c r="F1383" s="194"/>
      <c r="G1383" s="194"/>
      <c r="X1383" s="210"/>
      <c r="Y1383" s="210"/>
      <c r="AF1383" s="210"/>
      <c r="AG1383" s="210"/>
      <c r="AT1383" s="210"/>
      <c r="AU1383" s="210"/>
      <c r="AV1383" s="210"/>
      <c r="AW1383" s="210"/>
      <c r="AX1383" s="210"/>
      <c r="AY1383" s="210"/>
      <c r="AZ1383" s="210"/>
      <c r="BA1383" s="210"/>
      <c r="BB1383" s="210"/>
      <c r="BC1383" s="210"/>
      <c r="BD1383" s="210"/>
      <c r="BE1383" s="210"/>
      <c r="BM1383" s="211"/>
      <c r="BN1383" s="211"/>
      <c r="BO1383" s="211"/>
      <c r="BP1383" s="211"/>
      <c r="BQ1383" s="211"/>
      <c r="BR1383" s="211"/>
      <c r="BS1383" s="211"/>
      <c r="BT1383" s="211"/>
      <c r="BU1383" s="211"/>
      <c r="BV1383" s="211"/>
      <c r="BW1383" s="211"/>
      <c r="BX1383" s="211"/>
    </row>
    <row r="1384" spans="1:76" s="209" customFormat="1" x14ac:dyDescent="0.25">
      <c r="A1384" s="194"/>
      <c r="B1384" s="194"/>
      <c r="C1384" s="194"/>
      <c r="D1384" s="194"/>
      <c r="E1384" s="194"/>
      <c r="F1384" s="194"/>
      <c r="G1384" s="194"/>
      <c r="X1384" s="210"/>
      <c r="Y1384" s="210"/>
      <c r="AF1384" s="210"/>
      <c r="AG1384" s="210"/>
      <c r="AT1384" s="210"/>
      <c r="AU1384" s="210"/>
      <c r="AV1384" s="210"/>
      <c r="AW1384" s="210"/>
      <c r="AX1384" s="210"/>
      <c r="AY1384" s="210"/>
      <c r="AZ1384" s="210"/>
      <c r="BA1384" s="210"/>
      <c r="BB1384" s="210"/>
      <c r="BC1384" s="210"/>
      <c r="BD1384" s="210"/>
      <c r="BE1384" s="210"/>
      <c r="BM1384" s="211"/>
      <c r="BN1384" s="211"/>
      <c r="BO1384" s="211"/>
      <c r="BP1384" s="211"/>
      <c r="BQ1384" s="211"/>
      <c r="BR1384" s="211"/>
      <c r="BS1384" s="211"/>
      <c r="BT1384" s="211"/>
      <c r="BU1384" s="211"/>
      <c r="BV1384" s="211"/>
      <c r="BW1384" s="211"/>
      <c r="BX1384" s="211"/>
    </row>
    <row r="1385" spans="1:76" s="209" customFormat="1" x14ac:dyDescent="0.25">
      <c r="A1385" s="194"/>
      <c r="B1385" s="194"/>
      <c r="C1385" s="194"/>
      <c r="D1385" s="194"/>
      <c r="E1385" s="194"/>
      <c r="F1385" s="194"/>
      <c r="G1385" s="194"/>
      <c r="X1385" s="210"/>
      <c r="Y1385" s="210"/>
      <c r="AF1385" s="210"/>
      <c r="AG1385" s="210"/>
      <c r="AT1385" s="210"/>
      <c r="AU1385" s="210"/>
      <c r="AV1385" s="210"/>
      <c r="AW1385" s="210"/>
      <c r="AX1385" s="210"/>
      <c r="AY1385" s="210"/>
      <c r="AZ1385" s="210"/>
      <c r="BA1385" s="210"/>
      <c r="BB1385" s="210"/>
      <c r="BC1385" s="210"/>
      <c r="BD1385" s="210"/>
      <c r="BE1385" s="210"/>
      <c r="BM1385" s="211"/>
      <c r="BN1385" s="211"/>
      <c r="BO1385" s="211"/>
      <c r="BP1385" s="211"/>
      <c r="BQ1385" s="211"/>
      <c r="BR1385" s="211"/>
      <c r="BS1385" s="211"/>
      <c r="BT1385" s="211"/>
      <c r="BU1385" s="211"/>
      <c r="BV1385" s="211"/>
      <c r="BW1385" s="211"/>
      <c r="BX1385" s="211"/>
    </row>
    <row r="1386" spans="1:76" s="209" customFormat="1" x14ac:dyDescent="0.25">
      <c r="A1386" s="194"/>
      <c r="B1386" s="194"/>
      <c r="C1386" s="194"/>
      <c r="D1386" s="194"/>
      <c r="E1386" s="194"/>
      <c r="F1386" s="194"/>
      <c r="G1386" s="194"/>
      <c r="X1386" s="210"/>
      <c r="Y1386" s="210"/>
      <c r="AF1386" s="210"/>
      <c r="AG1386" s="210"/>
      <c r="AT1386" s="210"/>
      <c r="AU1386" s="210"/>
      <c r="AV1386" s="210"/>
      <c r="AW1386" s="210"/>
      <c r="AX1386" s="210"/>
      <c r="AY1386" s="210"/>
      <c r="AZ1386" s="210"/>
      <c r="BA1386" s="210"/>
      <c r="BB1386" s="210"/>
      <c r="BC1386" s="210"/>
      <c r="BD1386" s="210"/>
      <c r="BE1386" s="210"/>
      <c r="BM1386" s="211"/>
      <c r="BN1386" s="211"/>
      <c r="BO1386" s="211"/>
      <c r="BP1386" s="211"/>
      <c r="BQ1386" s="211"/>
      <c r="BR1386" s="211"/>
      <c r="BS1386" s="211"/>
      <c r="BT1386" s="211"/>
      <c r="BU1386" s="211"/>
      <c r="BV1386" s="211"/>
      <c r="BW1386" s="211"/>
      <c r="BX1386" s="211"/>
    </row>
    <row r="1387" spans="1:76" s="209" customFormat="1" x14ac:dyDescent="0.25">
      <c r="A1387" s="194"/>
      <c r="B1387" s="194"/>
      <c r="C1387" s="194"/>
      <c r="D1387" s="194"/>
      <c r="E1387" s="194"/>
      <c r="F1387" s="194"/>
      <c r="G1387" s="194"/>
      <c r="X1387" s="210"/>
      <c r="Y1387" s="210"/>
      <c r="AF1387" s="210"/>
      <c r="AG1387" s="210"/>
      <c r="AT1387" s="210"/>
      <c r="AU1387" s="210"/>
      <c r="AV1387" s="210"/>
      <c r="AW1387" s="210"/>
      <c r="AX1387" s="210"/>
      <c r="AY1387" s="210"/>
      <c r="AZ1387" s="210"/>
      <c r="BA1387" s="210"/>
      <c r="BB1387" s="210"/>
      <c r="BC1387" s="210"/>
      <c r="BD1387" s="210"/>
      <c r="BE1387" s="210"/>
      <c r="BM1387" s="211"/>
      <c r="BN1387" s="211"/>
      <c r="BO1387" s="211"/>
      <c r="BP1387" s="211"/>
      <c r="BQ1387" s="211"/>
      <c r="BR1387" s="211"/>
      <c r="BS1387" s="211"/>
      <c r="BT1387" s="211"/>
      <c r="BU1387" s="211"/>
      <c r="BV1387" s="211"/>
      <c r="BW1387" s="211"/>
      <c r="BX1387" s="211"/>
    </row>
    <row r="1388" spans="1:76" s="209" customFormat="1" x14ac:dyDescent="0.25">
      <c r="A1388" s="194"/>
      <c r="B1388" s="194"/>
      <c r="C1388" s="194"/>
      <c r="D1388" s="194"/>
      <c r="E1388" s="194"/>
      <c r="F1388" s="194"/>
      <c r="G1388" s="194"/>
      <c r="X1388" s="210"/>
      <c r="Y1388" s="210"/>
      <c r="AF1388" s="210"/>
      <c r="AG1388" s="210"/>
      <c r="AT1388" s="210"/>
      <c r="AU1388" s="210"/>
      <c r="AV1388" s="210"/>
      <c r="AW1388" s="210"/>
      <c r="AX1388" s="210"/>
      <c r="AY1388" s="210"/>
      <c r="AZ1388" s="210"/>
      <c r="BA1388" s="210"/>
      <c r="BB1388" s="210"/>
      <c r="BC1388" s="210"/>
      <c r="BD1388" s="210"/>
      <c r="BE1388" s="210"/>
      <c r="BM1388" s="211"/>
      <c r="BN1388" s="211"/>
      <c r="BO1388" s="211"/>
      <c r="BP1388" s="211"/>
      <c r="BQ1388" s="211"/>
      <c r="BR1388" s="211"/>
      <c r="BS1388" s="211"/>
      <c r="BT1388" s="211"/>
      <c r="BU1388" s="211"/>
      <c r="BV1388" s="211"/>
      <c r="BW1388" s="211"/>
      <c r="BX1388" s="211"/>
    </row>
    <row r="1389" spans="1:76" s="209" customFormat="1" x14ac:dyDescent="0.25">
      <c r="A1389" s="194"/>
      <c r="B1389" s="194"/>
      <c r="C1389" s="194"/>
      <c r="D1389" s="194"/>
      <c r="E1389" s="194"/>
      <c r="F1389" s="194"/>
      <c r="G1389" s="194"/>
      <c r="X1389" s="210"/>
      <c r="Y1389" s="210"/>
      <c r="AF1389" s="210"/>
      <c r="AG1389" s="210"/>
      <c r="AT1389" s="210"/>
      <c r="AU1389" s="210"/>
      <c r="AV1389" s="210"/>
      <c r="AW1389" s="210"/>
      <c r="AX1389" s="210"/>
      <c r="AY1389" s="210"/>
      <c r="AZ1389" s="210"/>
      <c r="BA1389" s="210"/>
      <c r="BB1389" s="210"/>
      <c r="BC1389" s="210"/>
      <c r="BD1389" s="210"/>
      <c r="BE1389" s="210"/>
      <c r="BM1389" s="211"/>
      <c r="BN1389" s="211"/>
      <c r="BO1389" s="211"/>
      <c r="BP1389" s="211"/>
      <c r="BQ1389" s="211"/>
      <c r="BR1389" s="211"/>
      <c r="BS1389" s="211"/>
      <c r="BT1389" s="211"/>
      <c r="BU1389" s="211"/>
      <c r="BV1389" s="211"/>
      <c r="BW1389" s="211"/>
      <c r="BX1389" s="211"/>
    </row>
    <row r="1390" spans="1:76" s="209" customFormat="1" x14ac:dyDescent="0.25">
      <c r="A1390" s="194"/>
      <c r="B1390" s="194"/>
      <c r="C1390" s="194"/>
      <c r="D1390" s="194"/>
      <c r="E1390" s="194"/>
      <c r="F1390" s="194"/>
      <c r="G1390" s="194"/>
      <c r="X1390" s="210"/>
      <c r="Y1390" s="210"/>
      <c r="AF1390" s="210"/>
      <c r="AG1390" s="210"/>
      <c r="AT1390" s="210"/>
      <c r="AU1390" s="210"/>
      <c r="AV1390" s="210"/>
      <c r="AW1390" s="210"/>
      <c r="AX1390" s="210"/>
      <c r="AY1390" s="210"/>
      <c r="AZ1390" s="210"/>
      <c r="BA1390" s="210"/>
      <c r="BB1390" s="210"/>
      <c r="BC1390" s="210"/>
      <c r="BD1390" s="210"/>
      <c r="BE1390" s="210"/>
      <c r="BM1390" s="211"/>
      <c r="BN1390" s="211"/>
      <c r="BO1390" s="211"/>
      <c r="BP1390" s="211"/>
      <c r="BQ1390" s="211"/>
      <c r="BR1390" s="211"/>
      <c r="BS1390" s="211"/>
      <c r="BT1390" s="211"/>
      <c r="BU1390" s="211"/>
      <c r="BV1390" s="211"/>
      <c r="BW1390" s="211"/>
      <c r="BX1390" s="211"/>
    </row>
    <row r="1391" spans="1:76" s="209" customFormat="1" x14ac:dyDescent="0.25">
      <c r="A1391" s="194"/>
      <c r="B1391" s="194"/>
      <c r="C1391" s="194"/>
      <c r="D1391" s="194"/>
      <c r="E1391" s="194"/>
      <c r="F1391" s="194"/>
      <c r="G1391" s="194"/>
      <c r="X1391" s="210"/>
      <c r="Y1391" s="210"/>
      <c r="AF1391" s="210"/>
      <c r="AG1391" s="210"/>
      <c r="AT1391" s="210"/>
      <c r="AU1391" s="210"/>
      <c r="AV1391" s="210"/>
      <c r="AW1391" s="210"/>
      <c r="AX1391" s="210"/>
      <c r="AY1391" s="210"/>
      <c r="AZ1391" s="210"/>
      <c r="BA1391" s="210"/>
      <c r="BB1391" s="210"/>
      <c r="BC1391" s="210"/>
      <c r="BD1391" s="210"/>
      <c r="BE1391" s="210"/>
      <c r="BM1391" s="211"/>
      <c r="BN1391" s="211"/>
      <c r="BO1391" s="211"/>
      <c r="BP1391" s="211"/>
      <c r="BQ1391" s="211"/>
      <c r="BR1391" s="211"/>
      <c r="BS1391" s="211"/>
      <c r="BT1391" s="211"/>
      <c r="BU1391" s="211"/>
      <c r="BV1391" s="211"/>
      <c r="BW1391" s="211"/>
      <c r="BX1391" s="211"/>
    </row>
    <row r="1392" spans="1:76" s="209" customFormat="1" x14ac:dyDescent="0.25">
      <c r="A1392" s="194"/>
      <c r="B1392" s="194"/>
      <c r="C1392" s="194"/>
      <c r="D1392" s="194"/>
      <c r="E1392" s="194"/>
      <c r="F1392" s="194"/>
      <c r="G1392" s="194"/>
      <c r="X1392" s="210"/>
      <c r="Y1392" s="210"/>
      <c r="AF1392" s="210"/>
      <c r="AG1392" s="210"/>
      <c r="AT1392" s="210"/>
      <c r="AU1392" s="210"/>
      <c r="AV1392" s="210"/>
      <c r="AW1392" s="210"/>
      <c r="AX1392" s="210"/>
      <c r="AY1392" s="210"/>
      <c r="AZ1392" s="210"/>
      <c r="BA1392" s="210"/>
      <c r="BB1392" s="210"/>
      <c r="BC1392" s="210"/>
      <c r="BD1392" s="210"/>
      <c r="BE1392" s="210"/>
      <c r="BM1392" s="211"/>
      <c r="BN1392" s="211"/>
      <c r="BO1392" s="211"/>
      <c r="BP1392" s="211"/>
      <c r="BQ1392" s="211"/>
      <c r="BR1392" s="211"/>
      <c r="BS1392" s="211"/>
      <c r="BT1392" s="211"/>
      <c r="BU1392" s="211"/>
      <c r="BV1392" s="211"/>
      <c r="BW1392" s="211"/>
      <c r="BX1392" s="211"/>
    </row>
    <row r="1393" spans="1:76" s="209" customFormat="1" x14ac:dyDescent="0.25">
      <c r="A1393" s="194"/>
      <c r="B1393" s="194"/>
      <c r="C1393" s="194"/>
      <c r="D1393" s="194"/>
      <c r="E1393" s="194"/>
      <c r="F1393" s="194"/>
      <c r="G1393" s="194"/>
      <c r="X1393" s="210"/>
      <c r="Y1393" s="210"/>
      <c r="AF1393" s="210"/>
      <c r="AG1393" s="210"/>
      <c r="AT1393" s="210"/>
      <c r="AU1393" s="210"/>
      <c r="AV1393" s="210"/>
      <c r="AW1393" s="210"/>
      <c r="AX1393" s="210"/>
      <c r="AY1393" s="210"/>
      <c r="AZ1393" s="210"/>
      <c r="BA1393" s="210"/>
      <c r="BB1393" s="210"/>
      <c r="BC1393" s="210"/>
      <c r="BD1393" s="210"/>
      <c r="BE1393" s="210"/>
      <c r="BM1393" s="211"/>
      <c r="BN1393" s="211"/>
      <c r="BO1393" s="211"/>
      <c r="BP1393" s="211"/>
      <c r="BQ1393" s="211"/>
      <c r="BR1393" s="211"/>
      <c r="BS1393" s="211"/>
      <c r="BT1393" s="211"/>
      <c r="BU1393" s="211"/>
      <c r="BV1393" s="211"/>
      <c r="BW1393" s="211"/>
      <c r="BX1393" s="211"/>
    </row>
    <row r="1394" spans="1:76" s="209" customFormat="1" x14ac:dyDescent="0.25">
      <c r="A1394" s="194"/>
      <c r="B1394" s="194"/>
      <c r="C1394" s="194"/>
      <c r="D1394" s="194"/>
      <c r="E1394" s="194"/>
      <c r="F1394" s="194"/>
      <c r="G1394" s="194"/>
      <c r="X1394" s="210"/>
      <c r="Y1394" s="210"/>
      <c r="AF1394" s="210"/>
      <c r="AG1394" s="210"/>
      <c r="AT1394" s="210"/>
      <c r="AU1394" s="210"/>
      <c r="AV1394" s="210"/>
      <c r="AW1394" s="210"/>
      <c r="AX1394" s="210"/>
      <c r="AY1394" s="210"/>
      <c r="AZ1394" s="210"/>
      <c r="BA1394" s="210"/>
      <c r="BB1394" s="210"/>
      <c r="BC1394" s="210"/>
      <c r="BD1394" s="210"/>
      <c r="BE1394" s="210"/>
      <c r="BM1394" s="211"/>
      <c r="BN1394" s="211"/>
      <c r="BO1394" s="211"/>
      <c r="BP1394" s="211"/>
      <c r="BQ1394" s="211"/>
      <c r="BR1394" s="211"/>
      <c r="BS1394" s="211"/>
      <c r="BT1394" s="211"/>
      <c r="BU1394" s="211"/>
      <c r="BV1394" s="211"/>
      <c r="BW1394" s="211"/>
      <c r="BX1394" s="211"/>
    </row>
    <row r="1395" spans="1:76" s="209" customFormat="1" x14ac:dyDescent="0.25">
      <c r="A1395" s="194"/>
      <c r="B1395" s="194"/>
      <c r="C1395" s="194"/>
      <c r="D1395" s="194"/>
      <c r="E1395" s="194"/>
      <c r="F1395" s="194"/>
      <c r="G1395" s="194"/>
      <c r="X1395" s="210"/>
      <c r="Y1395" s="210"/>
      <c r="AF1395" s="210"/>
      <c r="AG1395" s="210"/>
      <c r="AT1395" s="210"/>
      <c r="AU1395" s="210"/>
      <c r="AV1395" s="210"/>
      <c r="AW1395" s="210"/>
      <c r="AX1395" s="210"/>
      <c r="AY1395" s="210"/>
      <c r="AZ1395" s="210"/>
      <c r="BA1395" s="210"/>
      <c r="BB1395" s="210"/>
      <c r="BC1395" s="210"/>
      <c r="BD1395" s="210"/>
      <c r="BE1395" s="210"/>
      <c r="BM1395" s="211"/>
      <c r="BN1395" s="211"/>
      <c r="BO1395" s="211"/>
      <c r="BP1395" s="211"/>
      <c r="BQ1395" s="211"/>
      <c r="BR1395" s="211"/>
      <c r="BS1395" s="211"/>
      <c r="BT1395" s="211"/>
      <c r="BU1395" s="211"/>
      <c r="BV1395" s="211"/>
      <c r="BW1395" s="211"/>
      <c r="BX1395" s="211"/>
    </row>
    <row r="1396" spans="1:76" s="209" customFormat="1" x14ac:dyDescent="0.25">
      <c r="A1396" s="194"/>
      <c r="B1396" s="194"/>
      <c r="C1396" s="194"/>
      <c r="D1396" s="194"/>
      <c r="E1396" s="194"/>
      <c r="F1396" s="194"/>
      <c r="G1396" s="194"/>
      <c r="X1396" s="210"/>
      <c r="Y1396" s="210"/>
      <c r="AF1396" s="210"/>
      <c r="AG1396" s="210"/>
      <c r="AT1396" s="210"/>
      <c r="AU1396" s="210"/>
      <c r="AV1396" s="210"/>
      <c r="AW1396" s="210"/>
      <c r="AX1396" s="210"/>
      <c r="AY1396" s="210"/>
      <c r="AZ1396" s="210"/>
      <c r="BA1396" s="210"/>
      <c r="BB1396" s="210"/>
      <c r="BC1396" s="210"/>
      <c r="BD1396" s="210"/>
      <c r="BE1396" s="210"/>
      <c r="BM1396" s="211"/>
      <c r="BN1396" s="211"/>
      <c r="BO1396" s="211"/>
      <c r="BP1396" s="211"/>
      <c r="BQ1396" s="211"/>
      <c r="BR1396" s="211"/>
      <c r="BS1396" s="211"/>
      <c r="BT1396" s="211"/>
      <c r="BU1396" s="211"/>
      <c r="BV1396" s="211"/>
      <c r="BW1396" s="211"/>
      <c r="BX1396" s="211"/>
    </row>
    <row r="1397" spans="1:76" s="209" customFormat="1" x14ac:dyDescent="0.25">
      <c r="A1397" s="194"/>
      <c r="B1397" s="194"/>
      <c r="C1397" s="194"/>
      <c r="D1397" s="194"/>
      <c r="E1397" s="194"/>
      <c r="F1397" s="194"/>
      <c r="G1397" s="194"/>
      <c r="X1397" s="210"/>
      <c r="Y1397" s="210"/>
      <c r="AF1397" s="210"/>
      <c r="AG1397" s="210"/>
      <c r="AT1397" s="210"/>
      <c r="AU1397" s="210"/>
      <c r="AV1397" s="210"/>
      <c r="AW1397" s="210"/>
      <c r="AX1397" s="210"/>
      <c r="AY1397" s="210"/>
      <c r="AZ1397" s="210"/>
      <c r="BA1397" s="210"/>
      <c r="BB1397" s="210"/>
      <c r="BC1397" s="210"/>
      <c r="BD1397" s="210"/>
      <c r="BE1397" s="210"/>
      <c r="BM1397" s="211"/>
      <c r="BN1397" s="211"/>
      <c r="BO1397" s="211"/>
      <c r="BP1397" s="211"/>
      <c r="BQ1397" s="211"/>
      <c r="BR1397" s="211"/>
      <c r="BS1397" s="211"/>
      <c r="BT1397" s="211"/>
      <c r="BU1397" s="211"/>
      <c r="BV1397" s="211"/>
      <c r="BW1397" s="211"/>
      <c r="BX1397" s="211"/>
    </row>
    <row r="1398" spans="1:76" s="209" customFormat="1" x14ac:dyDescent="0.25">
      <c r="A1398" s="194"/>
      <c r="B1398" s="194"/>
      <c r="C1398" s="194"/>
      <c r="D1398" s="194"/>
      <c r="E1398" s="194"/>
      <c r="F1398" s="194"/>
      <c r="G1398" s="194"/>
      <c r="X1398" s="210"/>
      <c r="Y1398" s="210"/>
      <c r="AF1398" s="210"/>
      <c r="AG1398" s="210"/>
      <c r="AT1398" s="210"/>
      <c r="AU1398" s="210"/>
      <c r="AV1398" s="210"/>
      <c r="AW1398" s="210"/>
      <c r="AX1398" s="210"/>
      <c r="AY1398" s="210"/>
      <c r="AZ1398" s="210"/>
      <c r="BA1398" s="210"/>
      <c r="BB1398" s="210"/>
      <c r="BC1398" s="210"/>
      <c r="BD1398" s="210"/>
      <c r="BE1398" s="210"/>
      <c r="BM1398" s="211"/>
      <c r="BN1398" s="211"/>
      <c r="BO1398" s="211"/>
      <c r="BP1398" s="211"/>
      <c r="BQ1398" s="211"/>
      <c r="BR1398" s="211"/>
      <c r="BS1398" s="211"/>
      <c r="BT1398" s="211"/>
      <c r="BU1398" s="211"/>
      <c r="BV1398" s="211"/>
      <c r="BW1398" s="211"/>
      <c r="BX1398" s="211"/>
    </row>
    <row r="1399" spans="1:76" s="209" customFormat="1" x14ac:dyDescent="0.25">
      <c r="A1399" s="194"/>
      <c r="B1399" s="194"/>
      <c r="C1399" s="194"/>
      <c r="D1399" s="194"/>
      <c r="E1399" s="194"/>
      <c r="F1399" s="194"/>
      <c r="G1399" s="194"/>
      <c r="X1399" s="210"/>
      <c r="Y1399" s="210"/>
      <c r="AF1399" s="210"/>
      <c r="AG1399" s="210"/>
      <c r="AT1399" s="210"/>
      <c r="AU1399" s="210"/>
      <c r="AV1399" s="210"/>
      <c r="AW1399" s="210"/>
      <c r="AX1399" s="210"/>
      <c r="AY1399" s="210"/>
      <c r="AZ1399" s="210"/>
      <c r="BA1399" s="210"/>
      <c r="BB1399" s="210"/>
      <c r="BC1399" s="210"/>
      <c r="BD1399" s="210"/>
      <c r="BE1399" s="210"/>
      <c r="BM1399" s="211"/>
      <c r="BN1399" s="211"/>
      <c r="BO1399" s="211"/>
      <c r="BP1399" s="211"/>
      <c r="BQ1399" s="211"/>
      <c r="BR1399" s="211"/>
      <c r="BS1399" s="211"/>
      <c r="BT1399" s="211"/>
      <c r="BU1399" s="211"/>
      <c r="BV1399" s="211"/>
      <c r="BW1399" s="211"/>
      <c r="BX1399" s="211"/>
    </row>
    <row r="1400" spans="1:76" s="209" customFormat="1" x14ac:dyDescent="0.25">
      <c r="A1400" s="194"/>
      <c r="B1400" s="194"/>
      <c r="C1400" s="194"/>
      <c r="D1400" s="194"/>
      <c r="E1400" s="194"/>
      <c r="F1400" s="194"/>
      <c r="G1400" s="194"/>
      <c r="X1400" s="210"/>
      <c r="Y1400" s="210"/>
      <c r="AF1400" s="210"/>
      <c r="AG1400" s="210"/>
      <c r="AT1400" s="210"/>
      <c r="AU1400" s="210"/>
      <c r="AV1400" s="210"/>
      <c r="AW1400" s="210"/>
      <c r="AX1400" s="210"/>
      <c r="AY1400" s="210"/>
      <c r="AZ1400" s="210"/>
      <c r="BA1400" s="210"/>
      <c r="BB1400" s="210"/>
      <c r="BC1400" s="210"/>
      <c r="BD1400" s="210"/>
      <c r="BE1400" s="210"/>
      <c r="BM1400" s="211"/>
      <c r="BN1400" s="211"/>
      <c r="BO1400" s="211"/>
      <c r="BP1400" s="211"/>
      <c r="BQ1400" s="211"/>
      <c r="BR1400" s="211"/>
      <c r="BS1400" s="211"/>
      <c r="BT1400" s="211"/>
      <c r="BU1400" s="211"/>
      <c r="BV1400" s="211"/>
      <c r="BW1400" s="211"/>
      <c r="BX1400" s="211"/>
    </row>
    <row r="1401" spans="1:76" s="209" customFormat="1" x14ac:dyDescent="0.25">
      <c r="A1401" s="194"/>
      <c r="B1401" s="194"/>
      <c r="C1401" s="194"/>
      <c r="D1401" s="194"/>
      <c r="E1401" s="194"/>
      <c r="F1401" s="194"/>
      <c r="G1401" s="194"/>
      <c r="X1401" s="210"/>
      <c r="Y1401" s="210"/>
      <c r="AF1401" s="210"/>
      <c r="AG1401" s="210"/>
      <c r="AT1401" s="210"/>
      <c r="AU1401" s="210"/>
      <c r="AV1401" s="210"/>
      <c r="AW1401" s="210"/>
      <c r="AX1401" s="210"/>
      <c r="AY1401" s="210"/>
      <c r="AZ1401" s="210"/>
      <c r="BA1401" s="210"/>
      <c r="BB1401" s="210"/>
      <c r="BC1401" s="210"/>
      <c r="BD1401" s="210"/>
      <c r="BE1401" s="210"/>
      <c r="BM1401" s="211"/>
      <c r="BN1401" s="211"/>
      <c r="BO1401" s="211"/>
      <c r="BP1401" s="211"/>
      <c r="BQ1401" s="211"/>
      <c r="BR1401" s="211"/>
      <c r="BS1401" s="211"/>
      <c r="BT1401" s="211"/>
      <c r="BU1401" s="211"/>
      <c r="BV1401" s="211"/>
      <c r="BW1401" s="211"/>
      <c r="BX1401" s="211"/>
    </row>
    <row r="1402" spans="1:76" s="209" customFormat="1" x14ac:dyDescent="0.25">
      <c r="A1402" s="194"/>
      <c r="B1402" s="194"/>
      <c r="C1402" s="194"/>
      <c r="D1402" s="194"/>
      <c r="E1402" s="194"/>
      <c r="F1402" s="194"/>
      <c r="G1402" s="194"/>
      <c r="X1402" s="210"/>
      <c r="Y1402" s="210"/>
      <c r="AF1402" s="210"/>
      <c r="AG1402" s="210"/>
      <c r="AT1402" s="210"/>
      <c r="AU1402" s="210"/>
      <c r="AV1402" s="210"/>
      <c r="AW1402" s="210"/>
      <c r="AX1402" s="210"/>
      <c r="AY1402" s="210"/>
      <c r="AZ1402" s="210"/>
      <c r="BA1402" s="210"/>
      <c r="BB1402" s="210"/>
      <c r="BC1402" s="210"/>
      <c r="BD1402" s="210"/>
      <c r="BE1402" s="210"/>
      <c r="BM1402" s="211"/>
      <c r="BN1402" s="211"/>
      <c r="BO1402" s="211"/>
      <c r="BP1402" s="211"/>
      <c r="BQ1402" s="211"/>
      <c r="BR1402" s="211"/>
      <c r="BS1402" s="211"/>
      <c r="BT1402" s="211"/>
      <c r="BU1402" s="211"/>
      <c r="BV1402" s="211"/>
      <c r="BW1402" s="211"/>
      <c r="BX1402" s="211"/>
    </row>
    <row r="1403" spans="1:76" s="209" customFormat="1" x14ac:dyDescent="0.25">
      <c r="A1403" s="194"/>
      <c r="B1403" s="194"/>
      <c r="C1403" s="194"/>
      <c r="D1403" s="194"/>
      <c r="E1403" s="194"/>
      <c r="F1403" s="194"/>
      <c r="G1403" s="194"/>
      <c r="X1403" s="210"/>
      <c r="Y1403" s="210"/>
      <c r="AF1403" s="210"/>
      <c r="AG1403" s="210"/>
      <c r="AT1403" s="210"/>
      <c r="AU1403" s="210"/>
      <c r="AV1403" s="210"/>
      <c r="AW1403" s="210"/>
      <c r="AX1403" s="210"/>
      <c r="AY1403" s="210"/>
      <c r="AZ1403" s="210"/>
      <c r="BA1403" s="210"/>
      <c r="BB1403" s="210"/>
      <c r="BC1403" s="210"/>
      <c r="BD1403" s="210"/>
      <c r="BE1403" s="210"/>
      <c r="BM1403" s="211"/>
      <c r="BN1403" s="211"/>
      <c r="BO1403" s="211"/>
      <c r="BP1403" s="211"/>
      <c r="BQ1403" s="211"/>
      <c r="BR1403" s="211"/>
      <c r="BS1403" s="211"/>
      <c r="BT1403" s="211"/>
      <c r="BU1403" s="211"/>
      <c r="BV1403" s="211"/>
      <c r="BW1403" s="211"/>
      <c r="BX1403" s="211"/>
    </row>
    <row r="1404" spans="1:76" s="209" customFormat="1" x14ac:dyDescent="0.25">
      <c r="A1404" s="194"/>
      <c r="B1404" s="194"/>
      <c r="C1404" s="194"/>
      <c r="D1404" s="194"/>
      <c r="E1404" s="194"/>
      <c r="F1404" s="194"/>
      <c r="G1404" s="194"/>
      <c r="X1404" s="210"/>
      <c r="Y1404" s="210"/>
      <c r="AF1404" s="210"/>
      <c r="AG1404" s="210"/>
      <c r="AT1404" s="210"/>
      <c r="AU1404" s="210"/>
      <c r="AV1404" s="210"/>
      <c r="AW1404" s="210"/>
      <c r="AX1404" s="210"/>
      <c r="AY1404" s="210"/>
      <c r="AZ1404" s="210"/>
      <c r="BA1404" s="210"/>
      <c r="BB1404" s="210"/>
      <c r="BC1404" s="210"/>
      <c r="BD1404" s="210"/>
      <c r="BE1404" s="210"/>
      <c r="BM1404" s="211"/>
      <c r="BN1404" s="211"/>
      <c r="BO1404" s="211"/>
      <c r="BP1404" s="211"/>
      <c r="BQ1404" s="211"/>
      <c r="BR1404" s="211"/>
      <c r="BS1404" s="211"/>
      <c r="BT1404" s="211"/>
      <c r="BU1404" s="211"/>
      <c r="BV1404" s="211"/>
      <c r="BW1404" s="211"/>
      <c r="BX1404" s="211"/>
    </row>
    <row r="1405" spans="1:76" s="209" customFormat="1" x14ac:dyDescent="0.25">
      <c r="A1405" s="194"/>
      <c r="B1405" s="194"/>
      <c r="C1405" s="194"/>
      <c r="D1405" s="194"/>
      <c r="E1405" s="194"/>
      <c r="F1405" s="194"/>
      <c r="G1405" s="194"/>
      <c r="X1405" s="210"/>
      <c r="Y1405" s="210"/>
      <c r="AF1405" s="210"/>
      <c r="AG1405" s="210"/>
      <c r="AT1405" s="210"/>
      <c r="AU1405" s="210"/>
      <c r="AV1405" s="210"/>
      <c r="AW1405" s="210"/>
      <c r="AX1405" s="210"/>
      <c r="AY1405" s="210"/>
      <c r="AZ1405" s="210"/>
      <c r="BA1405" s="210"/>
      <c r="BB1405" s="210"/>
      <c r="BC1405" s="210"/>
      <c r="BD1405" s="210"/>
      <c r="BE1405" s="210"/>
      <c r="BM1405" s="211"/>
      <c r="BN1405" s="211"/>
      <c r="BO1405" s="211"/>
      <c r="BP1405" s="211"/>
      <c r="BQ1405" s="211"/>
      <c r="BR1405" s="211"/>
      <c r="BS1405" s="211"/>
      <c r="BT1405" s="211"/>
      <c r="BU1405" s="211"/>
      <c r="BV1405" s="211"/>
      <c r="BW1405" s="211"/>
      <c r="BX1405" s="211"/>
    </row>
    <row r="1406" spans="1:76" s="209" customFormat="1" x14ac:dyDescent="0.25">
      <c r="A1406" s="194"/>
      <c r="B1406" s="194"/>
      <c r="C1406" s="194"/>
      <c r="D1406" s="194"/>
      <c r="E1406" s="194"/>
      <c r="F1406" s="194"/>
      <c r="G1406" s="194"/>
      <c r="X1406" s="210"/>
      <c r="Y1406" s="210"/>
      <c r="AF1406" s="210"/>
      <c r="AG1406" s="210"/>
      <c r="AT1406" s="210"/>
      <c r="AU1406" s="210"/>
      <c r="AV1406" s="210"/>
      <c r="AW1406" s="210"/>
      <c r="AX1406" s="210"/>
      <c r="AY1406" s="210"/>
      <c r="AZ1406" s="210"/>
      <c r="BA1406" s="210"/>
      <c r="BB1406" s="210"/>
      <c r="BC1406" s="210"/>
      <c r="BD1406" s="210"/>
      <c r="BE1406" s="210"/>
      <c r="BM1406" s="211"/>
      <c r="BN1406" s="211"/>
      <c r="BO1406" s="211"/>
      <c r="BP1406" s="211"/>
      <c r="BQ1406" s="211"/>
      <c r="BR1406" s="211"/>
      <c r="BS1406" s="211"/>
      <c r="BT1406" s="211"/>
      <c r="BU1406" s="211"/>
      <c r="BV1406" s="211"/>
      <c r="BW1406" s="211"/>
      <c r="BX1406" s="211"/>
    </row>
    <row r="1407" spans="1:76" s="209" customFormat="1" x14ac:dyDescent="0.25">
      <c r="A1407" s="194"/>
      <c r="B1407" s="194"/>
      <c r="C1407" s="194"/>
      <c r="D1407" s="194"/>
      <c r="E1407" s="194"/>
      <c r="F1407" s="194"/>
      <c r="G1407" s="194"/>
      <c r="X1407" s="210"/>
      <c r="Y1407" s="210"/>
      <c r="AF1407" s="210"/>
      <c r="AG1407" s="210"/>
      <c r="AT1407" s="210"/>
      <c r="AU1407" s="210"/>
      <c r="AV1407" s="210"/>
      <c r="AW1407" s="210"/>
      <c r="AX1407" s="210"/>
      <c r="AY1407" s="210"/>
      <c r="AZ1407" s="210"/>
      <c r="BA1407" s="210"/>
      <c r="BB1407" s="210"/>
      <c r="BC1407" s="210"/>
      <c r="BD1407" s="210"/>
      <c r="BE1407" s="210"/>
      <c r="BM1407" s="211"/>
      <c r="BN1407" s="211"/>
      <c r="BO1407" s="211"/>
      <c r="BP1407" s="211"/>
      <c r="BQ1407" s="211"/>
      <c r="BR1407" s="211"/>
      <c r="BS1407" s="211"/>
      <c r="BT1407" s="211"/>
      <c r="BU1407" s="211"/>
      <c r="BV1407" s="211"/>
      <c r="BW1407" s="211"/>
      <c r="BX1407" s="211"/>
    </row>
    <row r="1408" spans="1:76" s="209" customFormat="1" x14ac:dyDescent="0.25">
      <c r="A1408" s="194"/>
      <c r="B1408" s="194"/>
      <c r="C1408" s="194"/>
      <c r="D1408" s="194"/>
      <c r="E1408" s="194"/>
      <c r="F1408" s="194"/>
      <c r="G1408" s="194"/>
      <c r="X1408" s="210"/>
      <c r="Y1408" s="210"/>
      <c r="AF1408" s="210"/>
      <c r="AG1408" s="210"/>
      <c r="AT1408" s="210"/>
      <c r="AU1408" s="210"/>
      <c r="AV1408" s="210"/>
      <c r="AW1408" s="210"/>
      <c r="AX1408" s="210"/>
      <c r="AY1408" s="210"/>
      <c r="AZ1408" s="210"/>
      <c r="BA1408" s="210"/>
      <c r="BB1408" s="210"/>
      <c r="BC1408" s="210"/>
      <c r="BD1408" s="210"/>
      <c r="BE1408" s="210"/>
      <c r="BM1408" s="211"/>
      <c r="BN1408" s="211"/>
      <c r="BO1408" s="211"/>
      <c r="BP1408" s="211"/>
      <c r="BQ1408" s="211"/>
      <c r="BR1408" s="211"/>
      <c r="BS1408" s="211"/>
      <c r="BT1408" s="211"/>
      <c r="BU1408" s="211"/>
      <c r="BV1408" s="211"/>
      <c r="BW1408" s="211"/>
      <c r="BX1408" s="211"/>
    </row>
    <row r="1409" spans="1:76" s="209" customFormat="1" x14ac:dyDescent="0.25">
      <c r="A1409" s="194"/>
      <c r="B1409" s="194"/>
      <c r="C1409" s="194"/>
      <c r="D1409" s="194"/>
      <c r="E1409" s="194"/>
      <c r="F1409" s="194"/>
      <c r="G1409" s="194"/>
      <c r="X1409" s="210"/>
      <c r="Y1409" s="210"/>
      <c r="AF1409" s="210"/>
      <c r="AG1409" s="210"/>
      <c r="AT1409" s="210"/>
      <c r="AU1409" s="210"/>
      <c r="AV1409" s="210"/>
      <c r="AW1409" s="210"/>
      <c r="AX1409" s="210"/>
      <c r="AY1409" s="210"/>
      <c r="AZ1409" s="210"/>
      <c r="BA1409" s="210"/>
      <c r="BB1409" s="210"/>
      <c r="BC1409" s="210"/>
      <c r="BD1409" s="210"/>
      <c r="BE1409" s="210"/>
      <c r="BM1409" s="211"/>
      <c r="BN1409" s="211"/>
      <c r="BO1409" s="211"/>
      <c r="BP1409" s="211"/>
      <c r="BQ1409" s="211"/>
      <c r="BR1409" s="211"/>
      <c r="BS1409" s="211"/>
      <c r="BT1409" s="211"/>
      <c r="BU1409" s="211"/>
      <c r="BV1409" s="211"/>
      <c r="BW1409" s="211"/>
      <c r="BX1409" s="211"/>
    </row>
    <row r="1410" spans="1:76" s="209" customFormat="1" x14ac:dyDescent="0.25">
      <c r="A1410" s="194"/>
      <c r="B1410" s="194"/>
      <c r="C1410" s="194"/>
      <c r="D1410" s="194"/>
      <c r="E1410" s="194"/>
      <c r="F1410" s="194"/>
      <c r="G1410" s="194"/>
      <c r="X1410" s="210"/>
      <c r="Y1410" s="210"/>
      <c r="AF1410" s="210"/>
      <c r="AG1410" s="210"/>
      <c r="AT1410" s="210"/>
      <c r="AU1410" s="210"/>
      <c r="AV1410" s="210"/>
      <c r="AW1410" s="210"/>
      <c r="AX1410" s="210"/>
      <c r="AY1410" s="210"/>
      <c r="AZ1410" s="210"/>
      <c r="BA1410" s="210"/>
      <c r="BB1410" s="210"/>
      <c r="BC1410" s="210"/>
      <c r="BD1410" s="210"/>
      <c r="BE1410" s="210"/>
      <c r="BM1410" s="211"/>
      <c r="BN1410" s="211"/>
      <c r="BO1410" s="211"/>
      <c r="BP1410" s="211"/>
      <c r="BQ1410" s="211"/>
      <c r="BR1410" s="211"/>
      <c r="BS1410" s="211"/>
      <c r="BT1410" s="211"/>
      <c r="BU1410" s="211"/>
      <c r="BV1410" s="211"/>
      <c r="BW1410" s="211"/>
      <c r="BX1410" s="211"/>
    </row>
    <row r="1411" spans="1:76" s="209" customFormat="1" x14ac:dyDescent="0.25">
      <c r="A1411" s="194"/>
      <c r="B1411" s="194"/>
      <c r="C1411" s="194"/>
      <c r="D1411" s="194"/>
      <c r="E1411" s="194"/>
      <c r="F1411" s="194"/>
      <c r="G1411" s="194"/>
      <c r="X1411" s="210"/>
      <c r="Y1411" s="210"/>
      <c r="AF1411" s="210"/>
      <c r="AG1411" s="210"/>
      <c r="AT1411" s="210"/>
      <c r="AU1411" s="210"/>
      <c r="AV1411" s="210"/>
      <c r="AW1411" s="210"/>
      <c r="AX1411" s="210"/>
      <c r="AY1411" s="210"/>
      <c r="AZ1411" s="210"/>
      <c r="BA1411" s="210"/>
      <c r="BB1411" s="210"/>
      <c r="BC1411" s="210"/>
      <c r="BD1411" s="210"/>
      <c r="BE1411" s="210"/>
      <c r="BM1411" s="211"/>
      <c r="BN1411" s="211"/>
      <c r="BO1411" s="211"/>
      <c r="BP1411" s="211"/>
      <c r="BQ1411" s="211"/>
      <c r="BR1411" s="211"/>
      <c r="BS1411" s="211"/>
      <c r="BT1411" s="211"/>
      <c r="BU1411" s="211"/>
      <c r="BV1411" s="211"/>
      <c r="BW1411" s="211"/>
      <c r="BX1411" s="211"/>
    </row>
    <row r="1412" spans="1:76" s="209" customFormat="1" x14ac:dyDescent="0.25">
      <c r="A1412" s="194"/>
      <c r="B1412" s="194"/>
      <c r="C1412" s="194"/>
      <c r="D1412" s="194"/>
      <c r="E1412" s="194"/>
      <c r="F1412" s="194"/>
      <c r="G1412" s="194"/>
      <c r="X1412" s="210"/>
      <c r="Y1412" s="210"/>
      <c r="AF1412" s="210"/>
      <c r="AG1412" s="210"/>
      <c r="AT1412" s="210"/>
      <c r="AU1412" s="210"/>
      <c r="AV1412" s="210"/>
      <c r="AW1412" s="210"/>
      <c r="AX1412" s="210"/>
      <c r="AY1412" s="210"/>
      <c r="AZ1412" s="210"/>
      <c r="BA1412" s="210"/>
      <c r="BB1412" s="210"/>
      <c r="BC1412" s="210"/>
      <c r="BD1412" s="210"/>
      <c r="BE1412" s="210"/>
      <c r="BM1412" s="211"/>
      <c r="BN1412" s="211"/>
      <c r="BO1412" s="211"/>
      <c r="BP1412" s="211"/>
      <c r="BQ1412" s="211"/>
      <c r="BR1412" s="211"/>
      <c r="BS1412" s="211"/>
      <c r="BT1412" s="211"/>
      <c r="BU1412" s="211"/>
      <c r="BV1412" s="211"/>
      <c r="BW1412" s="211"/>
      <c r="BX1412" s="211"/>
    </row>
    <row r="1413" spans="1:76" s="209" customFormat="1" x14ac:dyDescent="0.25">
      <c r="A1413" s="194"/>
      <c r="B1413" s="194"/>
      <c r="C1413" s="194"/>
      <c r="D1413" s="194"/>
      <c r="E1413" s="194"/>
      <c r="F1413" s="194"/>
      <c r="G1413" s="194"/>
      <c r="X1413" s="210"/>
      <c r="Y1413" s="210"/>
      <c r="AF1413" s="210"/>
      <c r="AG1413" s="210"/>
      <c r="AT1413" s="210"/>
      <c r="AU1413" s="210"/>
      <c r="AV1413" s="210"/>
      <c r="AW1413" s="210"/>
      <c r="AX1413" s="210"/>
      <c r="AY1413" s="210"/>
      <c r="AZ1413" s="210"/>
      <c r="BA1413" s="210"/>
      <c r="BB1413" s="210"/>
      <c r="BC1413" s="210"/>
      <c r="BD1413" s="210"/>
      <c r="BE1413" s="210"/>
      <c r="BM1413" s="211"/>
      <c r="BN1413" s="211"/>
      <c r="BO1413" s="211"/>
      <c r="BP1413" s="211"/>
      <c r="BQ1413" s="211"/>
      <c r="BR1413" s="211"/>
      <c r="BS1413" s="211"/>
      <c r="BT1413" s="211"/>
      <c r="BU1413" s="211"/>
      <c r="BV1413" s="211"/>
      <c r="BW1413" s="211"/>
      <c r="BX1413" s="211"/>
    </row>
    <row r="1414" spans="1:76" s="209" customFormat="1" x14ac:dyDescent="0.25">
      <c r="A1414" s="194"/>
      <c r="B1414" s="194"/>
      <c r="C1414" s="194"/>
      <c r="D1414" s="194"/>
      <c r="E1414" s="194"/>
      <c r="F1414" s="194"/>
      <c r="G1414" s="194"/>
      <c r="X1414" s="210"/>
      <c r="Y1414" s="210"/>
      <c r="AF1414" s="210"/>
      <c r="AG1414" s="210"/>
      <c r="AT1414" s="210"/>
      <c r="AU1414" s="210"/>
      <c r="AV1414" s="210"/>
      <c r="AW1414" s="210"/>
      <c r="AX1414" s="210"/>
      <c r="AY1414" s="210"/>
      <c r="AZ1414" s="210"/>
      <c r="BA1414" s="210"/>
      <c r="BB1414" s="210"/>
      <c r="BC1414" s="210"/>
      <c r="BD1414" s="210"/>
      <c r="BE1414" s="210"/>
      <c r="BM1414" s="211"/>
      <c r="BN1414" s="211"/>
      <c r="BO1414" s="211"/>
      <c r="BP1414" s="211"/>
      <c r="BQ1414" s="211"/>
      <c r="BR1414" s="211"/>
      <c r="BS1414" s="211"/>
      <c r="BT1414" s="211"/>
      <c r="BU1414" s="211"/>
      <c r="BV1414" s="211"/>
      <c r="BW1414" s="211"/>
      <c r="BX1414" s="211"/>
    </row>
    <row r="1415" spans="1:76" s="209" customFormat="1" x14ac:dyDescent="0.25">
      <c r="A1415" s="194"/>
      <c r="B1415" s="194"/>
      <c r="C1415" s="194"/>
      <c r="D1415" s="194"/>
      <c r="E1415" s="194"/>
      <c r="F1415" s="194"/>
      <c r="G1415" s="194"/>
      <c r="X1415" s="210"/>
      <c r="Y1415" s="210"/>
      <c r="AF1415" s="210"/>
      <c r="AG1415" s="210"/>
      <c r="AT1415" s="210"/>
      <c r="AU1415" s="210"/>
      <c r="AV1415" s="210"/>
      <c r="AW1415" s="210"/>
      <c r="AX1415" s="210"/>
      <c r="AY1415" s="210"/>
      <c r="AZ1415" s="210"/>
      <c r="BA1415" s="210"/>
      <c r="BB1415" s="210"/>
      <c r="BC1415" s="210"/>
      <c r="BD1415" s="210"/>
      <c r="BE1415" s="210"/>
      <c r="BM1415" s="211"/>
      <c r="BN1415" s="211"/>
      <c r="BO1415" s="211"/>
      <c r="BP1415" s="211"/>
      <c r="BQ1415" s="211"/>
      <c r="BR1415" s="211"/>
      <c r="BS1415" s="211"/>
      <c r="BT1415" s="211"/>
      <c r="BU1415" s="211"/>
      <c r="BV1415" s="211"/>
      <c r="BW1415" s="211"/>
      <c r="BX1415" s="211"/>
    </row>
    <row r="1416" spans="1:76" s="209" customFormat="1" x14ac:dyDescent="0.25">
      <c r="A1416" s="194"/>
      <c r="B1416" s="194"/>
      <c r="C1416" s="194"/>
      <c r="D1416" s="194"/>
      <c r="E1416" s="194"/>
      <c r="F1416" s="194"/>
      <c r="G1416" s="194"/>
      <c r="X1416" s="210"/>
      <c r="Y1416" s="210"/>
      <c r="AF1416" s="210"/>
      <c r="AG1416" s="210"/>
      <c r="AT1416" s="210"/>
      <c r="AU1416" s="210"/>
      <c r="AV1416" s="210"/>
      <c r="AW1416" s="210"/>
      <c r="AX1416" s="210"/>
      <c r="AY1416" s="210"/>
      <c r="AZ1416" s="210"/>
      <c r="BA1416" s="210"/>
      <c r="BB1416" s="210"/>
      <c r="BC1416" s="210"/>
      <c r="BD1416" s="210"/>
      <c r="BE1416" s="210"/>
      <c r="BM1416" s="211"/>
      <c r="BN1416" s="211"/>
      <c r="BO1416" s="211"/>
      <c r="BP1416" s="211"/>
      <c r="BQ1416" s="211"/>
      <c r="BR1416" s="211"/>
      <c r="BS1416" s="211"/>
      <c r="BT1416" s="211"/>
      <c r="BU1416" s="211"/>
      <c r="BV1416" s="211"/>
      <c r="BW1416" s="211"/>
      <c r="BX1416" s="211"/>
    </row>
    <row r="1417" spans="1:76" s="209" customFormat="1" x14ac:dyDescent="0.25">
      <c r="A1417" s="194"/>
      <c r="B1417" s="194"/>
      <c r="C1417" s="194"/>
      <c r="D1417" s="194"/>
      <c r="E1417" s="194"/>
      <c r="F1417" s="194"/>
      <c r="G1417" s="194"/>
      <c r="X1417" s="210"/>
      <c r="Y1417" s="210"/>
      <c r="AF1417" s="210"/>
      <c r="AG1417" s="210"/>
      <c r="AT1417" s="210"/>
      <c r="AU1417" s="210"/>
      <c r="AV1417" s="210"/>
      <c r="AW1417" s="210"/>
      <c r="AX1417" s="210"/>
      <c r="AY1417" s="210"/>
      <c r="AZ1417" s="210"/>
      <c r="BA1417" s="210"/>
      <c r="BB1417" s="210"/>
      <c r="BC1417" s="210"/>
      <c r="BD1417" s="210"/>
      <c r="BE1417" s="210"/>
      <c r="BM1417" s="211"/>
      <c r="BN1417" s="211"/>
      <c r="BO1417" s="211"/>
      <c r="BP1417" s="211"/>
      <c r="BQ1417" s="211"/>
      <c r="BR1417" s="211"/>
      <c r="BS1417" s="211"/>
      <c r="BT1417" s="211"/>
      <c r="BU1417" s="211"/>
      <c r="BV1417" s="211"/>
      <c r="BW1417" s="211"/>
      <c r="BX1417" s="211"/>
    </row>
    <row r="1418" spans="1:76" s="209" customFormat="1" x14ac:dyDescent="0.25">
      <c r="A1418" s="194"/>
      <c r="B1418" s="194"/>
      <c r="C1418" s="194"/>
      <c r="D1418" s="194"/>
      <c r="E1418" s="194"/>
      <c r="F1418" s="194"/>
      <c r="G1418" s="194"/>
      <c r="X1418" s="210"/>
      <c r="Y1418" s="210"/>
      <c r="AF1418" s="210"/>
      <c r="AG1418" s="210"/>
      <c r="AT1418" s="210"/>
      <c r="AU1418" s="210"/>
      <c r="AV1418" s="210"/>
      <c r="AW1418" s="210"/>
      <c r="AX1418" s="210"/>
      <c r="AY1418" s="210"/>
      <c r="AZ1418" s="210"/>
      <c r="BA1418" s="210"/>
      <c r="BB1418" s="210"/>
      <c r="BC1418" s="210"/>
      <c r="BD1418" s="210"/>
      <c r="BE1418" s="210"/>
      <c r="BM1418" s="211"/>
      <c r="BN1418" s="211"/>
      <c r="BO1418" s="211"/>
      <c r="BP1418" s="211"/>
      <c r="BQ1418" s="211"/>
      <c r="BR1418" s="211"/>
      <c r="BS1418" s="211"/>
      <c r="BT1418" s="211"/>
      <c r="BU1418" s="211"/>
      <c r="BV1418" s="211"/>
      <c r="BW1418" s="211"/>
      <c r="BX1418" s="211"/>
    </row>
    <row r="1419" spans="1:76" s="209" customFormat="1" x14ac:dyDescent="0.25">
      <c r="A1419" s="194"/>
      <c r="B1419" s="194"/>
      <c r="C1419" s="194"/>
      <c r="D1419" s="194"/>
      <c r="E1419" s="194"/>
      <c r="F1419" s="194"/>
      <c r="G1419" s="194"/>
      <c r="X1419" s="210"/>
      <c r="Y1419" s="210"/>
      <c r="AF1419" s="210"/>
      <c r="AG1419" s="210"/>
      <c r="AT1419" s="210"/>
      <c r="AU1419" s="210"/>
      <c r="AV1419" s="210"/>
      <c r="AW1419" s="210"/>
      <c r="AX1419" s="210"/>
      <c r="AY1419" s="210"/>
      <c r="AZ1419" s="210"/>
      <c r="BA1419" s="210"/>
      <c r="BB1419" s="210"/>
      <c r="BC1419" s="210"/>
      <c r="BD1419" s="210"/>
      <c r="BE1419" s="210"/>
      <c r="BM1419" s="211"/>
      <c r="BN1419" s="211"/>
      <c r="BO1419" s="211"/>
      <c r="BP1419" s="211"/>
      <c r="BQ1419" s="211"/>
      <c r="BR1419" s="211"/>
      <c r="BS1419" s="211"/>
      <c r="BT1419" s="211"/>
      <c r="BU1419" s="211"/>
      <c r="BV1419" s="211"/>
      <c r="BW1419" s="211"/>
      <c r="BX1419" s="211"/>
    </row>
    <row r="1420" spans="1:76" s="209" customFormat="1" x14ac:dyDescent="0.25">
      <c r="A1420" s="194"/>
      <c r="B1420" s="194"/>
      <c r="C1420" s="194"/>
      <c r="D1420" s="194"/>
      <c r="E1420" s="194"/>
      <c r="F1420" s="194"/>
      <c r="G1420" s="194"/>
      <c r="X1420" s="210"/>
      <c r="Y1420" s="210"/>
      <c r="AF1420" s="210"/>
      <c r="AG1420" s="210"/>
      <c r="AT1420" s="210"/>
      <c r="AU1420" s="210"/>
      <c r="AV1420" s="210"/>
      <c r="AW1420" s="210"/>
      <c r="AX1420" s="210"/>
      <c r="AY1420" s="210"/>
      <c r="AZ1420" s="210"/>
      <c r="BA1420" s="210"/>
      <c r="BB1420" s="210"/>
      <c r="BC1420" s="210"/>
      <c r="BD1420" s="210"/>
      <c r="BE1420" s="210"/>
      <c r="BM1420" s="211"/>
      <c r="BN1420" s="211"/>
      <c r="BO1420" s="211"/>
      <c r="BP1420" s="211"/>
      <c r="BQ1420" s="211"/>
      <c r="BR1420" s="211"/>
      <c r="BS1420" s="211"/>
      <c r="BT1420" s="211"/>
      <c r="BU1420" s="211"/>
      <c r="BV1420" s="211"/>
      <c r="BW1420" s="211"/>
      <c r="BX1420" s="211"/>
    </row>
    <row r="1421" spans="1:76" s="209" customFormat="1" x14ac:dyDescent="0.25">
      <c r="A1421" s="194"/>
      <c r="B1421" s="194"/>
      <c r="C1421" s="194"/>
      <c r="D1421" s="194"/>
      <c r="E1421" s="194"/>
      <c r="F1421" s="194"/>
      <c r="G1421" s="194"/>
      <c r="X1421" s="210"/>
      <c r="Y1421" s="210"/>
      <c r="AF1421" s="210"/>
      <c r="AG1421" s="210"/>
      <c r="AT1421" s="210"/>
      <c r="AU1421" s="210"/>
      <c r="AV1421" s="210"/>
      <c r="AW1421" s="210"/>
      <c r="AX1421" s="210"/>
      <c r="AY1421" s="210"/>
      <c r="AZ1421" s="210"/>
      <c r="BA1421" s="210"/>
      <c r="BB1421" s="210"/>
      <c r="BC1421" s="210"/>
      <c r="BD1421" s="210"/>
      <c r="BE1421" s="210"/>
      <c r="BM1421" s="211"/>
      <c r="BN1421" s="211"/>
      <c r="BO1421" s="211"/>
      <c r="BP1421" s="211"/>
      <c r="BQ1421" s="211"/>
      <c r="BR1421" s="211"/>
      <c r="BS1421" s="211"/>
      <c r="BT1421" s="211"/>
      <c r="BU1421" s="211"/>
      <c r="BV1421" s="211"/>
      <c r="BW1421" s="211"/>
      <c r="BX1421" s="211"/>
    </row>
    <row r="1422" spans="1:76" s="209" customFormat="1" x14ac:dyDescent="0.25">
      <c r="A1422" s="194"/>
      <c r="B1422" s="194"/>
      <c r="C1422" s="194"/>
      <c r="D1422" s="194"/>
      <c r="E1422" s="194"/>
      <c r="F1422" s="194"/>
      <c r="G1422" s="194"/>
      <c r="X1422" s="210"/>
      <c r="Y1422" s="210"/>
      <c r="AF1422" s="210"/>
      <c r="AG1422" s="210"/>
      <c r="AT1422" s="210"/>
      <c r="AU1422" s="210"/>
      <c r="AV1422" s="210"/>
      <c r="AW1422" s="210"/>
      <c r="AX1422" s="210"/>
      <c r="AY1422" s="210"/>
      <c r="AZ1422" s="210"/>
      <c r="BA1422" s="210"/>
      <c r="BB1422" s="210"/>
      <c r="BC1422" s="210"/>
      <c r="BD1422" s="210"/>
      <c r="BE1422" s="210"/>
      <c r="BM1422" s="211"/>
      <c r="BN1422" s="211"/>
      <c r="BO1422" s="211"/>
      <c r="BP1422" s="211"/>
      <c r="BQ1422" s="211"/>
      <c r="BR1422" s="211"/>
      <c r="BS1422" s="211"/>
      <c r="BT1422" s="211"/>
      <c r="BU1422" s="211"/>
      <c r="BV1422" s="211"/>
      <c r="BW1422" s="211"/>
      <c r="BX1422" s="211"/>
    </row>
    <row r="1423" spans="1:76" s="209" customFormat="1" x14ac:dyDescent="0.25">
      <c r="A1423" s="194"/>
      <c r="B1423" s="194"/>
      <c r="C1423" s="194"/>
      <c r="D1423" s="194"/>
      <c r="E1423" s="194"/>
      <c r="F1423" s="194"/>
      <c r="G1423" s="194"/>
      <c r="X1423" s="210"/>
      <c r="Y1423" s="210"/>
      <c r="AF1423" s="210"/>
      <c r="AG1423" s="210"/>
      <c r="AT1423" s="210"/>
      <c r="AU1423" s="210"/>
      <c r="AV1423" s="210"/>
      <c r="AW1423" s="210"/>
      <c r="AX1423" s="210"/>
      <c r="AY1423" s="210"/>
      <c r="AZ1423" s="210"/>
      <c r="BA1423" s="210"/>
      <c r="BB1423" s="210"/>
      <c r="BC1423" s="210"/>
      <c r="BD1423" s="210"/>
      <c r="BE1423" s="210"/>
      <c r="BM1423" s="211"/>
      <c r="BN1423" s="211"/>
      <c r="BO1423" s="211"/>
      <c r="BP1423" s="211"/>
      <c r="BQ1423" s="211"/>
      <c r="BR1423" s="211"/>
      <c r="BS1423" s="211"/>
      <c r="BT1423" s="211"/>
      <c r="BU1423" s="211"/>
      <c r="BV1423" s="211"/>
      <c r="BW1423" s="211"/>
      <c r="BX1423" s="211"/>
    </row>
    <row r="1424" spans="1:76" s="209" customFormat="1" x14ac:dyDescent="0.25">
      <c r="A1424" s="194"/>
      <c r="B1424" s="194"/>
      <c r="C1424" s="194"/>
      <c r="D1424" s="194"/>
      <c r="E1424" s="194"/>
      <c r="F1424" s="194"/>
      <c r="G1424" s="194"/>
      <c r="X1424" s="210"/>
      <c r="Y1424" s="210"/>
      <c r="AF1424" s="210"/>
      <c r="AG1424" s="210"/>
      <c r="AT1424" s="210"/>
      <c r="AU1424" s="210"/>
      <c r="AV1424" s="210"/>
      <c r="AW1424" s="210"/>
      <c r="AX1424" s="210"/>
      <c r="AY1424" s="210"/>
      <c r="AZ1424" s="210"/>
      <c r="BA1424" s="210"/>
      <c r="BB1424" s="210"/>
      <c r="BC1424" s="210"/>
      <c r="BD1424" s="210"/>
      <c r="BE1424" s="210"/>
      <c r="BM1424" s="211"/>
      <c r="BN1424" s="211"/>
      <c r="BO1424" s="211"/>
      <c r="BP1424" s="211"/>
      <c r="BQ1424" s="211"/>
      <c r="BR1424" s="211"/>
      <c r="BS1424" s="211"/>
      <c r="BT1424" s="211"/>
      <c r="BU1424" s="211"/>
      <c r="BV1424" s="211"/>
      <c r="BW1424" s="211"/>
      <c r="BX1424" s="211"/>
    </row>
    <row r="1425" spans="1:76" s="209" customFormat="1" x14ac:dyDescent="0.25">
      <c r="A1425" s="194"/>
      <c r="B1425" s="194"/>
      <c r="C1425" s="194"/>
      <c r="D1425" s="194"/>
      <c r="E1425" s="194"/>
      <c r="F1425" s="194"/>
      <c r="G1425" s="194"/>
      <c r="X1425" s="210"/>
      <c r="Y1425" s="210"/>
      <c r="AF1425" s="210"/>
      <c r="AG1425" s="210"/>
      <c r="AT1425" s="210"/>
      <c r="AU1425" s="210"/>
      <c r="AV1425" s="210"/>
      <c r="AW1425" s="210"/>
      <c r="AX1425" s="210"/>
      <c r="AY1425" s="210"/>
      <c r="AZ1425" s="210"/>
      <c r="BA1425" s="210"/>
      <c r="BB1425" s="210"/>
      <c r="BC1425" s="210"/>
      <c r="BD1425" s="210"/>
      <c r="BE1425" s="210"/>
      <c r="BM1425" s="211"/>
      <c r="BN1425" s="211"/>
      <c r="BO1425" s="211"/>
      <c r="BP1425" s="211"/>
      <c r="BQ1425" s="211"/>
      <c r="BR1425" s="211"/>
      <c r="BS1425" s="211"/>
      <c r="BT1425" s="211"/>
      <c r="BU1425" s="211"/>
      <c r="BV1425" s="211"/>
      <c r="BW1425" s="211"/>
      <c r="BX1425" s="211"/>
    </row>
    <row r="1426" spans="1:76" s="209" customFormat="1" x14ac:dyDescent="0.25">
      <c r="A1426" s="194"/>
      <c r="B1426" s="194"/>
      <c r="C1426" s="194"/>
      <c r="D1426" s="194"/>
      <c r="E1426" s="194"/>
      <c r="F1426" s="194"/>
      <c r="G1426" s="194"/>
      <c r="X1426" s="210"/>
      <c r="Y1426" s="210"/>
      <c r="AF1426" s="210"/>
      <c r="AG1426" s="210"/>
      <c r="AT1426" s="210"/>
      <c r="AU1426" s="210"/>
      <c r="AV1426" s="210"/>
      <c r="AW1426" s="210"/>
      <c r="AX1426" s="210"/>
      <c r="AY1426" s="210"/>
      <c r="AZ1426" s="210"/>
      <c r="BA1426" s="210"/>
      <c r="BB1426" s="210"/>
      <c r="BC1426" s="210"/>
      <c r="BD1426" s="210"/>
      <c r="BE1426" s="210"/>
      <c r="BM1426" s="211"/>
      <c r="BN1426" s="211"/>
      <c r="BO1426" s="211"/>
      <c r="BP1426" s="211"/>
      <c r="BQ1426" s="211"/>
      <c r="BR1426" s="211"/>
      <c r="BS1426" s="211"/>
      <c r="BT1426" s="211"/>
      <c r="BU1426" s="211"/>
      <c r="BV1426" s="211"/>
      <c r="BW1426" s="211"/>
      <c r="BX1426" s="211"/>
    </row>
    <row r="1427" spans="1:76" s="209" customFormat="1" x14ac:dyDescent="0.25">
      <c r="A1427" s="194"/>
      <c r="B1427" s="194"/>
      <c r="C1427" s="194"/>
      <c r="D1427" s="194"/>
      <c r="E1427" s="194"/>
      <c r="F1427" s="194"/>
      <c r="G1427" s="194"/>
      <c r="X1427" s="210"/>
      <c r="Y1427" s="210"/>
      <c r="AF1427" s="210"/>
      <c r="AG1427" s="210"/>
      <c r="AT1427" s="210"/>
      <c r="AU1427" s="210"/>
      <c r="AV1427" s="210"/>
      <c r="AW1427" s="210"/>
      <c r="AX1427" s="210"/>
      <c r="AY1427" s="210"/>
      <c r="AZ1427" s="210"/>
      <c r="BA1427" s="210"/>
      <c r="BB1427" s="210"/>
      <c r="BC1427" s="210"/>
      <c r="BD1427" s="210"/>
      <c r="BE1427" s="210"/>
      <c r="BM1427" s="211"/>
      <c r="BN1427" s="211"/>
      <c r="BO1427" s="211"/>
      <c r="BP1427" s="211"/>
      <c r="BQ1427" s="211"/>
      <c r="BR1427" s="211"/>
      <c r="BS1427" s="211"/>
      <c r="BT1427" s="211"/>
      <c r="BU1427" s="211"/>
      <c r="BV1427" s="211"/>
      <c r="BW1427" s="211"/>
      <c r="BX1427" s="211"/>
    </row>
    <row r="1428" spans="1:76" s="209" customFormat="1" x14ac:dyDescent="0.25">
      <c r="A1428" s="194"/>
      <c r="B1428" s="194"/>
      <c r="C1428" s="194"/>
      <c r="D1428" s="194"/>
      <c r="E1428" s="194"/>
      <c r="F1428" s="194"/>
      <c r="G1428" s="194"/>
      <c r="X1428" s="210"/>
      <c r="Y1428" s="210"/>
      <c r="AF1428" s="210"/>
      <c r="AG1428" s="210"/>
      <c r="AT1428" s="210"/>
      <c r="AU1428" s="210"/>
      <c r="AV1428" s="210"/>
      <c r="AW1428" s="210"/>
      <c r="AX1428" s="210"/>
      <c r="AY1428" s="210"/>
      <c r="AZ1428" s="210"/>
      <c r="BA1428" s="210"/>
      <c r="BB1428" s="210"/>
      <c r="BC1428" s="210"/>
      <c r="BD1428" s="210"/>
      <c r="BE1428" s="210"/>
      <c r="BM1428" s="211"/>
      <c r="BN1428" s="211"/>
      <c r="BO1428" s="211"/>
      <c r="BP1428" s="211"/>
      <c r="BQ1428" s="211"/>
      <c r="BR1428" s="211"/>
      <c r="BS1428" s="211"/>
      <c r="BT1428" s="211"/>
      <c r="BU1428" s="211"/>
      <c r="BV1428" s="211"/>
      <c r="BW1428" s="211"/>
      <c r="BX1428" s="211"/>
    </row>
    <row r="1429" spans="1:76" s="209" customFormat="1" x14ac:dyDescent="0.25">
      <c r="A1429" s="194"/>
      <c r="B1429" s="194"/>
      <c r="C1429" s="194"/>
      <c r="D1429" s="194"/>
      <c r="E1429" s="194"/>
      <c r="F1429" s="194"/>
      <c r="G1429" s="194"/>
      <c r="X1429" s="210"/>
      <c r="Y1429" s="210"/>
      <c r="AF1429" s="210"/>
      <c r="AG1429" s="210"/>
      <c r="AT1429" s="210"/>
      <c r="AU1429" s="210"/>
      <c r="AV1429" s="210"/>
      <c r="AW1429" s="210"/>
      <c r="AX1429" s="210"/>
      <c r="AY1429" s="210"/>
      <c r="AZ1429" s="210"/>
      <c r="BA1429" s="210"/>
      <c r="BB1429" s="210"/>
      <c r="BC1429" s="210"/>
      <c r="BD1429" s="210"/>
      <c r="BE1429" s="210"/>
      <c r="BM1429" s="211"/>
      <c r="BN1429" s="211"/>
      <c r="BO1429" s="211"/>
      <c r="BP1429" s="211"/>
      <c r="BQ1429" s="211"/>
      <c r="BR1429" s="211"/>
      <c r="BS1429" s="211"/>
      <c r="BT1429" s="211"/>
      <c r="BU1429" s="211"/>
      <c r="BV1429" s="211"/>
      <c r="BW1429" s="211"/>
      <c r="BX1429" s="211"/>
    </row>
    <row r="1430" spans="1:76" s="209" customFormat="1" x14ac:dyDescent="0.25">
      <c r="A1430" s="194"/>
      <c r="B1430" s="194"/>
      <c r="C1430" s="194"/>
      <c r="D1430" s="194"/>
      <c r="E1430" s="194"/>
      <c r="F1430" s="194"/>
      <c r="G1430" s="194"/>
      <c r="X1430" s="210"/>
      <c r="Y1430" s="210"/>
      <c r="AF1430" s="210"/>
      <c r="AG1430" s="210"/>
      <c r="AT1430" s="210"/>
      <c r="AU1430" s="210"/>
      <c r="AV1430" s="210"/>
      <c r="AW1430" s="210"/>
      <c r="AX1430" s="210"/>
      <c r="AY1430" s="210"/>
      <c r="AZ1430" s="210"/>
      <c r="BA1430" s="210"/>
      <c r="BB1430" s="210"/>
      <c r="BC1430" s="210"/>
      <c r="BD1430" s="210"/>
      <c r="BE1430" s="210"/>
      <c r="BM1430" s="211"/>
      <c r="BN1430" s="211"/>
      <c r="BO1430" s="211"/>
      <c r="BP1430" s="211"/>
      <c r="BQ1430" s="211"/>
      <c r="BR1430" s="211"/>
      <c r="BS1430" s="211"/>
      <c r="BT1430" s="211"/>
      <c r="BU1430" s="211"/>
      <c r="BV1430" s="211"/>
      <c r="BW1430" s="211"/>
      <c r="BX1430" s="211"/>
    </row>
    <row r="1431" spans="1:76" s="209" customFormat="1" x14ac:dyDescent="0.25">
      <c r="A1431" s="194"/>
      <c r="B1431" s="194"/>
      <c r="C1431" s="194"/>
      <c r="D1431" s="194"/>
      <c r="E1431" s="194"/>
      <c r="F1431" s="194"/>
      <c r="G1431" s="194"/>
      <c r="X1431" s="210"/>
      <c r="Y1431" s="210"/>
      <c r="AF1431" s="210"/>
      <c r="AG1431" s="210"/>
      <c r="AT1431" s="210"/>
      <c r="AU1431" s="210"/>
      <c r="AV1431" s="210"/>
      <c r="AW1431" s="210"/>
      <c r="AX1431" s="210"/>
      <c r="AY1431" s="210"/>
      <c r="AZ1431" s="210"/>
      <c r="BA1431" s="210"/>
      <c r="BB1431" s="210"/>
      <c r="BC1431" s="210"/>
      <c r="BD1431" s="210"/>
      <c r="BE1431" s="210"/>
      <c r="BM1431" s="211"/>
      <c r="BN1431" s="211"/>
      <c r="BO1431" s="211"/>
      <c r="BP1431" s="211"/>
      <c r="BQ1431" s="211"/>
      <c r="BR1431" s="211"/>
      <c r="BS1431" s="211"/>
      <c r="BT1431" s="211"/>
      <c r="BU1431" s="211"/>
      <c r="BV1431" s="211"/>
      <c r="BW1431" s="211"/>
      <c r="BX1431" s="211"/>
    </row>
    <row r="1432" spans="1:76" s="209" customFormat="1" x14ac:dyDescent="0.25">
      <c r="A1432" s="194"/>
      <c r="B1432" s="194"/>
      <c r="C1432" s="194"/>
      <c r="D1432" s="194"/>
      <c r="E1432" s="194"/>
      <c r="F1432" s="194"/>
      <c r="G1432" s="194"/>
      <c r="X1432" s="210"/>
      <c r="Y1432" s="210"/>
      <c r="AF1432" s="210"/>
      <c r="AG1432" s="210"/>
      <c r="AT1432" s="210"/>
      <c r="AU1432" s="210"/>
      <c r="AV1432" s="210"/>
      <c r="AW1432" s="210"/>
      <c r="AX1432" s="210"/>
      <c r="AY1432" s="210"/>
      <c r="AZ1432" s="210"/>
      <c r="BA1432" s="210"/>
      <c r="BB1432" s="210"/>
      <c r="BC1432" s="210"/>
      <c r="BD1432" s="210"/>
      <c r="BE1432" s="210"/>
      <c r="BM1432" s="211"/>
      <c r="BN1432" s="211"/>
      <c r="BO1432" s="211"/>
      <c r="BP1432" s="211"/>
      <c r="BQ1432" s="211"/>
      <c r="BR1432" s="211"/>
      <c r="BS1432" s="211"/>
      <c r="BT1432" s="211"/>
      <c r="BU1432" s="211"/>
      <c r="BV1432" s="211"/>
      <c r="BW1432" s="211"/>
      <c r="BX1432" s="211"/>
    </row>
    <row r="1433" spans="1:76" s="209" customFormat="1" x14ac:dyDescent="0.25">
      <c r="A1433" s="194"/>
      <c r="B1433" s="194"/>
      <c r="C1433" s="194"/>
      <c r="D1433" s="194"/>
      <c r="E1433" s="194"/>
      <c r="F1433" s="194"/>
      <c r="G1433" s="194"/>
      <c r="X1433" s="210"/>
      <c r="Y1433" s="210"/>
      <c r="AF1433" s="210"/>
      <c r="AG1433" s="210"/>
      <c r="AT1433" s="210"/>
      <c r="AU1433" s="210"/>
      <c r="AV1433" s="210"/>
      <c r="AW1433" s="210"/>
      <c r="AX1433" s="210"/>
      <c r="AY1433" s="210"/>
      <c r="AZ1433" s="210"/>
      <c r="BA1433" s="210"/>
      <c r="BB1433" s="210"/>
      <c r="BC1433" s="210"/>
      <c r="BD1433" s="210"/>
      <c r="BE1433" s="210"/>
      <c r="BM1433" s="211"/>
      <c r="BN1433" s="211"/>
      <c r="BO1433" s="211"/>
      <c r="BP1433" s="211"/>
      <c r="BQ1433" s="211"/>
      <c r="BR1433" s="211"/>
      <c r="BS1433" s="211"/>
      <c r="BT1433" s="211"/>
      <c r="BU1433" s="211"/>
      <c r="BV1433" s="211"/>
      <c r="BW1433" s="211"/>
      <c r="BX1433" s="211"/>
    </row>
    <row r="1434" spans="1:76" s="209" customFormat="1" x14ac:dyDescent="0.25">
      <c r="A1434" s="194"/>
      <c r="B1434" s="194"/>
      <c r="C1434" s="194"/>
      <c r="D1434" s="194"/>
      <c r="E1434" s="194"/>
      <c r="F1434" s="194"/>
      <c r="G1434" s="194"/>
      <c r="X1434" s="210"/>
      <c r="Y1434" s="210"/>
      <c r="AF1434" s="210"/>
      <c r="AG1434" s="210"/>
      <c r="AT1434" s="210"/>
      <c r="AU1434" s="210"/>
      <c r="AV1434" s="210"/>
      <c r="AW1434" s="210"/>
      <c r="AX1434" s="210"/>
      <c r="AY1434" s="210"/>
      <c r="AZ1434" s="210"/>
      <c r="BA1434" s="210"/>
      <c r="BB1434" s="210"/>
      <c r="BC1434" s="210"/>
      <c r="BD1434" s="210"/>
      <c r="BE1434" s="210"/>
      <c r="BM1434" s="211"/>
      <c r="BN1434" s="211"/>
      <c r="BO1434" s="211"/>
      <c r="BP1434" s="211"/>
      <c r="BQ1434" s="211"/>
      <c r="BR1434" s="211"/>
      <c r="BS1434" s="211"/>
      <c r="BT1434" s="211"/>
      <c r="BU1434" s="211"/>
      <c r="BV1434" s="211"/>
      <c r="BW1434" s="211"/>
      <c r="BX1434" s="211"/>
    </row>
    <row r="1435" spans="1:76" s="209" customFormat="1" x14ac:dyDescent="0.25">
      <c r="A1435" s="194"/>
      <c r="B1435" s="194"/>
      <c r="C1435" s="194"/>
      <c r="D1435" s="194"/>
      <c r="E1435" s="194"/>
      <c r="F1435" s="194"/>
      <c r="G1435" s="194"/>
      <c r="X1435" s="210"/>
      <c r="Y1435" s="210"/>
      <c r="AF1435" s="210"/>
      <c r="AG1435" s="210"/>
      <c r="AT1435" s="210"/>
      <c r="AU1435" s="210"/>
      <c r="AV1435" s="210"/>
      <c r="AW1435" s="210"/>
      <c r="AX1435" s="210"/>
      <c r="AY1435" s="210"/>
      <c r="AZ1435" s="210"/>
      <c r="BA1435" s="210"/>
      <c r="BB1435" s="210"/>
      <c r="BC1435" s="210"/>
      <c r="BD1435" s="210"/>
      <c r="BE1435" s="210"/>
      <c r="BM1435" s="211"/>
      <c r="BN1435" s="211"/>
      <c r="BO1435" s="211"/>
      <c r="BP1435" s="211"/>
      <c r="BQ1435" s="211"/>
      <c r="BR1435" s="211"/>
      <c r="BS1435" s="211"/>
      <c r="BT1435" s="211"/>
      <c r="BU1435" s="211"/>
      <c r="BV1435" s="211"/>
      <c r="BW1435" s="211"/>
      <c r="BX1435" s="211"/>
    </row>
    <row r="1436" spans="1:76" s="209" customFormat="1" x14ac:dyDescent="0.25">
      <c r="A1436" s="194"/>
      <c r="B1436" s="194"/>
      <c r="C1436" s="194"/>
      <c r="D1436" s="194"/>
      <c r="E1436" s="194"/>
      <c r="F1436" s="194"/>
      <c r="G1436" s="194"/>
      <c r="X1436" s="210"/>
      <c r="Y1436" s="210"/>
      <c r="AF1436" s="210"/>
      <c r="AG1436" s="210"/>
      <c r="AT1436" s="210"/>
      <c r="AU1436" s="210"/>
      <c r="AV1436" s="210"/>
      <c r="AW1436" s="210"/>
      <c r="AX1436" s="210"/>
      <c r="AY1436" s="210"/>
      <c r="AZ1436" s="210"/>
      <c r="BA1436" s="210"/>
      <c r="BB1436" s="210"/>
      <c r="BC1436" s="210"/>
      <c r="BD1436" s="210"/>
      <c r="BE1436" s="210"/>
      <c r="BM1436" s="211"/>
      <c r="BN1436" s="211"/>
      <c r="BO1436" s="211"/>
      <c r="BP1436" s="211"/>
      <c r="BQ1436" s="211"/>
      <c r="BR1436" s="211"/>
      <c r="BS1436" s="211"/>
      <c r="BT1436" s="211"/>
      <c r="BU1436" s="211"/>
      <c r="BV1436" s="211"/>
      <c r="BW1436" s="211"/>
      <c r="BX1436" s="211"/>
    </row>
    <row r="1437" spans="1:76" s="209" customFormat="1" x14ac:dyDescent="0.25">
      <c r="A1437" s="194"/>
      <c r="B1437" s="194"/>
      <c r="C1437" s="194"/>
      <c r="D1437" s="194"/>
      <c r="E1437" s="194"/>
      <c r="F1437" s="194"/>
      <c r="G1437" s="194"/>
      <c r="X1437" s="210"/>
      <c r="Y1437" s="210"/>
      <c r="AF1437" s="210"/>
      <c r="AG1437" s="210"/>
      <c r="AT1437" s="210"/>
      <c r="AU1437" s="210"/>
      <c r="AV1437" s="210"/>
      <c r="AW1437" s="210"/>
      <c r="AX1437" s="210"/>
      <c r="AY1437" s="210"/>
      <c r="AZ1437" s="210"/>
      <c r="BA1437" s="210"/>
      <c r="BB1437" s="210"/>
      <c r="BC1437" s="210"/>
      <c r="BD1437" s="210"/>
      <c r="BE1437" s="210"/>
      <c r="BM1437" s="211"/>
      <c r="BN1437" s="211"/>
      <c r="BO1437" s="211"/>
      <c r="BP1437" s="211"/>
      <c r="BQ1437" s="211"/>
      <c r="BR1437" s="211"/>
      <c r="BS1437" s="211"/>
      <c r="BT1437" s="211"/>
      <c r="BU1437" s="211"/>
      <c r="BV1437" s="211"/>
      <c r="BW1437" s="211"/>
      <c r="BX1437" s="211"/>
    </row>
    <row r="1438" spans="1:76" s="209" customFormat="1" x14ac:dyDescent="0.25">
      <c r="A1438" s="194"/>
      <c r="B1438" s="194"/>
      <c r="C1438" s="194"/>
      <c r="D1438" s="194"/>
      <c r="E1438" s="194"/>
      <c r="F1438" s="194"/>
      <c r="G1438" s="194"/>
      <c r="X1438" s="210"/>
      <c r="Y1438" s="210"/>
      <c r="AF1438" s="210"/>
      <c r="AG1438" s="210"/>
      <c r="AT1438" s="210"/>
      <c r="AU1438" s="210"/>
      <c r="AV1438" s="210"/>
      <c r="AW1438" s="210"/>
      <c r="AX1438" s="210"/>
      <c r="AY1438" s="210"/>
      <c r="AZ1438" s="210"/>
      <c r="BA1438" s="210"/>
      <c r="BB1438" s="210"/>
      <c r="BC1438" s="210"/>
      <c r="BD1438" s="210"/>
      <c r="BE1438" s="210"/>
      <c r="BM1438" s="211"/>
      <c r="BN1438" s="211"/>
      <c r="BO1438" s="211"/>
      <c r="BP1438" s="211"/>
      <c r="BQ1438" s="211"/>
      <c r="BR1438" s="211"/>
      <c r="BS1438" s="211"/>
      <c r="BT1438" s="211"/>
      <c r="BU1438" s="211"/>
      <c r="BV1438" s="211"/>
      <c r="BW1438" s="211"/>
      <c r="BX1438" s="211"/>
    </row>
    <row r="1439" spans="1:76" s="209" customFormat="1" x14ac:dyDescent="0.25">
      <c r="A1439" s="194"/>
      <c r="B1439" s="194"/>
      <c r="C1439" s="194"/>
      <c r="D1439" s="194"/>
      <c r="E1439" s="194"/>
      <c r="F1439" s="194"/>
      <c r="G1439" s="194"/>
      <c r="X1439" s="210"/>
      <c r="Y1439" s="210"/>
      <c r="AF1439" s="210"/>
      <c r="AG1439" s="210"/>
      <c r="AT1439" s="210"/>
      <c r="AU1439" s="210"/>
      <c r="AV1439" s="210"/>
      <c r="AW1439" s="210"/>
      <c r="AX1439" s="210"/>
      <c r="AY1439" s="210"/>
      <c r="AZ1439" s="210"/>
      <c r="BA1439" s="210"/>
      <c r="BB1439" s="210"/>
      <c r="BC1439" s="210"/>
      <c r="BD1439" s="210"/>
      <c r="BE1439" s="210"/>
      <c r="BM1439" s="211"/>
      <c r="BN1439" s="211"/>
      <c r="BO1439" s="211"/>
      <c r="BP1439" s="211"/>
      <c r="BQ1439" s="211"/>
      <c r="BR1439" s="211"/>
      <c r="BS1439" s="211"/>
      <c r="BT1439" s="211"/>
      <c r="BU1439" s="211"/>
      <c r="BV1439" s="211"/>
      <c r="BW1439" s="211"/>
      <c r="BX1439" s="211"/>
    </row>
    <row r="1440" spans="1:76" s="209" customFormat="1" x14ac:dyDescent="0.25">
      <c r="A1440" s="194"/>
      <c r="B1440" s="194"/>
      <c r="C1440" s="194"/>
      <c r="D1440" s="194"/>
      <c r="E1440" s="194"/>
      <c r="F1440" s="194"/>
      <c r="G1440" s="194"/>
      <c r="X1440" s="210"/>
      <c r="Y1440" s="210"/>
      <c r="AF1440" s="210"/>
      <c r="AG1440" s="210"/>
      <c r="AT1440" s="210"/>
      <c r="AU1440" s="210"/>
      <c r="AV1440" s="210"/>
      <c r="AW1440" s="210"/>
      <c r="AX1440" s="210"/>
      <c r="AY1440" s="210"/>
      <c r="AZ1440" s="210"/>
      <c r="BA1440" s="210"/>
      <c r="BB1440" s="210"/>
      <c r="BC1440" s="210"/>
      <c r="BD1440" s="210"/>
      <c r="BE1440" s="210"/>
      <c r="BM1440" s="211"/>
      <c r="BN1440" s="211"/>
      <c r="BO1440" s="211"/>
      <c r="BP1440" s="211"/>
      <c r="BQ1440" s="211"/>
      <c r="BR1440" s="211"/>
      <c r="BS1440" s="211"/>
      <c r="BT1440" s="211"/>
      <c r="BU1440" s="211"/>
      <c r="BV1440" s="211"/>
      <c r="BW1440" s="211"/>
      <c r="BX1440" s="211"/>
    </row>
    <row r="1441" spans="1:76" s="209" customFormat="1" x14ac:dyDescent="0.25">
      <c r="A1441" s="194"/>
      <c r="B1441" s="194"/>
      <c r="C1441" s="194"/>
      <c r="D1441" s="194"/>
      <c r="E1441" s="194"/>
      <c r="F1441" s="194"/>
      <c r="G1441" s="194"/>
      <c r="X1441" s="210"/>
      <c r="Y1441" s="210"/>
      <c r="AF1441" s="210"/>
      <c r="AG1441" s="210"/>
      <c r="AT1441" s="210"/>
      <c r="AU1441" s="210"/>
      <c r="AV1441" s="210"/>
      <c r="AW1441" s="210"/>
      <c r="AX1441" s="210"/>
      <c r="AY1441" s="210"/>
      <c r="AZ1441" s="210"/>
      <c r="BA1441" s="210"/>
      <c r="BB1441" s="210"/>
      <c r="BC1441" s="210"/>
      <c r="BD1441" s="210"/>
      <c r="BE1441" s="210"/>
      <c r="BM1441" s="211"/>
      <c r="BN1441" s="211"/>
      <c r="BO1441" s="211"/>
      <c r="BP1441" s="211"/>
      <c r="BQ1441" s="211"/>
      <c r="BR1441" s="211"/>
      <c r="BS1441" s="211"/>
      <c r="BT1441" s="211"/>
      <c r="BU1441" s="211"/>
      <c r="BV1441" s="211"/>
      <c r="BW1441" s="211"/>
      <c r="BX1441" s="211"/>
    </row>
    <row r="1442" spans="1:76" s="209" customFormat="1" x14ac:dyDescent="0.25">
      <c r="A1442" s="194"/>
      <c r="B1442" s="194"/>
      <c r="C1442" s="194"/>
      <c r="D1442" s="194"/>
      <c r="E1442" s="194"/>
      <c r="F1442" s="194"/>
      <c r="G1442" s="194"/>
      <c r="X1442" s="210"/>
      <c r="Y1442" s="210"/>
      <c r="AF1442" s="210"/>
      <c r="AG1442" s="210"/>
      <c r="AT1442" s="210"/>
      <c r="AU1442" s="210"/>
      <c r="AV1442" s="210"/>
      <c r="AW1442" s="210"/>
      <c r="AX1442" s="210"/>
      <c r="AY1442" s="210"/>
      <c r="AZ1442" s="210"/>
      <c r="BA1442" s="210"/>
      <c r="BB1442" s="210"/>
      <c r="BC1442" s="210"/>
      <c r="BD1442" s="210"/>
      <c r="BE1442" s="210"/>
      <c r="BM1442" s="211"/>
      <c r="BN1442" s="211"/>
      <c r="BO1442" s="211"/>
      <c r="BP1442" s="211"/>
      <c r="BQ1442" s="211"/>
      <c r="BR1442" s="211"/>
      <c r="BS1442" s="211"/>
      <c r="BT1442" s="211"/>
      <c r="BU1442" s="211"/>
      <c r="BV1442" s="211"/>
      <c r="BW1442" s="211"/>
      <c r="BX1442" s="211"/>
    </row>
    <row r="1443" spans="1:76" s="209" customFormat="1" x14ac:dyDescent="0.25">
      <c r="A1443" s="194"/>
      <c r="B1443" s="194"/>
      <c r="C1443" s="194"/>
      <c r="D1443" s="194"/>
      <c r="E1443" s="194"/>
      <c r="F1443" s="194"/>
      <c r="G1443" s="194"/>
      <c r="X1443" s="210"/>
      <c r="Y1443" s="210"/>
      <c r="AF1443" s="210"/>
      <c r="AG1443" s="210"/>
      <c r="AT1443" s="210"/>
      <c r="AU1443" s="210"/>
      <c r="AV1443" s="210"/>
      <c r="AW1443" s="210"/>
      <c r="AX1443" s="210"/>
      <c r="AY1443" s="210"/>
      <c r="AZ1443" s="210"/>
      <c r="BA1443" s="210"/>
      <c r="BB1443" s="210"/>
      <c r="BC1443" s="210"/>
      <c r="BD1443" s="210"/>
      <c r="BE1443" s="210"/>
      <c r="BM1443" s="211"/>
      <c r="BN1443" s="211"/>
      <c r="BO1443" s="211"/>
      <c r="BP1443" s="211"/>
      <c r="BQ1443" s="211"/>
      <c r="BR1443" s="211"/>
      <c r="BS1443" s="211"/>
      <c r="BT1443" s="211"/>
      <c r="BU1443" s="211"/>
      <c r="BV1443" s="211"/>
      <c r="BW1443" s="211"/>
      <c r="BX1443" s="211"/>
    </row>
    <row r="1444" spans="1:76" s="209" customFormat="1" x14ac:dyDescent="0.25">
      <c r="A1444" s="194"/>
      <c r="B1444" s="194"/>
      <c r="C1444" s="194"/>
      <c r="D1444" s="194"/>
      <c r="E1444" s="194"/>
      <c r="F1444" s="194"/>
      <c r="G1444" s="194"/>
      <c r="X1444" s="210"/>
      <c r="Y1444" s="210"/>
      <c r="AF1444" s="210"/>
      <c r="AG1444" s="210"/>
      <c r="AT1444" s="210"/>
      <c r="AU1444" s="210"/>
      <c r="AV1444" s="210"/>
      <c r="AW1444" s="210"/>
      <c r="AX1444" s="210"/>
      <c r="AY1444" s="210"/>
      <c r="AZ1444" s="210"/>
      <c r="BA1444" s="210"/>
      <c r="BB1444" s="210"/>
      <c r="BC1444" s="210"/>
      <c r="BD1444" s="210"/>
      <c r="BE1444" s="210"/>
      <c r="BM1444" s="211"/>
      <c r="BN1444" s="211"/>
      <c r="BO1444" s="211"/>
      <c r="BP1444" s="211"/>
      <c r="BQ1444" s="211"/>
      <c r="BR1444" s="211"/>
      <c r="BS1444" s="211"/>
      <c r="BT1444" s="211"/>
      <c r="BU1444" s="211"/>
      <c r="BV1444" s="211"/>
      <c r="BW1444" s="211"/>
      <c r="BX1444" s="211"/>
    </row>
    <row r="1445" spans="1:76" s="209" customFormat="1" x14ac:dyDescent="0.25">
      <c r="A1445" s="194"/>
      <c r="B1445" s="194"/>
      <c r="C1445" s="194"/>
      <c r="D1445" s="194"/>
      <c r="E1445" s="194"/>
      <c r="F1445" s="194"/>
      <c r="G1445" s="194"/>
      <c r="X1445" s="210"/>
      <c r="Y1445" s="210"/>
      <c r="AF1445" s="210"/>
      <c r="AG1445" s="210"/>
      <c r="AT1445" s="210"/>
      <c r="AU1445" s="210"/>
      <c r="AV1445" s="210"/>
      <c r="AW1445" s="210"/>
      <c r="AX1445" s="210"/>
      <c r="AY1445" s="210"/>
      <c r="AZ1445" s="210"/>
      <c r="BA1445" s="210"/>
      <c r="BB1445" s="210"/>
      <c r="BC1445" s="210"/>
      <c r="BD1445" s="210"/>
      <c r="BE1445" s="210"/>
      <c r="BM1445" s="211"/>
      <c r="BN1445" s="211"/>
      <c r="BO1445" s="211"/>
      <c r="BP1445" s="211"/>
      <c r="BQ1445" s="211"/>
      <c r="BR1445" s="211"/>
      <c r="BS1445" s="211"/>
      <c r="BT1445" s="211"/>
      <c r="BU1445" s="211"/>
      <c r="BV1445" s="211"/>
      <c r="BW1445" s="211"/>
      <c r="BX1445" s="211"/>
    </row>
    <row r="1446" spans="1:76" s="209" customFormat="1" x14ac:dyDescent="0.25">
      <c r="A1446" s="194"/>
      <c r="B1446" s="194"/>
      <c r="C1446" s="194"/>
      <c r="D1446" s="194"/>
      <c r="E1446" s="194"/>
      <c r="F1446" s="194"/>
      <c r="G1446" s="194"/>
      <c r="X1446" s="210"/>
      <c r="Y1446" s="210"/>
      <c r="AF1446" s="210"/>
      <c r="AG1446" s="210"/>
      <c r="AT1446" s="210"/>
      <c r="AU1446" s="210"/>
      <c r="AV1446" s="210"/>
      <c r="AW1446" s="210"/>
      <c r="AX1446" s="210"/>
      <c r="AY1446" s="210"/>
      <c r="AZ1446" s="210"/>
      <c r="BA1446" s="210"/>
      <c r="BB1446" s="210"/>
      <c r="BC1446" s="210"/>
      <c r="BD1446" s="210"/>
      <c r="BE1446" s="210"/>
      <c r="BM1446" s="211"/>
      <c r="BN1446" s="211"/>
      <c r="BO1446" s="211"/>
      <c r="BP1446" s="211"/>
      <c r="BQ1446" s="211"/>
      <c r="BR1446" s="211"/>
      <c r="BS1446" s="211"/>
      <c r="BT1446" s="211"/>
      <c r="BU1446" s="211"/>
      <c r="BV1446" s="211"/>
      <c r="BW1446" s="211"/>
      <c r="BX1446" s="211"/>
    </row>
    <row r="1447" spans="1:76" s="209" customFormat="1" x14ac:dyDescent="0.25">
      <c r="A1447" s="194"/>
      <c r="B1447" s="194"/>
      <c r="C1447" s="194"/>
      <c r="D1447" s="194"/>
      <c r="E1447" s="194"/>
      <c r="F1447" s="194"/>
      <c r="G1447" s="194"/>
      <c r="X1447" s="210"/>
      <c r="Y1447" s="210"/>
      <c r="AF1447" s="210"/>
      <c r="AG1447" s="210"/>
      <c r="AT1447" s="210"/>
      <c r="AU1447" s="210"/>
      <c r="AV1447" s="210"/>
      <c r="AW1447" s="210"/>
      <c r="AX1447" s="210"/>
      <c r="AY1447" s="210"/>
      <c r="AZ1447" s="210"/>
      <c r="BA1447" s="210"/>
      <c r="BB1447" s="210"/>
      <c r="BC1447" s="210"/>
      <c r="BD1447" s="210"/>
      <c r="BE1447" s="210"/>
      <c r="BM1447" s="211"/>
      <c r="BN1447" s="211"/>
      <c r="BO1447" s="211"/>
      <c r="BP1447" s="211"/>
      <c r="BQ1447" s="211"/>
      <c r="BR1447" s="211"/>
      <c r="BS1447" s="211"/>
      <c r="BT1447" s="211"/>
      <c r="BU1447" s="211"/>
      <c r="BV1447" s="211"/>
      <c r="BW1447" s="211"/>
      <c r="BX1447" s="211"/>
    </row>
    <row r="1448" spans="1:76" s="209" customFormat="1" x14ac:dyDescent="0.25">
      <c r="A1448" s="194"/>
      <c r="B1448" s="194"/>
      <c r="C1448" s="194"/>
      <c r="D1448" s="194"/>
      <c r="E1448" s="194"/>
      <c r="F1448" s="194"/>
      <c r="G1448" s="194"/>
      <c r="X1448" s="210"/>
      <c r="Y1448" s="210"/>
      <c r="AF1448" s="210"/>
      <c r="AG1448" s="210"/>
      <c r="AT1448" s="210"/>
      <c r="AU1448" s="210"/>
      <c r="AV1448" s="210"/>
      <c r="AW1448" s="210"/>
      <c r="AX1448" s="210"/>
      <c r="AY1448" s="210"/>
      <c r="AZ1448" s="210"/>
      <c r="BA1448" s="210"/>
      <c r="BB1448" s="210"/>
      <c r="BC1448" s="210"/>
      <c r="BD1448" s="210"/>
      <c r="BE1448" s="210"/>
      <c r="BM1448" s="211"/>
      <c r="BN1448" s="211"/>
      <c r="BO1448" s="211"/>
      <c r="BP1448" s="211"/>
      <c r="BQ1448" s="211"/>
      <c r="BR1448" s="211"/>
      <c r="BS1448" s="211"/>
      <c r="BT1448" s="211"/>
      <c r="BU1448" s="211"/>
      <c r="BV1448" s="211"/>
      <c r="BW1448" s="211"/>
      <c r="BX1448" s="211"/>
    </row>
    <row r="1449" spans="1:76" s="209" customFormat="1" x14ac:dyDescent="0.25">
      <c r="A1449" s="194"/>
      <c r="B1449" s="194"/>
      <c r="C1449" s="194"/>
      <c r="D1449" s="194"/>
      <c r="E1449" s="194"/>
      <c r="F1449" s="194"/>
      <c r="G1449" s="194"/>
      <c r="X1449" s="210"/>
      <c r="Y1449" s="210"/>
      <c r="AF1449" s="210"/>
      <c r="AG1449" s="210"/>
      <c r="AT1449" s="210"/>
      <c r="AU1449" s="210"/>
      <c r="AV1449" s="210"/>
      <c r="AW1449" s="210"/>
      <c r="AX1449" s="210"/>
      <c r="AY1449" s="210"/>
      <c r="AZ1449" s="210"/>
      <c r="BA1449" s="210"/>
      <c r="BB1449" s="210"/>
      <c r="BC1449" s="210"/>
      <c r="BD1449" s="210"/>
      <c r="BE1449" s="210"/>
      <c r="BM1449" s="211"/>
      <c r="BN1449" s="211"/>
      <c r="BO1449" s="211"/>
      <c r="BP1449" s="211"/>
      <c r="BQ1449" s="211"/>
      <c r="BR1449" s="211"/>
      <c r="BS1449" s="211"/>
      <c r="BT1449" s="211"/>
      <c r="BU1449" s="211"/>
      <c r="BV1449" s="211"/>
      <c r="BW1449" s="211"/>
      <c r="BX1449" s="211"/>
    </row>
    <row r="1450" spans="1:76" s="209" customFormat="1" x14ac:dyDescent="0.25">
      <c r="A1450" s="194"/>
      <c r="B1450" s="194"/>
      <c r="C1450" s="194"/>
      <c r="D1450" s="194"/>
      <c r="E1450" s="194"/>
      <c r="F1450" s="194"/>
      <c r="G1450" s="194"/>
      <c r="X1450" s="210"/>
      <c r="Y1450" s="210"/>
      <c r="AF1450" s="210"/>
      <c r="AG1450" s="210"/>
      <c r="AT1450" s="210"/>
      <c r="AU1450" s="210"/>
      <c r="AV1450" s="210"/>
      <c r="AW1450" s="210"/>
      <c r="AX1450" s="210"/>
      <c r="AY1450" s="210"/>
      <c r="AZ1450" s="210"/>
      <c r="BA1450" s="210"/>
      <c r="BB1450" s="210"/>
      <c r="BC1450" s="210"/>
      <c r="BD1450" s="210"/>
      <c r="BE1450" s="210"/>
      <c r="BM1450" s="211"/>
      <c r="BN1450" s="211"/>
      <c r="BO1450" s="211"/>
      <c r="BP1450" s="211"/>
      <c r="BQ1450" s="211"/>
      <c r="BR1450" s="211"/>
      <c r="BS1450" s="211"/>
      <c r="BT1450" s="211"/>
      <c r="BU1450" s="211"/>
      <c r="BV1450" s="211"/>
      <c r="BW1450" s="211"/>
      <c r="BX1450" s="211"/>
    </row>
    <row r="1451" spans="1:76" s="209" customFormat="1" x14ac:dyDescent="0.25">
      <c r="A1451" s="194"/>
      <c r="B1451" s="194"/>
      <c r="C1451" s="194"/>
      <c r="D1451" s="194"/>
      <c r="E1451" s="194"/>
      <c r="F1451" s="194"/>
      <c r="G1451" s="194"/>
      <c r="X1451" s="210"/>
      <c r="Y1451" s="210"/>
      <c r="AF1451" s="210"/>
      <c r="AG1451" s="210"/>
      <c r="AT1451" s="210"/>
      <c r="AU1451" s="210"/>
      <c r="AV1451" s="210"/>
      <c r="AW1451" s="210"/>
      <c r="AX1451" s="210"/>
      <c r="AY1451" s="210"/>
      <c r="AZ1451" s="210"/>
      <c r="BA1451" s="210"/>
      <c r="BB1451" s="210"/>
      <c r="BC1451" s="210"/>
      <c r="BD1451" s="210"/>
      <c r="BE1451" s="210"/>
      <c r="BM1451" s="211"/>
      <c r="BN1451" s="211"/>
      <c r="BO1451" s="211"/>
      <c r="BP1451" s="211"/>
      <c r="BQ1451" s="211"/>
      <c r="BR1451" s="211"/>
      <c r="BS1451" s="211"/>
      <c r="BT1451" s="211"/>
      <c r="BU1451" s="211"/>
      <c r="BV1451" s="211"/>
      <c r="BW1451" s="211"/>
      <c r="BX1451" s="211"/>
    </row>
    <row r="1452" spans="1:76" s="209" customFormat="1" x14ac:dyDescent="0.25">
      <c r="A1452" s="194"/>
      <c r="B1452" s="194"/>
      <c r="C1452" s="194"/>
      <c r="D1452" s="194"/>
      <c r="E1452" s="194"/>
      <c r="F1452" s="194"/>
      <c r="G1452" s="194"/>
      <c r="X1452" s="210"/>
      <c r="Y1452" s="210"/>
      <c r="AF1452" s="210"/>
      <c r="AG1452" s="210"/>
      <c r="AT1452" s="210"/>
      <c r="AU1452" s="210"/>
      <c r="AV1452" s="210"/>
      <c r="AW1452" s="210"/>
      <c r="AX1452" s="210"/>
      <c r="AY1452" s="210"/>
      <c r="AZ1452" s="210"/>
      <c r="BA1452" s="210"/>
      <c r="BB1452" s="210"/>
      <c r="BC1452" s="210"/>
      <c r="BD1452" s="210"/>
      <c r="BE1452" s="210"/>
      <c r="BM1452" s="211"/>
      <c r="BN1452" s="211"/>
      <c r="BO1452" s="211"/>
      <c r="BP1452" s="211"/>
      <c r="BQ1452" s="211"/>
      <c r="BR1452" s="211"/>
      <c r="BS1452" s="211"/>
      <c r="BT1452" s="211"/>
      <c r="BU1452" s="211"/>
      <c r="BV1452" s="211"/>
      <c r="BW1452" s="211"/>
      <c r="BX1452" s="211"/>
    </row>
    <row r="1453" spans="1:76" s="209" customFormat="1" x14ac:dyDescent="0.25">
      <c r="A1453" s="194"/>
      <c r="B1453" s="194"/>
      <c r="C1453" s="194"/>
      <c r="D1453" s="194"/>
      <c r="E1453" s="194"/>
      <c r="F1453" s="194"/>
      <c r="G1453" s="194"/>
      <c r="X1453" s="210"/>
      <c r="Y1453" s="210"/>
      <c r="AF1453" s="210"/>
      <c r="AG1453" s="210"/>
      <c r="AT1453" s="210"/>
      <c r="AU1453" s="210"/>
      <c r="AV1453" s="210"/>
      <c r="AW1453" s="210"/>
      <c r="AX1453" s="210"/>
      <c r="AY1453" s="210"/>
      <c r="AZ1453" s="210"/>
      <c r="BA1453" s="210"/>
      <c r="BB1453" s="210"/>
      <c r="BC1453" s="210"/>
      <c r="BD1453" s="210"/>
      <c r="BE1453" s="210"/>
      <c r="BM1453" s="211"/>
      <c r="BN1453" s="211"/>
      <c r="BO1453" s="211"/>
      <c r="BP1453" s="211"/>
      <c r="BQ1453" s="211"/>
      <c r="BR1453" s="211"/>
      <c r="BS1453" s="211"/>
      <c r="BT1453" s="211"/>
      <c r="BU1453" s="211"/>
      <c r="BV1453" s="211"/>
      <c r="BW1453" s="211"/>
      <c r="BX1453" s="211"/>
    </row>
    <row r="1454" spans="1:76" s="209" customFormat="1" x14ac:dyDescent="0.25">
      <c r="A1454" s="194"/>
      <c r="B1454" s="194"/>
      <c r="C1454" s="194"/>
      <c r="D1454" s="194"/>
      <c r="E1454" s="194"/>
      <c r="F1454" s="194"/>
      <c r="G1454" s="194"/>
      <c r="X1454" s="210"/>
      <c r="Y1454" s="210"/>
      <c r="AF1454" s="210"/>
      <c r="AG1454" s="210"/>
      <c r="AT1454" s="210"/>
      <c r="AU1454" s="210"/>
      <c r="AV1454" s="210"/>
      <c r="AW1454" s="210"/>
      <c r="AX1454" s="210"/>
      <c r="AY1454" s="210"/>
      <c r="AZ1454" s="210"/>
      <c r="BA1454" s="210"/>
      <c r="BB1454" s="210"/>
      <c r="BC1454" s="210"/>
      <c r="BD1454" s="210"/>
      <c r="BE1454" s="210"/>
      <c r="BM1454" s="211"/>
      <c r="BN1454" s="211"/>
      <c r="BO1454" s="211"/>
      <c r="BP1454" s="211"/>
      <c r="BQ1454" s="211"/>
      <c r="BR1454" s="211"/>
      <c r="BS1454" s="211"/>
      <c r="BT1454" s="211"/>
      <c r="BU1454" s="211"/>
      <c r="BV1454" s="211"/>
      <c r="BW1454" s="211"/>
      <c r="BX1454" s="211"/>
    </row>
    <row r="1455" spans="1:76" s="209" customFormat="1" x14ac:dyDescent="0.25">
      <c r="A1455" s="194"/>
      <c r="B1455" s="194"/>
      <c r="C1455" s="194"/>
      <c r="D1455" s="194"/>
      <c r="E1455" s="194"/>
      <c r="F1455" s="194"/>
      <c r="G1455" s="194"/>
      <c r="X1455" s="210"/>
      <c r="Y1455" s="210"/>
      <c r="AF1455" s="210"/>
      <c r="AG1455" s="210"/>
      <c r="AT1455" s="210"/>
      <c r="AU1455" s="210"/>
      <c r="AV1455" s="210"/>
      <c r="AW1455" s="210"/>
      <c r="AX1455" s="210"/>
      <c r="AY1455" s="210"/>
      <c r="AZ1455" s="210"/>
      <c r="BA1455" s="210"/>
      <c r="BB1455" s="210"/>
      <c r="BC1455" s="210"/>
      <c r="BD1455" s="210"/>
      <c r="BE1455" s="210"/>
      <c r="BM1455" s="211"/>
      <c r="BN1455" s="211"/>
      <c r="BO1455" s="211"/>
      <c r="BP1455" s="211"/>
      <c r="BQ1455" s="211"/>
      <c r="BR1455" s="211"/>
      <c r="BS1455" s="211"/>
      <c r="BT1455" s="211"/>
      <c r="BU1455" s="211"/>
      <c r="BV1455" s="211"/>
      <c r="BW1455" s="211"/>
      <c r="BX1455" s="211"/>
    </row>
    <row r="1456" spans="1:76" s="209" customFormat="1" x14ac:dyDescent="0.25">
      <c r="A1456" s="194"/>
      <c r="B1456" s="194"/>
      <c r="C1456" s="194"/>
      <c r="D1456" s="194"/>
      <c r="E1456" s="194"/>
      <c r="F1456" s="194"/>
      <c r="G1456" s="194"/>
      <c r="X1456" s="210"/>
      <c r="Y1456" s="210"/>
      <c r="AF1456" s="210"/>
      <c r="AG1456" s="210"/>
      <c r="AT1456" s="210"/>
      <c r="AU1456" s="210"/>
      <c r="AV1456" s="210"/>
      <c r="AW1456" s="210"/>
      <c r="AX1456" s="210"/>
      <c r="AY1456" s="210"/>
      <c r="AZ1456" s="210"/>
      <c r="BA1456" s="210"/>
      <c r="BB1456" s="210"/>
      <c r="BC1456" s="210"/>
      <c r="BD1456" s="210"/>
      <c r="BE1456" s="210"/>
      <c r="BM1456" s="211"/>
      <c r="BN1456" s="211"/>
      <c r="BO1456" s="211"/>
      <c r="BP1456" s="211"/>
      <c r="BQ1456" s="211"/>
      <c r="BR1456" s="211"/>
      <c r="BS1456" s="211"/>
      <c r="BT1456" s="211"/>
      <c r="BU1456" s="211"/>
      <c r="BV1456" s="211"/>
      <c r="BW1456" s="211"/>
      <c r="BX1456" s="211"/>
    </row>
    <row r="1457" spans="1:76" s="209" customFormat="1" x14ac:dyDescent="0.25">
      <c r="A1457" s="194"/>
      <c r="B1457" s="194"/>
      <c r="C1457" s="194"/>
      <c r="D1457" s="194"/>
      <c r="E1457" s="194"/>
      <c r="F1457" s="194"/>
      <c r="G1457" s="194"/>
      <c r="X1457" s="210"/>
      <c r="Y1457" s="210"/>
      <c r="AF1457" s="210"/>
      <c r="AG1457" s="210"/>
      <c r="AT1457" s="210"/>
      <c r="AU1457" s="210"/>
      <c r="AV1457" s="210"/>
      <c r="AW1457" s="210"/>
      <c r="AX1457" s="210"/>
      <c r="AY1457" s="210"/>
      <c r="AZ1457" s="210"/>
      <c r="BA1457" s="210"/>
      <c r="BB1457" s="210"/>
      <c r="BC1457" s="210"/>
      <c r="BD1457" s="210"/>
      <c r="BE1457" s="210"/>
      <c r="BM1457" s="211"/>
      <c r="BN1457" s="211"/>
      <c r="BO1457" s="211"/>
      <c r="BP1457" s="211"/>
      <c r="BQ1457" s="211"/>
      <c r="BR1457" s="211"/>
      <c r="BS1457" s="211"/>
      <c r="BT1457" s="211"/>
      <c r="BU1457" s="211"/>
      <c r="BV1457" s="211"/>
      <c r="BW1457" s="211"/>
      <c r="BX1457" s="211"/>
    </row>
    <row r="1458" spans="1:76" s="209" customFormat="1" x14ac:dyDescent="0.25">
      <c r="A1458" s="194"/>
      <c r="B1458" s="194"/>
      <c r="C1458" s="194"/>
      <c r="D1458" s="194"/>
      <c r="E1458" s="194"/>
      <c r="F1458" s="194"/>
      <c r="G1458" s="194"/>
      <c r="X1458" s="210"/>
      <c r="Y1458" s="210"/>
      <c r="AF1458" s="210"/>
      <c r="AG1458" s="210"/>
      <c r="AT1458" s="210"/>
      <c r="AU1458" s="210"/>
      <c r="AV1458" s="210"/>
      <c r="AW1458" s="210"/>
      <c r="AX1458" s="210"/>
      <c r="AY1458" s="210"/>
      <c r="AZ1458" s="210"/>
      <c r="BA1458" s="210"/>
      <c r="BB1458" s="210"/>
      <c r="BC1458" s="210"/>
      <c r="BD1458" s="210"/>
      <c r="BE1458" s="210"/>
      <c r="BM1458" s="211"/>
      <c r="BN1458" s="211"/>
      <c r="BO1458" s="211"/>
      <c r="BP1458" s="211"/>
      <c r="BQ1458" s="211"/>
      <c r="BR1458" s="211"/>
      <c r="BS1458" s="211"/>
      <c r="BT1458" s="211"/>
      <c r="BU1458" s="211"/>
      <c r="BV1458" s="211"/>
      <c r="BW1458" s="211"/>
      <c r="BX1458" s="211"/>
    </row>
    <row r="1459" spans="1:76" s="209" customFormat="1" x14ac:dyDescent="0.25">
      <c r="A1459" s="194"/>
      <c r="B1459" s="194"/>
      <c r="C1459" s="194"/>
      <c r="D1459" s="194"/>
      <c r="E1459" s="194"/>
      <c r="F1459" s="194"/>
      <c r="G1459" s="194"/>
      <c r="X1459" s="210"/>
      <c r="Y1459" s="210"/>
      <c r="AF1459" s="210"/>
      <c r="AG1459" s="210"/>
      <c r="AT1459" s="210"/>
      <c r="AU1459" s="210"/>
      <c r="AV1459" s="210"/>
      <c r="AW1459" s="210"/>
      <c r="AX1459" s="210"/>
      <c r="AY1459" s="210"/>
      <c r="AZ1459" s="210"/>
      <c r="BA1459" s="210"/>
      <c r="BB1459" s="210"/>
      <c r="BC1459" s="210"/>
      <c r="BD1459" s="210"/>
      <c r="BE1459" s="210"/>
      <c r="BM1459" s="211"/>
      <c r="BN1459" s="211"/>
      <c r="BO1459" s="211"/>
      <c r="BP1459" s="211"/>
      <c r="BQ1459" s="211"/>
      <c r="BR1459" s="211"/>
      <c r="BS1459" s="211"/>
      <c r="BT1459" s="211"/>
      <c r="BU1459" s="211"/>
      <c r="BV1459" s="211"/>
      <c r="BW1459" s="211"/>
      <c r="BX1459" s="211"/>
    </row>
    <row r="1460" spans="1:76" s="209" customFormat="1" x14ac:dyDescent="0.25">
      <c r="A1460" s="194"/>
      <c r="B1460" s="194"/>
      <c r="C1460" s="194"/>
      <c r="D1460" s="194"/>
      <c r="E1460" s="194"/>
      <c r="F1460" s="194"/>
      <c r="G1460" s="194"/>
      <c r="X1460" s="210"/>
      <c r="Y1460" s="210"/>
      <c r="AF1460" s="210"/>
      <c r="AG1460" s="210"/>
      <c r="AT1460" s="210"/>
      <c r="AU1460" s="210"/>
      <c r="AV1460" s="210"/>
      <c r="AW1460" s="210"/>
      <c r="AX1460" s="210"/>
      <c r="AY1460" s="210"/>
      <c r="AZ1460" s="210"/>
      <c r="BA1460" s="210"/>
      <c r="BB1460" s="210"/>
      <c r="BC1460" s="210"/>
      <c r="BD1460" s="210"/>
      <c r="BE1460" s="210"/>
      <c r="BM1460" s="211"/>
      <c r="BN1460" s="211"/>
      <c r="BO1460" s="211"/>
      <c r="BP1460" s="211"/>
      <c r="BQ1460" s="211"/>
      <c r="BR1460" s="211"/>
      <c r="BS1460" s="211"/>
      <c r="BT1460" s="211"/>
      <c r="BU1460" s="211"/>
      <c r="BV1460" s="211"/>
      <c r="BW1460" s="211"/>
      <c r="BX1460" s="211"/>
    </row>
    <row r="1461" spans="1:76" s="209" customFormat="1" x14ac:dyDescent="0.25">
      <c r="A1461" s="194"/>
      <c r="B1461" s="194"/>
      <c r="C1461" s="194"/>
      <c r="D1461" s="194"/>
      <c r="E1461" s="194"/>
      <c r="F1461" s="194"/>
      <c r="G1461" s="194"/>
      <c r="X1461" s="210"/>
      <c r="Y1461" s="210"/>
      <c r="AF1461" s="210"/>
      <c r="AG1461" s="210"/>
      <c r="AT1461" s="210"/>
      <c r="AU1461" s="210"/>
      <c r="AV1461" s="210"/>
      <c r="AW1461" s="210"/>
      <c r="AX1461" s="210"/>
      <c r="AY1461" s="210"/>
      <c r="AZ1461" s="210"/>
      <c r="BA1461" s="210"/>
      <c r="BB1461" s="210"/>
      <c r="BC1461" s="210"/>
      <c r="BD1461" s="210"/>
      <c r="BE1461" s="210"/>
      <c r="BM1461" s="211"/>
      <c r="BN1461" s="211"/>
      <c r="BO1461" s="211"/>
      <c r="BP1461" s="211"/>
      <c r="BQ1461" s="211"/>
      <c r="BR1461" s="211"/>
      <c r="BS1461" s="211"/>
      <c r="BT1461" s="211"/>
      <c r="BU1461" s="211"/>
      <c r="BV1461" s="211"/>
      <c r="BW1461" s="211"/>
      <c r="BX1461" s="211"/>
    </row>
    <row r="1462" spans="1:76" s="209" customFormat="1" x14ac:dyDescent="0.25">
      <c r="A1462" s="194"/>
      <c r="B1462" s="194"/>
      <c r="C1462" s="194"/>
      <c r="D1462" s="194"/>
      <c r="E1462" s="194"/>
      <c r="F1462" s="194"/>
      <c r="G1462" s="194"/>
      <c r="X1462" s="210"/>
      <c r="Y1462" s="210"/>
      <c r="AF1462" s="210"/>
      <c r="AG1462" s="210"/>
      <c r="AT1462" s="210"/>
      <c r="AU1462" s="210"/>
      <c r="AV1462" s="210"/>
      <c r="AW1462" s="210"/>
      <c r="AX1462" s="210"/>
      <c r="AY1462" s="210"/>
      <c r="AZ1462" s="210"/>
      <c r="BA1462" s="210"/>
      <c r="BB1462" s="210"/>
      <c r="BC1462" s="210"/>
      <c r="BD1462" s="210"/>
      <c r="BE1462" s="210"/>
      <c r="BM1462" s="211"/>
      <c r="BN1462" s="211"/>
      <c r="BO1462" s="211"/>
      <c r="BP1462" s="211"/>
      <c r="BQ1462" s="211"/>
      <c r="BR1462" s="211"/>
      <c r="BS1462" s="211"/>
      <c r="BT1462" s="211"/>
      <c r="BU1462" s="211"/>
      <c r="BV1462" s="211"/>
      <c r="BW1462" s="211"/>
      <c r="BX1462" s="211"/>
    </row>
    <row r="1463" spans="1:76" s="209" customFormat="1" x14ac:dyDescent="0.25">
      <c r="A1463" s="194"/>
      <c r="B1463" s="194"/>
      <c r="C1463" s="194"/>
      <c r="D1463" s="194"/>
      <c r="E1463" s="194"/>
      <c r="F1463" s="194"/>
      <c r="G1463" s="194"/>
      <c r="X1463" s="210"/>
      <c r="Y1463" s="210"/>
      <c r="AF1463" s="210"/>
      <c r="AG1463" s="210"/>
      <c r="AT1463" s="210"/>
      <c r="AU1463" s="210"/>
      <c r="AV1463" s="210"/>
      <c r="AW1463" s="210"/>
      <c r="AX1463" s="210"/>
      <c r="AY1463" s="210"/>
      <c r="AZ1463" s="210"/>
      <c r="BA1463" s="210"/>
      <c r="BB1463" s="210"/>
      <c r="BC1463" s="210"/>
      <c r="BD1463" s="210"/>
      <c r="BE1463" s="210"/>
      <c r="BM1463" s="211"/>
      <c r="BN1463" s="211"/>
      <c r="BO1463" s="211"/>
      <c r="BP1463" s="211"/>
      <c r="BQ1463" s="211"/>
      <c r="BR1463" s="211"/>
      <c r="BS1463" s="211"/>
      <c r="BT1463" s="211"/>
      <c r="BU1463" s="211"/>
      <c r="BV1463" s="211"/>
      <c r="BW1463" s="211"/>
      <c r="BX1463" s="211"/>
    </row>
    <row r="1464" spans="1:76" s="209" customFormat="1" x14ac:dyDescent="0.25">
      <c r="A1464" s="194"/>
      <c r="B1464" s="194"/>
      <c r="C1464" s="194"/>
      <c r="D1464" s="194"/>
      <c r="E1464" s="194"/>
      <c r="F1464" s="194"/>
      <c r="G1464" s="194"/>
      <c r="X1464" s="210"/>
      <c r="Y1464" s="210"/>
      <c r="AF1464" s="210"/>
      <c r="AG1464" s="210"/>
      <c r="AT1464" s="210"/>
      <c r="AU1464" s="210"/>
      <c r="AV1464" s="210"/>
      <c r="AW1464" s="210"/>
      <c r="AX1464" s="210"/>
      <c r="AY1464" s="210"/>
      <c r="AZ1464" s="210"/>
      <c r="BA1464" s="210"/>
      <c r="BB1464" s="210"/>
      <c r="BC1464" s="210"/>
      <c r="BD1464" s="210"/>
      <c r="BE1464" s="210"/>
      <c r="BM1464" s="211"/>
      <c r="BN1464" s="211"/>
      <c r="BO1464" s="211"/>
      <c r="BP1464" s="211"/>
      <c r="BQ1464" s="211"/>
      <c r="BR1464" s="211"/>
      <c r="BS1464" s="211"/>
      <c r="BT1464" s="211"/>
      <c r="BU1464" s="211"/>
      <c r="BV1464" s="211"/>
      <c r="BW1464" s="211"/>
      <c r="BX1464" s="211"/>
    </row>
    <row r="1465" spans="1:76" s="209" customFormat="1" x14ac:dyDescent="0.25">
      <c r="A1465" s="194"/>
      <c r="B1465" s="194"/>
      <c r="C1465" s="194"/>
      <c r="D1465" s="194"/>
      <c r="E1465" s="194"/>
      <c r="F1465" s="194"/>
      <c r="G1465" s="194"/>
      <c r="X1465" s="210"/>
      <c r="Y1465" s="210"/>
      <c r="AF1465" s="210"/>
      <c r="AG1465" s="210"/>
      <c r="AT1465" s="210"/>
      <c r="AU1465" s="210"/>
      <c r="AV1465" s="210"/>
      <c r="AW1465" s="210"/>
      <c r="AX1465" s="210"/>
      <c r="AY1465" s="210"/>
      <c r="AZ1465" s="210"/>
      <c r="BA1465" s="210"/>
      <c r="BB1465" s="210"/>
      <c r="BC1465" s="210"/>
      <c r="BD1465" s="210"/>
      <c r="BE1465" s="210"/>
      <c r="BM1465" s="211"/>
      <c r="BN1465" s="211"/>
      <c r="BO1465" s="211"/>
      <c r="BP1465" s="211"/>
      <c r="BQ1465" s="211"/>
      <c r="BR1465" s="211"/>
      <c r="BS1465" s="211"/>
      <c r="BT1465" s="211"/>
      <c r="BU1465" s="211"/>
      <c r="BV1465" s="211"/>
      <c r="BW1465" s="211"/>
      <c r="BX1465" s="211"/>
    </row>
    <row r="1466" spans="1:76" s="209" customFormat="1" x14ac:dyDescent="0.25">
      <c r="A1466" s="194"/>
      <c r="B1466" s="194"/>
      <c r="C1466" s="194"/>
      <c r="D1466" s="194"/>
      <c r="E1466" s="194"/>
      <c r="F1466" s="194"/>
      <c r="G1466" s="194"/>
      <c r="X1466" s="210"/>
      <c r="Y1466" s="210"/>
      <c r="AF1466" s="210"/>
      <c r="AG1466" s="210"/>
      <c r="AT1466" s="210"/>
      <c r="AU1466" s="210"/>
      <c r="AV1466" s="210"/>
      <c r="AW1466" s="210"/>
      <c r="AX1466" s="210"/>
      <c r="AY1466" s="210"/>
      <c r="AZ1466" s="210"/>
      <c r="BA1466" s="210"/>
      <c r="BB1466" s="210"/>
      <c r="BC1466" s="210"/>
      <c r="BD1466" s="210"/>
      <c r="BE1466" s="210"/>
      <c r="BM1466" s="211"/>
      <c r="BN1466" s="211"/>
      <c r="BO1466" s="211"/>
      <c r="BP1466" s="211"/>
      <c r="BQ1466" s="211"/>
      <c r="BR1466" s="211"/>
      <c r="BS1466" s="211"/>
      <c r="BT1466" s="211"/>
      <c r="BU1466" s="211"/>
      <c r="BV1466" s="211"/>
      <c r="BW1466" s="211"/>
      <c r="BX1466" s="211"/>
    </row>
    <row r="1467" spans="1:76" s="209" customFormat="1" x14ac:dyDescent="0.25">
      <c r="A1467" s="194"/>
      <c r="B1467" s="194"/>
      <c r="C1467" s="194"/>
      <c r="D1467" s="194"/>
      <c r="E1467" s="194"/>
      <c r="F1467" s="194"/>
      <c r="G1467" s="194"/>
      <c r="X1467" s="210"/>
      <c r="Y1467" s="210"/>
      <c r="AF1467" s="210"/>
      <c r="AG1467" s="210"/>
      <c r="AT1467" s="210"/>
      <c r="AU1467" s="210"/>
      <c r="AV1467" s="210"/>
      <c r="AW1467" s="210"/>
      <c r="AX1467" s="210"/>
      <c r="AY1467" s="210"/>
      <c r="AZ1467" s="210"/>
      <c r="BA1467" s="210"/>
      <c r="BB1467" s="210"/>
      <c r="BC1467" s="210"/>
      <c r="BD1467" s="210"/>
      <c r="BE1467" s="210"/>
      <c r="BM1467" s="211"/>
      <c r="BN1467" s="211"/>
      <c r="BO1467" s="211"/>
      <c r="BP1467" s="211"/>
      <c r="BQ1467" s="211"/>
      <c r="BR1467" s="211"/>
      <c r="BS1467" s="211"/>
      <c r="BT1467" s="211"/>
      <c r="BU1467" s="211"/>
      <c r="BV1467" s="211"/>
      <c r="BW1467" s="211"/>
      <c r="BX1467" s="211"/>
    </row>
    <row r="1468" spans="1:76" s="209" customFormat="1" x14ac:dyDescent="0.25">
      <c r="A1468" s="194"/>
      <c r="B1468" s="194"/>
      <c r="C1468" s="194"/>
      <c r="D1468" s="194"/>
      <c r="E1468" s="194"/>
      <c r="F1468" s="194"/>
      <c r="G1468" s="194"/>
      <c r="X1468" s="210"/>
      <c r="Y1468" s="210"/>
      <c r="AF1468" s="210"/>
      <c r="AG1468" s="210"/>
      <c r="AT1468" s="210"/>
      <c r="AU1468" s="210"/>
      <c r="AV1468" s="210"/>
      <c r="AW1468" s="210"/>
      <c r="AX1468" s="210"/>
      <c r="AY1468" s="210"/>
      <c r="AZ1468" s="210"/>
      <c r="BA1468" s="210"/>
      <c r="BB1468" s="210"/>
      <c r="BC1468" s="210"/>
      <c r="BD1468" s="210"/>
      <c r="BE1468" s="210"/>
      <c r="BM1468" s="211"/>
      <c r="BN1468" s="211"/>
      <c r="BO1468" s="211"/>
      <c r="BP1468" s="211"/>
      <c r="BQ1468" s="211"/>
      <c r="BR1468" s="211"/>
      <c r="BS1468" s="211"/>
      <c r="BT1468" s="211"/>
      <c r="BU1468" s="211"/>
      <c r="BV1468" s="211"/>
      <c r="BW1468" s="211"/>
      <c r="BX1468" s="211"/>
    </row>
    <row r="1469" spans="1:76" s="209" customFormat="1" x14ac:dyDescent="0.25">
      <c r="A1469" s="194"/>
      <c r="B1469" s="194"/>
      <c r="C1469" s="194"/>
      <c r="D1469" s="194"/>
      <c r="E1469" s="194"/>
      <c r="F1469" s="194"/>
      <c r="G1469" s="194"/>
      <c r="X1469" s="210"/>
      <c r="Y1469" s="210"/>
      <c r="AF1469" s="210"/>
      <c r="AG1469" s="210"/>
      <c r="AT1469" s="210"/>
      <c r="AU1469" s="210"/>
      <c r="AV1469" s="210"/>
      <c r="AW1469" s="210"/>
      <c r="AX1469" s="210"/>
      <c r="AY1469" s="210"/>
      <c r="AZ1469" s="210"/>
      <c r="BA1469" s="210"/>
      <c r="BB1469" s="210"/>
      <c r="BC1469" s="210"/>
      <c r="BD1469" s="210"/>
      <c r="BE1469" s="210"/>
      <c r="BM1469" s="211"/>
      <c r="BN1469" s="211"/>
      <c r="BO1469" s="211"/>
      <c r="BP1469" s="211"/>
      <c r="BQ1469" s="211"/>
      <c r="BR1469" s="211"/>
      <c r="BS1469" s="211"/>
      <c r="BT1469" s="211"/>
      <c r="BU1469" s="211"/>
      <c r="BV1469" s="211"/>
      <c r="BW1469" s="211"/>
      <c r="BX1469" s="211"/>
    </row>
    <row r="1470" spans="1:76" s="209" customFormat="1" x14ac:dyDescent="0.25">
      <c r="A1470" s="194"/>
      <c r="B1470" s="194"/>
      <c r="C1470" s="194"/>
      <c r="D1470" s="194"/>
      <c r="E1470" s="194"/>
      <c r="F1470" s="194"/>
      <c r="G1470" s="194"/>
      <c r="X1470" s="210"/>
      <c r="Y1470" s="210"/>
      <c r="AF1470" s="210"/>
      <c r="AG1470" s="210"/>
      <c r="AT1470" s="210"/>
      <c r="AU1470" s="210"/>
      <c r="AV1470" s="210"/>
      <c r="AW1470" s="210"/>
      <c r="AX1470" s="210"/>
      <c r="AY1470" s="210"/>
      <c r="AZ1470" s="210"/>
      <c r="BA1470" s="210"/>
      <c r="BB1470" s="210"/>
      <c r="BC1470" s="210"/>
      <c r="BD1470" s="210"/>
      <c r="BE1470" s="210"/>
      <c r="BM1470" s="211"/>
      <c r="BN1470" s="211"/>
      <c r="BO1470" s="211"/>
      <c r="BP1470" s="211"/>
      <c r="BQ1470" s="211"/>
      <c r="BR1470" s="211"/>
      <c r="BS1470" s="211"/>
      <c r="BT1470" s="211"/>
      <c r="BU1470" s="211"/>
      <c r="BV1470" s="211"/>
      <c r="BW1470" s="211"/>
      <c r="BX1470" s="211"/>
    </row>
    <row r="1471" spans="1:76" s="209" customFormat="1" x14ac:dyDescent="0.25">
      <c r="A1471" s="194"/>
      <c r="B1471" s="194"/>
      <c r="C1471" s="194"/>
      <c r="D1471" s="194"/>
      <c r="E1471" s="194"/>
      <c r="F1471" s="194"/>
      <c r="G1471" s="194"/>
      <c r="X1471" s="210"/>
      <c r="Y1471" s="210"/>
      <c r="AF1471" s="210"/>
      <c r="AG1471" s="210"/>
      <c r="AT1471" s="210"/>
      <c r="AU1471" s="210"/>
      <c r="AV1471" s="210"/>
      <c r="AW1471" s="210"/>
      <c r="AX1471" s="210"/>
      <c r="AY1471" s="210"/>
      <c r="AZ1471" s="210"/>
      <c r="BA1471" s="210"/>
      <c r="BB1471" s="210"/>
      <c r="BC1471" s="210"/>
      <c r="BD1471" s="210"/>
      <c r="BE1471" s="210"/>
      <c r="BM1471" s="211"/>
      <c r="BN1471" s="211"/>
      <c r="BO1471" s="211"/>
      <c r="BP1471" s="211"/>
      <c r="BQ1471" s="211"/>
      <c r="BR1471" s="211"/>
      <c r="BS1471" s="211"/>
      <c r="BT1471" s="211"/>
      <c r="BU1471" s="211"/>
      <c r="BV1471" s="211"/>
      <c r="BW1471" s="211"/>
      <c r="BX1471" s="211"/>
    </row>
    <row r="1472" spans="1:76" s="209" customFormat="1" x14ac:dyDescent="0.25">
      <c r="A1472" s="194"/>
      <c r="B1472" s="194"/>
      <c r="C1472" s="194"/>
      <c r="D1472" s="194"/>
      <c r="E1472" s="194"/>
      <c r="F1472" s="194"/>
      <c r="G1472" s="194"/>
      <c r="X1472" s="210"/>
      <c r="Y1472" s="210"/>
      <c r="AF1472" s="210"/>
      <c r="AG1472" s="210"/>
      <c r="AT1472" s="210"/>
      <c r="AU1472" s="210"/>
      <c r="AV1472" s="210"/>
      <c r="AW1472" s="210"/>
      <c r="AX1472" s="210"/>
      <c r="AY1472" s="210"/>
      <c r="AZ1472" s="210"/>
      <c r="BA1472" s="210"/>
      <c r="BB1472" s="210"/>
      <c r="BC1472" s="210"/>
      <c r="BD1472" s="210"/>
      <c r="BE1472" s="210"/>
      <c r="BM1472" s="211"/>
      <c r="BN1472" s="211"/>
      <c r="BO1472" s="211"/>
      <c r="BP1472" s="211"/>
      <c r="BQ1472" s="211"/>
      <c r="BR1472" s="211"/>
      <c r="BS1472" s="211"/>
      <c r="BT1472" s="211"/>
      <c r="BU1472" s="211"/>
      <c r="BV1472" s="211"/>
      <c r="BW1472" s="211"/>
      <c r="BX1472" s="211"/>
    </row>
    <row r="1473" spans="1:76" s="209" customFormat="1" x14ac:dyDescent="0.25">
      <c r="A1473" s="194"/>
      <c r="B1473" s="194"/>
      <c r="C1473" s="194"/>
      <c r="D1473" s="194"/>
      <c r="E1473" s="194"/>
      <c r="F1473" s="194"/>
      <c r="G1473" s="194"/>
      <c r="X1473" s="210"/>
      <c r="Y1473" s="210"/>
      <c r="AF1473" s="210"/>
      <c r="AG1473" s="210"/>
      <c r="AT1473" s="210"/>
      <c r="AU1473" s="210"/>
      <c r="AV1473" s="210"/>
      <c r="AW1473" s="210"/>
      <c r="AX1473" s="210"/>
      <c r="AY1473" s="210"/>
      <c r="AZ1473" s="210"/>
      <c r="BA1473" s="210"/>
      <c r="BB1473" s="210"/>
      <c r="BC1473" s="210"/>
      <c r="BD1473" s="210"/>
      <c r="BE1473" s="210"/>
      <c r="BM1473" s="211"/>
      <c r="BN1473" s="211"/>
      <c r="BO1473" s="211"/>
      <c r="BP1473" s="211"/>
      <c r="BQ1473" s="211"/>
      <c r="BR1473" s="211"/>
      <c r="BS1473" s="211"/>
      <c r="BT1473" s="211"/>
      <c r="BU1473" s="211"/>
      <c r="BV1473" s="211"/>
      <c r="BW1473" s="211"/>
      <c r="BX1473" s="211"/>
    </row>
    <row r="1474" spans="1:76" s="209" customFormat="1" x14ac:dyDescent="0.25">
      <c r="A1474" s="194"/>
      <c r="B1474" s="194"/>
      <c r="C1474" s="194"/>
      <c r="D1474" s="194"/>
      <c r="E1474" s="194"/>
      <c r="F1474" s="194"/>
      <c r="G1474" s="194"/>
      <c r="X1474" s="210"/>
      <c r="Y1474" s="210"/>
      <c r="AF1474" s="210"/>
      <c r="AG1474" s="210"/>
      <c r="AT1474" s="210"/>
      <c r="AU1474" s="210"/>
      <c r="AV1474" s="210"/>
      <c r="AW1474" s="210"/>
      <c r="AX1474" s="210"/>
      <c r="AY1474" s="210"/>
      <c r="AZ1474" s="210"/>
      <c r="BA1474" s="210"/>
      <c r="BB1474" s="210"/>
      <c r="BC1474" s="210"/>
      <c r="BD1474" s="210"/>
      <c r="BE1474" s="210"/>
      <c r="BM1474" s="211"/>
      <c r="BN1474" s="211"/>
      <c r="BO1474" s="211"/>
      <c r="BP1474" s="211"/>
      <c r="BQ1474" s="211"/>
      <c r="BR1474" s="211"/>
      <c r="BS1474" s="211"/>
      <c r="BT1474" s="211"/>
      <c r="BU1474" s="211"/>
      <c r="BV1474" s="211"/>
      <c r="BW1474" s="211"/>
      <c r="BX1474" s="211"/>
    </row>
    <row r="1475" spans="1:76" s="209" customFormat="1" x14ac:dyDescent="0.25">
      <c r="A1475" s="194"/>
      <c r="B1475" s="194"/>
      <c r="C1475" s="194"/>
      <c r="D1475" s="194"/>
      <c r="E1475" s="194"/>
      <c r="F1475" s="194"/>
      <c r="G1475" s="194"/>
      <c r="X1475" s="210"/>
      <c r="Y1475" s="210"/>
      <c r="AF1475" s="210"/>
      <c r="AG1475" s="210"/>
      <c r="AT1475" s="210"/>
      <c r="AU1475" s="210"/>
      <c r="AV1475" s="210"/>
      <c r="AW1475" s="210"/>
      <c r="AX1475" s="210"/>
      <c r="AY1475" s="210"/>
      <c r="AZ1475" s="210"/>
      <c r="BA1475" s="210"/>
      <c r="BB1475" s="210"/>
      <c r="BC1475" s="210"/>
      <c r="BD1475" s="210"/>
      <c r="BE1475" s="210"/>
      <c r="BM1475" s="211"/>
      <c r="BN1475" s="211"/>
      <c r="BO1475" s="211"/>
      <c r="BP1475" s="211"/>
      <c r="BQ1475" s="211"/>
      <c r="BR1475" s="211"/>
      <c r="BS1475" s="211"/>
      <c r="BT1475" s="211"/>
      <c r="BU1475" s="211"/>
      <c r="BV1475" s="211"/>
      <c r="BW1475" s="211"/>
      <c r="BX1475" s="211"/>
    </row>
    <row r="1476" spans="1:76" s="209" customFormat="1" x14ac:dyDescent="0.25">
      <c r="A1476" s="194"/>
      <c r="B1476" s="194"/>
      <c r="C1476" s="194"/>
      <c r="D1476" s="194"/>
      <c r="E1476" s="194"/>
      <c r="F1476" s="194"/>
      <c r="G1476" s="194"/>
      <c r="X1476" s="210"/>
      <c r="Y1476" s="210"/>
      <c r="AF1476" s="210"/>
      <c r="AG1476" s="210"/>
      <c r="AT1476" s="210"/>
      <c r="AU1476" s="210"/>
      <c r="AV1476" s="210"/>
      <c r="AW1476" s="210"/>
      <c r="AX1476" s="210"/>
      <c r="AY1476" s="210"/>
      <c r="AZ1476" s="210"/>
      <c r="BA1476" s="210"/>
      <c r="BB1476" s="210"/>
      <c r="BC1476" s="210"/>
      <c r="BD1476" s="210"/>
      <c r="BE1476" s="210"/>
      <c r="BM1476" s="211"/>
      <c r="BN1476" s="211"/>
      <c r="BO1476" s="211"/>
      <c r="BP1476" s="211"/>
      <c r="BQ1476" s="211"/>
      <c r="BR1476" s="211"/>
      <c r="BS1476" s="211"/>
      <c r="BT1476" s="211"/>
      <c r="BU1476" s="211"/>
      <c r="BV1476" s="211"/>
      <c r="BW1476" s="211"/>
      <c r="BX1476" s="211"/>
    </row>
    <row r="1477" spans="1:76" s="209" customFormat="1" x14ac:dyDescent="0.25">
      <c r="A1477" s="194"/>
      <c r="B1477" s="194"/>
      <c r="C1477" s="194"/>
      <c r="D1477" s="194"/>
      <c r="E1477" s="194"/>
      <c r="F1477" s="194"/>
      <c r="G1477" s="194"/>
      <c r="X1477" s="210"/>
      <c r="Y1477" s="210"/>
      <c r="AF1477" s="210"/>
      <c r="AG1477" s="210"/>
      <c r="AT1477" s="210"/>
      <c r="AU1477" s="210"/>
      <c r="AV1477" s="210"/>
      <c r="AW1477" s="210"/>
      <c r="AX1477" s="210"/>
      <c r="AY1477" s="210"/>
      <c r="AZ1477" s="210"/>
      <c r="BA1477" s="210"/>
      <c r="BB1477" s="210"/>
      <c r="BC1477" s="210"/>
      <c r="BD1477" s="210"/>
      <c r="BE1477" s="210"/>
      <c r="BM1477" s="211"/>
      <c r="BN1477" s="211"/>
      <c r="BO1477" s="211"/>
      <c r="BP1477" s="211"/>
      <c r="BQ1477" s="211"/>
      <c r="BR1477" s="211"/>
      <c r="BS1477" s="211"/>
      <c r="BT1477" s="211"/>
      <c r="BU1477" s="211"/>
      <c r="BV1477" s="211"/>
      <c r="BW1477" s="211"/>
      <c r="BX1477" s="211"/>
    </row>
    <row r="1478" spans="1:76" s="209" customFormat="1" x14ac:dyDescent="0.25">
      <c r="A1478" s="194"/>
      <c r="B1478" s="194"/>
      <c r="C1478" s="194"/>
      <c r="D1478" s="194"/>
      <c r="E1478" s="194"/>
      <c r="F1478" s="194"/>
      <c r="G1478" s="194"/>
      <c r="X1478" s="210"/>
      <c r="Y1478" s="210"/>
      <c r="AF1478" s="210"/>
      <c r="AG1478" s="210"/>
      <c r="AT1478" s="210"/>
      <c r="AU1478" s="210"/>
      <c r="AV1478" s="210"/>
      <c r="AW1478" s="210"/>
      <c r="AX1478" s="210"/>
      <c r="AY1478" s="210"/>
      <c r="AZ1478" s="210"/>
      <c r="BA1478" s="210"/>
      <c r="BB1478" s="210"/>
      <c r="BC1478" s="210"/>
      <c r="BD1478" s="210"/>
      <c r="BE1478" s="210"/>
      <c r="BM1478" s="211"/>
      <c r="BN1478" s="211"/>
      <c r="BO1478" s="211"/>
      <c r="BP1478" s="211"/>
      <c r="BQ1478" s="211"/>
      <c r="BR1478" s="211"/>
      <c r="BS1478" s="211"/>
      <c r="BT1478" s="211"/>
      <c r="BU1478" s="211"/>
      <c r="BV1478" s="211"/>
      <c r="BW1478" s="211"/>
      <c r="BX1478" s="211"/>
    </row>
    <row r="1479" spans="1:76" s="209" customFormat="1" x14ac:dyDescent="0.25">
      <c r="A1479" s="194"/>
      <c r="B1479" s="194"/>
      <c r="C1479" s="194"/>
      <c r="D1479" s="194"/>
      <c r="E1479" s="194"/>
      <c r="F1479" s="194"/>
      <c r="G1479" s="194"/>
      <c r="X1479" s="210"/>
      <c r="Y1479" s="210"/>
      <c r="AF1479" s="210"/>
      <c r="AG1479" s="210"/>
      <c r="AT1479" s="210"/>
      <c r="AU1479" s="210"/>
      <c r="AV1479" s="210"/>
      <c r="AW1479" s="210"/>
      <c r="AX1479" s="210"/>
      <c r="AY1479" s="210"/>
      <c r="AZ1479" s="210"/>
      <c r="BA1479" s="210"/>
      <c r="BB1479" s="210"/>
      <c r="BC1479" s="210"/>
      <c r="BD1479" s="210"/>
      <c r="BE1479" s="210"/>
      <c r="BM1479" s="211"/>
      <c r="BN1479" s="211"/>
      <c r="BO1479" s="211"/>
      <c r="BP1479" s="211"/>
      <c r="BQ1479" s="211"/>
      <c r="BR1479" s="211"/>
      <c r="BS1479" s="211"/>
      <c r="BT1479" s="211"/>
      <c r="BU1479" s="211"/>
      <c r="BV1479" s="211"/>
      <c r="BW1479" s="211"/>
      <c r="BX1479" s="211"/>
    </row>
    <row r="1480" spans="1:76" s="209" customFormat="1" x14ac:dyDescent="0.25">
      <c r="A1480" s="194"/>
      <c r="B1480" s="194"/>
      <c r="C1480" s="194"/>
      <c r="D1480" s="194"/>
      <c r="E1480" s="194"/>
      <c r="F1480" s="194"/>
      <c r="G1480" s="194"/>
      <c r="X1480" s="210"/>
      <c r="Y1480" s="210"/>
      <c r="AF1480" s="210"/>
      <c r="AG1480" s="210"/>
      <c r="AT1480" s="210"/>
      <c r="AU1480" s="210"/>
      <c r="AV1480" s="210"/>
      <c r="AW1480" s="210"/>
      <c r="AX1480" s="210"/>
      <c r="AY1480" s="210"/>
      <c r="AZ1480" s="210"/>
      <c r="BA1480" s="210"/>
      <c r="BB1480" s="210"/>
      <c r="BC1480" s="210"/>
      <c r="BD1480" s="210"/>
      <c r="BE1480" s="210"/>
      <c r="BM1480" s="211"/>
      <c r="BN1480" s="211"/>
      <c r="BO1480" s="211"/>
      <c r="BP1480" s="211"/>
      <c r="BQ1480" s="211"/>
      <c r="BR1480" s="211"/>
      <c r="BS1480" s="211"/>
      <c r="BT1480" s="211"/>
      <c r="BU1480" s="211"/>
      <c r="BV1480" s="211"/>
      <c r="BW1480" s="211"/>
      <c r="BX1480" s="211"/>
    </row>
    <row r="1481" spans="1:76" s="209" customFormat="1" x14ac:dyDescent="0.25">
      <c r="A1481" s="194"/>
      <c r="B1481" s="194"/>
      <c r="C1481" s="194"/>
      <c r="D1481" s="194"/>
      <c r="E1481" s="194"/>
      <c r="F1481" s="194"/>
      <c r="G1481" s="194"/>
      <c r="X1481" s="210"/>
      <c r="Y1481" s="210"/>
      <c r="AF1481" s="210"/>
      <c r="AG1481" s="210"/>
      <c r="AT1481" s="210"/>
      <c r="AU1481" s="210"/>
      <c r="AV1481" s="210"/>
      <c r="AW1481" s="210"/>
      <c r="AX1481" s="210"/>
      <c r="AY1481" s="210"/>
      <c r="AZ1481" s="210"/>
      <c r="BA1481" s="210"/>
      <c r="BB1481" s="210"/>
      <c r="BC1481" s="210"/>
      <c r="BD1481" s="210"/>
      <c r="BE1481" s="210"/>
      <c r="BM1481" s="211"/>
      <c r="BN1481" s="211"/>
      <c r="BO1481" s="211"/>
      <c r="BP1481" s="211"/>
      <c r="BQ1481" s="211"/>
      <c r="BR1481" s="211"/>
      <c r="BS1481" s="211"/>
      <c r="BT1481" s="211"/>
      <c r="BU1481" s="211"/>
      <c r="BV1481" s="211"/>
      <c r="BW1481" s="211"/>
      <c r="BX1481" s="211"/>
    </row>
    <row r="1482" spans="1:76" s="209" customFormat="1" x14ac:dyDescent="0.25">
      <c r="A1482" s="194"/>
      <c r="B1482" s="194"/>
      <c r="C1482" s="194"/>
      <c r="D1482" s="194"/>
      <c r="E1482" s="194"/>
      <c r="F1482" s="194"/>
      <c r="G1482" s="194"/>
      <c r="X1482" s="210"/>
      <c r="Y1482" s="210"/>
      <c r="AF1482" s="210"/>
      <c r="AG1482" s="210"/>
      <c r="AT1482" s="210"/>
      <c r="AU1482" s="210"/>
      <c r="AV1482" s="210"/>
      <c r="AW1482" s="210"/>
      <c r="AX1482" s="210"/>
      <c r="AY1482" s="210"/>
      <c r="AZ1482" s="210"/>
      <c r="BA1482" s="210"/>
      <c r="BB1482" s="210"/>
      <c r="BC1482" s="210"/>
      <c r="BD1482" s="210"/>
      <c r="BE1482" s="210"/>
      <c r="BM1482" s="211"/>
      <c r="BN1482" s="211"/>
      <c r="BO1482" s="211"/>
      <c r="BP1482" s="211"/>
      <c r="BQ1482" s="211"/>
      <c r="BR1482" s="211"/>
      <c r="BS1482" s="211"/>
      <c r="BT1482" s="211"/>
      <c r="BU1482" s="211"/>
      <c r="BV1482" s="211"/>
      <c r="BW1482" s="211"/>
      <c r="BX1482" s="211"/>
    </row>
    <row r="1483" spans="1:76" s="209" customFormat="1" x14ac:dyDescent="0.25">
      <c r="A1483" s="194"/>
      <c r="B1483" s="194"/>
      <c r="C1483" s="194"/>
      <c r="D1483" s="194"/>
      <c r="E1483" s="194"/>
      <c r="F1483" s="194"/>
      <c r="G1483" s="194"/>
      <c r="X1483" s="210"/>
      <c r="Y1483" s="210"/>
      <c r="AF1483" s="210"/>
      <c r="AG1483" s="210"/>
      <c r="AT1483" s="210"/>
      <c r="AU1483" s="210"/>
      <c r="AV1483" s="210"/>
      <c r="AW1483" s="210"/>
      <c r="AX1483" s="210"/>
      <c r="AY1483" s="210"/>
      <c r="AZ1483" s="210"/>
      <c r="BA1483" s="210"/>
      <c r="BB1483" s="210"/>
      <c r="BC1483" s="210"/>
      <c r="BD1483" s="210"/>
      <c r="BE1483" s="210"/>
      <c r="BM1483" s="211"/>
      <c r="BN1483" s="211"/>
      <c r="BO1483" s="211"/>
      <c r="BP1483" s="211"/>
      <c r="BQ1483" s="211"/>
      <c r="BR1483" s="211"/>
      <c r="BS1483" s="211"/>
      <c r="BT1483" s="211"/>
      <c r="BU1483" s="211"/>
      <c r="BV1483" s="211"/>
      <c r="BW1483" s="211"/>
      <c r="BX1483" s="211"/>
    </row>
    <row r="1484" spans="1:76" s="209" customFormat="1" x14ac:dyDescent="0.25">
      <c r="A1484" s="194"/>
      <c r="B1484" s="194"/>
      <c r="C1484" s="194"/>
      <c r="D1484" s="194"/>
      <c r="E1484" s="194"/>
      <c r="F1484" s="194"/>
      <c r="G1484" s="194"/>
      <c r="X1484" s="210"/>
      <c r="Y1484" s="210"/>
      <c r="AF1484" s="210"/>
      <c r="AG1484" s="210"/>
      <c r="AT1484" s="210"/>
      <c r="AU1484" s="210"/>
      <c r="AV1484" s="210"/>
      <c r="AW1484" s="210"/>
      <c r="AX1484" s="210"/>
      <c r="AY1484" s="210"/>
      <c r="AZ1484" s="210"/>
      <c r="BA1484" s="210"/>
      <c r="BB1484" s="210"/>
      <c r="BC1484" s="210"/>
      <c r="BD1484" s="210"/>
      <c r="BE1484" s="210"/>
      <c r="BM1484" s="211"/>
      <c r="BN1484" s="211"/>
      <c r="BO1484" s="211"/>
      <c r="BP1484" s="211"/>
      <c r="BQ1484" s="211"/>
      <c r="BR1484" s="211"/>
      <c r="BS1484" s="211"/>
      <c r="BT1484" s="211"/>
      <c r="BU1484" s="211"/>
      <c r="BV1484" s="211"/>
      <c r="BW1484" s="211"/>
      <c r="BX1484" s="211"/>
    </row>
    <row r="1485" spans="1:76" s="209" customFormat="1" x14ac:dyDescent="0.25">
      <c r="A1485" s="194"/>
      <c r="B1485" s="194"/>
      <c r="C1485" s="194"/>
      <c r="D1485" s="194"/>
      <c r="E1485" s="194"/>
      <c r="F1485" s="194"/>
      <c r="G1485" s="194"/>
      <c r="X1485" s="210"/>
      <c r="Y1485" s="210"/>
      <c r="AF1485" s="210"/>
      <c r="AG1485" s="210"/>
      <c r="AT1485" s="210"/>
      <c r="AU1485" s="210"/>
      <c r="AV1485" s="210"/>
      <c r="AW1485" s="210"/>
      <c r="AX1485" s="210"/>
      <c r="AY1485" s="210"/>
      <c r="AZ1485" s="210"/>
      <c r="BA1485" s="210"/>
      <c r="BB1485" s="210"/>
      <c r="BC1485" s="210"/>
      <c r="BD1485" s="210"/>
      <c r="BE1485" s="210"/>
      <c r="BM1485" s="211"/>
      <c r="BN1485" s="211"/>
      <c r="BO1485" s="211"/>
      <c r="BP1485" s="211"/>
      <c r="BQ1485" s="211"/>
      <c r="BR1485" s="211"/>
      <c r="BS1485" s="211"/>
      <c r="BT1485" s="211"/>
      <c r="BU1485" s="211"/>
      <c r="BV1485" s="211"/>
      <c r="BW1485" s="211"/>
      <c r="BX1485" s="211"/>
    </row>
    <row r="1486" spans="1:76" s="209" customFormat="1" x14ac:dyDescent="0.25">
      <c r="A1486" s="194"/>
      <c r="B1486" s="194"/>
      <c r="C1486" s="194"/>
      <c r="D1486" s="194"/>
      <c r="E1486" s="194"/>
      <c r="F1486" s="194"/>
      <c r="G1486" s="194"/>
      <c r="X1486" s="210"/>
      <c r="Y1486" s="210"/>
      <c r="AF1486" s="210"/>
      <c r="AG1486" s="210"/>
      <c r="AT1486" s="210"/>
      <c r="AU1486" s="210"/>
      <c r="AV1486" s="210"/>
      <c r="AW1486" s="210"/>
      <c r="AX1486" s="210"/>
      <c r="AY1486" s="210"/>
      <c r="AZ1486" s="210"/>
      <c r="BA1486" s="210"/>
      <c r="BB1486" s="210"/>
      <c r="BC1486" s="210"/>
      <c r="BD1486" s="210"/>
      <c r="BE1486" s="210"/>
      <c r="BM1486" s="211"/>
      <c r="BN1486" s="211"/>
      <c r="BO1486" s="211"/>
      <c r="BP1486" s="211"/>
      <c r="BQ1486" s="211"/>
      <c r="BR1486" s="211"/>
      <c r="BS1486" s="211"/>
      <c r="BT1486" s="211"/>
      <c r="BU1486" s="211"/>
      <c r="BV1486" s="211"/>
      <c r="BW1486" s="211"/>
      <c r="BX1486" s="211"/>
    </row>
    <row r="1487" spans="1:76" s="209" customFormat="1" x14ac:dyDescent="0.25">
      <c r="A1487" s="194"/>
      <c r="B1487" s="194"/>
      <c r="C1487" s="194"/>
      <c r="D1487" s="194"/>
      <c r="E1487" s="194"/>
      <c r="F1487" s="194"/>
      <c r="G1487" s="194"/>
      <c r="X1487" s="210"/>
      <c r="Y1487" s="210"/>
      <c r="AF1487" s="210"/>
      <c r="AG1487" s="210"/>
      <c r="AT1487" s="210"/>
      <c r="AU1487" s="210"/>
      <c r="AV1487" s="210"/>
      <c r="AW1487" s="210"/>
      <c r="AX1487" s="210"/>
      <c r="AY1487" s="210"/>
      <c r="AZ1487" s="210"/>
      <c r="BA1487" s="210"/>
      <c r="BB1487" s="210"/>
      <c r="BC1487" s="210"/>
      <c r="BD1487" s="210"/>
      <c r="BE1487" s="210"/>
      <c r="BM1487" s="211"/>
      <c r="BN1487" s="211"/>
      <c r="BO1487" s="211"/>
      <c r="BP1487" s="211"/>
      <c r="BQ1487" s="211"/>
      <c r="BR1487" s="211"/>
      <c r="BS1487" s="211"/>
      <c r="BT1487" s="211"/>
      <c r="BU1487" s="211"/>
      <c r="BV1487" s="211"/>
      <c r="BW1487" s="211"/>
      <c r="BX1487" s="211"/>
    </row>
    <row r="1488" spans="1:76" s="209" customFormat="1" x14ac:dyDescent="0.25">
      <c r="A1488" s="194"/>
      <c r="B1488" s="194"/>
      <c r="C1488" s="194"/>
      <c r="D1488" s="194"/>
      <c r="E1488" s="194"/>
      <c r="F1488" s="194"/>
      <c r="G1488" s="194"/>
      <c r="X1488" s="210"/>
      <c r="Y1488" s="210"/>
      <c r="AF1488" s="210"/>
      <c r="AG1488" s="210"/>
      <c r="AT1488" s="210"/>
      <c r="AU1488" s="210"/>
      <c r="AV1488" s="210"/>
      <c r="AW1488" s="210"/>
      <c r="AX1488" s="210"/>
      <c r="AY1488" s="210"/>
      <c r="AZ1488" s="210"/>
      <c r="BA1488" s="210"/>
      <c r="BB1488" s="210"/>
      <c r="BC1488" s="210"/>
      <c r="BD1488" s="210"/>
      <c r="BE1488" s="210"/>
      <c r="BM1488" s="211"/>
      <c r="BN1488" s="211"/>
      <c r="BO1488" s="211"/>
      <c r="BP1488" s="211"/>
      <c r="BQ1488" s="211"/>
      <c r="BR1488" s="211"/>
      <c r="BS1488" s="211"/>
      <c r="BT1488" s="211"/>
      <c r="BU1488" s="211"/>
      <c r="BV1488" s="211"/>
      <c r="BW1488" s="211"/>
      <c r="BX1488" s="211"/>
    </row>
    <row r="1489" spans="1:76" s="209" customFormat="1" x14ac:dyDescent="0.25">
      <c r="A1489" s="194"/>
      <c r="B1489" s="194"/>
      <c r="C1489" s="194"/>
      <c r="D1489" s="194"/>
      <c r="E1489" s="194"/>
      <c r="F1489" s="194"/>
      <c r="G1489" s="194"/>
      <c r="X1489" s="210"/>
      <c r="Y1489" s="210"/>
      <c r="AF1489" s="210"/>
      <c r="AG1489" s="210"/>
      <c r="AT1489" s="210"/>
      <c r="AU1489" s="210"/>
      <c r="AV1489" s="210"/>
      <c r="AW1489" s="210"/>
      <c r="AX1489" s="210"/>
      <c r="AY1489" s="210"/>
      <c r="AZ1489" s="210"/>
      <c r="BA1489" s="210"/>
      <c r="BB1489" s="210"/>
      <c r="BC1489" s="210"/>
      <c r="BD1489" s="210"/>
      <c r="BE1489" s="210"/>
      <c r="BM1489" s="211"/>
      <c r="BN1489" s="211"/>
      <c r="BO1489" s="211"/>
      <c r="BP1489" s="211"/>
      <c r="BQ1489" s="211"/>
      <c r="BR1489" s="211"/>
      <c r="BS1489" s="211"/>
      <c r="BT1489" s="211"/>
      <c r="BU1489" s="211"/>
      <c r="BV1489" s="211"/>
      <c r="BW1489" s="211"/>
      <c r="BX1489" s="211"/>
    </row>
    <row r="1490" spans="1:76" s="209" customFormat="1" x14ac:dyDescent="0.25">
      <c r="A1490" s="194"/>
      <c r="B1490" s="194"/>
      <c r="C1490" s="194"/>
      <c r="D1490" s="194"/>
      <c r="E1490" s="194"/>
      <c r="F1490" s="194"/>
      <c r="G1490" s="194"/>
      <c r="X1490" s="210"/>
      <c r="Y1490" s="210"/>
      <c r="AF1490" s="210"/>
      <c r="AG1490" s="210"/>
      <c r="AT1490" s="210"/>
      <c r="AU1490" s="210"/>
      <c r="AV1490" s="210"/>
      <c r="AW1490" s="210"/>
      <c r="AX1490" s="210"/>
      <c r="AY1490" s="210"/>
      <c r="AZ1490" s="210"/>
      <c r="BA1490" s="210"/>
      <c r="BB1490" s="210"/>
      <c r="BC1490" s="210"/>
      <c r="BD1490" s="210"/>
      <c r="BE1490" s="210"/>
      <c r="BM1490" s="211"/>
      <c r="BN1490" s="211"/>
      <c r="BO1490" s="211"/>
      <c r="BP1490" s="211"/>
      <c r="BQ1490" s="211"/>
      <c r="BR1490" s="211"/>
      <c r="BS1490" s="211"/>
      <c r="BT1490" s="211"/>
      <c r="BU1490" s="211"/>
      <c r="BV1490" s="211"/>
      <c r="BW1490" s="211"/>
      <c r="BX1490" s="211"/>
    </row>
    <row r="1491" spans="1:76" s="209" customFormat="1" x14ac:dyDescent="0.25">
      <c r="A1491" s="194"/>
      <c r="B1491" s="194"/>
      <c r="C1491" s="194"/>
      <c r="D1491" s="194"/>
      <c r="E1491" s="194"/>
      <c r="F1491" s="194"/>
      <c r="G1491" s="194"/>
      <c r="X1491" s="210"/>
      <c r="Y1491" s="210"/>
      <c r="AF1491" s="210"/>
      <c r="AG1491" s="210"/>
      <c r="AT1491" s="210"/>
      <c r="AU1491" s="210"/>
      <c r="AV1491" s="210"/>
      <c r="AW1491" s="210"/>
      <c r="AX1491" s="210"/>
      <c r="AY1491" s="210"/>
      <c r="AZ1491" s="210"/>
      <c r="BA1491" s="210"/>
      <c r="BB1491" s="210"/>
      <c r="BC1491" s="210"/>
      <c r="BD1491" s="210"/>
      <c r="BE1491" s="210"/>
      <c r="BM1491" s="211"/>
      <c r="BN1491" s="211"/>
      <c r="BO1491" s="211"/>
      <c r="BP1491" s="211"/>
      <c r="BQ1491" s="211"/>
      <c r="BR1491" s="211"/>
      <c r="BS1491" s="211"/>
      <c r="BT1491" s="211"/>
      <c r="BU1491" s="211"/>
      <c r="BV1491" s="211"/>
      <c r="BW1491" s="211"/>
      <c r="BX1491" s="211"/>
    </row>
    <row r="1492" spans="1:76" s="209" customFormat="1" x14ac:dyDescent="0.25">
      <c r="A1492" s="194"/>
      <c r="B1492" s="194"/>
      <c r="C1492" s="194"/>
      <c r="D1492" s="194"/>
      <c r="E1492" s="194"/>
      <c r="F1492" s="194"/>
      <c r="G1492" s="194"/>
      <c r="X1492" s="210"/>
      <c r="Y1492" s="210"/>
      <c r="AF1492" s="210"/>
      <c r="AG1492" s="210"/>
      <c r="AT1492" s="210"/>
      <c r="AU1492" s="210"/>
      <c r="AV1492" s="210"/>
      <c r="AW1492" s="210"/>
      <c r="AX1492" s="210"/>
      <c r="AY1492" s="210"/>
      <c r="AZ1492" s="210"/>
      <c r="BA1492" s="210"/>
      <c r="BB1492" s="210"/>
      <c r="BC1492" s="210"/>
      <c r="BD1492" s="210"/>
      <c r="BE1492" s="210"/>
      <c r="BM1492" s="211"/>
      <c r="BN1492" s="211"/>
      <c r="BO1492" s="211"/>
      <c r="BP1492" s="211"/>
      <c r="BQ1492" s="211"/>
      <c r="BR1492" s="211"/>
      <c r="BS1492" s="211"/>
      <c r="BT1492" s="211"/>
      <c r="BU1492" s="211"/>
      <c r="BV1492" s="211"/>
      <c r="BW1492" s="211"/>
      <c r="BX1492" s="211"/>
    </row>
    <row r="1493" spans="1:76" s="209" customFormat="1" x14ac:dyDescent="0.25">
      <c r="A1493" s="194"/>
      <c r="B1493" s="194"/>
      <c r="C1493" s="194"/>
      <c r="D1493" s="194"/>
      <c r="E1493" s="194"/>
      <c r="F1493" s="194"/>
      <c r="G1493" s="194"/>
      <c r="X1493" s="210"/>
      <c r="Y1493" s="210"/>
      <c r="AF1493" s="210"/>
      <c r="AG1493" s="210"/>
      <c r="AT1493" s="210"/>
      <c r="AU1493" s="210"/>
      <c r="AV1493" s="210"/>
      <c r="AW1493" s="210"/>
      <c r="AX1493" s="210"/>
      <c r="AY1493" s="210"/>
      <c r="AZ1493" s="210"/>
      <c r="BA1493" s="210"/>
      <c r="BB1493" s="210"/>
      <c r="BC1493" s="210"/>
      <c r="BD1493" s="210"/>
      <c r="BE1493" s="210"/>
      <c r="BM1493" s="211"/>
      <c r="BN1493" s="211"/>
      <c r="BO1493" s="211"/>
      <c r="BP1493" s="211"/>
      <c r="BQ1493" s="211"/>
      <c r="BR1493" s="211"/>
      <c r="BS1493" s="211"/>
      <c r="BT1493" s="211"/>
      <c r="BU1493" s="211"/>
      <c r="BV1493" s="211"/>
      <c r="BW1493" s="211"/>
      <c r="BX1493" s="211"/>
    </row>
    <row r="1494" spans="1:76" s="209" customFormat="1" x14ac:dyDescent="0.25">
      <c r="A1494" s="194"/>
      <c r="B1494" s="194"/>
      <c r="C1494" s="194"/>
      <c r="D1494" s="194"/>
      <c r="E1494" s="194"/>
      <c r="F1494" s="194"/>
      <c r="G1494" s="194"/>
      <c r="X1494" s="210"/>
      <c r="Y1494" s="210"/>
      <c r="AF1494" s="210"/>
      <c r="AG1494" s="210"/>
      <c r="AT1494" s="210"/>
      <c r="AU1494" s="210"/>
      <c r="AV1494" s="210"/>
      <c r="AW1494" s="210"/>
      <c r="AX1494" s="210"/>
      <c r="AY1494" s="210"/>
      <c r="AZ1494" s="210"/>
      <c r="BA1494" s="210"/>
      <c r="BB1494" s="210"/>
      <c r="BC1494" s="210"/>
      <c r="BD1494" s="210"/>
      <c r="BE1494" s="210"/>
      <c r="BM1494" s="211"/>
      <c r="BN1494" s="211"/>
      <c r="BO1494" s="211"/>
      <c r="BP1494" s="211"/>
      <c r="BQ1494" s="211"/>
      <c r="BR1494" s="211"/>
      <c r="BS1494" s="211"/>
      <c r="BT1494" s="211"/>
      <c r="BU1494" s="211"/>
      <c r="BV1494" s="211"/>
      <c r="BW1494" s="211"/>
      <c r="BX1494" s="211"/>
    </row>
    <row r="1495" spans="1:76" s="209" customFormat="1" x14ac:dyDescent="0.25">
      <c r="A1495" s="194"/>
      <c r="B1495" s="194"/>
      <c r="C1495" s="194"/>
      <c r="D1495" s="194"/>
      <c r="E1495" s="194"/>
      <c r="F1495" s="194"/>
      <c r="G1495" s="194"/>
      <c r="X1495" s="210"/>
      <c r="Y1495" s="210"/>
      <c r="AF1495" s="210"/>
      <c r="AG1495" s="210"/>
      <c r="AT1495" s="210"/>
      <c r="AU1495" s="210"/>
      <c r="AV1495" s="210"/>
      <c r="AW1495" s="210"/>
      <c r="AX1495" s="210"/>
      <c r="AY1495" s="210"/>
      <c r="AZ1495" s="210"/>
      <c r="BA1495" s="210"/>
      <c r="BB1495" s="210"/>
      <c r="BC1495" s="210"/>
      <c r="BD1495" s="210"/>
      <c r="BE1495" s="210"/>
      <c r="BM1495" s="211"/>
      <c r="BN1495" s="211"/>
      <c r="BO1495" s="211"/>
      <c r="BP1495" s="211"/>
      <c r="BQ1495" s="211"/>
      <c r="BR1495" s="211"/>
      <c r="BS1495" s="211"/>
      <c r="BT1495" s="211"/>
      <c r="BU1495" s="211"/>
      <c r="BV1495" s="211"/>
      <c r="BW1495" s="211"/>
      <c r="BX1495" s="211"/>
    </row>
    <row r="1496" spans="1:76" s="209" customFormat="1" x14ac:dyDescent="0.25">
      <c r="A1496" s="194"/>
      <c r="B1496" s="194"/>
      <c r="C1496" s="194"/>
      <c r="D1496" s="194"/>
      <c r="E1496" s="194"/>
      <c r="F1496" s="194"/>
      <c r="G1496" s="194"/>
      <c r="X1496" s="210"/>
      <c r="Y1496" s="210"/>
      <c r="AF1496" s="210"/>
      <c r="AG1496" s="210"/>
      <c r="AT1496" s="210"/>
      <c r="AU1496" s="210"/>
      <c r="AV1496" s="210"/>
      <c r="AW1496" s="210"/>
      <c r="AX1496" s="210"/>
      <c r="AY1496" s="210"/>
      <c r="AZ1496" s="210"/>
      <c r="BA1496" s="210"/>
      <c r="BB1496" s="210"/>
      <c r="BC1496" s="210"/>
      <c r="BD1496" s="210"/>
      <c r="BE1496" s="210"/>
      <c r="BM1496" s="211"/>
      <c r="BN1496" s="211"/>
      <c r="BO1496" s="211"/>
      <c r="BP1496" s="211"/>
      <c r="BQ1496" s="211"/>
      <c r="BR1496" s="211"/>
      <c r="BS1496" s="211"/>
      <c r="BT1496" s="211"/>
      <c r="BU1496" s="211"/>
      <c r="BV1496" s="211"/>
      <c r="BW1496" s="211"/>
      <c r="BX1496" s="211"/>
    </row>
    <row r="1497" spans="1:76" s="209" customFormat="1" x14ac:dyDescent="0.25">
      <c r="A1497" s="194"/>
      <c r="B1497" s="194"/>
      <c r="C1497" s="194"/>
      <c r="D1497" s="194"/>
      <c r="E1497" s="194"/>
      <c r="F1497" s="194"/>
      <c r="G1497" s="194"/>
      <c r="X1497" s="210"/>
      <c r="Y1497" s="210"/>
      <c r="AF1497" s="210"/>
      <c r="AG1497" s="210"/>
      <c r="AT1497" s="210"/>
      <c r="AU1497" s="210"/>
      <c r="AV1497" s="210"/>
      <c r="AW1497" s="210"/>
      <c r="AX1497" s="210"/>
      <c r="AY1497" s="210"/>
      <c r="AZ1497" s="210"/>
      <c r="BA1497" s="210"/>
      <c r="BB1497" s="210"/>
      <c r="BC1497" s="210"/>
      <c r="BD1497" s="210"/>
      <c r="BE1497" s="210"/>
      <c r="BM1497" s="211"/>
      <c r="BN1497" s="211"/>
      <c r="BO1497" s="211"/>
      <c r="BP1497" s="211"/>
      <c r="BQ1497" s="211"/>
      <c r="BR1497" s="211"/>
      <c r="BS1497" s="211"/>
      <c r="BT1497" s="211"/>
      <c r="BU1497" s="211"/>
      <c r="BV1497" s="211"/>
      <c r="BW1497" s="211"/>
      <c r="BX1497" s="211"/>
    </row>
    <row r="1498" spans="1:76" s="209" customFormat="1" x14ac:dyDescent="0.25">
      <c r="A1498" s="194"/>
      <c r="B1498" s="194"/>
      <c r="C1498" s="194"/>
      <c r="D1498" s="194"/>
      <c r="E1498" s="194"/>
      <c r="F1498" s="194"/>
      <c r="G1498" s="194"/>
      <c r="X1498" s="210"/>
      <c r="Y1498" s="210"/>
      <c r="AF1498" s="210"/>
      <c r="AG1498" s="210"/>
      <c r="AT1498" s="210"/>
      <c r="AU1498" s="210"/>
      <c r="AV1498" s="210"/>
      <c r="AW1498" s="210"/>
      <c r="AX1498" s="210"/>
      <c r="AY1498" s="210"/>
      <c r="AZ1498" s="210"/>
      <c r="BA1498" s="210"/>
      <c r="BB1498" s="210"/>
      <c r="BC1498" s="210"/>
      <c r="BD1498" s="210"/>
      <c r="BE1498" s="210"/>
      <c r="BM1498" s="211"/>
      <c r="BN1498" s="211"/>
      <c r="BO1498" s="211"/>
      <c r="BP1498" s="211"/>
      <c r="BQ1498" s="211"/>
      <c r="BR1498" s="211"/>
      <c r="BS1498" s="211"/>
      <c r="BT1498" s="211"/>
      <c r="BU1498" s="211"/>
      <c r="BV1498" s="211"/>
      <c r="BW1498" s="211"/>
      <c r="BX1498" s="211"/>
    </row>
    <row r="1499" spans="1:76" s="209" customFormat="1" x14ac:dyDescent="0.25">
      <c r="A1499" s="194"/>
      <c r="B1499" s="194"/>
      <c r="C1499" s="194"/>
      <c r="D1499" s="194"/>
      <c r="E1499" s="194"/>
      <c r="F1499" s="194"/>
      <c r="G1499" s="194"/>
      <c r="X1499" s="210"/>
      <c r="Y1499" s="210"/>
      <c r="AF1499" s="210"/>
      <c r="AG1499" s="210"/>
      <c r="AT1499" s="210"/>
      <c r="AU1499" s="210"/>
      <c r="AV1499" s="210"/>
      <c r="AW1499" s="210"/>
      <c r="AX1499" s="210"/>
      <c r="AY1499" s="210"/>
      <c r="AZ1499" s="210"/>
      <c r="BA1499" s="210"/>
      <c r="BB1499" s="210"/>
      <c r="BC1499" s="210"/>
      <c r="BD1499" s="210"/>
      <c r="BE1499" s="210"/>
      <c r="BM1499" s="211"/>
      <c r="BN1499" s="211"/>
      <c r="BO1499" s="211"/>
      <c r="BP1499" s="211"/>
      <c r="BQ1499" s="211"/>
      <c r="BR1499" s="211"/>
      <c r="BS1499" s="211"/>
      <c r="BT1499" s="211"/>
      <c r="BU1499" s="211"/>
      <c r="BV1499" s="211"/>
      <c r="BW1499" s="211"/>
      <c r="BX1499" s="211"/>
    </row>
    <row r="1500" spans="1:76" s="209" customFormat="1" x14ac:dyDescent="0.25">
      <c r="A1500" s="194"/>
      <c r="B1500" s="194"/>
      <c r="C1500" s="194"/>
      <c r="D1500" s="194"/>
      <c r="E1500" s="194"/>
      <c r="F1500" s="194"/>
      <c r="G1500" s="194"/>
      <c r="X1500" s="210"/>
      <c r="Y1500" s="210"/>
      <c r="AF1500" s="210"/>
      <c r="AG1500" s="210"/>
      <c r="AT1500" s="210"/>
      <c r="AU1500" s="210"/>
      <c r="AV1500" s="210"/>
      <c r="AW1500" s="210"/>
      <c r="AX1500" s="210"/>
      <c r="AY1500" s="210"/>
      <c r="AZ1500" s="210"/>
      <c r="BA1500" s="210"/>
      <c r="BB1500" s="210"/>
      <c r="BC1500" s="210"/>
      <c r="BD1500" s="210"/>
      <c r="BE1500" s="210"/>
      <c r="BM1500" s="211"/>
      <c r="BN1500" s="211"/>
      <c r="BO1500" s="211"/>
      <c r="BP1500" s="211"/>
      <c r="BQ1500" s="211"/>
      <c r="BR1500" s="211"/>
      <c r="BS1500" s="211"/>
      <c r="BT1500" s="211"/>
      <c r="BU1500" s="211"/>
      <c r="BV1500" s="211"/>
      <c r="BW1500" s="211"/>
      <c r="BX1500" s="211"/>
    </row>
    <row r="1501" spans="1:76" s="209" customFormat="1" x14ac:dyDescent="0.25">
      <c r="A1501" s="194"/>
      <c r="B1501" s="194"/>
      <c r="C1501" s="194"/>
      <c r="D1501" s="194"/>
      <c r="E1501" s="194"/>
      <c r="F1501" s="194"/>
      <c r="G1501" s="194"/>
      <c r="X1501" s="210"/>
      <c r="Y1501" s="210"/>
      <c r="AF1501" s="210"/>
      <c r="AG1501" s="210"/>
      <c r="AT1501" s="210"/>
      <c r="AU1501" s="210"/>
      <c r="AV1501" s="210"/>
      <c r="AW1501" s="210"/>
      <c r="AX1501" s="210"/>
      <c r="AY1501" s="210"/>
      <c r="AZ1501" s="210"/>
      <c r="BA1501" s="210"/>
      <c r="BB1501" s="210"/>
      <c r="BC1501" s="210"/>
      <c r="BD1501" s="210"/>
      <c r="BE1501" s="210"/>
      <c r="BM1501" s="211"/>
      <c r="BN1501" s="211"/>
      <c r="BO1501" s="211"/>
      <c r="BP1501" s="211"/>
      <c r="BQ1501" s="211"/>
      <c r="BR1501" s="211"/>
      <c r="BS1501" s="211"/>
      <c r="BT1501" s="211"/>
      <c r="BU1501" s="211"/>
      <c r="BV1501" s="211"/>
      <c r="BW1501" s="211"/>
      <c r="BX1501" s="211"/>
    </row>
    <row r="1502" spans="1:76" s="209" customFormat="1" x14ac:dyDescent="0.25">
      <c r="A1502" s="194"/>
      <c r="B1502" s="194"/>
      <c r="C1502" s="194"/>
      <c r="D1502" s="194"/>
      <c r="E1502" s="194"/>
      <c r="F1502" s="194"/>
      <c r="G1502" s="194"/>
      <c r="X1502" s="210"/>
      <c r="Y1502" s="210"/>
      <c r="AF1502" s="210"/>
      <c r="AG1502" s="210"/>
      <c r="AT1502" s="210"/>
      <c r="AU1502" s="210"/>
      <c r="AV1502" s="210"/>
      <c r="AW1502" s="210"/>
      <c r="AX1502" s="210"/>
      <c r="AY1502" s="210"/>
      <c r="AZ1502" s="210"/>
      <c r="BA1502" s="210"/>
      <c r="BB1502" s="210"/>
      <c r="BC1502" s="210"/>
      <c r="BD1502" s="210"/>
      <c r="BE1502" s="210"/>
      <c r="BM1502" s="211"/>
      <c r="BN1502" s="211"/>
      <c r="BO1502" s="211"/>
      <c r="BP1502" s="211"/>
      <c r="BQ1502" s="211"/>
      <c r="BR1502" s="211"/>
      <c r="BS1502" s="211"/>
      <c r="BT1502" s="211"/>
      <c r="BU1502" s="211"/>
      <c r="BV1502" s="211"/>
      <c r="BW1502" s="211"/>
      <c r="BX1502" s="211"/>
    </row>
    <row r="1503" spans="1:76" s="209" customFormat="1" x14ac:dyDescent="0.25">
      <c r="A1503" s="194"/>
      <c r="B1503" s="194"/>
      <c r="C1503" s="194"/>
      <c r="D1503" s="194"/>
      <c r="E1503" s="194"/>
      <c r="F1503" s="194"/>
      <c r="G1503" s="194"/>
      <c r="X1503" s="210"/>
      <c r="Y1503" s="210"/>
      <c r="AF1503" s="210"/>
      <c r="AG1503" s="210"/>
      <c r="AT1503" s="210"/>
      <c r="AU1503" s="210"/>
      <c r="AV1503" s="210"/>
      <c r="AW1503" s="210"/>
      <c r="AX1503" s="210"/>
      <c r="AY1503" s="210"/>
      <c r="AZ1503" s="210"/>
      <c r="BA1503" s="210"/>
      <c r="BB1503" s="210"/>
      <c r="BC1503" s="210"/>
      <c r="BD1503" s="210"/>
      <c r="BE1503" s="210"/>
      <c r="BM1503" s="211"/>
      <c r="BN1503" s="211"/>
      <c r="BO1503" s="211"/>
      <c r="BP1503" s="211"/>
      <c r="BQ1503" s="211"/>
      <c r="BR1503" s="211"/>
      <c r="BS1503" s="211"/>
      <c r="BT1503" s="211"/>
      <c r="BU1503" s="211"/>
      <c r="BV1503" s="211"/>
      <c r="BW1503" s="211"/>
      <c r="BX1503" s="211"/>
    </row>
    <row r="1504" spans="1:76" s="209" customFormat="1" x14ac:dyDescent="0.25">
      <c r="A1504" s="194"/>
      <c r="B1504" s="194"/>
      <c r="C1504" s="194"/>
      <c r="D1504" s="194"/>
      <c r="E1504" s="194"/>
      <c r="F1504" s="194"/>
      <c r="G1504" s="194"/>
      <c r="X1504" s="210"/>
      <c r="Y1504" s="210"/>
      <c r="AF1504" s="210"/>
      <c r="AG1504" s="210"/>
      <c r="AT1504" s="210"/>
      <c r="AU1504" s="210"/>
      <c r="AV1504" s="210"/>
      <c r="AW1504" s="210"/>
      <c r="AX1504" s="210"/>
      <c r="AY1504" s="210"/>
      <c r="AZ1504" s="210"/>
      <c r="BA1504" s="210"/>
      <c r="BB1504" s="210"/>
      <c r="BC1504" s="210"/>
      <c r="BD1504" s="210"/>
      <c r="BE1504" s="210"/>
      <c r="BM1504" s="211"/>
      <c r="BN1504" s="211"/>
      <c r="BO1504" s="211"/>
      <c r="BP1504" s="211"/>
      <c r="BQ1504" s="211"/>
      <c r="BR1504" s="211"/>
      <c r="BS1504" s="211"/>
      <c r="BT1504" s="211"/>
      <c r="BU1504" s="211"/>
      <c r="BV1504" s="211"/>
      <c r="BW1504" s="211"/>
      <c r="BX1504" s="211"/>
    </row>
    <row r="1505" spans="1:76" s="209" customFormat="1" x14ac:dyDescent="0.25">
      <c r="A1505" s="194"/>
      <c r="B1505" s="194"/>
      <c r="C1505" s="194"/>
      <c r="D1505" s="194"/>
      <c r="E1505" s="194"/>
      <c r="F1505" s="194"/>
      <c r="G1505" s="194"/>
      <c r="X1505" s="210"/>
      <c r="Y1505" s="210"/>
      <c r="AF1505" s="210"/>
      <c r="AG1505" s="210"/>
      <c r="AT1505" s="210"/>
      <c r="AU1505" s="210"/>
      <c r="AV1505" s="210"/>
      <c r="AW1505" s="210"/>
      <c r="AX1505" s="210"/>
      <c r="AY1505" s="210"/>
      <c r="AZ1505" s="210"/>
      <c r="BA1505" s="210"/>
      <c r="BB1505" s="210"/>
      <c r="BC1505" s="210"/>
      <c r="BD1505" s="210"/>
      <c r="BE1505" s="210"/>
      <c r="BM1505" s="211"/>
      <c r="BN1505" s="211"/>
      <c r="BO1505" s="211"/>
      <c r="BP1505" s="211"/>
      <c r="BQ1505" s="211"/>
      <c r="BR1505" s="211"/>
      <c r="BS1505" s="211"/>
      <c r="BT1505" s="211"/>
      <c r="BU1505" s="211"/>
      <c r="BV1505" s="211"/>
      <c r="BW1505" s="211"/>
      <c r="BX1505" s="211"/>
    </row>
    <row r="1506" spans="1:76" s="209" customFormat="1" x14ac:dyDescent="0.25">
      <c r="A1506" s="194"/>
      <c r="B1506" s="194"/>
      <c r="C1506" s="194"/>
      <c r="D1506" s="194"/>
      <c r="E1506" s="194"/>
      <c r="F1506" s="194"/>
      <c r="G1506" s="194"/>
      <c r="X1506" s="210"/>
      <c r="Y1506" s="210"/>
      <c r="AF1506" s="210"/>
      <c r="AG1506" s="210"/>
      <c r="AT1506" s="210"/>
      <c r="AU1506" s="210"/>
      <c r="AV1506" s="210"/>
      <c r="AW1506" s="210"/>
      <c r="AX1506" s="210"/>
      <c r="AY1506" s="210"/>
      <c r="AZ1506" s="210"/>
      <c r="BA1506" s="210"/>
      <c r="BB1506" s="210"/>
      <c r="BC1506" s="210"/>
      <c r="BD1506" s="210"/>
      <c r="BE1506" s="210"/>
      <c r="BM1506" s="211"/>
      <c r="BN1506" s="211"/>
      <c r="BO1506" s="211"/>
      <c r="BP1506" s="211"/>
      <c r="BQ1506" s="211"/>
      <c r="BR1506" s="211"/>
      <c r="BS1506" s="211"/>
      <c r="BT1506" s="211"/>
      <c r="BU1506" s="211"/>
      <c r="BV1506" s="211"/>
      <c r="BW1506" s="211"/>
      <c r="BX1506" s="211"/>
    </row>
    <row r="1507" spans="1:76" s="209" customFormat="1" x14ac:dyDescent="0.25">
      <c r="A1507" s="194"/>
      <c r="B1507" s="194"/>
      <c r="C1507" s="194"/>
      <c r="D1507" s="194"/>
      <c r="E1507" s="194"/>
      <c r="F1507" s="194"/>
      <c r="G1507" s="194"/>
      <c r="X1507" s="210"/>
      <c r="Y1507" s="210"/>
      <c r="AF1507" s="210"/>
      <c r="AG1507" s="210"/>
      <c r="AT1507" s="210"/>
      <c r="AU1507" s="210"/>
      <c r="AV1507" s="210"/>
      <c r="AW1507" s="210"/>
      <c r="AX1507" s="210"/>
      <c r="AY1507" s="210"/>
      <c r="AZ1507" s="210"/>
      <c r="BA1507" s="210"/>
      <c r="BB1507" s="210"/>
      <c r="BC1507" s="210"/>
      <c r="BD1507" s="210"/>
      <c r="BE1507" s="210"/>
      <c r="BM1507" s="211"/>
      <c r="BN1507" s="211"/>
      <c r="BO1507" s="211"/>
      <c r="BP1507" s="211"/>
      <c r="BQ1507" s="211"/>
      <c r="BR1507" s="211"/>
      <c r="BS1507" s="211"/>
      <c r="BT1507" s="211"/>
      <c r="BU1507" s="211"/>
      <c r="BV1507" s="211"/>
      <c r="BW1507" s="211"/>
      <c r="BX1507" s="211"/>
    </row>
    <row r="1508" spans="1:76" s="209" customFormat="1" x14ac:dyDescent="0.25">
      <c r="A1508" s="194"/>
      <c r="B1508" s="194"/>
      <c r="C1508" s="194"/>
      <c r="D1508" s="194"/>
      <c r="E1508" s="194"/>
      <c r="F1508" s="194"/>
      <c r="G1508" s="194"/>
      <c r="X1508" s="210"/>
      <c r="Y1508" s="210"/>
      <c r="AF1508" s="210"/>
      <c r="AG1508" s="210"/>
      <c r="AT1508" s="210"/>
      <c r="AU1508" s="210"/>
      <c r="AV1508" s="210"/>
      <c r="AW1508" s="210"/>
      <c r="AX1508" s="210"/>
      <c r="AY1508" s="210"/>
      <c r="AZ1508" s="210"/>
      <c r="BA1508" s="210"/>
      <c r="BB1508" s="210"/>
      <c r="BC1508" s="210"/>
      <c r="BD1508" s="210"/>
      <c r="BE1508" s="210"/>
      <c r="BM1508" s="211"/>
      <c r="BN1508" s="211"/>
      <c r="BO1508" s="211"/>
      <c r="BP1508" s="211"/>
      <c r="BQ1508" s="211"/>
      <c r="BR1508" s="211"/>
      <c r="BS1508" s="211"/>
      <c r="BT1508" s="211"/>
      <c r="BU1508" s="211"/>
      <c r="BV1508" s="211"/>
      <c r="BW1508" s="211"/>
      <c r="BX1508" s="211"/>
    </row>
    <row r="1509" spans="1:76" s="209" customFormat="1" x14ac:dyDescent="0.25">
      <c r="A1509" s="194"/>
      <c r="B1509" s="194"/>
      <c r="C1509" s="194"/>
      <c r="D1509" s="194"/>
      <c r="E1509" s="194"/>
      <c r="F1509" s="194"/>
      <c r="G1509" s="194"/>
      <c r="X1509" s="210"/>
      <c r="Y1509" s="210"/>
      <c r="AF1509" s="210"/>
      <c r="AG1509" s="210"/>
      <c r="AT1509" s="210"/>
      <c r="AU1509" s="210"/>
      <c r="AV1509" s="210"/>
      <c r="AW1509" s="210"/>
      <c r="AX1509" s="210"/>
      <c r="AY1509" s="210"/>
      <c r="AZ1509" s="210"/>
      <c r="BA1509" s="210"/>
      <c r="BB1509" s="210"/>
      <c r="BC1509" s="210"/>
      <c r="BD1509" s="210"/>
      <c r="BE1509" s="210"/>
      <c r="BM1509" s="211"/>
      <c r="BN1509" s="211"/>
      <c r="BO1509" s="211"/>
      <c r="BP1509" s="211"/>
      <c r="BQ1509" s="211"/>
      <c r="BR1509" s="211"/>
      <c r="BS1509" s="211"/>
      <c r="BT1509" s="211"/>
      <c r="BU1509" s="211"/>
      <c r="BV1509" s="211"/>
      <c r="BW1509" s="211"/>
      <c r="BX1509" s="211"/>
    </row>
    <row r="1510" spans="1:76" s="209" customFormat="1" x14ac:dyDescent="0.25">
      <c r="A1510" s="194"/>
      <c r="B1510" s="194"/>
      <c r="C1510" s="194"/>
      <c r="D1510" s="194"/>
      <c r="E1510" s="194"/>
      <c r="F1510" s="194"/>
      <c r="G1510" s="194"/>
      <c r="X1510" s="210"/>
      <c r="Y1510" s="210"/>
      <c r="AF1510" s="210"/>
      <c r="AG1510" s="210"/>
      <c r="AT1510" s="210"/>
      <c r="AU1510" s="210"/>
      <c r="AV1510" s="210"/>
      <c r="AW1510" s="210"/>
      <c r="AX1510" s="210"/>
      <c r="AY1510" s="210"/>
      <c r="AZ1510" s="210"/>
      <c r="BA1510" s="210"/>
      <c r="BB1510" s="210"/>
      <c r="BC1510" s="210"/>
      <c r="BD1510" s="210"/>
      <c r="BE1510" s="210"/>
      <c r="BM1510" s="211"/>
      <c r="BN1510" s="211"/>
      <c r="BO1510" s="211"/>
      <c r="BP1510" s="211"/>
      <c r="BQ1510" s="211"/>
      <c r="BR1510" s="211"/>
      <c r="BS1510" s="211"/>
      <c r="BT1510" s="211"/>
      <c r="BU1510" s="211"/>
      <c r="BV1510" s="211"/>
      <c r="BW1510" s="211"/>
      <c r="BX1510" s="211"/>
    </row>
    <row r="1511" spans="1:76" s="209" customFormat="1" x14ac:dyDescent="0.25">
      <c r="A1511" s="194"/>
      <c r="B1511" s="194"/>
      <c r="C1511" s="194"/>
      <c r="D1511" s="194"/>
      <c r="E1511" s="194"/>
      <c r="F1511" s="194"/>
      <c r="G1511" s="194"/>
      <c r="X1511" s="210"/>
      <c r="Y1511" s="210"/>
      <c r="AF1511" s="210"/>
      <c r="AG1511" s="210"/>
      <c r="AT1511" s="210"/>
      <c r="AU1511" s="210"/>
      <c r="AV1511" s="210"/>
      <c r="AW1511" s="210"/>
      <c r="AX1511" s="210"/>
      <c r="AY1511" s="210"/>
      <c r="AZ1511" s="210"/>
      <c r="BA1511" s="210"/>
      <c r="BB1511" s="210"/>
      <c r="BC1511" s="210"/>
      <c r="BD1511" s="210"/>
      <c r="BE1511" s="210"/>
      <c r="BM1511" s="211"/>
      <c r="BN1511" s="211"/>
      <c r="BO1511" s="211"/>
      <c r="BP1511" s="211"/>
      <c r="BQ1511" s="211"/>
      <c r="BR1511" s="211"/>
      <c r="BS1511" s="211"/>
      <c r="BT1511" s="211"/>
      <c r="BU1511" s="211"/>
      <c r="BV1511" s="211"/>
      <c r="BW1511" s="211"/>
      <c r="BX1511" s="211"/>
    </row>
    <row r="1512" spans="1:76" s="209" customFormat="1" x14ac:dyDescent="0.25">
      <c r="A1512" s="194"/>
      <c r="B1512" s="194"/>
      <c r="C1512" s="194"/>
      <c r="D1512" s="194"/>
      <c r="E1512" s="194"/>
      <c r="F1512" s="194"/>
      <c r="G1512" s="194"/>
      <c r="X1512" s="210"/>
      <c r="Y1512" s="210"/>
      <c r="AF1512" s="210"/>
      <c r="AG1512" s="210"/>
      <c r="AT1512" s="210"/>
      <c r="AU1512" s="210"/>
      <c r="AV1512" s="210"/>
      <c r="AW1512" s="210"/>
      <c r="AX1512" s="210"/>
      <c r="AY1512" s="210"/>
      <c r="AZ1512" s="210"/>
      <c r="BA1512" s="210"/>
      <c r="BB1512" s="210"/>
      <c r="BC1512" s="210"/>
      <c r="BD1512" s="210"/>
      <c r="BE1512" s="210"/>
      <c r="BM1512" s="211"/>
      <c r="BN1512" s="211"/>
      <c r="BO1512" s="211"/>
      <c r="BP1512" s="211"/>
      <c r="BQ1512" s="211"/>
      <c r="BR1512" s="211"/>
      <c r="BS1512" s="211"/>
      <c r="BT1512" s="211"/>
      <c r="BU1512" s="211"/>
      <c r="BV1512" s="211"/>
      <c r="BW1512" s="211"/>
      <c r="BX1512" s="211"/>
    </row>
    <row r="1513" spans="1:76" s="209" customFormat="1" x14ac:dyDescent="0.25">
      <c r="A1513" s="194"/>
      <c r="B1513" s="194"/>
      <c r="C1513" s="194"/>
      <c r="D1513" s="194"/>
      <c r="E1513" s="194"/>
      <c r="F1513" s="194"/>
      <c r="G1513" s="194"/>
      <c r="X1513" s="210"/>
      <c r="Y1513" s="210"/>
      <c r="AF1513" s="210"/>
      <c r="AG1513" s="210"/>
      <c r="AT1513" s="210"/>
      <c r="AU1513" s="210"/>
      <c r="AV1513" s="210"/>
      <c r="AW1513" s="210"/>
      <c r="AX1513" s="210"/>
      <c r="AY1513" s="210"/>
      <c r="AZ1513" s="210"/>
      <c r="BA1513" s="210"/>
      <c r="BB1513" s="210"/>
      <c r="BC1513" s="210"/>
      <c r="BD1513" s="210"/>
      <c r="BE1513" s="210"/>
      <c r="BM1513" s="211"/>
      <c r="BN1513" s="211"/>
      <c r="BO1513" s="211"/>
      <c r="BP1513" s="211"/>
      <c r="BQ1513" s="211"/>
      <c r="BR1513" s="211"/>
      <c r="BS1513" s="211"/>
      <c r="BT1513" s="211"/>
      <c r="BU1513" s="211"/>
      <c r="BV1513" s="211"/>
      <c r="BW1513" s="211"/>
      <c r="BX1513" s="211"/>
    </row>
    <row r="1514" spans="1:76" s="209" customFormat="1" x14ac:dyDescent="0.25">
      <c r="A1514" s="194"/>
      <c r="B1514" s="194"/>
      <c r="C1514" s="194"/>
      <c r="D1514" s="194"/>
      <c r="E1514" s="194"/>
      <c r="F1514" s="194"/>
      <c r="G1514" s="194"/>
      <c r="X1514" s="210"/>
      <c r="Y1514" s="210"/>
      <c r="AF1514" s="210"/>
      <c r="AG1514" s="210"/>
      <c r="AT1514" s="210"/>
      <c r="AU1514" s="210"/>
      <c r="AV1514" s="210"/>
      <c r="AW1514" s="210"/>
      <c r="AX1514" s="210"/>
      <c r="AY1514" s="210"/>
      <c r="AZ1514" s="210"/>
      <c r="BA1514" s="210"/>
      <c r="BB1514" s="210"/>
      <c r="BC1514" s="210"/>
      <c r="BD1514" s="210"/>
      <c r="BE1514" s="210"/>
      <c r="BM1514" s="211"/>
      <c r="BN1514" s="211"/>
      <c r="BO1514" s="211"/>
      <c r="BP1514" s="211"/>
      <c r="BQ1514" s="211"/>
      <c r="BR1514" s="211"/>
      <c r="BS1514" s="211"/>
      <c r="BT1514" s="211"/>
      <c r="BU1514" s="211"/>
      <c r="BV1514" s="211"/>
      <c r="BW1514" s="211"/>
      <c r="BX1514" s="211"/>
    </row>
    <row r="1515" spans="1:76" s="209" customFormat="1" x14ac:dyDescent="0.25">
      <c r="A1515" s="194"/>
      <c r="B1515" s="194"/>
      <c r="C1515" s="194"/>
      <c r="D1515" s="194"/>
      <c r="E1515" s="194"/>
      <c r="F1515" s="194"/>
      <c r="G1515" s="194"/>
      <c r="X1515" s="210"/>
      <c r="Y1515" s="210"/>
      <c r="AF1515" s="210"/>
      <c r="AG1515" s="210"/>
      <c r="AT1515" s="210"/>
      <c r="AU1515" s="210"/>
      <c r="AV1515" s="210"/>
      <c r="AW1515" s="210"/>
      <c r="AX1515" s="210"/>
      <c r="AY1515" s="210"/>
      <c r="AZ1515" s="210"/>
      <c r="BA1515" s="210"/>
      <c r="BB1515" s="210"/>
      <c r="BC1515" s="210"/>
      <c r="BD1515" s="210"/>
      <c r="BE1515" s="210"/>
      <c r="BM1515" s="211"/>
      <c r="BN1515" s="211"/>
      <c r="BO1515" s="211"/>
      <c r="BP1515" s="211"/>
      <c r="BQ1515" s="211"/>
      <c r="BR1515" s="211"/>
      <c r="BS1515" s="211"/>
      <c r="BT1515" s="211"/>
      <c r="BU1515" s="211"/>
      <c r="BV1515" s="211"/>
      <c r="BW1515" s="211"/>
      <c r="BX1515" s="211"/>
    </row>
    <row r="1516" spans="1:76" s="209" customFormat="1" x14ac:dyDescent="0.25">
      <c r="A1516" s="194"/>
      <c r="B1516" s="194"/>
      <c r="C1516" s="194"/>
      <c r="D1516" s="194"/>
      <c r="E1516" s="194"/>
      <c r="F1516" s="194"/>
      <c r="G1516" s="194"/>
      <c r="X1516" s="210"/>
      <c r="Y1516" s="210"/>
      <c r="AF1516" s="210"/>
      <c r="AG1516" s="210"/>
      <c r="AT1516" s="210"/>
      <c r="AU1516" s="210"/>
      <c r="AV1516" s="210"/>
      <c r="AW1516" s="210"/>
      <c r="AX1516" s="210"/>
      <c r="AY1516" s="210"/>
      <c r="AZ1516" s="210"/>
      <c r="BA1516" s="210"/>
      <c r="BB1516" s="210"/>
      <c r="BC1516" s="210"/>
      <c r="BD1516" s="210"/>
      <c r="BE1516" s="210"/>
      <c r="BM1516" s="211"/>
      <c r="BN1516" s="211"/>
      <c r="BO1516" s="211"/>
      <c r="BP1516" s="211"/>
      <c r="BQ1516" s="211"/>
      <c r="BR1516" s="211"/>
      <c r="BS1516" s="211"/>
      <c r="BT1516" s="211"/>
      <c r="BU1516" s="211"/>
      <c r="BV1516" s="211"/>
      <c r="BW1516" s="211"/>
      <c r="BX1516" s="211"/>
    </row>
    <row r="1517" spans="1:76" s="209" customFormat="1" x14ac:dyDescent="0.25">
      <c r="A1517" s="194"/>
      <c r="B1517" s="194"/>
      <c r="C1517" s="194"/>
      <c r="D1517" s="194"/>
      <c r="E1517" s="194"/>
      <c r="F1517" s="194"/>
      <c r="G1517" s="194"/>
      <c r="X1517" s="210"/>
      <c r="Y1517" s="210"/>
      <c r="AF1517" s="210"/>
      <c r="AG1517" s="210"/>
      <c r="AT1517" s="210"/>
      <c r="AU1517" s="210"/>
      <c r="AV1517" s="210"/>
      <c r="AW1517" s="210"/>
      <c r="AX1517" s="210"/>
      <c r="AY1517" s="210"/>
      <c r="AZ1517" s="210"/>
      <c r="BA1517" s="210"/>
      <c r="BB1517" s="210"/>
      <c r="BC1517" s="210"/>
      <c r="BD1517" s="210"/>
      <c r="BE1517" s="210"/>
      <c r="BM1517" s="211"/>
      <c r="BN1517" s="211"/>
      <c r="BO1517" s="211"/>
      <c r="BP1517" s="211"/>
      <c r="BQ1517" s="211"/>
      <c r="BR1517" s="211"/>
      <c r="BS1517" s="211"/>
      <c r="BT1517" s="211"/>
      <c r="BU1517" s="211"/>
      <c r="BV1517" s="211"/>
      <c r="BW1517" s="211"/>
      <c r="BX1517" s="211"/>
    </row>
    <row r="1518" spans="1:76" s="209" customFormat="1" x14ac:dyDescent="0.25">
      <c r="A1518" s="194"/>
      <c r="B1518" s="194"/>
      <c r="C1518" s="194"/>
      <c r="D1518" s="194"/>
      <c r="E1518" s="194"/>
      <c r="F1518" s="194"/>
      <c r="G1518" s="194"/>
      <c r="X1518" s="210"/>
      <c r="Y1518" s="210"/>
      <c r="AF1518" s="210"/>
      <c r="AG1518" s="210"/>
      <c r="AT1518" s="210"/>
      <c r="AU1518" s="210"/>
      <c r="AV1518" s="210"/>
      <c r="AW1518" s="210"/>
      <c r="AX1518" s="210"/>
      <c r="AY1518" s="210"/>
      <c r="AZ1518" s="210"/>
      <c r="BA1518" s="210"/>
      <c r="BB1518" s="210"/>
      <c r="BC1518" s="210"/>
      <c r="BD1518" s="210"/>
      <c r="BE1518" s="210"/>
      <c r="BM1518" s="211"/>
      <c r="BN1518" s="211"/>
      <c r="BO1518" s="211"/>
      <c r="BP1518" s="211"/>
      <c r="BQ1518" s="211"/>
      <c r="BR1518" s="211"/>
      <c r="BS1518" s="211"/>
      <c r="BT1518" s="211"/>
      <c r="BU1518" s="211"/>
      <c r="BV1518" s="211"/>
      <c r="BW1518" s="211"/>
      <c r="BX1518" s="211"/>
    </row>
    <row r="1519" spans="1:76" s="209" customFormat="1" x14ac:dyDescent="0.25">
      <c r="A1519" s="194"/>
      <c r="B1519" s="194"/>
      <c r="C1519" s="194"/>
      <c r="D1519" s="194"/>
      <c r="E1519" s="194"/>
      <c r="F1519" s="194"/>
      <c r="G1519" s="194"/>
      <c r="X1519" s="210"/>
      <c r="Y1519" s="210"/>
      <c r="AF1519" s="210"/>
      <c r="AG1519" s="210"/>
      <c r="AT1519" s="210"/>
      <c r="AU1519" s="210"/>
      <c r="AV1519" s="210"/>
      <c r="AW1519" s="210"/>
      <c r="AX1519" s="210"/>
      <c r="AY1519" s="210"/>
      <c r="AZ1519" s="210"/>
      <c r="BA1519" s="210"/>
      <c r="BB1519" s="210"/>
      <c r="BC1519" s="210"/>
      <c r="BD1519" s="210"/>
      <c r="BE1519" s="210"/>
      <c r="BM1519" s="211"/>
      <c r="BN1519" s="211"/>
      <c r="BO1519" s="211"/>
      <c r="BP1519" s="211"/>
      <c r="BQ1519" s="211"/>
      <c r="BR1519" s="211"/>
      <c r="BS1519" s="211"/>
      <c r="BT1519" s="211"/>
      <c r="BU1519" s="211"/>
      <c r="BV1519" s="211"/>
      <c r="BW1519" s="211"/>
      <c r="BX1519" s="211"/>
    </row>
    <row r="1520" spans="1:76" s="209" customFormat="1" x14ac:dyDescent="0.25">
      <c r="A1520" s="194"/>
      <c r="B1520" s="194"/>
      <c r="C1520" s="194"/>
      <c r="D1520" s="194"/>
      <c r="E1520" s="194"/>
      <c r="F1520" s="194"/>
      <c r="G1520" s="194"/>
      <c r="X1520" s="210"/>
      <c r="Y1520" s="210"/>
      <c r="AF1520" s="210"/>
      <c r="AG1520" s="210"/>
      <c r="AT1520" s="210"/>
      <c r="AU1520" s="210"/>
      <c r="AV1520" s="210"/>
      <c r="AW1520" s="210"/>
      <c r="AX1520" s="210"/>
      <c r="AY1520" s="210"/>
      <c r="AZ1520" s="210"/>
      <c r="BA1520" s="210"/>
      <c r="BB1520" s="210"/>
      <c r="BC1520" s="210"/>
      <c r="BD1520" s="210"/>
      <c r="BE1520" s="210"/>
      <c r="BM1520" s="211"/>
      <c r="BN1520" s="211"/>
      <c r="BO1520" s="211"/>
      <c r="BP1520" s="211"/>
      <c r="BQ1520" s="211"/>
      <c r="BR1520" s="211"/>
      <c r="BS1520" s="211"/>
      <c r="BT1520" s="211"/>
      <c r="BU1520" s="211"/>
      <c r="BV1520" s="211"/>
      <c r="BW1520" s="211"/>
      <c r="BX1520" s="211"/>
    </row>
    <row r="1521" spans="1:76" s="209" customFormat="1" x14ac:dyDescent="0.25">
      <c r="A1521" s="194"/>
      <c r="B1521" s="194"/>
      <c r="C1521" s="194"/>
      <c r="D1521" s="194"/>
      <c r="E1521" s="194"/>
      <c r="F1521" s="194"/>
      <c r="G1521" s="194"/>
      <c r="X1521" s="210"/>
      <c r="Y1521" s="210"/>
      <c r="AF1521" s="210"/>
      <c r="AG1521" s="210"/>
      <c r="AT1521" s="210"/>
      <c r="AU1521" s="210"/>
      <c r="AV1521" s="210"/>
      <c r="AW1521" s="210"/>
      <c r="AX1521" s="210"/>
      <c r="AY1521" s="210"/>
      <c r="AZ1521" s="210"/>
      <c r="BA1521" s="210"/>
      <c r="BB1521" s="210"/>
      <c r="BC1521" s="210"/>
      <c r="BD1521" s="210"/>
      <c r="BE1521" s="210"/>
      <c r="BM1521" s="211"/>
      <c r="BN1521" s="211"/>
      <c r="BO1521" s="211"/>
      <c r="BP1521" s="211"/>
      <c r="BQ1521" s="211"/>
      <c r="BR1521" s="211"/>
      <c r="BS1521" s="211"/>
      <c r="BT1521" s="211"/>
      <c r="BU1521" s="211"/>
      <c r="BV1521" s="211"/>
      <c r="BW1521" s="211"/>
      <c r="BX1521" s="211"/>
    </row>
    <row r="1522" spans="1:76" s="209" customFormat="1" x14ac:dyDescent="0.25">
      <c r="A1522" s="194"/>
      <c r="B1522" s="194"/>
      <c r="C1522" s="194"/>
      <c r="D1522" s="194"/>
      <c r="E1522" s="194"/>
      <c r="F1522" s="194"/>
      <c r="G1522" s="194"/>
      <c r="X1522" s="210"/>
      <c r="Y1522" s="210"/>
      <c r="AF1522" s="210"/>
      <c r="AG1522" s="210"/>
      <c r="AT1522" s="210"/>
      <c r="AU1522" s="210"/>
      <c r="AV1522" s="210"/>
      <c r="AW1522" s="210"/>
      <c r="AX1522" s="210"/>
      <c r="AY1522" s="210"/>
      <c r="AZ1522" s="210"/>
      <c r="BA1522" s="210"/>
      <c r="BB1522" s="210"/>
      <c r="BC1522" s="210"/>
      <c r="BD1522" s="210"/>
      <c r="BE1522" s="210"/>
      <c r="BM1522" s="211"/>
      <c r="BN1522" s="211"/>
      <c r="BO1522" s="211"/>
      <c r="BP1522" s="211"/>
      <c r="BQ1522" s="211"/>
      <c r="BR1522" s="211"/>
      <c r="BS1522" s="211"/>
      <c r="BT1522" s="211"/>
      <c r="BU1522" s="211"/>
      <c r="BV1522" s="211"/>
      <c r="BW1522" s="211"/>
      <c r="BX1522" s="211"/>
    </row>
    <row r="1523" spans="1:76" s="209" customFormat="1" x14ac:dyDescent="0.25">
      <c r="A1523" s="194"/>
      <c r="B1523" s="194"/>
      <c r="C1523" s="194"/>
      <c r="D1523" s="194"/>
      <c r="E1523" s="194"/>
      <c r="F1523" s="194"/>
      <c r="G1523" s="194"/>
      <c r="X1523" s="210"/>
      <c r="Y1523" s="210"/>
      <c r="AF1523" s="210"/>
      <c r="AG1523" s="210"/>
      <c r="AT1523" s="210"/>
      <c r="AU1523" s="210"/>
      <c r="AV1523" s="210"/>
      <c r="AW1523" s="210"/>
      <c r="AX1523" s="210"/>
      <c r="AY1523" s="210"/>
      <c r="AZ1523" s="210"/>
      <c r="BA1523" s="210"/>
      <c r="BB1523" s="210"/>
      <c r="BC1523" s="210"/>
      <c r="BD1523" s="210"/>
      <c r="BE1523" s="210"/>
      <c r="BM1523" s="211"/>
      <c r="BN1523" s="211"/>
      <c r="BO1523" s="211"/>
      <c r="BP1523" s="211"/>
      <c r="BQ1523" s="211"/>
      <c r="BR1523" s="211"/>
      <c r="BS1523" s="211"/>
      <c r="BT1523" s="211"/>
      <c r="BU1523" s="211"/>
      <c r="BV1523" s="211"/>
      <c r="BW1523" s="211"/>
      <c r="BX1523" s="211"/>
    </row>
    <row r="1524" spans="1:76" s="209" customFormat="1" x14ac:dyDescent="0.25">
      <c r="A1524" s="194"/>
      <c r="B1524" s="194"/>
      <c r="C1524" s="194"/>
      <c r="D1524" s="194"/>
      <c r="E1524" s="194"/>
      <c r="F1524" s="194"/>
      <c r="G1524" s="194"/>
      <c r="X1524" s="210"/>
      <c r="Y1524" s="210"/>
      <c r="AF1524" s="210"/>
      <c r="AG1524" s="210"/>
      <c r="AT1524" s="210"/>
      <c r="AU1524" s="210"/>
      <c r="AV1524" s="210"/>
      <c r="AW1524" s="210"/>
      <c r="AX1524" s="210"/>
      <c r="AY1524" s="210"/>
      <c r="AZ1524" s="210"/>
      <c r="BA1524" s="210"/>
      <c r="BB1524" s="210"/>
      <c r="BC1524" s="210"/>
      <c r="BD1524" s="210"/>
      <c r="BE1524" s="210"/>
      <c r="BM1524" s="211"/>
      <c r="BN1524" s="211"/>
      <c r="BO1524" s="211"/>
      <c r="BP1524" s="211"/>
      <c r="BQ1524" s="211"/>
      <c r="BR1524" s="211"/>
      <c r="BS1524" s="211"/>
      <c r="BT1524" s="211"/>
      <c r="BU1524" s="211"/>
      <c r="BV1524" s="211"/>
      <c r="BW1524" s="211"/>
      <c r="BX1524" s="211"/>
    </row>
    <row r="1525" spans="1:76" s="209" customFormat="1" x14ac:dyDescent="0.25">
      <c r="A1525" s="194"/>
      <c r="B1525" s="194"/>
      <c r="C1525" s="194"/>
      <c r="D1525" s="194"/>
      <c r="E1525" s="194"/>
      <c r="F1525" s="194"/>
      <c r="G1525" s="194"/>
      <c r="X1525" s="210"/>
      <c r="Y1525" s="210"/>
      <c r="AF1525" s="210"/>
      <c r="AG1525" s="210"/>
      <c r="AT1525" s="210"/>
      <c r="AU1525" s="210"/>
      <c r="AV1525" s="210"/>
      <c r="AW1525" s="210"/>
      <c r="AX1525" s="210"/>
      <c r="AY1525" s="210"/>
      <c r="AZ1525" s="210"/>
      <c r="BA1525" s="210"/>
      <c r="BB1525" s="210"/>
      <c r="BC1525" s="210"/>
      <c r="BD1525" s="210"/>
      <c r="BE1525" s="210"/>
      <c r="BM1525" s="211"/>
      <c r="BN1525" s="211"/>
      <c r="BO1525" s="211"/>
      <c r="BP1525" s="211"/>
      <c r="BQ1525" s="211"/>
      <c r="BR1525" s="211"/>
      <c r="BS1525" s="211"/>
      <c r="BT1525" s="211"/>
      <c r="BU1525" s="211"/>
      <c r="BV1525" s="211"/>
      <c r="BW1525" s="211"/>
      <c r="BX1525" s="211"/>
    </row>
    <row r="1526" spans="1:76" s="209" customFormat="1" x14ac:dyDescent="0.25">
      <c r="A1526" s="194"/>
      <c r="B1526" s="194"/>
      <c r="C1526" s="194"/>
      <c r="D1526" s="194"/>
      <c r="E1526" s="194"/>
      <c r="F1526" s="194"/>
      <c r="G1526" s="194"/>
      <c r="X1526" s="210"/>
      <c r="Y1526" s="210"/>
      <c r="AF1526" s="210"/>
      <c r="AG1526" s="210"/>
      <c r="AT1526" s="210"/>
      <c r="AU1526" s="210"/>
      <c r="AV1526" s="210"/>
      <c r="AW1526" s="210"/>
      <c r="AX1526" s="210"/>
      <c r="AY1526" s="210"/>
      <c r="AZ1526" s="210"/>
      <c r="BA1526" s="210"/>
      <c r="BB1526" s="210"/>
      <c r="BC1526" s="210"/>
      <c r="BD1526" s="210"/>
      <c r="BE1526" s="210"/>
      <c r="BM1526" s="211"/>
      <c r="BN1526" s="211"/>
      <c r="BO1526" s="211"/>
      <c r="BP1526" s="211"/>
      <c r="BQ1526" s="211"/>
      <c r="BR1526" s="211"/>
      <c r="BS1526" s="211"/>
      <c r="BT1526" s="211"/>
      <c r="BU1526" s="211"/>
      <c r="BV1526" s="211"/>
      <c r="BW1526" s="211"/>
      <c r="BX1526" s="211"/>
    </row>
    <row r="1527" spans="1:76" s="209" customFormat="1" x14ac:dyDescent="0.25">
      <c r="A1527" s="194"/>
      <c r="B1527" s="194"/>
      <c r="C1527" s="194"/>
      <c r="D1527" s="194"/>
      <c r="E1527" s="194"/>
      <c r="F1527" s="194"/>
      <c r="G1527" s="194"/>
      <c r="X1527" s="210"/>
      <c r="Y1527" s="210"/>
      <c r="AF1527" s="210"/>
      <c r="AG1527" s="210"/>
      <c r="AT1527" s="210"/>
      <c r="AU1527" s="210"/>
      <c r="AV1527" s="210"/>
      <c r="AW1527" s="210"/>
      <c r="AX1527" s="210"/>
      <c r="AY1527" s="210"/>
      <c r="AZ1527" s="210"/>
      <c r="BA1527" s="210"/>
      <c r="BB1527" s="210"/>
      <c r="BC1527" s="210"/>
      <c r="BD1527" s="210"/>
      <c r="BE1527" s="210"/>
      <c r="BM1527" s="211"/>
      <c r="BN1527" s="211"/>
      <c r="BO1527" s="211"/>
      <c r="BP1527" s="211"/>
      <c r="BQ1527" s="211"/>
      <c r="BR1527" s="211"/>
      <c r="BS1527" s="211"/>
      <c r="BT1527" s="211"/>
      <c r="BU1527" s="211"/>
      <c r="BV1527" s="211"/>
      <c r="BW1527" s="211"/>
      <c r="BX1527" s="211"/>
    </row>
    <row r="1528" spans="1:76" s="209" customFormat="1" x14ac:dyDescent="0.25">
      <c r="A1528" s="194"/>
      <c r="B1528" s="194"/>
      <c r="C1528" s="194"/>
      <c r="D1528" s="194"/>
      <c r="E1528" s="194"/>
      <c r="F1528" s="194"/>
      <c r="G1528" s="194"/>
      <c r="X1528" s="210"/>
      <c r="Y1528" s="210"/>
      <c r="AF1528" s="210"/>
      <c r="AG1528" s="210"/>
      <c r="AT1528" s="210"/>
      <c r="AU1528" s="210"/>
      <c r="AV1528" s="210"/>
      <c r="AW1528" s="210"/>
      <c r="AX1528" s="210"/>
      <c r="AY1528" s="210"/>
      <c r="AZ1528" s="210"/>
      <c r="BA1528" s="210"/>
      <c r="BB1528" s="210"/>
      <c r="BC1528" s="210"/>
      <c r="BD1528" s="210"/>
      <c r="BE1528" s="210"/>
      <c r="BM1528" s="211"/>
      <c r="BN1528" s="211"/>
      <c r="BO1528" s="211"/>
      <c r="BP1528" s="211"/>
      <c r="BQ1528" s="211"/>
      <c r="BR1528" s="211"/>
      <c r="BS1528" s="211"/>
      <c r="BT1528" s="211"/>
      <c r="BU1528" s="211"/>
      <c r="BV1528" s="211"/>
      <c r="BW1528" s="211"/>
      <c r="BX1528" s="211"/>
    </row>
    <row r="1529" spans="1:76" s="209" customFormat="1" x14ac:dyDescent="0.25">
      <c r="A1529" s="194"/>
      <c r="B1529" s="194"/>
      <c r="C1529" s="194"/>
      <c r="D1529" s="194"/>
      <c r="E1529" s="194"/>
      <c r="F1529" s="194"/>
      <c r="G1529" s="194"/>
      <c r="X1529" s="210"/>
      <c r="Y1529" s="210"/>
      <c r="AF1529" s="210"/>
      <c r="AG1529" s="210"/>
      <c r="AT1529" s="210"/>
      <c r="AU1529" s="210"/>
      <c r="AV1529" s="210"/>
      <c r="AW1529" s="210"/>
      <c r="AX1529" s="210"/>
      <c r="AY1529" s="210"/>
      <c r="AZ1529" s="210"/>
      <c r="BA1529" s="210"/>
      <c r="BB1529" s="210"/>
      <c r="BC1529" s="210"/>
      <c r="BD1529" s="210"/>
      <c r="BE1529" s="210"/>
      <c r="BM1529" s="211"/>
      <c r="BN1529" s="211"/>
      <c r="BO1529" s="211"/>
      <c r="BP1529" s="211"/>
      <c r="BQ1529" s="211"/>
      <c r="BR1529" s="211"/>
      <c r="BS1529" s="211"/>
      <c r="BT1529" s="211"/>
      <c r="BU1529" s="211"/>
      <c r="BV1529" s="211"/>
      <c r="BW1529" s="211"/>
      <c r="BX1529" s="211"/>
    </row>
    <row r="1530" spans="1:76" s="209" customFormat="1" x14ac:dyDescent="0.25">
      <c r="A1530" s="194"/>
      <c r="B1530" s="194"/>
      <c r="C1530" s="194"/>
      <c r="D1530" s="194"/>
      <c r="E1530" s="194"/>
      <c r="F1530" s="194"/>
      <c r="G1530" s="194"/>
      <c r="X1530" s="210"/>
      <c r="Y1530" s="210"/>
      <c r="AF1530" s="210"/>
      <c r="AG1530" s="210"/>
      <c r="AT1530" s="210"/>
      <c r="AU1530" s="210"/>
      <c r="AV1530" s="210"/>
      <c r="AW1530" s="210"/>
      <c r="AX1530" s="210"/>
      <c r="AY1530" s="210"/>
      <c r="AZ1530" s="210"/>
      <c r="BA1530" s="210"/>
      <c r="BB1530" s="210"/>
      <c r="BC1530" s="210"/>
      <c r="BD1530" s="210"/>
      <c r="BE1530" s="210"/>
      <c r="BM1530" s="211"/>
      <c r="BN1530" s="211"/>
      <c r="BO1530" s="211"/>
      <c r="BP1530" s="211"/>
      <c r="BQ1530" s="211"/>
      <c r="BR1530" s="211"/>
      <c r="BS1530" s="211"/>
      <c r="BT1530" s="211"/>
      <c r="BU1530" s="211"/>
      <c r="BV1530" s="211"/>
      <c r="BW1530" s="211"/>
      <c r="BX1530" s="211"/>
    </row>
    <row r="1531" spans="1:76" s="209" customFormat="1" x14ac:dyDescent="0.25">
      <c r="A1531" s="194"/>
      <c r="B1531" s="194"/>
      <c r="C1531" s="194"/>
      <c r="D1531" s="194"/>
      <c r="E1531" s="194"/>
      <c r="F1531" s="194"/>
      <c r="G1531" s="194"/>
      <c r="X1531" s="210"/>
      <c r="Y1531" s="210"/>
      <c r="AF1531" s="210"/>
      <c r="AG1531" s="210"/>
      <c r="AT1531" s="210"/>
      <c r="AU1531" s="210"/>
      <c r="AV1531" s="210"/>
      <c r="AW1531" s="210"/>
      <c r="AX1531" s="210"/>
      <c r="AY1531" s="210"/>
      <c r="AZ1531" s="210"/>
      <c r="BA1531" s="210"/>
      <c r="BB1531" s="210"/>
      <c r="BC1531" s="210"/>
      <c r="BD1531" s="210"/>
      <c r="BE1531" s="210"/>
      <c r="BM1531" s="211"/>
      <c r="BN1531" s="211"/>
      <c r="BO1531" s="211"/>
      <c r="BP1531" s="211"/>
      <c r="BQ1531" s="211"/>
      <c r="BR1531" s="211"/>
      <c r="BS1531" s="211"/>
      <c r="BT1531" s="211"/>
      <c r="BU1531" s="211"/>
      <c r="BV1531" s="211"/>
      <c r="BW1531" s="211"/>
      <c r="BX1531" s="211"/>
    </row>
    <row r="1532" spans="1:76" s="209" customFormat="1" x14ac:dyDescent="0.25">
      <c r="A1532" s="194"/>
      <c r="B1532" s="194"/>
      <c r="C1532" s="194"/>
      <c r="D1532" s="194"/>
      <c r="E1532" s="194"/>
      <c r="F1532" s="194"/>
      <c r="G1532" s="194"/>
      <c r="X1532" s="210"/>
      <c r="Y1532" s="210"/>
      <c r="AF1532" s="210"/>
      <c r="AG1532" s="210"/>
      <c r="AT1532" s="210"/>
      <c r="AU1532" s="210"/>
      <c r="AV1532" s="210"/>
      <c r="AW1532" s="210"/>
      <c r="AX1532" s="210"/>
      <c r="AY1532" s="210"/>
      <c r="AZ1532" s="210"/>
      <c r="BA1532" s="210"/>
      <c r="BB1532" s="210"/>
      <c r="BC1532" s="210"/>
      <c r="BD1532" s="210"/>
      <c r="BE1532" s="210"/>
      <c r="BM1532" s="211"/>
      <c r="BN1532" s="211"/>
      <c r="BO1532" s="211"/>
      <c r="BP1532" s="211"/>
      <c r="BQ1532" s="211"/>
      <c r="BR1532" s="211"/>
      <c r="BS1532" s="211"/>
      <c r="BT1532" s="211"/>
      <c r="BU1532" s="211"/>
      <c r="BV1532" s="211"/>
      <c r="BW1532" s="211"/>
      <c r="BX1532" s="211"/>
    </row>
    <row r="1533" spans="1:76" s="209" customFormat="1" x14ac:dyDescent="0.25">
      <c r="A1533" s="194"/>
      <c r="B1533" s="194"/>
      <c r="C1533" s="194"/>
      <c r="D1533" s="194"/>
      <c r="E1533" s="194"/>
      <c r="F1533" s="194"/>
      <c r="G1533" s="194"/>
      <c r="X1533" s="210"/>
      <c r="Y1533" s="210"/>
      <c r="AF1533" s="210"/>
      <c r="AG1533" s="210"/>
      <c r="AT1533" s="210"/>
      <c r="AU1533" s="210"/>
      <c r="AV1533" s="210"/>
      <c r="AW1533" s="210"/>
      <c r="AX1533" s="210"/>
      <c r="AY1533" s="210"/>
      <c r="AZ1533" s="210"/>
      <c r="BA1533" s="210"/>
      <c r="BB1533" s="210"/>
      <c r="BC1533" s="210"/>
      <c r="BD1533" s="210"/>
      <c r="BE1533" s="210"/>
      <c r="BM1533" s="211"/>
      <c r="BN1533" s="211"/>
      <c r="BO1533" s="211"/>
      <c r="BP1533" s="211"/>
      <c r="BQ1533" s="211"/>
      <c r="BR1533" s="211"/>
      <c r="BS1533" s="211"/>
      <c r="BT1533" s="211"/>
      <c r="BU1533" s="211"/>
      <c r="BV1533" s="211"/>
      <c r="BW1533" s="211"/>
      <c r="BX1533" s="211"/>
    </row>
    <row r="1534" spans="1:76" s="209" customFormat="1" x14ac:dyDescent="0.25">
      <c r="A1534" s="194"/>
      <c r="B1534" s="194"/>
      <c r="C1534" s="194"/>
      <c r="D1534" s="194"/>
      <c r="E1534" s="194"/>
      <c r="F1534" s="194"/>
      <c r="G1534" s="194"/>
      <c r="X1534" s="210"/>
      <c r="Y1534" s="210"/>
      <c r="AF1534" s="210"/>
      <c r="AG1534" s="210"/>
      <c r="AT1534" s="210"/>
      <c r="AU1534" s="210"/>
      <c r="AV1534" s="210"/>
      <c r="AW1534" s="210"/>
      <c r="AX1534" s="210"/>
      <c r="AY1534" s="210"/>
      <c r="AZ1534" s="210"/>
      <c r="BA1534" s="210"/>
      <c r="BB1534" s="210"/>
      <c r="BC1534" s="210"/>
      <c r="BD1534" s="210"/>
      <c r="BE1534" s="210"/>
      <c r="BM1534" s="211"/>
      <c r="BN1534" s="211"/>
      <c r="BO1534" s="211"/>
      <c r="BP1534" s="211"/>
      <c r="BQ1534" s="211"/>
      <c r="BR1534" s="211"/>
      <c r="BS1534" s="211"/>
      <c r="BT1534" s="211"/>
      <c r="BU1534" s="211"/>
      <c r="BV1534" s="211"/>
      <c r="BW1534" s="211"/>
      <c r="BX1534" s="211"/>
    </row>
    <row r="1535" spans="1:76" s="209" customFormat="1" x14ac:dyDescent="0.25">
      <c r="A1535" s="194"/>
      <c r="B1535" s="194"/>
      <c r="C1535" s="194"/>
      <c r="D1535" s="194"/>
      <c r="E1535" s="194"/>
      <c r="F1535" s="194"/>
      <c r="G1535" s="194"/>
      <c r="X1535" s="210"/>
      <c r="Y1535" s="210"/>
      <c r="AF1535" s="210"/>
      <c r="AG1535" s="210"/>
      <c r="AT1535" s="210"/>
      <c r="AU1535" s="210"/>
      <c r="AV1535" s="210"/>
      <c r="AW1535" s="210"/>
      <c r="AX1535" s="210"/>
      <c r="AY1535" s="210"/>
      <c r="AZ1535" s="210"/>
      <c r="BA1535" s="210"/>
      <c r="BB1535" s="210"/>
      <c r="BC1535" s="210"/>
      <c r="BD1535" s="210"/>
      <c r="BE1535" s="210"/>
      <c r="BM1535" s="211"/>
      <c r="BN1535" s="211"/>
      <c r="BO1535" s="211"/>
      <c r="BP1535" s="211"/>
      <c r="BQ1535" s="211"/>
      <c r="BR1535" s="211"/>
      <c r="BS1535" s="211"/>
      <c r="BT1535" s="211"/>
      <c r="BU1535" s="211"/>
      <c r="BV1535" s="211"/>
      <c r="BW1535" s="211"/>
      <c r="BX1535" s="211"/>
    </row>
    <row r="1536" spans="1:76" s="209" customFormat="1" x14ac:dyDescent="0.25">
      <c r="A1536" s="194"/>
      <c r="B1536" s="194"/>
      <c r="C1536" s="194"/>
      <c r="D1536" s="194"/>
      <c r="E1536" s="194"/>
      <c r="F1536" s="194"/>
      <c r="G1536" s="194"/>
      <c r="X1536" s="210"/>
      <c r="Y1536" s="210"/>
      <c r="AF1536" s="210"/>
      <c r="AG1536" s="210"/>
      <c r="AT1536" s="210"/>
      <c r="AU1536" s="210"/>
      <c r="AV1536" s="210"/>
      <c r="AW1536" s="210"/>
      <c r="AX1536" s="210"/>
      <c r="AY1536" s="210"/>
      <c r="AZ1536" s="210"/>
      <c r="BA1536" s="210"/>
      <c r="BB1536" s="210"/>
      <c r="BC1536" s="210"/>
      <c r="BD1536" s="210"/>
      <c r="BE1536" s="210"/>
      <c r="BM1536" s="211"/>
      <c r="BN1536" s="211"/>
      <c r="BO1536" s="211"/>
      <c r="BP1536" s="211"/>
      <c r="BQ1536" s="211"/>
      <c r="BR1536" s="211"/>
      <c r="BS1536" s="211"/>
      <c r="BT1536" s="211"/>
      <c r="BU1536" s="211"/>
      <c r="BV1536" s="211"/>
      <c r="BW1536" s="211"/>
      <c r="BX1536" s="211"/>
    </row>
    <row r="1537" spans="1:76" s="209" customFormat="1" x14ac:dyDescent="0.25">
      <c r="A1537" s="194"/>
      <c r="B1537" s="194"/>
      <c r="C1537" s="194"/>
      <c r="D1537" s="194"/>
      <c r="E1537" s="194"/>
      <c r="F1537" s="194"/>
      <c r="G1537" s="194"/>
      <c r="X1537" s="210"/>
      <c r="Y1537" s="210"/>
      <c r="AF1537" s="210"/>
      <c r="AG1537" s="210"/>
      <c r="AT1537" s="210"/>
      <c r="AU1537" s="210"/>
      <c r="AV1537" s="210"/>
      <c r="AW1537" s="210"/>
      <c r="AX1537" s="210"/>
      <c r="AY1537" s="210"/>
      <c r="AZ1537" s="210"/>
      <c r="BA1537" s="210"/>
      <c r="BB1537" s="210"/>
      <c r="BC1537" s="210"/>
      <c r="BD1537" s="210"/>
      <c r="BE1537" s="210"/>
      <c r="BM1537" s="211"/>
      <c r="BN1537" s="211"/>
      <c r="BO1537" s="211"/>
      <c r="BP1537" s="211"/>
      <c r="BQ1537" s="211"/>
      <c r="BR1537" s="211"/>
      <c r="BS1537" s="211"/>
      <c r="BT1537" s="211"/>
      <c r="BU1537" s="211"/>
      <c r="BV1537" s="211"/>
      <c r="BW1537" s="211"/>
      <c r="BX1537" s="211"/>
    </row>
    <row r="1538" spans="1:76" s="209" customFormat="1" x14ac:dyDescent="0.25">
      <c r="A1538" s="194"/>
      <c r="B1538" s="194"/>
      <c r="C1538" s="194"/>
      <c r="D1538" s="194"/>
      <c r="E1538" s="194"/>
      <c r="F1538" s="194"/>
      <c r="G1538" s="194"/>
      <c r="X1538" s="210"/>
      <c r="Y1538" s="210"/>
      <c r="AF1538" s="210"/>
      <c r="AG1538" s="210"/>
      <c r="AT1538" s="210"/>
      <c r="AU1538" s="210"/>
      <c r="AV1538" s="210"/>
      <c r="AW1538" s="210"/>
      <c r="AX1538" s="210"/>
      <c r="AY1538" s="210"/>
      <c r="AZ1538" s="210"/>
      <c r="BA1538" s="210"/>
      <c r="BB1538" s="210"/>
      <c r="BC1538" s="210"/>
      <c r="BD1538" s="210"/>
      <c r="BE1538" s="210"/>
      <c r="BM1538" s="211"/>
      <c r="BN1538" s="211"/>
      <c r="BO1538" s="211"/>
      <c r="BP1538" s="211"/>
      <c r="BQ1538" s="211"/>
      <c r="BR1538" s="211"/>
      <c r="BS1538" s="211"/>
      <c r="BT1538" s="211"/>
      <c r="BU1538" s="211"/>
      <c r="BV1538" s="211"/>
      <c r="BW1538" s="211"/>
      <c r="BX1538" s="211"/>
    </row>
    <row r="1539" spans="1:76" s="209" customFormat="1" x14ac:dyDescent="0.25">
      <c r="A1539" s="194"/>
      <c r="B1539" s="194"/>
      <c r="C1539" s="194"/>
      <c r="D1539" s="194"/>
      <c r="E1539" s="194"/>
      <c r="F1539" s="194"/>
      <c r="G1539" s="194"/>
      <c r="X1539" s="210"/>
      <c r="Y1539" s="210"/>
      <c r="AF1539" s="210"/>
      <c r="AG1539" s="210"/>
      <c r="AT1539" s="210"/>
      <c r="AU1539" s="210"/>
      <c r="AV1539" s="210"/>
      <c r="AW1539" s="210"/>
      <c r="AX1539" s="210"/>
      <c r="AY1539" s="210"/>
      <c r="AZ1539" s="210"/>
      <c r="BA1539" s="210"/>
      <c r="BB1539" s="210"/>
      <c r="BC1539" s="210"/>
      <c r="BD1539" s="210"/>
      <c r="BE1539" s="210"/>
      <c r="BM1539" s="211"/>
      <c r="BN1539" s="211"/>
      <c r="BO1539" s="211"/>
      <c r="BP1539" s="211"/>
      <c r="BQ1539" s="211"/>
      <c r="BR1539" s="211"/>
      <c r="BS1539" s="211"/>
      <c r="BT1539" s="211"/>
      <c r="BU1539" s="211"/>
      <c r="BV1539" s="211"/>
      <c r="BW1539" s="211"/>
      <c r="BX1539" s="211"/>
    </row>
    <row r="1540" spans="1:76" s="209" customFormat="1" x14ac:dyDescent="0.25">
      <c r="A1540" s="194"/>
      <c r="B1540" s="194"/>
      <c r="C1540" s="194"/>
      <c r="D1540" s="194"/>
      <c r="E1540" s="194"/>
      <c r="F1540" s="194"/>
      <c r="G1540" s="194"/>
      <c r="X1540" s="210"/>
      <c r="Y1540" s="210"/>
      <c r="AF1540" s="210"/>
      <c r="AG1540" s="210"/>
      <c r="AT1540" s="210"/>
      <c r="AU1540" s="210"/>
      <c r="AV1540" s="210"/>
      <c r="AW1540" s="210"/>
      <c r="AX1540" s="210"/>
      <c r="AY1540" s="210"/>
      <c r="AZ1540" s="210"/>
      <c r="BA1540" s="210"/>
      <c r="BB1540" s="210"/>
      <c r="BC1540" s="210"/>
      <c r="BD1540" s="210"/>
      <c r="BE1540" s="210"/>
      <c r="BM1540" s="211"/>
      <c r="BN1540" s="211"/>
      <c r="BO1540" s="211"/>
      <c r="BP1540" s="211"/>
      <c r="BQ1540" s="211"/>
      <c r="BR1540" s="211"/>
      <c r="BS1540" s="211"/>
      <c r="BT1540" s="211"/>
      <c r="BU1540" s="211"/>
      <c r="BV1540" s="211"/>
      <c r="BW1540" s="211"/>
      <c r="BX1540" s="211"/>
    </row>
    <row r="1541" spans="1:76" s="209" customFormat="1" x14ac:dyDescent="0.25">
      <c r="A1541" s="194"/>
      <c r="B1541" s="194"/>
      <c r="C1541" s="194"/>
      <c r="D1541" s="194"/>
      <c r="E1541" s="194"/>
      <c r="F1541" s="194"/>
      <c r="G1541" s="194"/>
      <c r="X1541" s="210"/>
      <c r="Y1541" s="210"/>
      <c r="AF1541" s="210"/>
      <c r="AG1541" s="210"/>
      <c r="AT1541" s="210"/>
      <c r="AU1541" s="210"/>
      <c r="AV1541" s="210"/>
      <c r="AW1541" s="210"/>
      <c r="AX1541" s="210"/>
      <c r="AY1541" s="210"/>
      <c r="AZ1541" s="210"/>
      <c r="BA1541" s="210"/>
      <c r="BB1541" s="210"/>
      <c r="BC1541" s="210"/>
      <c r="BD1541" s="210"/>
      <c r="BE1541" s="210"/>
      <c r="BM1541" s="211"/>
      <c r="BN1541" s="211"/>
      <c r="BO1541" s="211"/>
      <c r="BP1541" s="211"/>
      <c r="BQ1541" s="211"/>
      <c r="BR1541" s="211"/>
      <c r="BS1541" s="211"/>
      <c r="BT1541" s="211"/>
      <c r="BU1541" s="211"/>
      <c r="BV1541" s="211"/>
      <c r="BW1541" s="211"/>
      <c r="BX1541" s="211"/>
    </row>
    <row r="1542" spans="1:76" s="209" customFormat="1" x14ac:dyDescent="0.25">
      <c r="A1542" s="194"/>
      <c r="B1542" s="194"/>
      <c r="C1542" s="194"/>
      <c r="D1542" s="194"/>
      <c r="E1542" s="194"/>
      <c r="F1542" s="194"/>
      <c r="G1542" s="194"/>
      <c r="X1542" s="210"/>
      <c r="Y1542" s="210"/>
      <c r="AF1542" s="210"/>
      <c r="AG1542" s="210"/>
      <c r="AT1542" s="210"/>
      <c r="AU1542" s="210"/>
      <c r="AV1542" s="210"/>
      <c r="AW1542" s="210"/>
      <c r="AX1542" s="210"/>
      <c r="AY1542" s="210"/>
      <c r="AZ1542" s="210"/>
      <c r="BA1542" s="210"/>
      <c r="BB1542" s="210"/>
      <c r="BC1542" s="210"/>
      <c r="BD1542" s="210"/>
      <c r="BE1542" s="210"/>
      <c r="BM1542" s="211"/>
      <c r="BN1542" s="211"/>
      <c r="BO1542" s="211"/>
      <c r="BP1542" s="211"/>
      <c r="BQ1542" s="211"/>
      <c r="BR1542" s="211"/>
      <c r="BS1542" s="211"/>
      <c r="BT1542" s="211"/>
      <c r="BU1542" s="211"/>
      <c r="BV1542" s="211"/>
      <c r="BW1542" s="211"/>
      <c r="BX1542" s="211"/>
    </row>
    <row r="1543" spans="1:76" s="209" customFormat="1" x14ac:dyDescent="0.25">
      <c r="A1543" s="194"/>
      <c r="B1543" s="194"/>
      <c r="C1543" s="194"/>
      <c r="D1543" s="194"/>
      <c r="E1543" s="194"/>
      <c r="F1543" s="194"/>
      <c r="G1543" s="194"/>
      <c r="X1543" s="210"/>
      <c r="Y1543" s="210"/>
      <c r="AF1543" s="210"/>
      <c r="AG1543" s="210"/>
      <c r="AT1543" s="210"/>
      <c r="AU1543" s="210"/>
      <c r="AV1543" s="210"/>
      <c r="AW1543" s="210"/>
      <c r="AX1543" s="210"/>
      <c r="AY1543" s="210"/>
      <c r="AZ1543" s="210"/>
      <c r="BA1543" s="210"/>
      <c r="BB1543" s="210"/>
      <c r="BC1543" s="210"/>
      <c r="BD1543" s="210"/>
      <c r="BE1543" s="210"/>
      <c r="BM1543" s="211"/>
      <c r="BN1543" s="211"/>
      <c r="BO1543" s="211"/>
      <c r="BP1543" s="211"/>
      <c r="BQ1543" s="211"/>
      <c r="BR1543" s="211"/>
      <c r="BS1543" s="211"/>
      <c r="BT1543" s="211"/>
      <c r="BU1543" s="211"/>
      <c r="BV1543" s="211"/>
      <c r="BW1543" s="211"/>
      <c r="BX1543" s="211"/>
    </row>
    <row r="1544" spans="1:76" s="209" customFormat="1" x14ac:dyDescent="0.25">
      <c r="A1544" s="194"/>
      <c r="B1544" s="194"/>
      <c r="C1544" s="194"/>
      <c r="D1544" s="194"/>
      <c r="E1544" s="194"/>
      <c r="F1544" s="194"/>
      <c r="G1544" s="194"/>
      <c r="X1544" s="210"/>
      <c r="Y1544" s="210"/>
      <c r="AF1544" s="210"/>
      <c r="AG1544" s="210"/>
      <c r="AT1544" s="210"/>
      <c r="AU1544" s="210"/>
      <c r="AV1544" s="210"/>
      <c r="AW1544" s="210"/>
      <c r="AX1544" s="210"/>
      <c r="AY1544" s="210"/>
      <c r="AZ1544" s="210"/>
      <c r="BA1544" s="210"/>
      <c r="BB1544" s="210"/>
      <c r="BC1544" s="210"/>
      <c r="BD1544" s="210"/>
      <c r="BE1544" s="210"/>
      <c r="BM1544" s="211"/>
      <c r="BN1544" s="211"/>
      <c r="BO1544" s="211"/>
      <c r="BP1544" s="211"/>
      <c r="BQ1544" s="211"/>
      <c r="BR1544" s="211"/>
      <c r="BS1544" s="211"/>
      <c r="BT1544" s="211"/>
      <c r="BU1544" s="211"/>
      <c r="BV1544" s="211"/>
      <c r="BW1544" s="211"/>
      <c r="BX1544" s="211"/>
    </row>
    <row r="1545" spans="1:76" s="209" customFormat="1" x14ac:dyDescent="0.25">
      <c r="A1545" s="194"/>
      <c r="B1545" s="194"/>
      <c r="C1545" s="194"/>
      <c r="D1545" s="194"/>
      <c r="E1545" s="194"/>
      <c r="F1545" s="194"/>
      <c r="G1545" s="194"/>
      <c r="X1545" s="210"/>
      <c r="Y1545" s="210"/>
      <c r="AF1545" s="210"/>
      <c r="AG1545" s="210"/>
      <c r="AT1545" s="210"/>
      <c r="AU1545" s="210"/>
      <c r="AV1545" s="210"/>
      <c r="AW1545" s="210"/>
      <c r="AX1545" s="210"/>
      <c r="AY1545" s="210"/>
      <c r="AZ1545" s="210"/>
      <c r="BA1545" s="210"/>
      <c r="BB1545" s="210"/>
      <c r="BC1545" s="210"/>
      <c r="BD1545" s="210"/>
      <c r="BE1545" s="210"/>
      <c r="BM1545" s="211"/>
      <c r="BN1545" s="211"/>
      <c r="BO1545" s="211"/>
      <c r="BP1545" s="211"/>
      <c r="BQ1545" s="211"/>
      <c r="BR1545" s="211"/>
      <c r="BS1545" s="211"/>
      <c r="BT1545" s="211"/>
      <c r="BU1545" s="211"/>
      <c r="BV1545" s="211"/>
      <c r="BW1545" s="211"/>
      <c r="BX1545" s="211"/>
    </row>
    <row r="1546" spans="1:76" s="209" customFormat="1" x14ac:dyDescent="0.25">
      <c r="A1546" s="194"/>
      <c r="B1546" s="194"/>
      <c r="C1546" s="194"/>
      <c r="D1546" s="194"/>
      <c r="E1546" s="194"/>
      <c r="F1546" s="194"/>
      <c r="G1546" s="194"/>
      <c r="X1546" s="210"/>
      <c r="Y1546" s="210"/>
      <c r="AF1546" s="210"/>
      <c r="AG1546" s="210"/>
      <c r="AT1546" s="210"/>
      <c r="AU1546" s="210"/>
      <c r="AV1546" s="210"/>
      <c r="AW1546" s="210"/>
      <c r="AX1546" s="210"/>
      <c r="AY1546" s="210"/>
      <c r="AZ1546" s="210"/>
      <c r="BA1546" s="210"/>
      <c r="BB1546" s="210"/>
      <c r="BC1546" s="210"/>
      <c r="BD1546" s="210"/>
      <c r="BE1546" s="210"/>
      <c r="BM1546" s="211"/>
      <c r="BN1546" s="211"/>
      <c r="BO1546" s="211"/>
      <c r="BP1546" s="211"/>
      <c r="BQ1546" s="211"/>
      <c r="BR1546" s="211"/>
      <c r="BS1546" s="211"/>
      <c r="BT1546" s="211"/>
      <c r="BU1546" s="211"/>
      <c r="BV1546" s="211"/>
      <c r="BW1546" s="211"/>
      <c r="BX1546" s="211"/>
    </row>
    <row r="1547" spans="1:76" s="209" customFormat="1" x14ac:dyDescent="0.25">
      <c r="A1547" s="194"/>
      <c r="B1547" s="194"/>
      <c r="C1547" s="194"/>
      <c r="D1547" s="194"/>
      <c r="E1547" s="194"/>
      <c r="F1547" s="194"/>
      <c r="G1547" s="194"/>
      <c r="X1547" s="210"/>
      <c r="Y1547" s="210"/>
      <c r="AF1547" s="210"/>
      <c r="AG1547" s="210"/>
      <c r="AT1547" s="210"/>
      <c r="AU1547" s="210"/>
      <c r="AV1547" s="210"/>
      <c r="AW1547" s="210"/>
      <c r="AX1547" s="210"/>
      <c r="AY1547" s="210"/>
      <c r="AZ1547" s="210"/>
      <c r="BA1547" s="210"/>
      <c r="BB1547" s="210"/>
      <c r="BC1547" s="210"/>
      <c r="BD1547" s="210"/>
      <c r="BE1547" s="210"/>
      <c r="BM1547" s="211"/>
      <c r="BN1547" s="211"/>
      <c r="BO1547" s="211"/>
      <c r="BP1547" s="211"/>
      <c r="BQ1547" s="211"/>
      <c r="BR1547" s="211"/>
      <c r="BS1547" s="211"/>
      <c r="BT1547" s="211"/>
      <c r="BU1547" s="211"/>
      <c r="BV1547" s="211"/>
      <c r="BW1547" s="211"/>
      <c r="BX1547" s="211"/>
    </row>
    <row r="1548" spans="1:76" s="209" customFormat="1" x14ac:dyDescent="0.25">
      <c r="A1548" s="194"/>
      <c r="B1548" s="194"/>
      <c r="C1548" s="194"/>
      <c r="D1548" s="194"/>
      <c r="E1548" s="194"/>
      <c r="F1548" s="194"/>
      <c r="G1548" s="194"/>
      <c r="X1548" s="210"/>
      <c r="Y1548" s="210"/>
      <c r="AF1548" s="210"/>
      <c r="AG1548" s="210"/>
      <c r="AT1548" s="210"/>
      <c r="AU1548" s="210"/>
      <c r="AV1548" s="210"/>
      <c r="AW1548" s="210"/>
      <c r="AX1548" s="210"/>
      <c r="AY1548" s="210"/>
      <c r="AZ1548" s="210"/>
      <c r="BA1548" s="210"/>
      <c r="BB1548" s="210"/>
      <c r="BC1548" s="210"/>
      <c r="BD1548" s="210"/>
      <c r="BE1548" s="210"/>
      <c r="BM1548" s="211"/>
      <c r="BN1548" s="211"/>
      <c r="BO1548" s="211"/>
      <c r="BP1548" s="211"/>
      <c r="BQ1548" s="211"/>
      <c r="BR1548" s="211"/>
      <c r="BS1548" s="211"/>
      <c r="BT1548" s="211"/>
      <c r="BU1548" s="211"/>
      <c r="BV1548" s="211"/>
      <c r="BW1548" s="211"/>
      <c r="BX1548" s="211"/>
    </row>
    <row r="1549" spans="1:76" s="209" customFormat="1" x14ac:dyDescent="0.25">
      <c r="A1549" s="194"/>
      <c r="B1549" s="194"/>
      <c r="C1549" s="194"/>
      <c r="D1549" s="194"/>
      <c r="E1549" s="194"/>
      <c r="F1549" s="194"/>
      <c r="G1549" s="194"/>
      <c r="X1549" s="210"/>
      <c r="Y1549" s="210"/>
      <c r="AF1549" s="210"/>
      <c r="AG1549" s="210"/>
      <c r="AT1549" s="210"/>
      <c r="AU1549" s="210"/>
      <c r="AV1549" s="210"/>
      <c r="AW1549" s="210"/>
      <c r="AX1549" s="210"/>
      <c r="AY1549" s="210"/>
      <c r="AZ1549" s="210"/>
      <c r="BA1549" s="210"/>
      <c r="BB1549" s="210"/>
      <c r="BC1549" s="210"/>
      <c r="BD1549" s="210"/>
      <c r="BE1549" s="210"/>
      <c r="BM1549" s="211"/>
      <c r="BN1549" s="211"/>
      <c r="BO1549" s="211"/>
      <c r="BP1549" s="211"/>
      <c r="BQ1549" s="211"/>
      <c r="BR1549" s="211"/>
      <c r="BS1549" s="211"/>
      <c r="BT1549" s="211"/>
      <c r="BU1549" s="211"/>
      <c r="BV1549" s="211"/>
      <c r="BW1549" s="211"/>
      <c r="BX1549" s="211"/>
    </row>
    <row r="1550" spans="1:76" s="209" customFormat="1" x14ac:dyDescent="0.25">
      <c r="A1550" s="194"/>
      <c r="B1550" s="194"/>
      <c r="C1550" s="194"/>
      <c r="D1550" s="194"/>
      <c r="E1550" s="194"/>
      <c r="F1550" s="194"/>
      <c r="G1550" s="194"/>
      <c r="X1550" s="210"/>
      <c r="Y1550" s="210"/>
      <c r="AF1550" s="210"/>
      <c r="AG1550" s="210"/>
      <c r="AT1550" s="210"/>
      <c r="AU1550" s="210"/>
      <c r="AV1550" s="210"/>
      <c r="AW1550" s="210"/>
      <c r="AX1550" s="210"/>
      <c r="AY1550" s="210"/>
      <c r="AZ1550" s="210"/>
      <c r="BA1550" s="210"/>
      <c r="BB1550" s="210"/>
      <c r="BC1550" s="210"/>
      <c r="BD1550" s="210"/>
      <c r="BE1550" s="210"/>
      <c r="BM1550" s="211"/>
      <c r="BN1550" s="211"/>
      <c r="BO1550" s="211"/>
      <c r="BP1550" s="211"/>
      <c r="BQ1550" s="211"/>
      <c r="BR1550" s="211"/>
      <c r="BS1550" s="211"/>
      <c r="BT1550" s="211"/>
      <c r="BU1550" s="211"/>
      <c r="BV1550" s="211"/>
      <c r="BW1550" s="211"/>
      <c r="BX1550" s="211"/>
    </row>
    <row r="1551" spans="1:76" s="209" customFormat="1" x14ac:dyDescent="0.25">
      <c r="A1551" s="194"/>
      <c r="B1551" s="194"/>
      <c r="C1551" s="194"/>
      <c r="D1551" s="194"/>
      <c r="E1551" s="194"/>
      <c r="F1551" s="194"/>
      <c r="G1551" s="194"/>
      <c r="X1551" s="210"/>
      <c r="Y1551" s="210"/>
      <c r="AF1551" s="210"/>
      <c r="AG1551" s="210"/>
      <c r="AT1551" s="210"/>
      <c r="AU1551" s="210"/>
      <c r="AV1551" s="210"/>
      <c r="AW1551" s="210"/>
      <c r="AX1551" s="210"/>
      <c r="AY1551" s="210"/>
      <c r="AZ1551" s="210"/>
      <c r="BA1551" s="210"/>
      <c r="BB1551" s="210"/>
      <c r="BC1551" s="210"/>
      <c r="BD1551" s="210"/>
      <c r="BE1551" s="210"/>
      <c r="BM1551" s="211"/>
      <c r="BN1551" s="211"/>
      <c r="BO1551" s="211"/>
      <c r="BP1551" s="211"/>
      <c r="BQ1551" s="211"/>
      <c r="BR1551" s="211"/>
      <c r="BS1551" s="211"/>
      <c r="BT1551" s="211"/>
      <c r="BU1551" s="211"/>
      <c r="BV1551" s="211"/>
      <c r="BW1551" s="211"/>
      <c r="BX1551" s="211"/>
    </row>
    <row r="1552" spans="1:76" s="209" customFormat="1" x14ac:dyDescent="0.25">
      <c r="A1552" s="194"/>
      <c r="B1552" s="194"/>
      <c r="C1552" s="194"/>
      <c r="D1552" s="194"/>
      <c r="E1552" s="194"/>
      <c r="F1552" s="194"/>
      <c r="G1552" s="194"/>
      <c r="X1552" s="210"/>
      <c r="Y1552" s="210"/>
      <c r="AF1552" s="210"/>
      <c r="AG1552" s="210"/>
      <c r="AT1552" s="210"/>
      <c r="AU1552" s="210"/>
      <c r="AV1552" s="210"/>
      <c r="AW1552" s="210"/>
      <c r="AX1552" s="210"/>
      <c r="AY1552" s="210"/>
      <c r="AZ1552" s="210"/>
      <c r="BA1552" s="210"/>
      <c r="BB1552" s="210"/>
      <c r="BC1552" s="210"/>
      <c r="BD1552" s="210"/>
      <c r="BE1552" s="210"/>
      <c r="BM1552" s="211"/>
      <c r="BN1552" s="211"/>
      <c r="BO1552" s="211"/>
      <c r="BP1552" s="211"/>
      <c r="BQ1552" s="211"/>
      <c r="BR1552" s="211"/>
      <c r="BS1552" s="211"/>
      <c r="BT1552" s="211"/>
      <c r="BU1552" s="211"/>
      <c r="BV1552" s="211"/>
      <c r="BW1552" s="211"/>
      <c r="BX1552" s="211"/>
    </row>
    <row r="1553" spans="1:76" s="209" customFormat="1" x14ac:dyDescent="0.25">
      <c r="A1553" s="194"/>
      <c r="B1553" s="194"/>
      <c r="C1553" s="194"/>
      <c r="D1553" s="194"/>
      <c r="E1553" s="194"/>
      <c r="F1553" s="194"/>
      <c r="G1553" s="194"/>
      <c r="X1553" s="210"/>
      <c r="Y1553" s="210"/>
      <c r="AF1553" s="210"/>
      <c r="AG1553" s="210"/>
      <c r="AT1553" s="210"/>
      <c r="AU1553" s="210"/>
      <c r="AV1553" s="210"/>
      <c r="AW1553" s="210"/>
      <c r="AX1553" s="210"/>
      <c r="AY1553" s="210"/>
      <c r="AZ1553" s="210"/>
      <c r="BA1553" s="210"/>
      <c r="BB1553" s="210"/>
      <c r="BC1553" s="210"/>
      <c r="BD1553" s="210"/>
      <c r="BE1553" s="210"/>
      <c r="BM1553" s="211"/>
      <c r="BN1553" s="211"/>
      <c r="BO1553" s="211"/>
      <c r="BP1553" s="211"/>
      <c r="BQ1553" s="211"/>
      <c r="BR1553" s="211"/>
      <c r="BS1553" s="211"/>
      <c r="BT1553" s="211"/>
      <c r="BU1553" s="211"/>
      <c r="BV1553" s="211"/>
      <c r="BW1553" s="211"/>
      <c r="BX1553" s="211"/>
    </row>
    <row r="1554" spans="1:76" s="209" customFormat="1" x14ac:dyDescent="0.25">
      <c r="A1554" s="194"/>
      <c r="B1554" s="194"/>
      <c r="C1554" s="194"/>
      <c r="D1554" s="194"/>
      <c r="E1554" s="194"/>
      <c r="F1554" s="194"/>
      <c r="G1554" s="194"/>
      <c r="X1554" s="210"/>
      <c r="Y1554" s="210"/>
      <c r="AF1554" s="210"/>
      <c r="AG1554" s="210"/>
      <c r="AT1554" s="210"/>
      <c r="AU1554" s="210"/>
      <c r="AV1554" s="210"/>
      <c r="AW1554" s="210"/>
      <c r="AX1554" s="210"/>
      <c r="AY1554" s="210"/>
      <c r="AZ1554" s="210"/>
      <c r="BA1554" s="210"/>
      <c r="BB1554" s="210"/>
      <c r="BC1554" s="210"/>
      <c r="BD1554" s="210"/>
      <c r="BE1554" s="210"/>
      <c r="BM1554" s="211"/>
      <c r="BN1554" s="211"/>
      <c r="BO1554" s="211"/>
      <c r="BP1554" s="211"/>
      <c r="BQ1554" s="211"/>
      <c r="BR1554" s="211"/>
      <c r="BS1554" s="211"/>
      <c r="BT1554" s="211"/>
      <c r="BU1554" s="211"/>
      <c r="BV1554" s="211"/>
      <c r="BW1554" s="211"/>
      <c r="BX1554" s="211"/>
    </row>
    <row r="1555" spans="1:76" s="209" customFormat="1" x14ac:dyDescent="0.25">
      <c r="A1555" s="194"/>
      <c r="B1555" s="194"/>
      <c r="C1555" s="194"/>
      <c r="D1555" s="194"/>
      <c r="E1555" s="194"/>
      <c r="F1555" s="194"/>
      <c r="G1555" s="194"/>
      <c r="X1555" s="210"/>
      <c r="Y1555" s="210"/>
      <c r="AF1555" s="210"/>
      <c r="AG1555" s="210"/>
      <c r="AT1555" s="210"/>
      <c r="AU1555" s="210"/>
      <c r="AV1555" s="210"/>
      <c r="AW1555" s="210"/>
      <c r="AX1555" s="210"/>
      <c r="AY1555" s="210"/>
      <c r="AZ1555" s="210"/>
      <c r="BA1555" s="210"/>
      <c r="BB1555" s="210"/>
      <c r="BC1555" s="210"/>
      <c r="BD1555" s="210"/>
      <c r="BE1555" s="210"/>
      <c r="BM1555" s="211"/>
      <c r="BN1555" s="211"/>
      <c r="BO1555" s="211"/>
      <c r="BP1555" s="211"/>
      <c r="BQ1555" s="211"/>
      <c r="BR1555" s="211"/>
      <c r="BS1555" s="211"/>
      <c r="BT1555" s="211"/>
      <c r="BU1555" s="211"/>
      <c r="BV1555" s="211"/>
      <c r="BW1555" s="211"/>
      <c r="BX1555" s="211"/>
    </row>
    <row r="1556" spans="1:76" s="209" customFormat="1" x14ac:dyDescent="0.25">
      <c r="A1556" s="194"/>
      <c r="B1556" s="194"/>
      <c r="C1556" s="194"/>
      <c r="D1556" s="194"/>
      <c r="E1556" s="194"/>
      <c r="F1556" s="194"/>
      <c r="G1556" s="194"/>
      <c r="X1556" s="210"/>
      <c r="Y1556" s="210"/>
      <c r="AF1556" s="210"/>
      <c r="AG1556" s="210"/>
      <c r="AT1556" s="210"/>
      <c r="AU1556" s="210"/>
      <c r="AV1556" s="210"/>
      <c r="AW1556" s="210"/>
      <c r="AX1556" s="210"/>
      <c r="AY1556" s="210"/>
      <c r="AZ1556" s="210"/>
      <c r="BA1556" s="210"/>
      <c r="BB1556" s="210"/>
      <c r="BC1556" s="210"/>
      <c r="BD1556" s="210"/>
      <c r="BE1556" s="210"/>
      <c r="BM1556" s="211"/>
      <c r="BN1556" s="211"/>
      <c r="BO1556" s="211"/>
      <c r="BP1556" s="211"/>
      <c r="BQ1556" s="211"/>
      <c r="BR1556" s="211"/>
      <c r="BS1556" s="211"/>
      <c r="BT1556" s="211"/>
      <c r="BU1556" s="211"/>
      <c r="BV1556" s="211"/>
      <c r="BW1556" s="211"/>
      <c r="BX1556" s="211"/>
    </row>
    <row r="1557" spans="1:76" s="209" customFormat="1" x14ac:dyDescent="0.25">
      <c r="A1557" s="194"/>
      <c r="B1557" s="194"/>
      <c r="C1557" s="194"/>
      <c r="D1557" s="194"/>
      <c r="E1557" s="194"/>
      <c r="F1557" s="194"/>
      <c r="G1557" s="194"/>
      <c r="X1557" s="210"/>
      <c r="Y1557" s="210"/>
      <c r="AF1557" s="210"/>
      <c r="AG1557" s="210"/>
      <c r="AT1557" s="210"/>
      <c r="AU1557" s="210"/>
      <c r="AV1557" s="210"/>
      <c r="AW1557" s="210"/>
      <c r="AX1557" s="210"/>
      <c r="AY1557" s="210"/>
      <c r="AZ1557" s="210"/>
      <c r="BA1557" s="210"/>
      <c r="BB1557" s="210"/>
      <c r="BC1557" s="210"/>
      <c r="BD1557" s="210"/>
      <c r="BE1557" s="210"/>
      <c r="BM1557" s="211"/>
      <c r="BN1557" s="211"/>
      <c r="BO1557" s="211"/>
      <c r="BP1557" s="211"/>
      <c r="BQ1557" s="211"/>
      <c r="BR1557" s="211"/>
      <c r="BS1557" s="211"/>
      <c r="BT1557" s="211"/>
      <c r="BU1557" s="211"/>
      <c r="BV1557" s="211"/>
      <c r="BW1557" s="211"/>
      <c r="BX1557" s="211"/>
    </row>
    <row r="1558" spans="1:76" s="209" customFormat="1" x14ac:dyDescent="0.25">
      <c r="A1558" s="194"/>
      <c r="B1558" s="194"/>
      <c r="C1558" s="194"/>
      <c r="D1558" s="194"/>
      <c r="E1558" s="194"/>
      <c r="F1558" s="194"/>
      <c r="G1558" s="194"/>
      <c r="X1558" s="210"/>
      <c r="Y1558" s="210"/>
      <c r="AF1558" s="210"/>
      <c r="AG1558" s="210"/>
      <c r="AT1558" s="210"/>
      <c r="AU1558" s="210"/>
      <c r="AV1558" s="210"/>
      <c r="AW1558" s="210"/>
      <c r="AX1558" s="210"/>
      <c r="AY1558" s="210"/>
      <c r="AZ1558" s="210"/>
      <c r="BA1558" s="210"/>
      <c r="BB1558" s="210"/>
      <c r="BC1558" s="210"/>
      <c r="BD1558" s="210"/>
      <c r="BE1558" s="210"/>
      <c r="BM1558" s="211"/>
      <c r="BN1558" s="211"/>
      <c r="BO1558" s="211"/>
      <c r="BP1558" s="211"/>
      <c r="BQ1558" s="211"/>
      <c r="BR1558" s="211"/>
      <c r="BS1558" s="211"/>
      <c r="BT1558" s="211"/>
      <c r="BU1558" s="211"/>
      <c r="BV1558" s="211"/>
      <c r="BW1558" s="211"/>
      <c r="BX1558" s="211"/>
    </row>
    <row r="1559" spans="1:76" s="209" customFormat="1" x14ac:dyDescent="0.25">
      <c r="A1559" s="194"/>
      <c r="B1559" s="194"/>
      <c r="C1559" s="194"/>
      <c r="D1559" s="194"/>
      <c r="E1559" s="194"/>
      <c r="F1559" s="194"/>
      <c r="G1559" s="194"/>
      <c r="X1559" s="210"/>
      <c r="Y1559" s="210"/>
      <c r="AF1559" s="210"/>
      <c r="AG1559" s="210"/>
      <c r="AT1559" s="210"/>
      <c r="AU1559" s="210"/>
      <c r="AV1559" s="210"/>
      <c r="AW1559" s="210"/>
      <c r="AX1559" s="210"/>
      <c r="AY1559" s="210"/>
      <c r="AZ1559" s="210"/>
      <c r="BA1559" s="210"/>
      <c r="BB1559" s="210"/>
      <c r="BC1559" s="210"/>
      <c r="BD1559" s="210"/>
      <c r="BE1559" s="210"/>
      <c r="BM1559" s="211"/>
      <c r="BN1559" s="211"/>
      <c r="BO1559" s="211"/>
      <c r="BP1559" s="211"/>
      <c r="BQ1559" s="211"/>
      <c r="BR1559" s="211"/>
      <c r="BS1559" s="211"/>
      <c r="BT1559" s="211"/>
      <c r="BU1559" s="211"/>
      <c r="BV1559" s="211"/>
      <c r="BW1559" s="211"/>
      <c r="BX1559" s="211"/>
    </row>
    <row r="1560" spans="1:76" s="209" customFormat="1" x14ac:dyDescent="0.25">
      <c r="A1560" s="194"/>
      <c r="B1560" s="194"/>
      <c r="C1560" s="194"/>
      <c r="D1560" s="194"/>
      <c r="E1560" s="194"/>
      <c r="F1560" s="194"/>
      <c r="G1560" s="194"/>
      <c r="X1560" s="210"/>
      <c r="Y1560" s="210"/>
      <c r="AF1560" s="210"/>
      <c r="AG1560" s="210"/>
      <c r="AT1560" s="210"/>
      <c r="AU1560" s="210"/>
      <c r="AV1560" s="210"/>
      <c r="AW1560" s="210"/>
      <c r="AX1560" s="210"/>
      <c r="AY1560" s="210"/>
      <c r="AZ1560" s="210"/>
      <c r="BA1560" s="210"/>
      <c r="BB1560" s="210"/>
      <c r="BC1560" s="210"/>
      <c r="BD1560" s="210"/>
      <c r="BE1560" s="210"/>
      <c r="BM1560" s="211"/>
      <c r="BN1560" s="211"/>
      <c r="BO1560" s="211"/>
      <c r="BP1560" s="211"/>
      <c r="BQ1560" s="211"/>
      <c r="BR1560" s="211"/>
      <c r="BS1560" s="211"/>
      <c r="BT1560" s="211"/>
      <c r="BU1560" s="211"/>
      <c r="BV1560" s="211"/>
      <c r="BW1560" s="211"/>
      <c r="BX1560" s="211"/>
    </row>
    <row r="1561" spans="1:76" s="209" customFormat="1" x14ac:dyDescent="0.25">
      <c r="A1561" s="194"/>
      <c r="B1561" s="194"/>
      <c r="C1561" s="194"/>
      <c r="D1561" s="194"/>
      <c r="E1561" s="194"/>
      <c r="F1561" s="194"/>
      <c r="G1561" s="194"/>
      <c r="X1561" s="210"/>
      <c r="Y1561" s="210"/>
      <c r="AF1561" s="210"/>
      <c r="AG1561" s="210"/>
      <c r="AT1561" s="210"/>
      <c r="AU1561" s="210"/>
      <c r="AV1561" s="210"/>
      <c r="AW1561" s="210"/>
      <c r="AX1561" s="210"/>
      <c r="AY1561" s="210"/>
      <c r="AZ1561" s="210"/>
      <c r="BA1561" s="210"/>
      <c r="BB1561" s="210"/>
      <c r="BC1561" s="210"/>
      <c r="BD1561" s="210"/>
      <c r="BE1561" s="210"/>
      <c r="BM1561" s="211"/>
      <c r="BN1561" s="211"/>
      <c r="BO1561" s="211"/>
      <c r="BP1561" s="211"/>
      <c r="BQ1561" s="211"/>
      <c r="BR1561" s="211"/>
      <c r="BS1561" s="211"/>
      <c r="BT1561" s="211"/>
      <c r="BU1561" s="211"/>
      <c r="BV1561" s="211"/>
      <c r="BW1561" s="211"/>
      <c r="BX1561" s="211"/>
    </row>
    <row r="1562" spans="1:76" s="209" customFormat="1" x14ac:dyDescent="0.25">
      <c r="A1562" s="194"/>
      <c r="B1562" s="194"/>
      <c r="C1562" s="194"/>
      <c r="D1562" s="194"/>
      <c r="E1562" s="194"/>
      <c r="F1562" s="194"/>
      <c r="G1562" s="194"/>
      <c r="X1562" s="210"/>
      <c r="Y1562" s="210"/>
      <c r="AF1562" s="210"/>
      <c r="AG1562" s="210"/>
      <c r="AT1562" s="210"/>
      <c r="AU1562" s="210"/>
      <c r="AV1562" s="210"/>
      <c r="AW1562" s="210"/>
      <c r="AX1562" s="210"/>
      <c r="AY1562" s="210"/>
      <c r="AZ1562" s="210"/>
      <c r="BA1562" s="210"/>
      <c r="BB1562" s="210"/>
      <c r="BC1562" s="210"/>
      <c r="BD1562" s="210"/>
      <c r="BE1562" s="210"/>
      <c r="BM1562" s="211"/>
      <c r="BN1562" s="211"/>
      <c r="BO1562" s="211"/>
      <c r="BP1562" s="211"/>
      <c r="BQ1562" s="211"/>
      <c r="BR1562" s="211"/>
      <c r="BS1562" s="211"/>
      <c r="BT1562" s="211"/>
      <c r="BU1562" s="211"/>
      <c r="BV1562" s="211"/>
      <c r="BW1562" s="211"/>
      <c r="BX1562" s="211"/>
    </row>
    <row r="1563" spans="1:76" s="209" customFormat="1" x14ac:dyDescent="0.25">
      <c r="A1563" s="194"/>
      <c r="B1563" s="194"/>
      <c r="C1563" s="194"/>
      <c r="D1563" s="194"/>
      <c r="E1563" s="194"/>
      <c r="F1563" s="194"/>
      <c r="G1563" s="194"/>
      <c r="X1563" s="210"/>
      <c r="Y1563" s="210"/>
      <c r="AF1563" s="210"/>
      <c r="AG1563" s="210"/>
      <c r="AT1563" s="210"/>
      <c r="AU1563" s="210"/>
      <c r="AV1563" s="210"/>
      <c r="AW1563" s="210"/>
      <c r="AX1563" s="210"/>
      <c r="AY1563" s="210"/>
      <c r="AZ1563" s="210"/>
      <c r="BA1563" s="210"/>
      <c r="BB1563" s="210"/>
      <c r="BC1563" s="210"/>
      <c r="BD1563" s="210"/>
      <c r="BE1563" s="210"/>
      <c r="BM1563" s="211"/>
      <c r="BN1563" s="211"/>
      <c r="BO1563" s="211"/>
      <c r="BP1563" s="211"/>
      <c r="BQ1563" s="211"/>
      <c r="BR1563" s="211"/>
      <c r="BS1563" s="211"/>
      <c r="BT1563" s="211"/>
      <c r="BU1563" s="211"/>
      <c r="BV1563" s="211"/>
      <c r="BW1563" s="211"/>
      <c r="BX1563" s="211"/>
    </row>
    <row r="1564" spans="1:76" s="209" customFormat="1" x14ac:dyDescent="0.25">
      <c r="A1564" s="194"/>
      <c r="B1564" s="194"/>
      <c r="C1564" s="194"/>
      <c r="D1564" s="194"/>
      <c r="E1564" s="194"/>
      <c r="F1564" s="194"/>
      <c r="G1564" s="194"/>
      <c r="X1564" s="210"/>
      <c r="Y1564" s="210"/>
      <c r="AF1564" s="210"/>
      <c r="AG1564" s="210"/>
      <c r="AT1564" s="210"/>
      <c r="AU1564" s="210"/>
      <c r="AV1564" s="210"/>
      <c r="AW1564" s="210"/>
      <c r="AX1564" s="210"/>
      <c r="AY1564" s="210"/>
      <c r="AZ1564" s="210"/>
      <c r="BA1564" s="210"/>
      <c r="BB1564" s="210"/>
      <c r="BC1564" s="210"/>
      <c r="BD1564" s="210"/>
      <c r="BE1564" s="210"/>
      <c r="BM1564" s="211"/>
      <c r="BN1564" s="211"/>
      <c r="BO1564" s="211"/>
      <c r="BP1564" s="211"/>
      <c r="BQ1564" s="211"/>
      <c r="BR1564" s="211"/>
      <c r="BS1564" s="211"/>
      <c r="BT1564" s="211"/>
      <c r="BU1564" s="211"/>
      <c r="BV1564" s="211"/>
      <c r="BW1564" s="211"/>
      <c r="BX1564" s="211"/>
    </row>
    <row r="1565" spans="1:76" s="209" customFormat="1" x14ac:dyDescent="0.25">
      <c r="A1565" s="194"/>
      <c r="B1565" s="194"/>
      <c r="C1565" s="194"/>
      <c r="D1565" s="194"/>
      <c r="E1565" s="194"/>
      <c r="F1565" s="194"/>
      <c r="G1565" s="194"/>
      <c r="X1565" s="210"/>
      <c r="Y1565" s="210"/>
      <c r="AF1565" s="210"/>
      <c r="AG1565" s="210"/>
      <c r="AT1565" s="210"/>
      <c r="AU1565" s="210"/>
      <c r="AV1565" s="210"/>
      <c r="AW1565" s="210"/>
      <c r="AX1565" s="210"/>
      <c r="AY1565" s="210"/>
      <c r="AZ1565" s="210"/>
      <c r="BA1565" s="210"/>
      <c r="BB1565" s="210"/>
      <c r="BC1565" s="210"/>
      <c r="BD1565" s="210"/>
      <c r="BE1565" s="210"/>
      <c r="BM1565" s="211"/>
      <c r="BN1565" s="211"/>
      <c r="BO1565" s="211"/>
      <c r="BP1565" s="211"/>
      <c r="BQ1565" s="211"/>
      <c r="BR1565" s="211"/>
      <c r="BS1565" s="211"/>
      <c r="BT1565" s="211"/>
      <c r="BU1565" s="211"/>
      <c r="BV1565" s="211"/>
      <c r="BW1565" s="211"/>
      <c r="BX1565" s="211"/>
    </row>
    <row r="1566" spans="1:76" s="209" customFormat="1" x14ac:dyDescent="0.25">
      <c r="A1566" s="194"/>
      <c r="B1566" s="194"/>
      <c r="C1566" s="194"/>
      <c r="D1566" s="194"/>
      <c r="E1566" s="194"/>
      <c r="F1566" s="194"/>
      <c r="G1566" s="194"/>
      <c r="X1566" s="210"/>
      <c r="Y1566" s="210"/>
      <c r="AF1566" s="210"/>
      <c r="AG1566" s="210"/>
      <c r="AT1566" s="210"/>
      <c r="AU1566" s="210"/>
      <c r="AV1566" s="210"/>
      <c r="AW1566" s="210"/>
      <c r="AX1566" s="210"/>
      <c r="AY1566" s="210"/>
      <c r="AZ1566" s="210"/>
      <c r="BA1566" s="210"/>
      <c r="BB1566" s="210"/>
      <c r="BC1566" s="210"/>
      <c r="BD1566" s="210"/>
      <c r="BE1566" s="210"/>
      <c r="BM1566" s="211"/>
      <c r="BN1566" s="211"/>
      <c r="BO1566" s="211"/>
      <c r="BP1566" s="211"/>
      <c r="BQ1566" s="211"/>
      <c r="BR1566" s="211"/>
      <c r="BS1566" s="211"/>
      <c r="BT1566" s="211"/>
      <c r="BU1566" s="211"/>
      <c r="BV1566" s="211"/>
      <c r="BW1566" s="211"/>
      <c r="BX1566" s="211"/>
    </row>
    <row r="1567" spans="1:76" s="209" customFormat="1" x14ac:dyDescent="0.25">
      <c r="A1567" s="194"/>
      <c r="B1567" s="194"/>
      <c r="C1567" s="194"/>
      <c r="D1567" s="194"/>
      <c r="E1567" s="194"/>
      <c r="F1567" s="194"/>
      <c r="G1567" s="194"/>
      <c r="X1567" s="210"/>
      <c r="Y1567" s="210"/>
      <c r="AF1567" s="210"/>
      <c r="AG1567" s="210"/>
      <c r="AT1567" s="210"/>
      <c r="AU1567" s="210"/>
      <c r="AV1567" s="210"/>
      <c r="AW1567" s="210"/>
      <c r="AX1567" s="210"/>
      <c r="AY1567" s="210"/>
      <c r="AZ1567" s="210"/>
      <c r="BA1567" s="210"/>
      <c r="BB1567" s="210"/>
      <c r="BC1567" s="210"/>
      <c r="BD1567" s="210"/>
      <c r="BE1567" s="210"/>
      <c r="BM1567" s="211"/>
      <c r="BN1567" s="211"/>
      <c r="BO1567" s="211"/>
      <c r="BP1567" s="211"/>
      <c r="BQ1567" s="211"/>
      <c r="BR1567" s="211"/>
      <c r="BS1567" s="211"/>
      <c r="BT1567" s="211"/>
      <c r="BU1567" s="211"/>
      <c r="BV1567" s="211"/>
      <c r="BW1567" s="211"/>
      <c r="BX1567" s="211"/>
    </row>
    <row r="1568" spans="1:76" s="209" customFormat="1" x14ac:dyDescent="0.25">
      <c r="A1568" s="194"/>
      <c r="B1568" s="194"/>
      <c r="C1568" s="194"/>
      <c r="D1568" s="194"/>
      <c r="E1568" s="194"/>
      <c r="F1568" s="194"/>
      <c r="G1568" s="194"/>
      <c r="X1568" s="210"/>
      <c r="Y1568" s="210"/>
      <c r="AF1568" s="210"/>
      <c r="AG1568" s="210"/>
      <c r="AT1568" s="210"/>
      <c r="AU1568" s="210"/>
      <c r="AV1568" s="210"/>
      <c r="AW1568" s="210"/>
      <c r="AX1568" s="210"/>
      <c r="AY1568" s="210"/>
      <c r="AZ1568" s="210"/>
      <c r="BA1568" s="210"/>
      <c r="BB1568" s="210"/>
      <c r="BC1568" s="210"/>
      <c r="BD1568" s="210"/>
      <c r="BE1568" s="210"/>
      <c r="BM1568" s="211"/>
      <c r="BN1568" s="211"/>
      <c r="BO1568" s="211"/>
      <c r="BP1568" s="211"/>
      <c r="BQ1568" s="211"/>
      <c r="BR1568" s="211"/>
      <c r="BS1568" s="211"/>
      <c r="BT1568" s="211"/>
      <c r="BU1568" s="211"/>
      <c r="BV1568" s="211"/>
      <c r="BW1568" s="211"/>
      <c r="BX1568" s="211"/>
    </row>
    <row r="1569" spans="1:76" s="209" customFormat="1" x14ac:dyDescent="0.25">
      <c r="A1569" s="194"/>
      <c r="B1569" s="194"/>
      <c r="C1569" s="194"/>
      <c r="D1569" s="194"/>
      <c r="E1569" s="194"/>
      <c r="F1569" s="194"/>
      <c r="G1569" s="194"/>
      <c r="X1569" s="210"/>
      <c r="Y1569" s="210"/>
      <c r="AF1569" s="210"/>
      <c r="AG1569" s="210"/>
      <c r="AT1569" s="210"/>
      <c r="AU1569" s="210"/>
      <c r="AV1569" s="210"/>
      <c r="AW1569" s="210"/>
      <c r="AX1569" s="210"/>
      <c r="AY1569" s="210"/>
      <c r="AZ1569" s="210"/>
      <c r="BA1569" s="210"/>
      <c r="BB1569" s="210"/>
      <c r="BC1569" s="210"/>
      <c r="BD1569" s="210"/>
      <c r="BE1569" s="210"/>
      <c r="BM1569" s="211"/>
      <c r="BN1569" s="211"/>
      <c r="BO1569" s="211"/>
      <c r="BP1569" s="211"/>
      <c r="BQ1569" s="211"/>
      <c r="BR1569" s="211"/>
      <c r="BS1569" s="211"/>
      <c r="BT1569" s="211"/>
      <c r="BU1569" s="211"/>
      <c r="BV1569" s="211"/>
      <c r="BW1569" s="211"/>
      <c r="BX1569" s="211"/>
    </row>
    <row r="1570" spans="1:76" s="209" customFormat="1" x14ac:dyDescent="0.25">
      <c r="A1570" s="194"/>
      <c r="B1570" s="194"/>
      <c r="C1570" s="194"/>
      <c r="D1570" s="194"/>
      <c r="E1570" s="194"/>
      <c r="F1570" s="194"/>
      <c r="G1570" s="194"/>
      <c r="X1570" s="210"/>
      <c r="Y1570" s="210"/>
      <c r="AF1570" s="210"/>
      <c r="AG1570" s="210"/>
      <c r="AT1570" s="210"/>
      <c r="AU1570" s="210"/>
      <c r="AV1570" s="210"/>
      <c r="AW1570" s="210"/>
      <c r="AX1570" s="210"/>
      <c r="AY1570" s="210"/>
      <c r="AZ1570" s="210"/>
      <c r="BA1570" s="210"/>
      <c r="BB1570" s="210"/>
      <c r="BC1570" s="210"/>
      <c r="BD1570" s="210"/>
      <c r="BE1570" s="210"/>
      <c r="BM1570" s="211"/>
      <c r="BN1570" s="211"/>
      <c r="BO1570" s="211"/>
      <c r="BP1570" s="211"/>
      <c r="BQ1570" s="211"/>
      <c r="BR1570" s="211"/>
      <c r="BS1570" s="211"/>
      <c r="BT1570" s="211"/>
      <c r="BU1570" s="211"/>
      <c r="BV1570" s="211"/>
      <c r="BW1570" s="211"/>
      <c r="BX1570" s="211"/>
    </row>
    <row r="1571" spans="1:76" s="209" customFormat="1" x14ac:dyDescent="0.25">
      <c r="A1571" s="194"/>
      <c r="B1571" s="194"/>
      <c r="C1571" s="194"/>
      <c r="D1571" s="194"/>
      <c r="E1571" s="194"/>
      <c r="F1571" s="194"/>
      <c r="G1571" s="194"/>
      <c r="X1571" s="210"/>
      <c r="Y1571" s="210"/>
      <c r="AF1571" s="210"/>
      <c r="AG1571" s="210"/>
      <c r="AT1571" s="210"/>
      <c r="AU1571" s="210"/>
      <c r="AV1571" s="210"/>
      <c r="AW1571" s="210"/>
      <c r="AX1571" s="210"/>
      <c r="AY1571" s="210"/>
      <c r="AZ1571" s="210"/>
      <c r="BA1571" s="210"/>
      <c r="BB1571" s="210"/>
      <c r="BC1571" s="210"/>
      <c r="BD1571" s="210"/>
      <c r="BE1571" s="210"/>
      <c r="BM1571" s="211"/>
      <c r="BN1571" s="211"/>
      <c r="BO1571" s="211"/>
      <c r="BP1571" s="211"/>
      <c r="BQ1571" s="211"/>
      <c r="BR1571" s="211"/>
      <c r="BS1571" s="211"/>
      <c r="BT1571" s="211"/>
      <c r="BU1571" s="211"/>
      <c r="BV1571" s="211"/>
      <c r="BW1571" s="211"/>
      <c r="BX1571" s="211"/>
    </row>
    <row r="1572" spans="1:76" s="209" customFormat="1" x14ac:dyDescent="0.25">
      <c r="A1572" s="194"/>
      <c r="B1572" s="194"/>
      <c r="C1572" s="194"/>
      <c r="D1572" s="194"/>
      <c r="E1572" s="194"/>
      <c r="F1572" s="194"/>
      <c r="G1572" s="194"/>
      <c r="X1572" s="210"/>
      <c r="Y1572" s="210"/>
      <c r="AF1572" s="210"/>
      <c r="AG1572" s="210"/>
      <c r="AT1572" s="210"/>
      <c r="AU1572" s="210"/>
      <c r="AV1572" s="210"/>
      <c r="AW1572" s="210"/>
      <c r="AX1572" s="210"/>
      <c r="AY1572" s="210"/>
      <c r="AZ1572" s="210"/>
      <c r="BA1572" s="210"/>
      <c r="BB1572" s="210"/>
      <c r="BC1572" s="210"/>
      <c r="BD1572" s="210"/>
      <c r="BE1572" s="210"/>
      <c r="BM1572" s="211"/>
      <c r="BN1572" s="211"/>
      <c r="BO1572" s="211"/>
      <c r="BP1572" s="211"/>
      <c r="BQ1572" s="211"/>
      <c r="BR1572" s="211"/>
      <c r="BS1572" s="211"/>
      <c r="BT1572" s="211"/>
      <c r="BU1572" s="211"/>
      <c r="BV1572" s="211"/>
      <c r="BW1572" s="211"/>
      <c r="BX1572" s="211"/>
    </row>
    <row r="1573" spans="1:76" s="209" customFormat="1" x14ac:dyDescent="0.25">
      <c r="A1573" s="194"/>
      <c r="B1573" s="194"/>
      <c r="C1573" s="194"/>
      <c r="D1573" s="194"/>
      <c r="E1573" s="194"/>
      <c r="F1573" s="194"/>
      <c r="G1573" s="194"/>
      <c r="X1573" s="210"/>
      <c r="Y1573" s="210"/>
      <c r="AF1573" s="210"/>
      <c r="AG1573" s="210"/>
      <c r="AT1573" s="210"/>
      <c r="AU1573" s="210"/>
      <c r="AV1573" s="210"/>
      <c r="AW1573" s="210"/>
      <c r="AX1573" s="210"/>
      <c r="AY1573" s="210"/>
      <c r="AZ1573" s="210"/>
      <c r="BA1573" s="210"/>
      <c r="BB1573" s="210"/>
      <c r="BC1573" s="210"/>
      <c r="BD1573" s="210"/>
      <c r="BE1573" s="210"/>
      <c r="BM1573" s="211"/>
      <c r="BN1573" s="211"/>
      <c r="BO1573" s="211"/>
      <c r="BP1573" s="211"/>
      <c r="BQ1573" s="211"/>
      <c r="BR1573" s="211"/>
      <c r="BS1573" s="211"/>
      <c r="BT1573" s="211"/>
      <c r="BU1573" s="211"/>
      <c r="BV1573" s="211"/>
      <c r="BW1573" s="211"/>
      <c r="BX1573" s="211"/>
    </row>
    <row r="1574" spans="1:76" s="209" customFormat="1" x14ac:dyDescent="0.25">
      <c r="A1574" s="194"/>
      <c r="B1574" s="194"/>
      <c r="C1574" s="194"/>
      <c r="D1574" s="194"/>
      <c r="E1574" s="194"/>
      <c r="F1574" s="194"/>
      <c r="G1574" s="194"/>
      <c r="X1574" s="210"/>
      <c r="Y1574" s="210"/>
      <c r="AF1574" s="210"/>
      <c r="AG1574" s="210"/>
      <c r="AT1574" s="210"/>
      <c r="AU1574" s="210"/>
      <c r="AV1574" s="210"/>
      <c r="AW1574" s="210"/>
      <c r="AX1574" s="210"/>
      <c r="AY1574" s="210"/>
      <c r="AZ1574" s="210"/>
      <c r="BA1574" s="210"/>
      <c r="BB1574" s="210"/>
      <c r="BC1574" s="210"/>
      <c r="BD1574" s="210"/>
      <c r="BE1574" s="210"/>
      <c r="BM1574" s="211"/>
      <c r="BN1574" s="211"/>
      <c r="BO1574" s="211"/>
      <c r="BP1574" s="211"/>
      <c r="BQ1574" s="211"/>
      <c r="BR1574" s="211"/>
      <c r="BS1574" s="211"/>
      <c r="BT1574" s="211"/>
      <c r="BU1574" s="211"/>
      <c r="BV1574" s="211"/>
      <c r="BW1574" s="211"/>
      <c r="BX1574" s="211"/>
    </row>
    <row r="1575" spans="1:76" s="209" customFormat="1" x14ac:dyDescent="0.25">
      <c r="A1575" s="194"/>
      <c r="B1575" s="194"/>
      <c r="C1575" s="194"/>
      <c r="D1575" s="194"/>
      <c r="E1575" s="194"/>
      <c r="F1575" s="194"/>
      <c r="G1575" s="194"/>
      <c r="X1575" s="210"/>
      <c r="Y1575" s="210"/>
      <c r="AF1575" s="210"/>
      <c r="AG1575" s="210"/>
      <c r="AT1575" s="210"/>
      <c r="AU1575" s="210"/>
      <c r="AV1575" s="210"/>
      <c r="AW1575" s="210"/>
      <c r="AX1575" s="210"/>
      <c r="AY1575" s="210"/>
      <c r="AZ1575" s="210"/>
      <c r="BA1575" s="210"/>
      <c r="BB1575" s="210"/>
      <c r="BC1575" s="210"/>
      <c r="BD1575" s="210"/>
      <c r="BE1575" s="210"/>
      <c r="BM1575" s="211"/>
      <c r="BN1575" s="211"/>
      <c r="BO1575" s="211"/>
      <c r="BP1575" s="211"/>
      <c r="BQ1575" s="211"/>
      <c r="BR1575" s="211"/>
      <c r="BS1575" s="211"/>
      <c r="BT1575" s="211"/>
      <c r="BU1575" s="211"/>
      <c r="BV1575" s="211"/>
      <c r="BW1575" s="211"/>
      <c r="BX1575" s="211"/>
    </row>
    <row r="1576" spans="1:76" s="209" customFormat="1" x14ac:dyDescent="0.25">
      <c r="A1576" s="194"/>
      <c r="B1576" s="194"/>
      <c r="C1576" s="194"/>
      <c r="D1576" s="194"/>
      <c r="E1576" s="194"/>
      <c r="F1576" s="194"/>
      <c r="G1576" s="194"/>
      <c r="X1576" s="210"/>
      <c r="Y1576" s="210"/>
      <c r="AF1576" s="210"/>
      <c r="AG1576" s="210"/>
      <c r="AT1576" s="210"/>
      <c r="AU1576" s="210"/>
      <c r="AV1576" s="210"/>
      <c r="AW1576" s="210"/>
      <c r="AX1576" s="210"/>
      <c r="AY1576" s="210"/>
      <c r="AZ1576" s="210"/>
      <c r="BA1576" s="210"/>
      <c r="BB1576" s="210"/>
      <c r="BC1576" s="210"/>
      <c r="BD1576" s="210"/>
      <c r="BE1576" s="210"/>
      <c r="BM1576" s="211"/>
      <c r="BN1576" s="211"/>
      <c r="BO1576" s="211"/>
      <c r="BP1576" s="211"/>
      <c r="BQ1576" s="211"/>
      <c r="BR1576" s="211"/>
      <c r="BS1576" s="211"/>
      <c r="BT1576" s="211"/>
      <c r="BU1576" s="211"/>
      <c r="BV1576" s="211"/>
      <c r="BW1576" s="211"/>
      <c r="BX1576" s="211"/>
    </row>
    <row r="1577" spans="1:76" s="209" customFormat="1" x14ac:dyDescent="0.25">
      <c r="A1577" s="194"/>
      <c r="B1577" s="194"/>
      <c r="C1577" s="194"/>
      <c r="D1577" s="194"/>
      <c r="E1577" s="194"/>
      <c r="F1577" s="194"/>
      <c r="G1577" s="194"/>
      <c r="X1577" s="210"/>
      <c r="Y1577" s="210"/>
      <c r="AF1577" s="210"/>
      <c r="AG1577" s="210"/>
      <c r="AT1577" s="210"/>
      <c r="AU1577" s="210"/>
      <c r="AV1577" s="210"/>
      <c r="AW1577" s="210"/>
      <c r="AX1577" s="210"/>
      <c r="AY1577" s="210"/>
      <c r="AZ1577" s="210"/>
      <c r="BA1577" s="210"/>
      <c r="BB1577" s="210"/>
      <c r="BC1577" s="210"/>
      <c r="BD1577" s="210"/>
      <c r="BE1577" s="210"/>
      <c r="BM1577" s="211"/>
      <c r="BN1577" s="211"/>
      <c r="BO1577" s="211"/>
      <c r="BP1577" s="211"/>
      <c r="BQ1577" s="211"/>
      <c r="BR1577" s="211"/>
      <c r="BS1577" s="211"/>
      <c r="BT1577" s="211"/>
      <c r="BU1577" s="211"/>
      <c r="BV1577" s="211"/>
      <c r="BW1577" s="211"/>
      <c r="BX1577" s="211"/>
    </row>
    <row r="1578" spans="1:76" s="209" customFormat="1" x14ac:dyDescent="0.25">
      <c r="A1578" s="194"/>
      <c r="B1578" s="194"/>
      <c r="C1578" s="194"/>
      <c r="D1578" s="194"/>
      <c r="E1578" s="194"/>
      <c r="F1578" s="194"/>
      <c r="G1578" s="194"/>
      <c r="X1578" s="210"/>
      <c r="Y1578" s="210"/>
      <c r="AF1578" s="210"/>
      <c r="AG1578" s="210"/>
      <c r="AT1578" s="210"/>
      <c r="AU1578" s="210"/>
      <c r="AV1578" s="210"/>
      <c r="AW1578" s="210"/>
      <c r="AX1578" s="210"/>
      <c r="AY1578" s="210"/>
      <c r="AZ1578" s="210"/>
      <c r="BA1578" s="210"/>
      <c r="BB1578" s="210"/>
      <c r="BC1578" s="210"/>
      <c r="BD1578" s="210"/>
      <c r="BE1578" s="210"/>
      <c r="BM1578" s="211"/>
      <c r="BN1578" s="211"/>
      <c r="BO1578" s="211"/>
      <c r="BP1578" s="211"/>
      <c r="BQ1578" s="211"/>
      <c r="BR1578" s="211"/>
      <c r="BS1578" s="211"/>
      <c r="BT1578" s="211"/>
      <c r="BU1578" s="211"/>
      <c r="BV1578" s="211"/>
      <c r="BW1578" s="211"/>
      <c r="BX1578" s="211"/>
    </row>
    <row r="1579" spans="1:76" s="209" customFormat="1" x14ac:dyDescent="0.25">
      <c r="A1579" s="194"/>
      <c r="B1579" s="194"/>
      <c r="C1579" s="194"/>
      <c r="D1579" s="194"/>
      <c r="E1579" s="194"/>
      <c r="F1579" s="194"/>
      <c r="G1579" s="194"/>
      <c r="X1579" s="210"/>
      <c r="Y1579" s="210"/>
      <c r="AF1579" s="210"/>
      <c r="AG1579" s="210"/>
      <c r="AT1579" s="210"/>
      <c r="AU1579" s="210"/>
      <c r="AV1579" s="210"/>
      <c r="AW1579" s="210"/>
      <c r="AX1579" s="210"/>
      <c r="AY1579" s="210"/>
      <c r="AZ1579" s="210"/>
      <c r="BA1579" s="210"/>
      <c r="BB1579" s="210"/>
      <c r="BC1579" s="210"/>
      <c r="BD1579" s="210"/>
      <c r="BE1579" s="210"/>
      <c r="BM1579" s="211"/>
      <c r="BN1579" s="211"/>
      <c r="BO1579" s="211"/>
      <c r="BP1579" s="211"/>
      <c r="BQ1579" s="211"/>
      <c r="BR1579" s="211"/>
      <c r="BS1579" s="211"/>
      <c r="BT1579" s="211"/>
      <c r="BU1579" s="211"/>
      <c r="BV1579" s="211"/>
      <c r="BW1579" s="211"/>
      <c r="BX1579" s="211"/>
    </row>
    <row r="1580" spans="1:76" s="209" customFormat="1" x14ac:dyDescent="0.25">
      <c r="A1580" s="194"/>
      <c r="B1580" s="194"/>
      <c r="C1580" s="194"/>
      <c r="D1580" s="194"/>
      <c r="E1580" s="194"/>
      <c r="F1580" s="194"/>
      <c r="G1580" s="194"/>
      <c r="X1580" s="210"/>
      <c r="Y1580" s="210"/>
      <c r="AF1580" s="210"/>
      <c r="AG1580" s="210"/>
      <c r="AT1580" s="210"/>
      <c r="AU1580" s="210"/>
      <c r="AV1580" s="210"/>
      <c r="AW1580" s="210"/>
      <c r="AX1580" s="210"/>
      <c r="AY1580" s="210"/>
      <c r="AZ1580" s="210"/>
      <c r="BA1580" s="210"/>
      <c r="BB1580" s="210"/>
      <c r="BC1580" s="210"/>
      <c r="BD1580" s="210"/>
      <c r="BE1580" s="210"/>
      <c r="BM1580" s="211"/>
      <c r="BN1580" s="211"/>
      <c r="BO1580" s="211"/>
      <c r="BP1580" s="211"/>
      <c r="BQ1580" s="211"/>
      <c r="BR1580" s="211"/>
      <c r="BS1580" s="211"/>
      <c r="BT1580" s="211"/>
      <c r="BU1580" s="211"/>
      <c r="BV1580" s="211"/>
      <c r="BW1580" s="211"/>
      <c r="BX1580" s="211"/>
    </row>
    <row r="1581" spans="1:76" s="209" customFormat="1" x14ac:dyDescent="0.25">
      <c r="A1581" s="194"/>
      <c r="B1581" s="194"/>
      <c r="C1581" s="194"/>
      <c r="D1581" s="194"/>
      <c r="E1581" s="194"/>
      <c r="F1581" s="194"/>
      <c r="G1581" s="194"/>
      <c r="X1581" s="210"/>
      <c r="Y1581" s="210"/>
      <c r="AF1581" s="210"/>
      <c r="AG1581" s="210"/>
      <c r="AT1581" s="210"/>
      <c r="AU1581" s="210"/>
      <c r="AV1581" s="210"/>
      <c r="AW1581" s="210"/>
      <c r="AX1581" s="210"/>
      <c r="AY1581" s="210"/>
      <c r="AZ1581" s="210"/>
      <c r="BA1581" s="210"/>
      <c r="BB1581" s="210"/>
      <c r="BC1581" s="210"/>
      <c r="BD1581" s="210"/>
      <c r="BE1581" s="210"/>
      <c r="BM1581" s="211"/>
      <c r="BN1581" s="211"/>
      <c r="BO1581" s="211"/>
      <c r="BP1581" s="211"/>
      <c r="BQ1581" s="211"/>
      <c r="BR1581" s="211"/>
      <c r="BS1581" s="211"/>
      <c r="BT1581" s="211"/>
      <c r="BU1581" s="211"/>
      <c r="BV1581" s="211"/>
      <c r="BW1581" s="211"/>
      <c r="BX1581" s="211"/>
    </row>
    <row r="1582" spans="1:76" s="209" customFormat="1" x14ac:dyDescent="0.25">
      <c r="A1582" s="194"/>
      <c r="B1582" s="194"/>
      <c r="C1582" s="194"/>
      <c r="D1582" s="194"/>
      <c r="E1582" s="194"/>
      <c r="F1582" s="194"/>
      <c r="G1582" s="194"/>
      <c r="X1582" s="210"/>
      <c r="Y1582" s="210"/>
      <c r="AF1582" s="210"/>
      <c r="AG1582" s="210"/>
      <c r="AT1582" s="210"/>
      <c r="AU1582" s="210"/>
      <c r="AV1582" s="210"/>
      <c r="AW1582" s="210"/>
      <c r="AX1582" s="210"/>
      <c r="AY1582" s="210"/>
      <c r="AZ1582" s="210"/>
      <c r="BA1582" s="210"/>
      <c r="BB1582" s="210"/>
      <c r="BC1582" s="210"/>
      <c r="BD1582" s="210"/>
      <c r="BE1582" s="210"/>
      <c r="BM1582" s="211"/>
      <c r="BN1582" s="211"/>
      <c r="BO1582" s="211"/>
      <c r="BP1582" s="211"/>
      <c r="BQ1582" s="211"/>
      <c r="BR1582" s="211"/>
      <c r="BS1582" s="211"/>
      <c r="BT1582" s="211"/>
      <c r="BU1582" s="211"/>
      <c r="BV1582" s="211"/>
      <c r="BW1582" s="211"/>
      <c r="BX1582" s="211"/>
    </row>
    <row r="1583" spans="1:76" s="209" customFormat="1" x14ac:dyDescent="0.25">
      <c r="A1583" s="194"/>
      <c r="B1583" s="194"/>
      <c r="C1583" s="194"/>
      <c r="D1583" s="194"/>
      <c r="E1583" s="194"/>
      <c r="F1583" s="194"/>
      <c r="G1583" s="194"/>
      <c r="X1583" s="210"/>
      <c r="Y1583" s="210"/>
      <c r="AF1583" s="210"/>
      <c r="AG1583" s="210"/>
      <c r="AT1583" s="210"/>
      <c r="AU1583" s="210"/>
      <c r="AV1583" s="210"/>
      <c r="AW1583" s="210"/>
      <c r="AX1583" s="210"/>
      <c r="AY1583" s="210"/>
      <c r="AZ1583" s="210"/>
      <c r="BA1583" s="210"/>
      <c r="BB1583" s="210"/>
      <c r="BC1583" s="210"/>
      <c r="BD1583" s="210"/>
      <c r="BE1583" s="210"/>
      <c r="BM1583" s="211"/>
      <c r="BN1583" s="211"/>
      <c r="BO1583" s="211"/>
      <c r="BP1583" s="211"/>
      <c r="BQ1583" s="211"/>
      <c r="BR1583" s="211"/>
      <c r="BS1583" s="211"/>
      <c r="BT1583" s="211"/>
      <c r="BU1583" s="211"/>
      <c r="BV1583" s="211"/>
      <c r="BW1583" s="211"/>
      <c r="BX1583" s="211"/>
    </row>
    <row r="1584" spans="1:76" s="209" customFormat="1" x14ac:dyDescent="0.25">
      <c r="A1584" s="194"/>
      <c r="B1584" s="194"/>
      <c r="C1584" s="194"/>
      <c r="D1584" s="194"/>
      <c r="E1584" s="194"/>
      <c r="F1584" s="194"/>
      <c r="G1584" s="194"/>
      <c r="X1584" s="210"/>
      <c r="Y1584" s="210"/>
      <c r="AF1584" s="210"/>
      <c r="AG1584" s="210"/>
      <c r="AT1584" s="210"/>
      <c r="AU1584" s="210"/>
      <c r="AV1584" s="210"/>
      <c r="AW1584" s="210"/>
      <c r="AX1584" s="210"/>
      <c r="AY1584" s="210"/>
      <c r="AZ1584" s="210"/>
      <c r="BA1584" s="210"/>
      <c r="BB1584" s="210"/>
      <c r="BC1584" s="210"/>
      <c r="BD1584" s="210"/>
      <c r="BE1584" s="210"/>
      <c r="BM1584" s="211"/>
      <c r="BN1584" s="211"/>
      <c r="BO1584" s="211"/>
      <c r="BP1584" s="211"/>
      <c r="BQ1584" s="211"/>
      <c r="BR1584" s="211"/>
      <c r="BS1584" s="211"/>
      <c r="BT1584" s="211"/>
      <c r="BU1584" s="211"/>
      <c r="BV1584" s="211"/>
      <c r="BW1584" s="211"/>
      <c r="BX1584" s="211"/>
    </row>
    <row r="1585" spans="1:76" s="209" customFormat="1" x14ac:dyDescent="0.25">
      <c r="A1585" s="194"/>
      <c r="B1585" s="194"/>
      <c r="C1585" s="194"/>
      <c r="D1585" s="194"/>
      <c r="E1585" s="194"/>
      <c r="F1585" s="194"/>
      <c r="G1585" s="194"/>
      <c r="X1585" s="210"/>
      <c r="Y1585" s="210"/>
      <c r="AF1585" s="210"/>
      <c r="AG1585" s="210"/>
      <c r="AT1585" s="210"/>
      <c r="AU1585" s="210"/>
      <c r="AV1585" s="210"/>
      <c r="AW1585" s="210"/>
      <c r="AX1585" s="210"/>
      <c r="AY1585" s="210"/>
      <c r="AZ1585" s="210"/>
      <c r="BA1585" s="210"/>
      <c r="BB1585" s="210"/>
      <c r="BC1585" s="210"/>
      <c r="BD1585" s="210"/>
      <c r="BE1585" s="210"/>
      <c r="BM1585" s="211"/>
      <c r="BN1585" s="211"/>
      <c r="BO1585" s="211"/>
      <c r="BP1585" s="211"/>
      <c r="BQ1585" s="211"/>
      <c r="BR1585" s="211"/>
      <c r="BS1585" s="211"/>
      <c r="BT1585" s="211"/>
      <c r="BU1585" s="211"/>
      <c r="BV1585" s="211"/>
      <c r="BW1585" s="211"/>
      <c r="BX1585" s="211"/>
    </row>
    <row r="1586" spans="1:76" s="209" customFormat="1" x14ac:dyDescent="0.25">
      <c r="A1586" s="194"/>
      <c r="B1586" s="194"/>
      <c r="C1586" s="194"/>
      <c r="D1586" s="194"/>
      <c r="E1586" s="194"/>
      <c r="F1586" s="194"/>
      <c r="G1586" s="194"/>
      <c r="X1586" s="210"/>
      <c r="Y1586" s="210"/>
      <c r="AF1586" s="210"/>
      <c r="AG1586" s="210"/>
      <c r="AT1586" s="210"/>
      <c r="AU1586" s="210"/>
      <c r="AV1586" s="210"/>
      <c r="AW1586" s="210"/>
      <c r="AX1586" s="210"/>
      <c r="AY1586" s="210"/>
      <c r="AZ1586" s="210"/>
      <c r="BA1586" s="210"/>
      <c r="BB1586" s="210"/>
      <c r="BC1586" s="210"/>
      <c r="BD1586" s="210"/>
      <c r="BE1586" s="210"/>
      <c r="BM1586" s="211"/>
      <c r="BN1586" s="211"/>
      <c r="BO1586" s="211"/>
      <c r="BP1586" s="211"/>
      <c r="BQ1586" s="211"/>
      <c r="BR1586" s="211"/>
      <c r="BS1586" s="211"/>
      <c r="BT1586" s="211"/>
      <c r="BU1586" s="211"/>
      <c r="BV1586" s="211"/>
      <c r="BW1586" s="211"/>
      <c r="BX1586" s="211"/>
    </row>
    <row r="1587" spans="1:76" s="209" customFormat="1" x14ac:dyDescent="0.25">
      <c r="A1587" s="194"/>
      <c r="B1587" s="194"/>
      <c r="C1587" s="194"/>
      <c r="D1587" s="194"/>
      <c r="E1587" s="194"/>
      <c r="F1587" s="194"/>
      <c r="G1587" s="194"/>
      <c r="X1587" s="210"/>
      <c r="Y1587" s="210"/>
      <c r="AF1587" s="210"/>
      <c r="AG1587" s="210"/>
      <c r="AT1587" s="210"/>
      <c r="AU1587" s="210"/>
      <c r="AV1587" s="210"/>
      <c r="AW1587" s="210"/>
      <c r="AX1587" s="210"/>
      <c r="AY1587" s="210"/>
      <c r="AZ1587" s="210"/>
      <c r="BA1587" s="210"/>
      <c r="BB1587" s="210"/>
      <c r="BC1587" s="210"/>
      <c r="BD1587" s="210"/>
      <c r="BE1587" s="210"/>
      <c r="BM1587" s="211"/>
      <c r="BN1587" s="211"/>
      <c r="BO1587" s="211"/>
      <c r="BP1587" s="211"/>
      <c r="BQ1587" s="211"/>
      <c r="BR1587" s="211"/>
      <c r="BS1587" s="211"/>
      <c r="BT1587" s="211"/>
      <c r="BU1587" s="211"/>
      <c r="BV1587" s="211"/>
      <c r="BW1587" s="211"/>
      <c r="BX1587" s="211"/>
    </row>
    <row r="1588" spans="1:76" s="209" customFormat="1" x14ac:dyDescent="0.25">
      <c r="A1588" s="194"/>
      <c r="B1588" s="194"/>
      <c r="C1588" s="194"/>
      <c r="D1588" s="194"/>
      <c r="E1588" s="194"/>
      <c r="F1588" s="194"/>
      <c r="G1588" s="194"/>
      <c r="X1588" s="210"/>
      <c r="Y1588" s="210"/>
      <c r="AF1588" s="210"/>
      <c r="AG1588" s="210"/>
      <c r="AT1588" s="210"/>
      <c r="AU1588" s="210"/>
      <c r="AV1588" s="210"/>
      <c r="AW1588" s="210"/>
      <c r="AX1588" s="210"/>
      <c r="AY1588" s="210"/>
      <c r="AZ1588" s="210"/>
      <c r="BA1588" s="210"/>
      <c r="BB1588" s="210"/>
      <c r="BC1588" s="210"/>
      <c r="BD1588" s="210"/>
      <c r="BE1588" s="210"/>
      <c r="BM1588" s="211"/>
      <c r="BN1588" s="211"/>
      <c r="BO1588" s="211"/>
      <c r="BP1588" s="211"/>
      <c r="BQ1588" s="211"/>
      <c r="BR1588" s="211"/>
      <c r="BS1588" s="211"/>
      <c r="BT1588" s="211"/>
      <c r="BU1588" s="211"/>
      <c r="BV1588" s="211"/>
      <c r="BW1588" s="211"/>
      <c r="BX1588" s="211"/>
    </row>
    <row r="1589" spans="1:76" s="209" customFormat="1" x14ac:dyDescent="0.25">
      <c r="A1589" s="194"/>
      <c r="B1589" s="194"/>
      <c r="C1589" s="194"/>
      <c r="D1589" s="194"/>
      <c r="E1589" s="194"/>
      <c r="F1589" s="194"/>
      <c r="G1589" s="194"/>
      <c r="X1589" s="210"/>
      <c r="Y1589" s="210"/>
      <c r="AF1589" s="210"/>
      <c r="AG1589" s="210"/>
      <c r="AT1589" s="210"/>
      <c r="AU1589" s="210"/>
      <c r="AV1589" s="210"/>
      <c r="AW1589" s="210"/>
      <c r="AX1589" s="210"/>
      <c r="AY1589" s="210"/>
      <c r="AZ1589" s="210"/>
      <c r="BA1589" s="210"/>
      <c r="BB1589" s="210"/>
      <c r="BC1589" s="210"/>
      <c r="BD1589" s="210"/>
      <c r="BE1589" s="210"/>
      <c r="BM1589" s="211"/>
      <c r="BN1589" s="211"/>
      <c r="BO1589" s="211"/>
      <c r="BP1589" s="211"/>
      <c r="BQ1589" s="211"/>
      <c r="BR1589" s="211"/>
      <c r="BS1589" s="211"/>
      <c r="BT1589" s="211"/>
      <c r="BU1589" s="211"/>
      <c r="BV1589" s="211"/>
      <c r="BW1589" s="211"/>
      <c r="BX1589" s="211"/>
    </row>
    <row r="1590" spans="1:76" s="209" customFormat="1" x14ac:dyDescent="0.25">
      <c r="A1590" s="194"/>
      <c r="B1590" s="194"/>
      <c r="C1590" s="194"/>
      <c r="D1590" s="194"/>
      <c r="E1590" s="194"/>
      <c r="F1590" s="194"/>
      <c r="G1590" s="194"/>
      <c r="X1590" s="210"/>
      <c r="Y1590" s="210"/>
      <c r="AF1590" s="210"/>
      <c r="AG1590" s="210"/>
      <c r="AT1590" s="210"/>
      <c r="AU1590" s="210"/>
      <c r="AV1590" s="210"/>
      <c r="AW1590" s="210"/>
      <c r="AX1590" s="210"/>
      <c r="AY1590" s="210"/>
      <c r="AZ1590" s="210"/>
      <c r="BA1590" s="210"/>
      <c r="BB1590" s="210"/>
      <c r="BC1590" s="210"/>
      <c r="BD1590" s="210"/>
      <c r="BE1590" s="210"/>
      <c r="BM1590" s="211"/>
      <c r="BN1590" s="211"/>
      <c r="BO1590" s="211"/>
      <c r="BP1590" s="211"/>
      <c r="BQ1590" s="211"/>
      <c r="BR1590" s="211"/>
      <c r="BS1590" s="211"/>
      <c r="BT1590" s="211"/>
      <c r="BU1590" s="211"/>
      <c r="BV1590" s="211"/>
      <c r="BW1590" s="211"/>
      <c r="BX1590" s="211"/>
    </row>
    <row r="1591" spans="1:76" s="209" customFormat="1" x14ac:dyDescent="0.25">
      <c r="A1591" s="194"/>
      <c r="B1591" s="194"/>
      <c r="C1591" s="194"/>
      <c r="D1591" s="194"/>
      <c r="E1591" s="194"/>
      <c r="F1591" s="194"/>
      <c r="G1591" s="194"/>
      <c r="X1591" s="210"/>
      <c r="Y1591" s="210"/>
      <c r="AF1591" s="210"/>
      <c r="AG1591" s="210"/>
      <c r="AT1591" s="210"/>
      <c r="AU1591" s="210"/>
      <c r="AV1591" s="210"/>
      <c r="AW1591" s="210"/>
      <c r="AX1591" s="210"/>
      <c r="AY1591" s="210"/>
      <c r="AZ1591" s="210"/>
      <c r="BA1591" s="210"/>
      <c r="BB1591" s="210"/>
      <c r="BC1591" s="210"/>
      <c r="BD1591" s="210"/>
      <c r="BE1591" s="210"/>
      <c r="BM1591" s="211"/>
      <c r="BN1591" s="211"/>
      <c r="BO1591" s="211"/>
      <c r="BP1591" s="211"/>
      <c r="BQ1591" s="211"/>
      <c r="BR1591" s="211"/>
      <c r="BS1591" s="211"/>
      <c r="BT1591" s="211"/>
      <c r="BU1591" s="211"/>
      <c r="BV1591" s="211"/>
      <c r="BW1591" s="211"/>
      <c r="BX1591" s="211"/>
    </row>
    <row r="1592" spans="1:76" s="209" customFormat="1" x14ac:dyDescent="0.25">
      <c r="A1592" s="194"/>
      <c r="B1592" s="194"/>
      <c r="C1592" s="194"/>
      <c r="D1592" s="194"/>
      <c r="E1592" s="194"/>
      <c r="F1592" s="194"/>
      <c r="G1592" s="194"/>
      <c r="X1592" s="210"/>
      <c r="Y1592" s="210"/>
      <c r="AF1592" s="210"/>
      <c r="AG1592" s="210"/>
      <c r="AT1592" s="210"/>
      <c r="AU1592" s="210"/>
      <c r="AV1592" s="210"/>
      <c r="AW1592" s="210"/>
      <c r="AX1592" s="210"/>
      <c r="AY1592" s="210"/>
      <c r="AZ1592" s="210"/>
      <c r="BA1592" s="210"/>
      <c r="BB1592" s="210"/>
      <c r="BC1592" s="210"/>
      <c r="BD1592" s="210"/>
      <c r="BE1592" s="210"/>
      <c r="BM1592" s="211"/>
      <c r="BN1592" s="211"/>
      <c r="BO1592" s="211"/>
      <c r="BP1592" s="211"/>
      <c r="BQ1592" s="211"/>
      <c r="BR1592" s="211"/>
      <c r="BS1592" s="211"/>
      <c r="BT1592" s="211"/>
      <c r="BU1592" s="211"/>
      <c r="BV1592" s="211"/>
      <c r="BW1592" s="211"/>
      <c r="BX1592" s="211"/>
    </row>
    <row r="1593" spans="1:76" s="209" customFormat="1" x14ac:dyDescent="0.25">
      <c r="A1593" s="194"/>
      <c r="B1593" s="194"/>
      <c r="C1593" s="194"/>
      <c r="D1593" s="194"/>
      <c r="E1593" s="194"/>
      <c r="F1593" s="194"/>
      <c r="G1593" s="194"/>
      <c r="X1593" s="210"/>
      <c r="Y1593" s="210"/>
      <c r="AF1593" s="210"/>
      <c r="AG1593" s="210"/>
      <c r="AT1593" s="210"/>
      <c r="AU1593" s="210"/>
      <c r="AV1593" s="210"/>
      <c r="AW1593" s="210"/>
      <c r="AX1593" s="210"/>
      <c r="AY1593" s="210"/>
      <c r="AZ1593" s="210"/>
      <c r="BA1593" s="210"/>
      <c r="BB1593" s="210"/>
      <c r="BC1593" s="210"/>
      <c r="BD1593" s="210"/>
      <c r="BE1593" s="210"/>
      <c r="BM1593" s="211"/>
      <c r="BN1593" s="211"/>
      <c r="BO1593" s="211"/>
      <c r="BP1593" s="211"/>
      <c r="BQ1593" s="211"/>
      <c r="BR1593" s="211"/>
      <c r="BS1593" s="211"/>
      <c r="BT1593" s="211"/>
      <c r="BU1593" s="211"/>
      <c r="BV1593" s="211"/>
      <c r="BW1593" s="211"/>
      <c r="BX1593" s="211"/>
    </row>
    <row r="1594" spans="1:76" s="209" customFormat="1" x14ac:dyDescent="0.25">
      <c r="A1594" s="194"/>
      <c r="B1594" s="194"/>
      <c r="C1594" s="194"/>
      <c r="D1594" s="194"/>
      <c r="E1594" s="194"/>
      <c r="F1594" s="194"/>
      <c r="G1594" s="194"/>
      <c r="X1594" s="210"/>
      <c r="Y1594" s="210"/>
      <c r="AF1594" s="210"/>
      <c r="AG1594" s="210"/>
      <c r="AT1594" s="210"/>
      <c r="AU1594" s="210"/>
      <c r="AV1594" s="210"/>
      <c r="AW1594" s="210"/>
      <c r="AX1594" s="210"/>
      <c r="AY1594" s="210"/>
      <c r="AZ1594" s="210"/>
      <c r="BA1594" s="210"/>
      <c r="BB1594" s="210"/>
      <c r="BC1594" s="210"/>
      <c r="BD1594" s="210"/>
      <c r="BE1594" s="210"/>
      <c r="BM1594" s="211"/>
      <c r="BN1594" s="211"/>
      <c r="BO1594" s="211"/>
      <c r="BP1594" s="211"/>
      <c r="BQ1594" s="211"/>
      <c r="BR1594" s="211"/>
      <c r="BS1594" s="211"/>
      <c r="BT1594" s="211"/>
      <c r="BU1594" s="211"/>
      <c r="BV1594" s="211"/>
      <c r="BW1594" s="211"/>
      <c r="BX1594" s="211"/>
    </row>
    <row r="1595" spans="1:76" s="209" customFormat="1" x14ac:dyDescent="0.25">
      <c r="A1595" s="194"/>
      <c r="B1595" s="194"/>
      <c r="C1595" s="194"/>
      <c r="D1595" s="194"/>
      <c r="E1595" s="194"/>
      <c r="F1595" s="194"/>
      <c r="G1595" s="194"/>
      <c r="X1595" s="210"/>
      <c r="Y1595" s="210"/>
      <c r="AF1595" s="210"/>
      <c r="AG1595" s="210"/>
      <c r="AT1595" s="210"/>
      <c r="AU1595" s="210"/>
      <c r="AV1595" s="210"/>
      <c r="AW1595" s="210"/>
      <c r="AX1595" s="210"/>
      <c r="AY1595" s="210"/>
      <c r="AZ1595" s="210"/>
      <c r="BA1595" s="210"/>
      <c r="BB1595" s="210"/>
      <c r="BC1595" s="210"/>
      <c r="BD1595" s="210"/>
      <c r="BE1595" s="210"/>
      <c r="BM1595" s="211"/>
      <c r="BN1595" s="211"/>
      <c r="BO1595" s="211"/>
      <c r="BP1595" s="211"/>
      <c r="BQ1595" s="211"/>
      <c r="BR1595" s="211"/>
      <c r="BS1595" s="211"/>
      <c r="BT1595" s="211"/>
      <c r="BU1595" s="211"/>
      <c r="BV1595" s="211"/>
      <c r="BW1595" s="211"/>
      <c r="BX1595" s="211"/>
    </row>
    <row r="1596" spans="1:76" s="209" customFormat="1" x14ac:dyDescent="0.25">
      <c r="A1596" s="194"/>
      <c r="B1596" s="194"/>
      <c r="C1596" s="194"/>
      <c r="D1596" s="194"/>
      <c r="E1596" s="194"/>
      <c r="F1596" s="194"/>
      <c r="G1596" s="194"/>
      <c r="X1596" s="210"/>
      <c r="Y1596" s="210"/>
      <c r="AF1596" s="210"/>
      <c r="AG1596" s="210"/>
      <c r="AT1596" s="210"/>
      <c r="AU1596" s="210"/>
      <c r="AV1596" s="210"/>
      <c r="AW1596" s="210"/>
      <c r="AX1596" s="210"/>
      <c r="AY1596" s="210"/>
      <c r="AZ1596" s="210"/>
      <c r="BA1596" s="210"/>
      <c r="BB1596" s="210"/>
      <c r="BC1596" s="210"/>
      <c r="BD1596" s="210"/>
      <c r="BE1596" s="210"/>
      <c r="BM1596" s="211"/>
      <c r="BN1596" s="211"/>
      <c r="BO1596" s="211"/>
      <c r="BP1596" s="211"/>
      <c r="BQ1596" s="211"/>
      <c r="BR1596" s="211"/>
      <c r="BS1596" s="211"/>
      <c r="BT1596" s="211"/>
      <c r="BU1596" s="211"/>
      <c r="BV1596" s="211"/>
      <c r="BW1596" s="211"/>
      <c r="BX1596" s="211"/>
    </row>
    <row r="1597" spans="1:76" s="209" customFormat="1" x14ac:dyDescent="0.25">
      <c r="A1597" s="194"/>
      <c r="B1597" s="194"/>
      <c r="C1597" s="194"/>
      <c r="D1597" s="194"/>
      <c r="E1597" s="194"/>
      <c r="F1597" s="194"/>
      <c r="G1597" s="194"/>
      <c r="X1597" s="210"/>
      <c r="Y1597" s="210"/>
      <c r="AF1597" s="210"/>
      <c r="AG1597" s="210"/>
      <c r="AT1597" s="210"/>
      <c r="AU1597" s="210"/>
      <c r="AV1597" s="210"/>
      <c r="AW1597" s="210"/>
      <c r="AX1597" s="210"/>
      <c r="AY1597" s="210"/>
      <c r="AZ1597" s="210"/>
      <c r="BA1597" s="210"/>
      <c r="BB1597" s="210"/>
      <c r="BC1597" s="210"/>
      <c r="BD1597" s="210"/>
      <c r="BE1597" s="210"/>
      <c r="BM1597" s="211"/>
      <c r="BN1597" s="211"/>
      <c r="BO1597" s="211"/>
      <c r="BP1597" s="211"/>
      <c r="BQ1597" s="211"/>
      <c r="BR1597" s="211"/>
      <c r="BS1597" s="211"/>
      <c r="BT1597" s="211"/>
      <c r="BU1597" s="211"/>
      <c r="BV1597" s="211"/>
      <c r="BW1597" s="211"/>
      <c r="BX1597" s="211"/>
    </row>
    <row r="1598" spans="1:76" s="209" customFormat="1" x14ac:dyDescent="0.25">
      <c r="A1598" s="194"/>
      <c r="B1598" s="194"/>
      <c r="C1598" s="194"/>
      <c r="D1598" s="194"/>
      <c r="E1598" s="194"/>
      <c r="F1598" s="194"/>
      <c r="G1598" s="194"/>
      <c r="X1598" s="210"/>
      <c r="Y1598" s="210"/>
      <c r="AF1598" s="210"/>
      <c r="AG1598" s="210"/>
      <c r="AT1598" s="210"/>
      <c r="AU1598" s="210"/>
      <c r="AV1598" s="210"/>
      <c r="AW1598" s="210"/>
      <c r="AX1598" s="210"/>
      <c r="AY1598" s="210"/>
      <c r="AZ1598" s="210"/>
      <c r="BA1598" s="210"/>
      <c r="BB1598" s="210"/>
      <c r="BC1598" s="210"/>
      <c r="BD1598" s="210"/>
      <c r="BE1598" s="210"/>
      <c r="BM1598" s="211"/>
      <c r="BN1598" s="211"/>
      <c r="BO1598" s="211"/>
      <c r="BP1598" s="211"/>
      <c r="BQ1598" s="211"/>
      <c r="BR1598" s="211"/>
      <c r="BS1598" s="211"/>
      <c r="BT1598" s="211"/>
      <c r="BU1598" s="211"/>
      <c r="BV1598" s="211"/>
      <c r="BW1598" s="211"/>
      <c r="BX1598" s="211"/>
    </row>
    <row r="1599" spans="1:76" s="209" customFormat="1" x14ac:dyDescent="0.25">
      <c r="A1599" s="194"/>
      <c r="B1599" s="194"/>
      <c r="C1599" s="194"/>
      <c r="D1599" s="194"/>
      <c r="E1599" s="194"/>
      <c r="F1599" s="194"/>
      <c r="G1599" s="194"/>
      <c r="X1599" s="210"/>
      <c r="Y1599" s="210"/>
      <c r="AF1599" s="210"/>
      <c r="AG1599" s="210"/>
      <c r="AT1599" s="210"/>
      <c r="AU1599" s="210"/>
      <c r="AV1599" s="210"/>
      <c r="AW1599" s="210"/>
      <c r="AX1599" s="210"/>
      <c r="AY1599" s="210"/>
      <c r="AZ1599" s="210"/>
      <c r="BA1599" s="210"/>
      <c r="BB1599" s="210"/>
      <c r="BC1599" s="210"/>
      <c r="BD1599" s="210"/>
      <c r="BE1599" s="210"/>
      <c r="BM1599" s="211"/>
      <c r="BN1599" s="211"/>
      <c r="BO1599" s="211"/>
      <c r="BP1599" s="211"/>
      <c r="BQ1599" s="211"/>
      <c r="BR1599" s="211"/>
      <c r="BS1599" s="211"/>
      <c r="BT1599" s="211"/>
      <c r="BU1599" s="211"/>
      <c r="BV1599" s="211"/>
      <c r="BW1599" s="211"/>
      <c r="BX1599" s="211"/>
    </row>
    <row r="1600" spans="1:76" s="209" customFormat="1" x14ac:dyDescent="0.25">
      <c r="A1600" s="194"/>
      <c r="B1600" s="194"/>
      <c r="C1600" s="194"/>
      <c r="D1600" s="194"/>
      <c r="E1600" s="194"/>
      <c r="F1600" s="194"/>
      <c r="G1600" s="194"/>
      <c r="X1600" s="210"/>
      <c r="Y1600" s="210"/>
      <c r="AF1600" s="210"/>
      <c r="AG1600" s="210"/>
      <c r="AT1600" s="210"/>
      <c r="AU1600" s="210"/>
      <c r="AV1600" s="210"/>
      <c r="AW1600" s="210"/>
      <c r="AX1600" s="210"/>
      <c r="AY1600" s="210"/>
      <c r="AZ1600" s="210"/>
      <c r="BA1600" s="210"/>
      <c r="BB1600" s="210"/>
      <c r="BC1600" s="210"/>
      <c r="BD1600" s="210"/>
      <c r="BE1600" s="210"/>
      <c r="BM1600" s="211"/>
      <c r="BN1600" s="211"/>
      <c r="BO1600" s="211"/>
      <c r="BP1600" s="211"/>
      <c r="BQ1600" s="211"/>
      <c r="BR1600" s="211"/>
      <c r="BS1600" s="211"/>
      <c r="BT1600" s="211"/>
      <c r="BU1600" s="211"/>
      <c r="BV1600" s="211"/>
      <c r="BW1600" s="211"/>
      <c r="BX1600" s="211"/>
    </row>
    <row r="1601" spans="1:76" s="209" customFormat="1" x14ac:dyDescent="0.25">
      <c r="A1601" s="194"/>
      <c r="B1601" s="194"/>
      <c r="C1601" s="194"/>
      <c r="D1601" s="194"/>
      <c r="E1601" s="194"/>
      <c r="F1601" s="194"/>
      <c r="G1601" s="194"/>
      <c r="X1601" s="210"/>
      <c r="Y1601" s="210"/>
      <c r="AF1601" s="210"/>
      <c r="AG1601" s="210"/>
      <c r="AT1601" s="210"/>
      <c r="AU1601" s="210"/>
      <c r="AV1601" s="210"/>
      <c r="AW1601" s="210"/>
      <c r="AX1601" s="210"/>
      <c r="AY1601" s="210"/>
      <c r="AZ1601" s="210"/>
      <c r="BA1601" s="210"/>
      <c r="BB1601" s="210"/>
      <c r="BC1601" s="210"/>
      <c r="BD1601" s="210"/>
      <c r="BE1601" s="210"/>
      <c r="BM1601" s="211"/>
      <c r="BN1601" s="211"/>
      <c r="BO1601" s="211"/>
      <c r="BP1601" s="211"/>
      <c r="BQ1601" s="211"/>
      <c r="BR1601" s="211"/>
      <c r="BS1601" s="211"/>
      <c r="BT1601" s="211"/>
      <c r="BU1601" s="211"/>
      <c r="BV1601" s="211"/>
      <c r="BW1601" s="211"/>
      <c r="BX1601" s="211"/>
    </row>
    <row r="1602" spans="1:76" s="209" customFormat="1" x14ac:dyDescent="0.25">
      <c r="A1602" s="194"/>
      <c r="B1602" s="194"/>
      <c r="C1602" s="194"/>
      <c r="D1602" s="194"/>
      <c r="E1602" s="194"/>
      <c r="F1602" s="194"/>
      <c r="G1602" s="194"/>
      <c r="X1602" s="210"/>
      <c r="Y1602" s="210"/>
      <c r="AF1602" s="210"/>
      <c r="AG1602" s="210"/>
      <c r="AT1602" s="210"/>
      <c r="AU1602" s="210"/>
      <c r="AV1602" s="210"/>
      <c r="AW1602" s="210"/>
      <c r="AX1602" s="210"/>
      <c r="AY1602" s="210"/>
      <c r="AZ1602" s="210"/>
      <c r="BA1602" s="210"/>
      <c r="BB1602" s="210"/>
      <c r="BC1602" s="210"/>
      <c r="BD1602" s="210"/>
      <c r="BE1602" s="210"/>
      <c r="BM1602" s="211"/>
      <c r="BN1602" s="211"/>
      <c r="BO1602" s="211"/>
      <c r="BP1602" s="211"/>
      <c r="BQ1602" s="211"/>
      <c r="BR1602" s="211"/>
      <c r="BS1602" s="211"/>
      <c r="BT1602" s="211"/>
      <c r="BU1602" s="211"/>
      <c r="BV1602" s="211"/>
      <c r="BW1602" s="211"/>
      <c r="BX1602" s="211"/>
    </row>
    <row r="1603" spans="1:76" s="209" customFormat="1" x14ac:dyDescent="0.25">
      <c r="A1603" s="194"/>
      <c r="B1603" s="194"/>
      <c r="C1603" s="194"/>
      <c r="D1603" s="194"/>
      <c r="E1603" s="194"/>
      <c r="F1603" s="194"/>
      <c r="G1603" s="194"/>
      <c r="X1603" s="210"/>
      <c r="Y1603" s="210"/>
      <c r="AF1603" s="210"/>
      <c r="AG1603" s="210"/>
      <c r="AT1603" s="210"/>
      <c r="AU1603" s="210"/>
      <c r="AV1603" s="210"/>
      <c r="AW1603" s="210"/>
      <c r="AX1603" s="210"/>
      <c r="AY1603" s="210"/>
      <c r="AZ1603" s="210"/>
      <c r="BA1603" s="210"/>
      <c r="BB1603" s="210"/>
      <c r="BC1603" s="210"/>
      <c r="BD1603" s="210"/>
      <c r="BE1603" s="210"/>
      <c r="BM1603" s="211"/>
      <c r="BN1603" s="211"/>
      <c r="BO1603" s="211"/>
      <c r="BP1603" s="211"/>
      <c r="BQ1603" s="211"/>
      <c r="BR1603" s="211"/>
      <c r="BS1603" s="211"/>
      <c r="BT1603" s="211"/>
      <c r="BU1603" s="211"/>
      <c r="BV1603" s="211"/>
      <c r="BW1603" s="211"/>
      <c r="BX1603" s="211"/>
    </row>
    <row r="1604" spans="1:76" s="209" customFormat="1" x14ac:dyDescent="0.25">
      <c r="A1604" s="194"/>
      <c r="B1604" s="194"/>
      <c r="C1604" s="194"/>
      <c r="D1604" s="194"/>
      <c r="E1604" s="194"/>
      <c r="F1604" s="194"/>
      <c r="G1604" s="194"/>
      <c r="X1604" s="210"/>
      <c r="Y1604" s="210"/>
      <c r="AF1604" s="210"/>
      <c r="AG1604" s="210"/>
      <c r="AT1604" s="210"/>
      <c r="AU1604" s="210"/>
      <c r="AV1604" s="210"/>
      <c r="AW1604" s="210"/>
      <c r="AX1604" s="210"/>
      <c r="AY1604" s="210"/>
      <c r="AZ1604" s="210"/>
      <c r="BA1604" s="210"/>
      <c r="BB1604" s="210"/>
      <c r="BC1604" s="210"/>
      <c r="BD1604" s="210"/>
      <c r="BE1604" s="210"/>
      <c r="BM1604" s="211"/>
      <c r="BN1604" s="211"/>
      <c r="BO1604" s="211"/>
      <c r="BP1604" s="211"/>
      <c r="BQ1604" s="211"/>
      <c r="BR1604" s="211"/>
      <c r="BS1604" s="211"/>
      <c r="BT1604" s="211"/>
      <c r="BU1604" s="211"/>
      <c r="BV1604" s="211"/>
      <c r="BW1604" s="211"/>
      <c r="BX1604" s="211"/>
    </row>
    <row r="1605" spans="1:76" s="209" customFormat="1" x14ac:dyDescent="0.25">
      <c r="A1605" s="194"/>
      <c r="B1605" s="194"/>
      <c r="C1605" s="194"/>
      <c r="D1605" s="194"/>
      <c r="E1605" s="194"/>
      <c r="F1605" s="194"/>
      <c r="G1605" s="194"/>
      <c r="X1605" s="210"/>
      <c r="Y1605" s="210"/>
      <c r="AF1605" s="210"/>
      <c r="AG1605" s="210"/>
      <c r="AT1605" s="210"/>
      <c r="AU1605" s="210"/>
      <c r="AV1605" s="210"/>
      <c r="AW1605" s="210"/>
      <c r="AX1605" s="210"/>
      <c r="AY1605" s="210"/>
      <c r="AZ1605" s="210"/>
      <c r="BA1605" s="210"/>
      <c r="BB1605" s="210"/>
      <c r="BC1605" s="210"/>
      <c r="BD1605" s="210"/>
      <c r="BE1605" s="210"/>
      <c r="BM1605" s="211"/>
      <c r="BN1605" s="211"/>
      <c r="BO1605" s="211"/>
      <c r="BP1605" s="211"/>
      <c r="BQ1605" s="211"/>
      <c r="BR1605" s="211"/>
      <c r="BS1605" s="211"/>
      <c r="BT1605" s="211"/>
      <c r="BU1605" s="211"/>
      <c r="BV1605" s="211"/>
      <c r="BW1605" s="211"/>
      <c r="BX1605" s="211"/>
    </row>
    <row r="1606" spans="1:76" s="209" customFormat="1" x14ac:dyDescent="0.25">
      <c r="A1606" s="194"/>
      <c r="B1606" s="194"/>
      <c r="C1606" s="194"/>
      <c r="D1606" s="194"/>
      <c r="E1606" s="194"/>
      <c r="F1606" s="194"/>
      <c r="G1606" s="194"/>
      <c r="X1606" s="210"/>
      <c r="Y1606" s="210"/>
      <c r="AF1606" s="210"/>
      <c r="AG1606" s="210"/>
      <c r="AT1606" s="210"/>
      <c r="AU1606" s="210"/>
      <c r="AV1606" s="210"/>
      <c r="AW1606" s="210"/>
      <c r="AX1606" s="210"/>
      <c r="AY1606" s="210"/>
      <c r="AZ1606" s="210"/>
      <c r="BA1606" s="210"/>
      <c r="BB1606" s="210"/>
      <c r="BC1606" s="210"/>
      <c r="BD1606" s="210"/>
      <c r="BE1606" s="210"/>
      <c r="BM1606" s="211"/>
      <c r="BN1606" s="211"/>
      <c r="BO1606" s="211"/>
      <c r="BP1606" s="211"/>
      <c r="BQ1606" s="211"/>
      <c r="BR1606" s="211"/>
      <c r="BS1606" s="211"/>
      <c r="BT1606" s="211"/>
      <c r="BU1606" s="211"/>
      <c r="BV1606" s="211"/>
      <c r="BW1606" s="211"/>
      <c r="BX1606" s="211"/>
    </row>
    <row r="1607" spans="1:76" s="209" customFormat="1" x14ac:dyDescent="0.25">
      <c r="A1607" s="194"/>
      <c r="B1607" s="194"/>
      <c r="C1607" s="194"/>
      <c r="D1607" s="194"/>
      <c r="E1607" s="194"/>
      <c r="F1607" s="194"/>
      <c r="G1607" s="194"/>
      <c r="X1607" s="210"/>
      <c r="Y1607" s="210"/>
      <c r="AF1607" s="210"/>
      <c r="AG1607" s="210"/>
      <c r="AT1607" s="210"/>
      <c r="AU1607" s="210"/>
      <c r="AV1607" s="210"/>
      <c r="AW1607" s="210"/>
      <c r="AX1607" s="210"/>
      <c r="AY1607" s="210"/>
      <c r="AZ1607" s="210"/>
      <c r="BA1607" s="210"/>
      <c r="BB1607" s="210"/>
      <c r="BC1607" s="210"/>
      <c r="BD1607" s="210"/>
      <c r="BE1607" s="210"/>
      <c r="BM1607" s="211"/>
      <c r="BN1607" s="211"/>
      <c r="BO1607" s="211"/>
      <c r="BP1607" s="211"/>
      <c r="BQ1607" s="211"/>
      <c r="BR1607" s="211"/>
      <c r="BS1607" s="211"/>
      <c r="BT1607" s="211"/>
      <c r="BU1607" s="211"/>
      <c r="BV1607" s="211"/>
      <c r="BW1607" s="211"/>
      <c r="BX1607" s="211"/>
    </row>
    <row r="1608" spans="1:76" s="209" customFormat="1" x14ac:dyDescent="0.25">
      <c r="A1608" s="194"/>
      <c r="B1608" s="194"/>
      <c r="C1608" s="194"/>
      <c r="D1608" s="194"/>
      <c r="E1608" s="194"/>
      <c r="F1608" s="194"/>
      <c r="G1608" s="194"/>
      <c r="X1608" s="210"/>
      <c r="Y1608" s="210"/>
      <c r="AF1608" s="210"/>
      <c r="AG1608" s="210"/>
      <c r="AT1608" s="210"/>
      <c r="AU1608" s="210"/>
      <c r="AV1608" s="210"/>
      <c r="AW1608" s="210"/>
      <c r="AX1608" s="210"/>
      <c r="AY1608" s="210"/>
      <c r="AZ1608" s="210"/>
      <c r="BA1608" s="210"/>
      <c r="BB1608" s="210"/>
      <c r="BC1608" s="210"/>
      <c r="BD1608" s="210"/>
      <c r="BE1608" s="210"/>
      <c r="BM1608" s="211"/>
      <c r="BN1608" s="211"/>
      <c r="BO1608" s="211"/>
      <c r="BP1608" s="211"/>
      <c r="BQ1608" s="211"/>
      <c r="BR1608" s="211"/>
      <c r="BS1608" s="211"/>
      <c r="BT1608" s="211"/>
      <c r="BU1608" s="211"/>
      <c r="BV1608" s="211"/>
      <c r="BW1608" s="211"/>
      <c r="BX1608" s="211"/>
    </row>
    <row r="1609" spans="1:76" s="209" customFormat="1" x14ac:dyDescent="0.25">
      <c r="A1609" s="194"/>
      <c r="B1609" s="194"/>
      <c r="C1609" s="194"/>
      <c r="D1609" s="194"/>
      <c r="E1609" s="194"/>
      <c r="F1609" s="194"/>
      <c r="G1609" s="194"/>
      <c r="X1609" s="210"/>
      <c r="Y1609" s="210"/>
      <c r="AF1609" s="210"/>
      <c r="AG1609" s="210"/>
      <c r="AT1609" s="210"/>
      <c r="AU1609" s="210"/>
      <c r="AV1609" s="210"/>
      <c r="AW1609" s="210"/>
      <c r="AX1609" s="210"/>
      <c r="AY1609" s="210"/>
      <c r="AZ1609" s="210"/>
      <c r="BA1609" s="210"/>
      <c r="BB1609" s="210"/>
      <c r="BC1609" s="210"/>
      <c r="BD1609" s="210"/>
      <c r="BE1609" s="210"/>
      <c r="BM1609" s="211"/>
      <c r="BN1609" s="211"/>
      <c r="BO1609" s="211"/>
      <c r="BP1609" s="211"/>
      <c r="BQ1609" s="211"/>
      <c r="BR1609" s="211"/>
      <c r="BS1609" s="211"/>
      <c r="BT1609" s="211"/>
      <c r="BU1609" s="211"/>
      <c r="BV1609" s="211"/>
      <c r="BW1609" s="211"/>
      <c r="BX1609" s="211"/>
    </row>
    <row r="1610" spans="1:76" s="209" customFormat="1" x14ac:dyDescent="0.25">
      <c r="A1610" s="194"/>
      <c r="B1610" s="194"/>
      <c r="C1610" s="194"/>
      <c r="D1610" s="194"/>
      <c r="E1610" s="194"/>
      <c r="F1610" s="194"/>
      <c r="G1610" s="194"/>
      <c r="X1610" s="210"/>
      <c r="Y1610" s="210"/>
      <c r="AF1610" s="210"/>
      <c r="AG1610" s="210"/>
      <c r="AT1610" s="210"/>
      <c r="AU1610" s="210"/>
      <c r="AV1610" s="210"/>
      <c r="AW1610" s="210"/>
      <c r="AX1610" s="210"/>
      <c r="AY1610" s="210"/>
      <c r="AZ1610" s="210"/>
      <c r="BA1610" s="210"/>
      <c r="BB1610" s="210"/>
      <c r="BC1610" s="210"/>
      <c r="BD1610" s="210"/>
      <c r="BE1610" s="210"/>
      <c r="BM1610" s="211"/>
      <c r="BN1610" s="211"/>
      <c r="BO1610" s="211"/>
      <c r="BP1610" s="211"/>
      <c r="BQ1610" s="211"/>
      <c r="BR1610" s="211"/>
      <c r="BS1610" s="211"/>
      <c r="BT1610" s="211"/>
      <c r="BU1610" s="211"/>
      <c r="BV1610" s="211"/>
      <c r="BW1610" s="211"/>
      <c r="BX1610" s="211"/>
    </row>
    <row r="1611" spans="1:76" s="209" customFormat="1" x14ac:dyDescent="0.25">
      <c r="A1611" s="194"/>
      <c r="B1611" s="194"/>
      <c r="C1611" s="194"/>
      <c r="D1611" s="194"/>
      <c r="E1611" s="194"/>
      <c r="F1611" s="194"/>
      <c r="G1611" s="194"/>
      <c r="X1611" s="210"/>
      <c r="Y1611" s="210"/>
      <c r="AF1611" s="210"/>
      <c r="AG1611" s="210"/>
      <c r="AT1611" s="210"/>
      <c r="AU1611" s="210"/>
      <c r="AV1611" s="210"/>
      <c r="AW1611" s="210"/>
      <c r="AX1611" s="210"/>
      <c r="AY1611" s="210"/>
      <c r="AZ1611" s="210"/>
      <c r="BA1611" s="210"/>
      <c r="BB1611" s="210"/>
      <c r="BC1611" s="210"/>
      <c r="BD1611" s="210"/>
      <c r="BE1611" s="210"/>
      <c r="BM1611" s="211"/>
      <c r="BN1611" s="211"/>
      <c r="BO1611" s="211"/>
      <c r="BP1611" s="211"/>
      <c r="BQ1611" s="211"/>
      <c r="BR1611" s="211"/>
      <c r="BS1611" s="211"/>
      <c r="BT1611" s="211"/>
      <c r="BU1611" s="211"/>
      <c r="BV1611" s="211"/>
      <c r="BW1611" s="211"/>
      <c r="BX1611" s="211"/>
    </row>
    <row r="1612" spans="1:76" s="209" customFormat="1" x14ac:dyDescent="0.25">
      <c r="A1612" s="194"/>
      <c r="B1612" s="194"/>
      <c r="C1612" s="194"/>
      <c r="D1612" s="194"/>
      <c r="E1612" s="194"/>
      <c r="F1612" s="194"/>
      <c r="G1612" s="194"/>
      <c r="X1612" s="210"/>
      <c r="Y1612" s="210"/>
      <c r="AF1612" s="210"/>
      <c r="AG1612" s="210"/>
      <c r="AT1612" s="210"/>
      <c r="AU1612" s="210"/>
      <c r="AV1612" s="210"/>
      <c r="AW1612" s="210"/>
      <c r="AX1612" s="210"/>
      <c r="AY1612" s="210"/>
      <c r="AZ1612" s="210"/>
      <c r="BA1612" s="210"/>
      <c r="BB1612" s="210"/>
      <c r="BC1612" s="210"/>
      <c r="BD1612" s="210"/>
      <c r="BE1612" s="210"/>
      <c r="BM1612" s="211"/>
      <c r="BN1612" s="211"/>
      <c r="BO1612" s="211"/>
      <c r="BP1612" s="211"/>
      <c r="BQ1612" s="211"/>
      <c r="BR1612" s="211"/>
      <c r="BS1612" s="211"/>
      <c r="BT1612" s="211"/>
      <c r="BU1612" s="211"/>
      <c r="BV1612" s="211"/>
      <c r="BW1612" s="211"/>
      <c r="BX1612" s="211"/>
    </row>
    <row r="1613" spans="1:76" s="209" customFormat="1" x14ac:dyDescent="0.25">
      <c r="A1613" s="194"/>
      <c r="B1613" s="194"/>
      <c r="C1613" s="194"/>
      <c r="D1613" s="194"/>
      <c r="E1613" s="194"/>
      <c r="F1613" s="194"/>
      <c r="G1613" s="194"/>
      <c r="X1613" s="210"/>
      <c r="Y1613" s="210"/>
      <c r="AF1613" s="210"/>
      <c r="AG1613" s="210"/>
      <c r="AT1613" s="210"/>
      <c r="AU1613" s="210"/>
      <c r="AV1613" s="210"/>
      <c r="AW1613" s="210"/>
      <c r="AX1613" s="210"/>
      <c r="AY1613" s="210"/>
      <c r="AZ1613" s="210"/>
      <c r="BA1613" s="210"/>
      <c r="BB1613" s="210"/>
      <c r="BC1613" s="210"/>
      <c r="BD1613" s="210"/>
      <c r="BE1613" s="210"/>
      <c r="BM1613" s="211"/>
      <c r="BN1613" s="211"/>
      <c r="BO1613" s="211"/>
      <c r="BP1613" s="211"/>
      <c r="BQ1613" s="211"/>
      <c r="BR1613" s="211"/>
      <c r="BS1613" s="211"/>
      <c r="BT1613" s="211"/>
      <c r="BU1613" s="211"/>
      <c r="BV1613" s="211"/>
      <c r="BW1613" s="211"/>
      <c r="BX1613" s="211"/>
    </row>
    <row r="1614" spans="1:76" s="209" customFormat="1" x14ac:dyDescent="0.25">
      <c r="A1614" s="194"/>
      <c r="B1614" s="194"/>
      <c r="C1614" s="194"/>
      <c r="D1614" s="194"/>
      <c r="E1614" s="194"/>
      <c r="F1614" s="194"/>
      <c r="G1614" s="194"/>
      <c r="X1614" s="210"/>
      <c r="Y1614" s="210"/>
      <c r="AF1614" s="210"/>
      <c r="AG1614" s="210"/>
      <c r="AT1614" s="210"/>
      <c r="AU1614" s="210"/>
      <c r="AV1614" s="210"/>
      <c r="AW1614" s="210"/>
      <c r="AX1614" s="210"/>
      <c r="AY1614" s="210"/>
      <c r="AZ1614" s="210"/>
      <c r="BA1614" s="210"/>
      <c r="BB1614" s="210"/>
      <c r="BC1614" s="210"/>
      <c r="BD1614" s="210"/>
      <c r="BE1614" s="210"/>
      <c r="BM1614" s="211"/>
      <c r="BN1614" s="211"/>
      <c r="BO1614" s="211"/>
      <c r="BP1614" s="211"/>
      <c r="BQ1614" s="211"/>
      <c r="BR1614" s="211"/>
      <c r="BS1614" s="211"/>
      <c r="BT1614" s="211"/>
      <c r="BU1614" s="211"/>
      <c r="BV1614" s="211"/>
      <c r="BW1614" s="211"/>
      <c r="BX1614" s="211"/>
    </row>
    <row r="1615" spans="1:76" s="209" customFormat="1" x14ac:dyDescent="0.25">
      <c r="A1615" s="194"/>
      <c r="B1615" s="194"/>
      <c r="C1615" s="194"/>
      <c r="D1615" s="194"/>
      <c r="E1615" s="194"/>
      <c r="F1615" s="194"/>
      <c r="G1615" s="194"/>
      <c r="X1615" s="210"/>
      <c r="Y1615" s="210"/>
      <c r="AF1615" s="210"/>
      <c r="AG1615" s="210"/>
      <c r="AT1615" s="210"/>
      <c r="AU1615" s="210"/>
      <c r="AV1615" s="210"/>
      <c r="AW1615" s="210"/>
      <c r="AX1615" s="210"/>
      <c r="AY1615" s="210"/>
      <c r="AZ1615" s="210"/>
      <c r="BA1615" s="210"/>
      <c r="BB1615" s="210"/>
      <c r="BC1615" s="210"/>
      <c r="BD1615" s="210"/>
      <c r="BE1615" s="210"/>
      <c r="BM1615" s="211"/>
      <c r="BN1615" s="211"/>
      <c r="BO1615" s="211"/>
      <c r="BP1615" s="211"/>
      <c r="BQ1615" s="211"/>
      <c r="BR1615" s="211"/>
      <c r="BS1615" s="211"/>
      <c r="BT1615" s="211"/>
      <c r="BU1615" s="211"/>
      <c r="BV1615" s="211"/>
      <c r="BW1615" s="211"/>
      <c r="BX1615" s="211"/>
    </row>
    <row r="1616" spans="1:76" s="209" customFormat="1" x14ac:dyDescent="0.25">
      <c r="A1616" s="194"/>
      <c r="B1616" s="194"/>
      <c r="C1616" s="194"/>
      <c r="D1616" s="194"/>
      <c r="E1616" s="194"/>
      <c r="F1616" s="194"/>
      <c r="G1616" s="194"/>
      <c r="X1616" s="210"/>
      <c r="Y1616" s="210"/>
      <c r="AF1616" s="210"/>
      <c r="AG1616" s="210"/>
      <c r="AT1616" s="210"/>
      <c r="AU1616" s="210"/>
      <c r="AV1616" s="210"/>
      <c r="AW1616" s="210"/>
      <c r="AX1616" s="210"/>
      <c r="AY1616" s="210"/>
      <c r="AZ1616" s="210"/>
      <c r="BA1616" s="210"/>
      <c r="BB1616" s="210"/>
      <c r="BC1616" s="210"/>
      <c r="BD1616" s="210"/>
      <c r="BE1616" s="210"/>
      <c r="BM1616" s="211"/>
      <c r="BN1616" s="211"/>
      <c r="BO1616" s="211"/>
      <c r="BP1616" s="211"/>
      <c r="BQ1616" s="211"/>
      <c r="BR1616" s="211"/>
      <c r="BS1616" s="211"/>
      <c r="BT1616" s="211"/>
      <c r="BU1616" s="211"/>
      <c r="BV1616" s="211"/>
      <c r="BW1616" s="211"/>
      <c r="BX1616" s="211"/>
    </row>
    <row r="1617" spans="1:76" s="209" customFormat="1" x14ac:dyDescent="0.25">
      <c r="A1617" s="194"/>
      <c r="B1617" s="194"/>
      <c r="C1617" s="194"/>
      <c r="D1617" s="194"/>
      <c r="E1617" s="194"/>
      <c r="F1617" s="194"/>
      <c r="G1617" s="194"/>
      <c r="X1617" s="210"/>
      <c r="Y1617" s="210"/>
      <c r="AF1617" s="210"/>
      <c r="AG1617" s="210"/>
      <c r="AT1617" s="210"/>
      <c r="AU1617" s="210"/>
      <c r="AV1617" s="210"/>
      <c r="AW1617" s="210"/>
      <c r="AX1617" s="210"/>
      <c r="AY1617" s="210"/>
      <c r="AZ1617" s="210"/>
      <c r="BA1617" s="210"/>
      <c r="BB1617" s="210"/>
      <c r="BC1617" s="210"/>
      <c r="BD1617" s="210"/>
      <c r="BE1617" s="210"/>
      <c r="BM1617" s="211"/>
      <c r="BN1617" s="211"/>
      <c r="BO1617" s="211"/>
      <c r="BP1617" s="211"/>
      <c r="BQ1617" s="211"/>
      <c r="BR1617" s="211"/>
      <c r="BS1617" s="211"/>
      <c r="BT1617" s="211"/>
      <c r="BU1617" s="211"/>
      <c r="BV1617" s="211"/>
      <c r="BW1617" s="211"/>
      <c r="BX1617" s="211"/>
    </row>
    <row r="1618" spans="1:76" s="209" customFormat="1" x14ac:dyDescent="0.25">
      <c r="A1618" s="194"/>
      <c r="B1618" s="194"/>
      <c r="C1618" s="194"/>
      <c r="D1618" s="194"/>
      <c r="E1618" s="194"/>
      <c r="F1618" s="194"/>
      <c r="G1618" s="194"/>
      <c r="X1618" s="210"/>
      <c r="Y1618" s="210"/>
      <c r="AF1618" s="210"/>
      <c r="AG1618" s="210"/>
      <c r="AT1618" s="210"/>
      <c r="AU1618" s="210"/>
      <c r="AV1618" s="210"/>
      <c r="AW1618" s="210"/>
      <c r="AX1618" s="210"/>
      <c r="AY1618" s="210"/>
      <c r="AZ1618" s="210"/>
      <c r="BA1618" s="210"/>
      <c r="BB1618" s="210"/>
      <c r="BC1618" s="210"/>
      <c r="BD1618" s="210"/>
      <c r="BE1618" s="210"/>
      <c r="BM1618" s="211"/>
      <c r="BN1618" s="211"/>
      <c r="BO1618" s="211"/>
      <c r="BP1618" s="211"/>
      <c r="BQ1618" s="211"/>
      <c r="BR1618" s="211"/>
      <c r="BS1618" s="211"/>
      <c r="BT1618" s="211"/>
      <c r="BU1618" s="211"/>
      <c r="BV1618" s="211"/>
      <c r="BW1618" s="211"/>
      <c r="BX1618" s="211"/>
    </row>
    <row r="1619" spans="1:76" s="209" customFormat="1" x14ac:dyDescent="0.25">
      <c r="A1619" s="194"/>
      <c r="B1619" s="194"/>
      <c r="C1619" s="194"/>
      <c r="D1619" s="194"/>
      <c r="E1619" s="194"/>
      <c r="F1619" s="194"/>
      <c r="G1619" s="194"/>
      <c r="X1619" s="210"/>
      <c r="Y1619" s="210"/>
      <c r="AF1619" s="210"/>
      <c r="AG1619" s="210"/>
      <c r="AT1619" s="210"/>
      <c r="AU1619" s="210"/>
      <c r="AV1619" s="210"/>
      <c r="AW1619" s="210"/>
      <c r="AX1619" s="210"/>
      <c r="AY1619" s="210"/>
      <c r="AZ1619" s="210"/>
      <c r="BA1619" s="210"/>
      <c r="BB1619" s="210"/>
      <c r="BC1619" s="210"/>
      <c r="BD1619" s="210"/>
      <c r="BE1619" s="210"/>
      <c r="BM1619" s="211"/>
      <c r="BN1619" s="211"/>
      <c r="BO1619" s="211"/>
      <c r="BP1619" s="211"/>
      <c r="BQ1619" s="211"/>
      <c r="BR1619" s="211"/>
      <c r="BS1619" s="211"/>
      <c r="BT1619" s="211"/>
      <c r="BU1619" s="211"/>
      <c r="BV1619" s="211"/>
      <c r="BW1619" s="211"/>
      <c r="BX1619" s="211"/>
    </row>
    <row r="1620" spans="1:76" s="209" customFormat="1" x14ac:dyDescent="0.25">
      <c r="A1620" s="194"/>
      <c r="B1620" s="194"/>
      <c r="C1620" s="194"/>
      <c r="D1620" s="194"/>
      <c r="E1620" s="194"/>
      <c r="F1620" s="194"/>
      <c r="G1620" s="194"/>
      <c r="X1620" s="210"/>
      <c r="Y1620" s="210"/>
      <c r="AF1620" s="210"/>
      <c r="AG1620" s="210"/>
      <c r="AT1620" s="210"/>
      <c r="AU1620" s="210"/>
      <c r="AV1620" s="210"/>
      <c r="AW1620" s="210"/>
      <c r="AX1620" s="210"/>
      <c r="AY1620" s="210"/>
      <c r="AZ1620" s="210"/>
      <c r="BA1620" s="210"/>
      <c r="BB1620" s="210"/>
      <c r="BC1620" s="210"/>
      <c r="BD1620" s="210"/>
      <c r="BE1620" s="210"/>
      <c r="BM1620" s="211"/>
      <c r="BN1620" s="211"/>
      <c r="BO1620" s="211"/>
      <c r="BP1620" s="211"/>
      <c r="BQ1620" s="211"/>
      <c r="BR1620" s="211"/>
      <c r="BS1620" s="211"/>
      <c r="BT1620" s="211"/>
      <c r="BU1620" s="211"/>
      <c r="BV1620" s="211"/>
      <c r="BW1620" s="211"/>
      <c r="BX1620" s="211"/>
    </row>
    <row r="1621" spans="1:76" s="209" customFormat="1" x14ac:dyDescent="0.25">
      <c r="A1621" s="194"/>
      <c r="B1621" s="194"/>
      <c r="C1621" s="194"/>
      <c r="D1621" s="194"/>
      <c r="E1621" s="194"/>
      <c r="F1621" s="194"/>
      <c r="G1621" s="194"/>
      <c r="X1621" s="210"/>
      <c r="Y1621" s="210"/>
      <c r="AF1621" s="210"/>
      <c r="AG1621" s="210"/>
      <c r="AT1621" s="210"/>
      <c r="AU1621" s="210"/>
      <c r="AV1621" s="210"/>
      <c r="AW1621" s="210"/>
      <c r="AX1621" s="210"/>
      <c r="AY1621" s="210"/>
      <c r="AZ1621" s="210"/>
      <c r="BA1621" s="210"/>
      <c r="BB1621" s="210"/>
      <c r="BC1621" s="210"/>
      <c r="BD1621" s="210"/>
      <c r="BE1621" s="210"/>
      <c r="BM1621" s="211"/>
      <c r="BN1621" s="211"/>
      <c r="BO1621" s="211"/>
      <c r="BP1621" s="211"/>
      <c r="BQ1621" s="211"/>
      <c r="BR1621" s="211"/>
      <c r="BS1621" s="211"/>
      <c r="BT1621" s="211"/>
      <c r="BU1621" s="211"/>
      <c r="BV1621" s="211"/>
      <c r="BW1621" s="211"/>
      <c r="BX1621" s="211"/>
    </row>
    <row r="1622" spans="1:76" s="209" customFormat="1" x14ac:dyDescent="0.25">
      <c r="A1622" s="194"/>
      <c r="B1622" s="194"/>
      <c r="C1622" s="194"/>
      <c r="D1622" s="194"/>
      <c r="E1622" s="194"/>
      <c r="F1622" s="194"/>
      <c r="G1622" s="194"/>
      <c r="X1622" s="210"/>
      <c r="Y1622" s="210"/>
      <c r="AF1622" s="210"/>
      <c r="AG1622" s="210"/>
      <c r="AT1622" s="210"/>
      <c r="AU1622" s="210"/>
      <c r="AV1622" s="210"/>
      <c r="AW1622" s="210"/>
      <c r="AX1622" s="210"/>
      <c r="AY1622" s="210"/>
      <c r="AZ1622" s="210"/>
      <c r="BA1622" s="210"/>
      <c r="BB1622" s="210"/>
      <c r="BC1622" s="210"/>
      <c r="BD1622" s="210"/>
      <c r="BE1622" s="210"/>
      <c r="BM1622" s="211"/>
      <c r="BN1622" s="211"/>
      <c r="BO1622" s="211"/>
      <c r="BP1622" s="211"/>
      <c r="BQ1622" s="211"/>
      <c r="BR1622" s="211"/>
      <c r="BS1622" s="211"/>
      <c r="BT1622" s="211"/>
      <c r="BU1622" s="211"/>
      <c r="BV1622" s="211"/>
      <c r="BW1622" s="211"/>
      <c r="BX1622" s="211"/>
    </row>
    <row r="1623" spans="1:76" s="209" customFormat="1" x14ac:dyDescent="0.25">
      <c r="A1623" s="194"/>
      <c r="B1623" s="194"/>
      <c r="C1623" s="194"/>
      <c r="D1623" s="194"/>
      <c r="E1623" s="194"/>
      <c r="F1623" s="194"/>
      <c r="G1623" s="194"/>
      <c r="X1623" s="210"/>
      <c r="Y1623" s="210"/>
      <c r="AF1623" s="210"/>
      <c r="AG1623" s="210"/>
      <c r="AT1623" s="210"/>
      <c r="AU1623" s="210"/>
      <c r="AV1623" s="210"/>
      <c r="AW1623" s="210"/>
      <c r="AX1623" s="210"/>
      <c r="AY1623" s="210"/>
      <c r="AZ1623" s="210"/>
      <c r="BA1623" s="210"/>
      <c r="BB1623" s="210"/>
      <c r="BC1623" s="210"/>
      <c r="BD1623" s="210"/>
      <c r="BE1623" s="210"/>
      <c r="BM1623" s="211"/>
      <c r="BN1623" s="211"/>
      <c r="BO1623" s="211"/>
      <c r="BP1623" s="211"/>
      <c r="BQ1623" s="211"/>
      <c r="BR1623" s="211"/>
      <c r="BS1623" s="211"/>
      <c r="BT1623" s="211"/>
      <c r="BU1623" s="211"/>
      <c r="BV1623" s="211"/>
      <c r="BW1623" s="211"/>
      <c r="BX1623" s="211"/>
    </row>
    <row r="1624" spans="1:76" s="209" customFormat="1" x14ac:dyDescent="0.25">
      <c r="A1624" s="194"/>
      <c r="B1624" s="194"/>
      <c r="C1624" s="194"/>
      <c r="D1624" s="194"/>
      <c r="E1624" s="194"/>
      <c r="F1624" s="194"/>
      <c r="G1624" s="194"/>
      <c r="X1624" s="210"/>
      <c r="Y1624" s="210"/>
      <c r="AF1624" s="210"/>
      <c r="AG1624" s="210"/>
      <c r="AT1624" s="210"/>
      <c r="AU1624" s="210"/>
      <c r="AV1624" s="210"/>
      <c r="AW1624" s="210"/>
      <c r="AX1624" s="210"/>
      <c r="AY1624" s="210"/>
      <c r="AZ1624" s="210"/>
      <c r="BA1624" s="210"/>
      <c r="BB1624" s="210"/>
      <c r="BC1624" s="210"/>
      <c r="BD1624" s="210"/>
      <c r="BE1624" s="210"/>
      <c r="BM1624" s="211"/>
      <c r="BN1624" s="211"/>
      <c r="BO1624" s="211"/>
      <c r="BP1624" s="211"/>
      <c r="BQ1624" s="211"/>
      <c r="BR1624" s="211"/>
      <c r="BS1624" s="211"/>
      <c r="BT1624" s="211"/>
      <c r="BU1624" s="211"/>
      <c r="BV1624" s="211"/>
      <c r="BW1624" s="211"/>
      <c r="BX1624" s="211"/>
    </row>
    <row r="1625" spans="1:76" s="209" customFormat="1" x14ac:dyDescent="0.25">
      <c r="A1625" s="194"/>
      <c r="B1625" s="194"/>
      <c r="C1625" s="194"/>
      <c r="D1625" s="194"/>
      <c r="E1625" s="194"/>
      <c r="F1625" s="194"/>
      <c r="G1625" s="194"/>
      <c r="X1625" s="210"/>
      <c r="Y1625" s="210"/>
      <c r="AF1625" s="210"/>
      <c r="AG1625" s="210"/>
      <c r="AT1625" s="210"/>
      <c r="AU1625" s="210"/>
      <c r="AV1625" s="210"/>
      <c r="AW1625" s="210"/>
      <c r="AX1625" s="210"/>
      <c r="AY1625" s="210"/>
      <c r="AZ1625" s="210"/>
      <c r="BA1625" s="210"/>
      <c r="BB1625" s="210"/>
      <c r="BC1625" s="210"/>
      <c r="BD1625" s="210"/>
      <c r="BE1625" s="210"/>
      <c r="BM1625" s="211"/>
      <c r="BN1625" s="211"/>
      <c r="BO1625" s="211"/>
      <c r="BP1625" s="211"/>
      <c r="BQ1625" s="211"/>
      <c r="BR1625" s="211"/>
      <c r="BS1625" s="211"/>
      <c r="BT1625" s="211"/>
      <c r="BU1625" s="211"/>
      <c r="BV1625" s="211"/>
      <c r="BW1625" s="211"/>
      <c r="BX1625" s="211"/>
    </row>
    <row r="1626" spans="1:76" s="209" customFormat="1" x14ac:dyDescent="0.25">
      <c r="A1626" s="194"/>
      <c r="B1626" s="194"/>
      <c r="C1626" s="194"/>
      <c r="D1626" s="194"/>
      <c r="E1626" s="194"/>
      <c r="F1626" s="194"/>
      <c r="G1626" s="194"/>
      <c r="X1626" s="210"/>
      <c r="Y1626" s="210"/>
      <c r="AF1626" s="210"/>
      <c r="AG1626" s="210"/>
      <c r="AT1626" s="210"/>
      <c r="AU1626" s="210"/>
      <c r="AV1626" s="210"/>
      <c r="AW1626" s="210"/>
      <c r="AX1626" s="210"/>
      <c r="AY1626" s="210"/>
      <c r="AZ1626" s="210"/>
      <c r="BA1626" s="210"/>
      <c r="BB1626" s="210"/>
      <c r="BC1626" s="210"/>
      <c r="BD1626" s="210"/>
      <c r="BE1626" s="210"/>
      <c r="BM1626" s="211"/>
      <c r="BN1626" s="211"/>
      <c r="BO1626" s="211"/>
      <c r="BP1626" s="211"/>
      <c r="BQ1626" s="211"/>
      <c r="BR1626" s="211"/>
      <c r="BS1626" s="211"/>
      <c r="BT1626" s="211"/>
      <c r="BU1626" s="211"/>
      <c r="BV1626" s="211"/>
      <c r="BW1626" s="211"/>
      <c r="BX1626" s="211"/>
    </row>
    <row r="1627" spans="1:76" s="209" customFormat="1" x14ac:dyDescent="0.25">
      <c r="A1627" s="194"/>
      <c r="B1627" s="194"/>
      <c r="C1627" s="194"/>
      <c r="D1627" s="194"/>
      <c r="E1627" s="194"/>
      <c r="F1627" s="194"/>
      <c r="G1627" s="194"/>
      <c r="X1627" s="210"/>
      <c r="Y1627" s="210"/>
      <c r="AF1627" s="210"/>
      <c r="AG1627" s="210"/>
      <c r="AT1627" s="210"/>
      <c r="AU1627" s="210"/>
      <c r="AV1627" s="210"/>
      <c r="AW1627" s="210"/>
      <c r="AX1627" s="210"/>
      <c r="AY1627" s="210"/>
      <c r="AZ1627" s="210"/>
      <c r="BA1627" s="210"/>
      <c r="BB1627" s="210"/>
      <c r="BC1627" s="210"/>
      <c r="BD1627" s="210"/>
      <c r="BE1627" s="210"/>
      <c r="BM1627" s="211"/>
      <c r="BN1627" s="211"/>
      <c r="BO1627" s="211"/>
      <c r="BP1627" s="211"/>
      <c r="BQ1627" s="211"/>
      <c r="BR1627" s="211"/>
      <c r="BS1627" s="211"/>
      <c r="BT1627" s="211"/>
      <c r="BU1627" s="211"/>
      <c r="BV1627" s="211"/>
      <c r="BW1627" s="211"/>
      <c r="BX1627" s="211"/>
    </row>
    <row r="1628" spans="1:76" s="209" customFormat="1" x14ac:dyDescent="0.25">
      <c r="A1628" s="194"/>
      <c r="B1628" s="194"/>
      <c r="C1628" s="194"/>
      <c r="D1628" s="194"/>
      <c r="E1628" s="194"/>
      <c r="F1628" s="194"/>
      <c r="G1628" s="194"/>
      <c r="X1628" s="210"/>
      <c r="Y1628" s="210"/>
      <c r="AF1628" s="210"/>
      <c r="AG1628" s="210"/>
      <c r="AT1628" s="210"/>
      <c r="AU1628" s="210"/>
      <c r="AV1628" s="210"/>
      <c r="AW1628" s="210"/>
      <c r="AX1628" s="210"/>
      <c r="AY1628" s="210"/>
      <c r="AZ1628" s="210"/>
      <c r="BA1628" s="210"/>
      <c r="BB1628" s="210"/>
      <c r="BC1628" s="210"/>
      <c r="BD1628" s="210"/>
      <c r="BE1628" s="210"/>
      <c r="BM1628" s="211"/>
      <c r="BN1628" s="211"/>
      <c r="BO1628" s="211"/>
      <c r="BP1628" s="211"/>
      <c r="BQ1628" s="211"/>
      <c r="BR1628" s="211"/>
      <c r="BS1628" s="211"/>
      <c r="BT1628" s="211"/>
      <c r="BU1628" s="211"/>
      <c r="BV1628" s="211"/>
      <c r="BW1628" s="211"/>
      <c r="BX1628" s="211"/>
    </row>
    <row r="1629" spans="1:76" s="209" customFormat="1" x14ac:dyDescent="0.25">
      <c r="A1629" s="194"/>
      <c r="B1629" s="194"/>
      <c r="C1629" s="194"/>
      <c r="D1629" s="194"/>
      <c r="E1629" s="194"/>
      <c r="F1629" s="194"/>
      <c r="G1629" s="194"/>
      <c r="X1629" s="210"/>
      <c r="Y1629" s="210"/>
      <c r="AF1629" s="210"/>
      <c r="AG1629" s="210"/>
      <c r="AT1629" s="210"/>
      <c r="AU1629" s="210"/>
      <c r="AV1629" s="210"/>
      <c r="AW1629" s="210"/>
      <c r="AX1629" s="210"/>
      <c r="AY1629" s="210"/>
      <c r="AZ1629" s="210"/>
      <c r="BA1629" s="210"/>
      <c r="BB1629" s="210"/>
      <c r="BC1629" s="210"/>
      <c r="BD1629" s="210"/>
      <c r="BE1629" s="210"/>
      <c r="BM1629" s="211"/>
      <c r="BN1629" s="211"/>
      <c r="BO1629" s="211"/>
      <c r="BP1629" s="211"/>
      <c r="BQ1629" s="211"/>
      <c r="BR1629" s="211"/>
      <c r="BS1629" s="211"/>
      <c r="BT1629" s="211"/>
      <c r="BU1629" s="211"/>
      <c r="BV1629" s="211"/>
      <c r="BW1629" s="211"/>
      <c r="BX1629" s="211"/>
    </row>
    <row r="1630" spans="1:76" s="209" customFormat="1" x14ac:dyDescent="0.25">
      <c r="A1630" s="194"/>
      <c r="B1630" s="194"/>
      <c r="C1630" s="194"/>
      <c r="D1630" s="194"/>
      <c r="E1630" s="194"/>
      <c r="F1630" s="194"/>
      <c r="G1630" s="194"/>
      <c r="X1630" s="210"/>
      <c r="Y1630" s="210"/>
      <c r="AF1630" s="210"/>
      <c r="AG1630" s="210"/>
      <c r="AT1630" s="210"/>
      <c r="AU1630" s="210"/>
      <c r="AV1630" s="210"/>
      <c r="AW1630" s="210"/>
      <c r="AX1630" s="210"/>
      <c r="AY1630" s="210"/>
      <c r="AZ1630" s="210"/>
      <c r="BA1630" s="210"/>
      <c r="BB1630" s="210"/>
      <c r="BC1630" s="210"/>
      <c r="BD1630" s="210"/>
      <c r="BE1630" s="210"/>
      <c r="BM1630" s="211"/>
      <c r="BN1630" s="211"/>
      <c r="BO1630" s="211"/>
      <c r="BP1630" s="211"/>
      <c r="BQ1630" s="211"/>
      <c r="BR1630" s="211"/>
      <c r="BS1630" s="211"/>
      <c r="BT1630" s="211"/>
      <c r="BU1630" s="211"/>
      <c r="BV1630" s="211"/>
      <c r="BW1630" s="211"/>
      <c r="BX1630" s="211"/>
    </row>
    <row r="1631" spans="1:76" s="209" customFormat="1" x14ac:dyDescent="0.25">
      <c r="A1631" s="194"/>
      <c r="B1631" s="194"/>
      <c r="C1631" s="194"/>
      <c r="D1631" s="194"/>
      <c r="E1631" s="194"/>
      <c r="F1631" s="194"/>
      <c r="G1631" s="194"/>
      <c r="X1631" s="210"/>
      <c r="Y1631" s="210"/>
      <c r="AF1631" s="210"/>
      <c r="AG1631" s="210"/>
      <c r="AT1631" s="210"/>
      <c r="AU1631" s="210"/>
      <c r="AV1631" s="210"/>
      <c r="AW1631" s="210"/>
      <c r="AX1631" s="210"/>
      <c r="AY1631" s="210"/>
      <c r="AZ1631" s="210"/>
      <c r="BA1631" s="210"/>
      <c r="BB1631" s="210"/>
      <c r="BC1631" s="210"/>
      <c r="BD1631" s="210"/>
      <c r="BE1631" s="210"/>
      <c r="BM1631" s="211"/>
      <c r="BN1631" s="211"/>
      <c r="BO1631" s="211"/>
      <c r="BP1631" s="211"/>
      <c r="BQ1631" s="211"/>
      <c r="BR1631" s="211"/>
      <c r="BS1631" s="211"/>
      <c r="BT1631" s="211"/>
      <c r="BU1631" s="211"/>
      <c r="BV1631" s="211"/>
      <c r="BW1631" s="211"/>
      <c r="BX1631" s="211"/>
    </row>
    <row r="1632" spans="1:76" s="209" customFormat="1" x14ac:dyDescent="0.25">
      <c r="A1632" s="194"/>
      <c r="B1632" s="194"/>
      <c r="C1632" s="194"/>
      <c r="D1632" s="194"/>
      <c r="E1632" s="194"/>
      <c r="F1632" s="194"/>
      <c r="G1632" s="194"/>
      <c r="X1632" s="210"/>
      <c r="Y1632" s="210"/>
      <c r="AF1632" s="210"/>
      <c r="AG1632" s="210"/>
      <c r="AT1632" s="210"/>
      <c r="AU1632" s="210"/>
      <c r="AV1632" s="210"/>
      <c r="AW1632" s="210"/>
      <c r="AX1632" s="210"/>
      <c r="AY1632" s="210"/>
      <c r="AZ1632" s="210"/>
      <c r="BA1632" s="210"/>
      <c r="BB1632" s="210"/>
      <c r="BC1632" s="210"/>
      <c r="BD1632" s="210"/>
      <c r="BE1632" s="210"/>
      <c r="BM1632" s="211"/>
      <c r="BN1632" s="211"/>
      <c r="BO1632" s="211"/>
      <c r="BP1632" s="211"/>
      <c r="BQ1632" s="211"/>
      <c r="BR1632" s="211"/>
      <c r="BS1632" s="211"/>
      <c r="BT1632" s="211"/>
      <c r="BU1632" s="211"/>
      <c r="BV1632" s="211"/>
      <c r="BW1632" s="211"/>
      <c r="BX1632" s="211"/>
    </row>
    <row r="1633" spans="1:76" s="209" customFormat="1" x14ac:dyDescent="0.25">
      <c r="A1633" s="194"/>
      <c r="B1633" s="194"/>
      <c r="C1633" s="194"/>
      <c r="D1633" s="194"/>
      <c r="E1633" s="194"/>
      <c r="F1633" s="194"/>
      <c r="G1633" s="194"/>
      <c r="X1633" s="210"/>
      <c r="Y1633" s="210"/>
      <c r="AF1633" s="210"/>
      <c r="AG1633" s="210"/>
      <c r="AT1633" s="210"/>
      <c r="AU1633" s="210"/>
      <c r="AV1633" s="210"/>
      <c r="AW1633" s="210"/>
      <c r="AX1633" s="210"/>
      <c r="AY1633" s="210"/>
      <c r="AZ1633" s="210"/>
      <c r="BA1633" s="210"/>
      <c r="BB1633" s="210"/>
      <c r="BC1633" s="210"/>
      <c r="BD1633" s="210"/>
      <c r="BE1633" s="210"/>
      <c r="BM1633" s="211"/>
      <c r="BN1633" s="211"/>
      <c r="BO1633" s="211"/>
      <c r="BP1633" s="211"/>
      <c r="BQ1633" s="211"/>
      <c r="BR1633" s="211"/>
      <c r="BS1633" s="211"/>
      <c r="BT1633" s="211"/>
      <c r="BU1633" s="211"/>
      <c r="BV1633" s="211"/>
      <c r="BW1633" s="211"/>
      <c r="BX1633" s="211"/>
    </row>
    <row r="1634" spans="1:76" s="209" customFormat="1" x14ac:dyDescent="0.25">
      <c r="A1634" s="194"/>
      <c r="B1634" s="194"/>
      <c r="C1634" s="194"/>
      <c r="D1634" s="194"/>
      <c r="E1634" s="194"/>
      <c r="F1634" s="194"/>
      <c r="G1634" s="194"/>
      <c r="X1634" s="210"/>
      <c r="Y1634" s="210"/>
      <c r="AF1634" s="210"/>
      <c r="AG1634" s="210"/>
      <c r="AT1634" s="210"/>
      <c r="AU1634" s="210"/>
      <c r="AV1634" s="210"/>
      <c r="AW1634" s="210"/>
      <c r="AX1634" s="210"/>
      <c r="AY1634" s="210"/>
      <c r="AZ1634" s="210"/>
      <c r="BA1634" s="210"/>
      <c r="BB1634" s="210"/>
      <c r="BC1634" s="210"/>
      <c r="BD1634" s="210"/>
      <c r="BE1634" s="210"/>
      <c r="BM1634" s="211"/>
      <c r="BN1634" s="211"/>
      <c r="BO1634" s="211"/>
      <c r="BP1634" s="211"/>
      <c r="BQ1634" s="211"/>
      <c r="BR1634" s="211"/>
      <c r="BS1634" s="211"/>
      <c r="BT1634" s="211"/>
      <c r="BU1634" s="211"/>
      <c r="BV1634" s="211"/>
      <c r="BW1634" s="211"/>
      <c r="BX1634" s="211"/>
    </row>
    <row r="1635" spans="1:76" s="209" customFormat="1" x14ac:dyDescent="0.25">
      <c r="A1635" s="194"/>
      <c r="B1635" s="194"/>
      <c r="C1635" s="194"/>
      <c r="D1635" s="194"/>
      <c r="E1635" s="194"/>
      <c r="F1635" s="194"/>
      <c r="G1635" s="194"/>
      <c r="X1635" s="210"/>
      <c r="Y1635" s="210"/>
      <c r="AF1635" s="210"/>
      <c r="AG1635" s="210"/>
      <c r="AT1635" s="210"/>
      <c r="AU1635" s="210"/>
      <c r="AV1635" s="210"/>
      <c r="AW1635" s="210"/>
      <c r="AX1635" s="210"/>
      <c r="AY1635" s="210"/>
      <c r="AZ1635" s="210"/>
      <c r="BA1635" s="210"/>
      <c r="BB1635" s="210"/>
      <c r="BC1635" s="210"/>
      <c r="BD1635" s="210"/>
      <c r="BE1635" s="210"/>
      <c r="BM1635" s="211"/>
      <c r="BN1635" s="211"/>
      <c r="BO1635" s="211"/>
      <c r="BP1635" s="211"/>
      <c r="BQ1635" s="211"/>
      <c r="BR1635" s="211"/>
      <c r="BS1635" s="211"/>
      <c r="BT1635" s="211"/>
      <c r="BU1635" s="211"/>
      <c r="BV1635" s="211"/>
      <c r="BW1635" s="211"/>
      <c r="BX1635" s="211"/>
    </row>
    <row r="1636" spans="1:76" s="209" customFormat="1" x14ac:dyDescent="0.25">
      <c r="A1636" s="194"/>
      <c r="B1636" s="194"/>
      <c r="C1636" s="194"/>
      <c r="D1636" s="194"/>
      <c r="E1636" s="194"/>
      <c r="F1636" s="194"/>
      <c r="G1636" s="194"/>
      <c r="X1636" s="210"/>
      <c r="Y1636" s="210"/>
      <c r="AF1636" s="210"/>
      <c r="AG1636" s="210"/>
      <c r="AT1636" s="210"/>
      <c r="AU1636" s="210"/>
      <c r="AV1636" s="210"/>
      <c r="AW1636" s="210"/>
      <c r="AX1636" s="210"/>
      <c r="AY1636" s="210"/>
      <c r="AZ1636" s="210"/>
      <c r="BA1636" s="210"/>
      <c r="BB1636" s="210"/>
      <c r="BC1636" s="210"/>
      <c r="BD1636" s="210"/>
      <c r="BE1636" s="210"/>
      <c r="BM1636" s="211"/>
      <c r="BN1636" s="211"/>
      <c r="BO1636" s="211"/>
      <c r="BP1636" s="211"/>
      <c r="BQ1636" s="211"/>
      <c r="BR1636" s="211"/>
      <c r="BS1636" s="211"/>
      <c r="BT1636" s="211"/>
      <c r="BU1636" s="211"/>
      <c r="BV1636" s="211"/>
      <c r="BW1636" s="211"/>
      <c r="BX1636" s="211"/>
    </row>
    <row r="1637" spans="1:76" s="209" customFormat="1" x14ac:dyDescent="0.25">
      <c r="A1637" s="194"/>
      <c r="B1637" s="194"/>
      <c r="C1637" s="194"/>
      <c r="D1637" s="194"/>
      <c r="E1637" s="194"/>
      <c r="F1637" s="194"/>
      <c r="G1637" s="194"/>
      <c r="X1637" s="210"/>
      <c r="Y1637" s="210"/>
      <c r="AF1637" s="210"/>
      <c r="AG1637" s="210"/>
      <c r="AT1637" s="210"/>
      <c r="AU1637" s="210"/>
      <c r="AV1637" s="210"/>
      <c r="AW1637" s="210"/>
      <c r="AX1637" s="210"/>
      <c r="AY1637" s="210"/>
      <c r="AZ1637" s="210"/>
      <c r="BA1637" s="210"/>
      <c r="BB1637" s="210"/>
      <c r="BC1637" s="210"/>
      <c r="BD1637" s="210"/>
      <c r="BE1637" s="210"/>
      <c r="BM1637" s="211"/>
      <c r="BN1637" s="211"/>
      <c r="BO1637" s="211"/>
      <c r="BP1637" s="211"/>
      <c r="BQ1637" s="211"/>
      <c r="BR1637" s="211"/>
      <c r="BS1637" s="211"/>
      <c r="BT1637" s="211"/>
      <c r="BU1637" s="211"/>
      <c r="BV1637" s="211"/>
      <c r="BW1637" s="211"/>
      <c r="BX1637" s="211"/>
    </row>
    <row r="1638" spans="1:76" s="209" customFormat="1" x14ac:dyDescent="0.25">
      <c r="A1638" s="194"/>
      <c r="B1638" s="194"/>
      <c r="C1638" s="194"/>
      <c r="D1638" s="194"/>
      <c r="E1638" s="194"/>
      <c r="F1638" s="194"/>
      <c r="G1638" s="194"/>
      <c r="X1638" s="210"/>
      <c r="Y1638" s="210"/>
      <c r="AF1638" s="210"/>
      <c r="AG1638" s="210"/>
      <c r="AT1638" s="210"/>
      <c r="AU1638" s="210"/>
      <c r="AV1638" s="210"/>
      <c r="AW1638" s="210"/>
      <c r="AX1638" s="210"/>
      <c r="AY1638" s="210"/>
      <c r="AZ1638" s="210"/>
      <c r="BA1638" s="210"/>
      <c r="BB1638" s="210"/>
      <c r="BC1638" s="210"/>
      <c r="BD1638" s="210"/>
      <c r="BE1638" s="210"/>
      <c r="BM1638" s="211"/>
      <c r="BN1638" s="211"/>
      <c r="BO1638" s="211"/>
      <c r="BP1638" s="211"/>
      <c r="BQ1638" s="211"/>
      <c r="BR1638" s="211"/>
      <c r="BS1638" s="211"/>
      <c r="BT1638" s="211"/>
      <c r="BU1638" s="211"/>
      <c r="BV1638" s="211"/>
      <c r="BW1638" s="211"/>
      <c r="BX1638" s="211"/>
    </row>
    <row r="1639" spans="1:76" s="209" customFormat="1" x14ac:dyDescent="0.25">
      <c r="A1639" s="194"/>
      <c r="B1639" s="194"/>
      <c r="C1639" s="194"/>
      <c r="D1639" s="194"/>
      <c r="E1639" s="194"/>
      <c r="F1639" s="194"/>
      <c r="G1639" s="194"/>
      <c r="X1639" s="210"/>
      <c r="Y1639" s="210"/>
      <c r="AF1639" s="210"/>
      <c r="AG1639" s="210"/>
      <c r="AT1639" s="210"/>
      <c r="AU1639" s="210"/>
      <c r="AV1639" s="210"/>
      <c r="AW1639" s="210"/>
      <c r="AX1639" s="210"/>
      <c r="AY1639" s="210"/>
      <c r="AZ1639" s="210"/>
      <c r="BA1639" s="210"/>
      <c r="BB1639" s="210"/>
      <c r="BC1639" s="210"/>
      <c r="BD1639" s="210"/>
      <c r="BE1639" s="210"/>
      <c r="BM1639" s="211"/>
      <c r="BN1639" s="211"/>
      <c r="BO1639" s="211"/>
      <c r="BP1639" s="211"/>
      <c r="BQ1639" s="211"/>
      <c r="BR1639" s="211"/>
      <c r="BS1639" s="211"/>
      <c r="BT1639" s="211"/>
      <c r="BU1639" s="211"/>
      <c r="BV1639" s="211"/>
      <c r="BW1639" s="211"/>
      <c r="BX1639" s="211"/>
    </row>
    <row r="1640" spans="1:76" s="209" customFormat="1" x14ac:dyDescent="0.25">
      <c r="A1640" s="194"/>
      <c r="B1640" s="194"/>
      <c r="C1640" s="194"/>
      <c r="D1640" s="194"/>
      <c r="E1640" s="194"/>
      <c r="F1640" s="194"/>
      <c r="G1640" s="194"/>
      <c r="X1640" s="210"/>
      <c r="Y1640" s="210"/>
      <c r="AF1640" s="210"/>
      <c r="AG1640" s="210"/>
      <c r="AT1640" s="210"/>
      <c r="AU1640" s="210"/>
      <c r="AV1640" s="210"/>
      <c r="AW1640" s="210"/>
      <c r="AX1640" s="210"/>
      <c r="AY1640" s="210"/>
      <c r="AZ1640" s="210"/>
      <c r="BA1640" s="210"/>
      <c r="BB1640" s="210"/>
      <c r="BC1640" s="210"/>
      <c r="BD1640" s="210"/>
      <c r="BE1640" s="210"/>
      <c r="BM1640" s="211"/>
      <c r="BN1640" s="211"/>
      <c r="BO1640" s="211"/>
      <c r="BP1640" s="211"/>
      <c r="BQ1640" s="211"/>
      <c r="BR1640" s="211"/>
      <c r="BS1640" s="211"/>
      <c r="BT1640" s="211"/>
      <c r="BU1640" s="211"/>
      <c r="BV1640" s="211"/>
      <c r="BW1640" s="211"/>
      <c r="BX1640" s="211"/>
    </row>
    <row r="1641" spans="1:76" s="209" customFormat="1" x14ac:dyDescent="0.25">
      <c r="A1641" s="194"/>
      <c r="B1641" s="194"/>
      <c r="C1641" s="194"/>
      <c r="D1641" s="194"/>
      <c r="E1641" s="194"/>
      <c r="F1641" s="194"/>
      <c r="G1641" s="194"/>
      <c r="X1641" s="210"/>
      <c r="Y1641" s="210"/>
      <c r="AF1641" s="210"/>
      <c r="AG1641" s="210"/>
      <c r="AT1641" s="210"/>
      <c r="AU1641" s="210"/>
      <c r="AV1641" s="210"/>
      <c r="AW1641" s="210"/>
      <c r="AX1641" s="210"/>
      <c r="AY1641" s="210"/>
      <c r="AZ1641" s="210"/>
      <c r="BA1641" s="210"/>
      <c r="BB1641" s="210"/>
      <c r="BC1641" s="210"/>
      <c r="BD1641" s="210"/>
      <c r="BE1641" s="210"/>
      <c r="BM1641" s="211"/>
      <c r="BN1641" s="211"/>
      <c r="BO1641" s="211"/>
      <c r="BP1641" s="211"/>
      <c r="BQ1641" s="211"/>
      <c r="BR1641" s="211"/>
      <c r="BS1641" s="211"/>
      <c r="BT1641" s="211"/>
      <c r="BU1641" s="211"/>
      <c r="BV1641" s="211"/>
      <c r="BW1641" s="211"/>
      <c r="BX1641" s="211"/>
    </row>
    <row r="1642" spans="1:76" s="209" customFormat="1" x14ac:dyDescent="0.25">
      <c r="A1642" s="194"/>
      <c r="B1642" s="194"/>
      <c r="C1642" s="194"/>
      <c r="D1642" s="194"/>
      <c r="E1642" s="194"/>
      <c r="F1642" s="194"/>
      <c r="G1642" s="194"/>
      <c r="X1642" s="210"/>
      <c r="Y1642" s="210"/>
      <c r="AF1642" s="210"/>
      <c r="AG1642" s="210"/>
      <c r="AT1642" s="210"/>
      <c r="AU1642" s="210"/>
      <c r="AV1642" s="210"/>
      <c r="AW1642" s="210"/>
      <c r="AX1642" s="210"/>
      <c r="AY1642" s="210"/>
      <c r="AZ1642" s="210"/>
      <c r="BA1642" s="210"/>
      <c r="BB1642" s="210"/>
      <c r="BC1642" s="210"/>
      <c r="BD1642" s="210"/>
      <c r="BE1642" s="210"/>
      <c r="BM1642" s="211"/>
      <c r="BN1642" s="211"/>
      <c r="BO1642" s="211"/>
      <c r="BP1642" s="211"/>
      <c r="BQ1642" s="211"/>
      <c r="BR1642" s="211"/>
      <c r="BS1642" s="211"/>
      <c r="BT1642" s="211"/>
      <c r="BU1642" s="211"/>
      <c r="BV1642" s="211"/>
      <c r="BW1642" s="211"/>
      <c r="BX1642" s="211"/>
    </row>
    <row r="1643" spans="1:76" s="209" customFormat="1" x14ac:dyDescent="0.25">
      <c r="A1643" s="194"/>
      <c r="B1643" s="194"/>
      <c r="C1643" s="194"/>
      <c r="D1643" s="194"/>
      <c r="E1643" s="194"/>
      <c r="F1643" s="194"/>
      <c r="G1643" s="194"/>
      <c r="X1643" s="210"/>
      <c r="Y1643" s="210"/>
      <c r="AF1643" s="210"/>
      <c r="AG1643" s="210"/>
      <c r="AT1643" s="210"/>
      <c r="AU1643" s="210"/>
      <c r="AV1643" s="210"/>
      <c r="AW1643" s="210"/>
      <c r="AX1643" s="210"/>
      <c r="AY1643" s="210"/>
      <c r="AZ1643" s="210"/>
      <c r="BA1643" s="210"/>
      <c r="BB1643" s="210"/>
      <c r="BC1643" s="210"/>
      <c r="BD1643" s="210"/>
      <c r="BE1643" s="210"/>
      <c r="BM1643" s="211"/>
      <c r="BN1643" s="211"/>
      <c r="BO1643" s="211"/>
      <c r="BP1643" s="211"/>
      <c r="BQ1643" s="211"/>
      <c r="BR1643" s="211"/>
      <c r="BS1643" s="211"/>
      <c r="BT1643" s="211"/>
      <c r="BU1643" s="211"/>
      <c r="BV1643" s="211"/>
      <c r="BW1643" s="211"/>
      <c r="BX1643" s="211"/>
    </row>
    <row r="1644" spans="1:76" s="209" customFormat="1" x14ac:dyDescent="0.25">
      <c r="A1644" s="194"/>
      <c r="B1644" s="194"/>
      <c r="C1644" s="194"/>
      <c r="D1644" s="194"/>
      <c r="E1644" s="194"/>
      <c r="F1644" s="194"/>
      <c r="G1644" s="194"/>
      <c r="X1644" s="210"/>
      <c r="Y1644" s="210"/>
      <c r="AF1644" s="210"/>
      <c r="AG1644" s="210"/>
      <c r="AT1644" s="210"/>
      <c r="AU1644" s="210"/>
      <c r="AV1644" s="210"/>
      <c r="AW1644" s="210"/>
      <c r="AX1644" s="210"/>
      <c r="AY1644" s="210"/>
      <c r="AZ1644" s="210"/>
      <c r="BA1644" s="210"/>
      <c r="BB1644" s="210"/>
      <c r="BC1644" s="210"/>
      <c r="BD1644" s="210"/>
      <c r="BE1644" s="210"/>
      <c r="BM1644" s="211"/>
      <c r="BN1644" s="211"/>
      <c r="BO1644" s="211"/>
      <c r="BP1644" s="211"/>
      <c r="BQ1644" s="211"/>
      <c r="BR1644" s="211"/>
      <c r="BS1644" s="211"/>
      <c r="BT1644" s="211"/>
      <c r="BU1644" s="211"/>
      <c r="BV1644" s="211"/>
      <c r="BW1644" s="211"/>
      <c r="BX1644" s="211"/>
    </row>
    <row r="1645" spans="1:76" s="209" customFormat="1" x14ac:dyDescent="0.25">
      <c r="A1645" s="194"/>
      <c r="B1645" s="194"/>
      <c r="C1645" s="194"/>
      <c r="D1645" s="194"/>
      <c r="E1645" s="194"/>
      <c r="F1645" s="194"/>
      <c r="G1645" s="194"/>
      <c r="X1645" s="210"/>
      <c r="Y1645" s="210"/>
      <c r="AF1645" s="210"/>
      <c r="AG1645" s="210"/>
      <c r="AT1645" s="210"/>
      <c r="AU1645" s="210"/>
      <c r="AV1645" s="210"/>
      <c r="AW1645" s="210"/>
      <c r="AX1645" s="210"/>
      <c r="AY1645" s="210"/>
      <c r="AZ1645" s="210"/>
      <c r="BA1645" s="210"/>
      <c r="BB1645" s="210"/>
      <c r="BC1645" s="210"/>
      <c r="BD1645" s="210"/>
      <c r="BE1645" s="210"/>
      <c r="BM1645" s="211"/>
      <c r="BN1645" s="211"/>
      <c r="BO1645" s="211"/>
      <c r="BP1645" s="211"/>
      <c r="BQ1645" s="211"/>
      <c r="BR1645" s="211"/>
      <c r="BS1645" s="211"/>
      <c r="BT1645" s="211"/>
      <c r="BU1645" s="211"/>
      <c r="BV1645" s="211"/>
      <c r="BW1645" s="211"/>
      <c r="BX1645" s="211"/>
    </row>
    <row r="1646" spans="1:76" s="209" customFormat="1" x14ac:dyDescent="0.25">
      <c r="A1646" s="194"/>
      <c r="B1646" s="194"/>
      <c r="C1646" s="194"/>
      <c r="D1646" s="194"/>
      <c r="E1646" s="194"/>
      <c r="F1646" s="194"/>
      <c r="G1646" s="194"/>
      <c r="X1646" s="210"/>
      <c r="Y1646" s="210"/>
      <c r="AF1646" s="210"/>
      <c r="AG1646" s="210"/>
      <c r="AT1646" s="210"/>
      <c r="AU1646" s="210"/>
      <c r="AV1646" s="210"/>
      <c r="AW1646" s="210"/>
      <c r="AX1646" s="210"/>
      <c r="AY1646" s="210"/>
      <c r="AZ1646" s="210"/>
      <c r="BA1646" s="210"/>
      <c r="BB1646" s="210"/>
      <c r="BC1646" s="210"/>
      <c r="BD1646" s="210"/>
      <c r="BE1646" s="210"/>
      <c r="BM1646" s="211"/>
      <c r="BN1646" s="211"/>
      <c r="BO1646" s="211"/>
      <c r="BP1646" s="211"/>
      <c r="BQ1646" s="211"/>
      <c r="BR1646" s="211"/>
      <c r="BS1646" s="211"/>
      <c r="BT1646" s="211"/>
      <c r="BU1646" s="211"/>
      <c r="BV1646" s="211"/>
      <c r="BW1646" s="211"/>
      <c r="BX1646" s="211"/>
    </row>
    <row r="1647" spans="1:76" s="209" customFormat="1" x14ac:dyDescent="0.25">
      <c r="A1647" s="194"/>
      <c r="B1647" s="194"/>
      <c r="C1647" s="194"/>
      <c r="D1647" s="194"/>
      <c r="E1647" s="194"/>
      <c r="F1647" s="194"/>
      <c r="G1647" s="194"/>
      <c r="X1647" s="210"/>
      <c r="Y1647" s="210"/>
      <c r="AF1647" s="210"/>
      <c r="AG1647" s="210"/>
      <c r="AT1647" s="210"/>
      <c r="AU1647" s="210"/>
      <c r="AV1647" s="210"/>
      <c r="AW1647" s="210"/>
      <c r="AX1647" s="210"/>
      <c r="AY1647" s="210"/>
      <c r="AZ1647" s="210"/>
      <c r="BA1647" s="210"/>
      <c r="BB1647" s="210"/>
      <c r="BC1647" s="210"/>
      <c r="BD1647" s="210"/>
      <c r="BE1647" s="210"/>
      <c r="BM1647" s="211"/>
      <c r="BN1647" s="211"/>
      <c r="BO1647" s="211"/>
      <c r="BP1647" s="211"/>
      <c r="BQ1647" s="211"/>
      <c r="BR1647" s="211"/>
      <c r="BS1647" s="211"/>
      <c r="BT1647" s="211"/>
      <c r="BU1647" s="211"/>
      <c r="BV1647" s="211"/>
      <c r="BW1647" s="211"/>
      <c r="BX1647" s="211"/>
    </row>
    <row r="1648" spans="1:76" s="209" customFormat="1" x14ac:dyDescent="0.25">
      <c r="A1648" s="194"/>
      <c r="B1648" s="194"/>
      <c r="C1648" s="194"/>
      <c r="D1648" s="194"/>
      <c r="E1648" s="194"/>
      <c r="F1648" s="194"/>
      <c r="G1648" s="194"/>
      <c r="X1648" s="210"/>
      <c r="Y1648" s="210"/>
      <c r="AF1648" s="210"/>
      <c r="AG1648" s="210"/>
      <c r="AT1648" s="210"/>
      <c r="AU1648" s="210"/>
      <c r="AV1648" s="210"/>
      <c r="AW1648" s="210"/>
      <c r="AX1648" s="210"/>
      <c r="AY1648" s="210"/>
      <c r="AZ1648" s="210"/>
      <c r="BA1648" s="210"/>
      <c r="BB1648" s="210"/>
      <c r="BC1648" s="210"/>
      <c r="BD1648" s="210"/>
      <c r="BE1648" s="210"/>
      <c r="BM1648" s="211"/>
      <c r="BN1648" s="211"/>
      <c r="BO1648" s="211"/>
      <c r="BP1648" s="211"/>
      <c r="BQ1648" s="211"/>
      <c r="BR1648" s="211"/>
      <c r="BS1648" s="211"/>
      <c r="BT1648" s="211"/>
      <c r="BU1648" s="211"/>
      <c r="BV1648" s="211"/>
      <c r="BW1648" s="211"/>
      <c r="BX1648" s="211"/>
    </row>
    <row r="1649" spans="1:76" s="209" customFormat="1" x14ac:dyDescent="0.25">
      <c r="A1649" s="194"/>
      <c r="B1649" s="194"/>
      <c r="C1649" s="194"/>
      <c r="D1649" s="194"/>
      <c r="E1649" s="194"/>
      <c r="F1649" s="194"/>
      <c r="G1649" s="194"/>
      <c r="X1649" s="210"/>
      <c r="Y1649" s="210"/>
      <c r="AF1649" s="210"/>
      <c r="AG1649" s="210"/>
      <c r="AT1649" s="210"/>
      <c r="AU1649" s="210"/>
      <c r="AV1649" s="210"/>
      <c r="AW1649" s="210"/>
      <c r="AX1649" s="210"/>
      <c r="AY1649" s="210"/>
      <c r="AZ1649" s="210"/>
      <c r="BA1649" s="210"/>
      <c r="BB1649" s="210"/>
      <c r="BC1649" s="210"/>
      <c r="BD1649" s="210"/>
      <c r="BE1649" s="210"/>
      <c r="BM1649" s="211"/>
      <c r="BN1649" s="211"/>
      <c r="BO1649" s="211"/>
      <c r="BP1649" s="211"/>
      <c r="BQ1649" s="211"/>
      <c r="BR1649" s="211"/>
      <c r="BS1649" s="211"/>
      <c r="BT1649" s="211"/>
      <c r="BU1649" s="211"/>
      <c r="BV1649" s="211"/>
      <c r="BW1649" s="211"/>
      <c r="BX1649" s="211"/>
    </row>
    <row r="1650" spans="1:76" s="209" customFormat="1" x14ac:dyDescent="0.25">
      <c r="A1650" s="194"/>
      <c r="B1650" s="194"/>
      <c r="C1650" s="194"/>
      <c r="D1650" s="194"/>
      <c r="E1650" s="194"/>
      <c r="F1650" s="194"/>
      <c r="G1650" s="194"/>
      <c r="X1650" s="210"/>
      <c r="Y1650" s="210"/>
      <c r="AF1650" s="210"/>
      <c r="AG1650" s="210"/>
      <c r="AT1650" s="210"/>
      <c r="AU1650" s="210"/>
      <c r="AV1650" s="210"/>
      <c r="AW1650" s="210"/>
      <c r="AX1650" s="210"/>
      <c r="AY1650" s="210"/>
      <c r="AZ1650" s="210"/>
      <c r="BA1650" s="210"/>
      <c r="BB1650" s="210"/>
      <c r="BC1650" s="210"/>
      <c r="BD1650" s="210"/>
      <c r="BE1650" s="210"/>
      <c r="BM1650" s="211"/>
      <c r="BN1650" s="211"/>
      <c r="BO1650" s="211"/>
      <c r="BP1650" s="211"/>
      <c r="BQ1650" s="211"/>
      <c r="BR1650" s="211"/>
      <c r="BS1650" s="211"/>
      <c r="BT1650" s="211"/>
      <c r="BU1650" s="211"/>
      <c r="BV1650" s="211"/>
      <c r="BW1650" s="211"/>
      <c r="BX1650" s="211"/>
    </row>
    <row r="1651" spans="1:76" s="209" customFormat="1" x14ac:dyDescent="0.25">
      <c r="A1651" s="194"/>
      <c r="B1651" s="194"/>
      <c r="C1651" s="194"/>
      <c r="D1651" s="194"/>
      <c r="E1651" s="194"/>
      <c r="F1651" s="194"/>
      <c r="G1651" s="194"/>
      <c r="X1651" s="210"/>
      <c r="Y1651" s="210"/>
      <c r="AF1651" s="210"/>
      <c r="AG1651" s="210"/>
      <c r="AT1651" s="210"/>
      <c r="AU1651" s="210"/>
      <c r="AV1651" s="210"/>
      <c r="AW1651" s="210"/>
      <c r="AX1651" s="210"/>
      <c r="AY1651" s="210"/>
      <c r="AZ1651" s="210"/>
      <c r="BA1651" s="210"/>
      <c r="BB1651" s="210"/>
      <c r="BC1651" s="210"/>
      <c r="BD1651" s="210"/>
      <c r="BE1651" s="210"/>
      <c r="BM1651" s="211"/>
      <c r="BN1651" s="211"/>
      <c r="BO1651" s="211"/>
      <c r="BP1651" s="211"/>
      <c r="BQ1651" s="211"/>
      <c r="BR1651" s="211"/>
      <c r="BS1651" s="211"/>
      <c r="BT1651" s="211"/>
      <c r="BU1651" s="211"/>
      <c r="BV1651" s="211"/>
      <c r="BW1651" s="211"/>
      <c r="BX1651" s="211"/>
    </row>
    <row r="1652" spans="1:76" s="209" customFormat="1" x14ac:dyDescent="0.25">
      <c r="A1652" s="194"/>
      <c r="B1652" s="194"/>
      <c r="C1652" s="194"/>
      <c r="D1652" s="194"/>
      <c r="E1652" s="194"/>
      <c r="F1652" s="194"/>
      <c r="G1652" s="194"/>
      <c r="X1652" s="210"/>
      <c r="Y1652" s="210"/>
      <c r="AF1652" s="210"/>
      <c r="AG1652" s="210"/>
      <c r="AT1652" s="210"/>
      <c r="AU1652" s="210"/>
      <c r="AV1652" s="210"/>
      <c r="AW1652" s="210"/>
      <c r="AX1652" s="210"/>
      <c r="AY1652" s="210"/>
      <c r="AZ1652" s="210"/>
      <c r="BA1652" s="210"/>
      <c r="BB1652" s="210"/>
      <c r="BC1652" s="210"/>
      <c r="BD1652" s="210"/>
      <c r="BE1652" s="210"/>
      <c r="BM1652" s="211"/>
      <c r="BN1652" s="211"/>
      <c r="BO1652" s="211"/>
      <c r="BP1652" s="211"/>
      <c r="BQ1652" s="211"/>
      <c r="BR1652" s="211"/>
      <c r="BS1652" s="211"/>
      <c r="BT1652" s="211"/>
      <c r="BU1652" s="211"/>
      <c r="BV1652" s="211"/>
      <c r="BW1652" s="211"/>
      <c r="BX1652" s="211"/>
    </row>
    <row r="1653" spans="1:76" s="209" customFormat="1" x14ac:dyDescent="0.25">
      <c r="A1653" s="194"/>
      <c r="B1653" s="194"/>
      <c r="C1653" s="194"/>
      <c r="D1653" s="194"/>
      <c r="E1653" s="194"/>
      <c r="F1653" s="194"/>
      <c r="G1653" s="194"/>
      <c r="X1653" s="210"/>
      <c r="Y1653" s="210"/>
      <c r="AF1653" s="210"/>
      <c r="AG1653" s="210"/>
      <c r="AT1653" s="210"/>
      <c r="AU1653" s="210"/>
      <c r="AV1653" s="210"/>
      <c r="AW1653" s="210"/>
      <c r="AX1653" s="210"/>
      <c r="AY1653" s="210"/>
      <c r="AZ1653" s="210"/>
      <c r="BA1653" s="210"/>
      <c r="BB1653" s="210"/>
      <c r="BC1653" s="210"/>
      <c r="BD1653" s="210"/>
      <c r="BE1653" s="210"/>
      <c r="BM1653" s="211"/>
      <c r="BN1653" s="211"/>
      <c r="BO1653" s="211"/>
      <c r="BP1653" s="211"/>
      <c r="BQ1653" s="211"/>
      <c r="BR1653" s="211"/>
      <c r="BS1653" s="211"/>
      <c r="BT1653" s="211"/>
      <c r="BU1653" s="211"/>
      <c r="BV1653" s="211"/>
      <c r="BW1653" s="211"/>
      <c r="BX1653" s="211"/>
    </row>
    <row r="1654" spans="1:76" s="209" customFormat="1" x14ac:dyDescent="0.25">
      <c r="A1654" s="194"/>
      <c r="B1654" s="194"/>
      <c r="C1654" s="194"/>
      <c r="D1654" s="194"/>
      <c r="E1654" s="194"/>
      <c r="F1654" s="194"/>
      <c r="G1654" s="194"/>
      <c r="X1654" s="210"/>
      <c r="Y1654" s="210"/>
      <c r="AF1654" s="210"/>
      <c r="AG1654" s="210"/>
      <c r="AT1654" s="210"/>
      <c r="AU1654" s="210"/>
      <c r="AV1654" s="210"/>
      <c r="AW1654" s="210"/>
      <c r="AX1654" s="210"/>
      <c r="AY1654" s="210"/>
      <c r="AZ1654" s="210"/>
      <c r="BA1654" s="210"/>
      <c r="BB1654" s="210"/>
      <c r="BC1654" s="210"/>
      <c r="BD1654" s="210"/>
      <c r="BE1654" s="210"/>
      <c r="BM1654" s="211"/>
      <c r="BN1654" s="211"/>
      <c r="BO1654" s="211"/>
      <c r="BP1654" s="211"/>
      <c r="BQ1654" s="211"/>
      <c r="BR1654" s="211"/>
      <c r="BS1654" s="211"/>
      <c r="BT1654" s="211"/>
      <c r="BU1654" s="211"/>
      <c r="BV1654" s="211"/>
      <c r="BW1654" s="211"/>
      <c r="BX1654" s="211"/>
    </row>
    <row r="1655" spans="1:76" s="209" customFormat="1" x14ac:dyDescent="0.25">
      <c r="A1655" s="194"/>
      <c r="B1655" s="194"/>
      <c r="C1655" s="194"/>
      <c r="D1655" s="194"/>
      <c r="E1655" s="194"/>
      <c r="F1655" s="194"/>
      <c r="G1655" s="194"/>
      <c r="X1655" s="210"/>
      <c r="Y1655" s="210"/>
      <c r="AF1655" s="210"/>
      <c r="AG1655" s="210"/>
      <c r="AT1655" s="210"/>
      <c r="AU1655" s="210"/>
      <c r="AV1655" s="210"/>
      <c r="AW1655" s="210"/>
      <c r="AX1655" s="210"/>
      <c r="AY1655" s="210"/>
      <c r="AZ1655" s="210"/>
      <c r="BA1655" s="210"/>
      <c r="BB1655" s="210"/>
      <c r="BC1655" s="210"/>
      <c r="BD1655" s="210"/>
      <c r="BE1655" s="210"/>
      <c r="BM1655" s="211"/>
      <c r="BN1655" s="211"/>
      <c r="BO1655" s="211"/>
      <c r="BP1655" s="211"/>
      <c r="BQ1655" s="211"/>
      <c r="BR1655" s="211"/>
      <c r="BS1655" s="211"/>
      <c r="BT1655" s="211"/>
      <c r="BU1655" s="211"/>
      <c r="BV1655" s="211"/>
      <c r="BW1655" s="211"/>
      <c r="BX1655" s="211"/>
    </row>
    <row r="1656" spans="1:76" s="209" customFormat="1" x14ac:dyDescent="0.25">
      <c r="A1656" s="194"/>
      <c r="B1656" s="194"/>
      <c r="C1656" s="194"/>
      <c r="D1656" s="194"/>
      <c r="E1656" s="194"/>
      <c r="F1656" s="194"/>
      <c r="G1656" s="194"/>
      <c r="X1656" s="210"/>
      <c r="Y1656" s="210"/>
      <c r="AF1656" s="210"/>
      <c r="AG1656" s="210"/>
      <c r="AT1656" s="210"/>
      <c r="AU1656" s="210"/>
      <c r="AV1656" s="210"/>
      <c r="AW1656" s="210"/>
      <c r="AX1656" s="210"/>
      <c r="AY1656" s="210"/>
      <c r="AZ1656" s="210"/>
      <c r="BA1656" s="210"/>
      <c r="BB1656" s="210"/>
      <c r="BC1656" s="210"/>
      <c r="BD1656" s="210"/>
      <c r="BE1656" s="210"/>
      <c r="BM1656" s="211"/>
      <c r="BN1656" s="211"/>
      <c r="BO1656" s="211"/>
      <c r="BP1656" s="211"/>
      <c r="BQ1656" s="211"/>
      <c r="BR1656" s="211"/>
      <c r="BS1656" s="211"/>
      <c r="BT1656" s="211"/>
      <c r="BU1656" s="211"/>
      <c r="BV1656" s="211"/>
      <c r="BW1656" s="211"/>
      <c r="BX1656" s="211"/>
    </row>
    <row r="1657" spans="1:76" s="209" customFormat="1" x14ac:dyDescent="0.25">
      <c r="A1657" s="194"/>
      <c r="B1657" s="194"/>
      <c r="C1657" s="194"/>
      <c r="D1657" s="194"/>
      <c r="E1657" s="194"/>
      <c r="F1657" s="194"/>
      <c r="G1657" s="194"/>
      <c r="X1657" s="210"/>
      <c r="Y1657" s="210"/>
      <c r="AF1657" s="210"/>
      <c r="AG1657" s="210"/>
      <c r="AT1657" s="210"/>
      <c r="AU1657" s="210"/>
      <c r="AV1657" s="210"/>
      <c r="AW1657" s="210"/>
      <c r="AX1657" s="210"/>
      <c r="AY1657" s="210"/>
      <c r="AZ1657" s="210"/>
      <c r="BA1657" s="210"/>
      <c r="BB1657" s="210"/>
      <c r="BC1657" s="210"/>
      <c r="BD1657" s="210"/>
      <c r="BE1657" s="210"/>
      <c r="BM1657" s="211"/>
      <c r="BN1657" s="211"/>
      <c r="BO1657" s="211"/>
      <c r="BP1657" s="211"/>
      <c r="BQ1657" s="211"/>
      <c r="BR1657" s="211"/>
      <c r="BS1657" s="211"/>
      <c r="BT1657" s="211"/>
      <c r="BU1657" s="211"/>
      <c r="BV1657" s="211"/>
      <c r="BW1657" s="211"/>
      <c r="BX1657" s="211"/>
    </row>
    <row r="1658" spans="1:76" s="209" customFormat="1" x14ac:dyDescent="0.25">
      <c r="A1658" s="194"/>
      <c r="B1658" s="194"/>
      <c r="C1658" s="194"/>
      <c r="D1658" s="194"/>
      <c r="E1658" s="194"/>
      <c r="F1658" s="194"/>
      <c r="G1658" s="194"/>
      <c r="X1658" s="210"/>
      <c r="Y1658" s="210"/>
      <c r="AF1658" s="210"/>
      <c r="AG1658" s="210"/>
      <c r="AT1658" s="210"/>
      <c r="AU1658" s="210"/>
      <c r="AV1658" s="210"/>
      <c r="AW1658" s="210"/>
      <c r="AX1658" s="210"/>
      <c r="AY1658" s="210"/>
      <c r="AZ1658" s="210"/>
      <c r="BA1658" s="210"/>
      <c r="BB1658" s="210"/>
      <c r="BC1658" s="210"/>
      <c r="BD1658" s="210"/>
      <c r="BE1658" s="210"/>
      <c r="BM1658" s="211"/>
      <c r="BN1658" s="211"/>
      <c r="BO1658" s="211"/>
      <c r="BP1658" s="211"/>
      <c r="BQ1658" s="211"/>
      <c r="BR1658" s="211"/>
      <c r="BS1658" s="211"/>
      <c r="BT1658" s="211"/>
      <c r="BU1658" s="211"/>
      <c r="BV1658" s="211"/>
      <c r="BW1658" s="211"/>
      <c r="BX1658" s="211"/>
    </row>
    <row r="1659" spans="1:76" s="209" customFormat="1" x14ac:dyDescent="0.25">
      <c r="A1659" s="194"/>
      <c r="B1659" s="194"/>
      <c r="C1659" s="194"/>
      <c r="D1659" s="194"/>
      <c r="E1659" s="194"/>
      <c r="F1659" s="194"/>
      <c r="G1659" s="194"/>
      <c r="X1659" s="210"/>
      <c r="Y1659" s="210"/>
      <c r="AF1659" s="210"/>
      <c r="AG1659" s="210"/>
      <c r="AT1659" s="210"/>
      <c r="AU1659" s="210"/>
      <c r="AV1659" s="210"/>
      <c r="AW1659" s="210"/>
      <c r="AX1659" s="210"/>
      <c r="AY1659" s="210"/>
      <c r="AZ1659" s="210"/>
      <c r="BA1659" s="210"/>
      <c r="BB1659" s="210"/>
      <c r="BC1659" s="210"/>
      <c r="BD1659" s="210"/>
      <c r="BE1659" s="210"/>
      <c r="BM1659" s="211"/>
      <c r="BN1659" s="211"/>
      <c r="BO1659" s="211"/>
      <c r="BP1659" s="211"/>
      <c r="BQ1659" s="211"/>
      <c r="BR1659" s="211"/>
      <c r="BS1659" s="211"/>
      <c r="BT1659" s="211"/>
      <c r="BU1659" s="211"/>
      <c r="BV1659" s="211"/>
      <c r="BW1659" s="211"/>
      <c r="BX1659" s="211"/>
    </row>
    <row r="1660" spans="1:76" s="209" customFormat="1" x14ac:dyDescent="0.25">
      <c r="A1660" s="194"/>
      <c r="B1660" s="194"/>
      <c r="C1660" s="194"/>
      <c r="D1660" s="194"/>
      <c r="E1660" s="194"/>
      <c r="F1660" s="194"/>
      <c r="G1660" s="194"/>
      <c r="X1660" s="210"/>
      <c r="Y1660" s="210"/>
      <c r="AF1660" s="210"/>
      <c r="AG1660" s="210"/>
      <c r="AT1660" s="210"/>
      <c r="AU1660" s="210"/>
      <c r="AV1660" s="210"/>
      <c r="AW1660" s="210"/>
      <c r="AX1660" s="210"/>
      <c r="AY1660" s="210"/>
      <c r="AZ1660" s="210"/>
      <c r="BA1660" s="210"/>
      <c r="BB1660" s="210"/>
      <c r="BC1660" s="210"/>
      <c r="BD1660" s="210"/>
      <c r="BE1660" s="210"/>
      <c r="BM1660" s="211"/>
      <c r="BN1660" s="211"/>
      <c r="BO1660" s="211"/>
      <c r="BP1660" s="211"/>
      <c r="BQ1660" s="211"/>
      <c r="BR1660" s="211"/>
      <c r="BS1660" s="211"/>
      <c r="BT1660" s="211"/>
      <c r="BU1660" s="211"/>
      <c r="BV1660" s="211"/>
      <c r="BW1660" s="211"/>
      <c r="BX1660" s="211"/>
    </row>
    <row r="1661" spans="1:76" s="209" customFormat="1" x14ac:dyDescent="0.25">
      <c r="A1661" s="194"/>
      <c r="B1661" s="194"/>
      <c r="C1661" s="194"/>
      <c r="D1661" s="194"/>
      <c r="E1661" s="194"/>
      <c r="F1661" s="194"/>
      <c r="G1661" s="194"/>
      <c r="X1661" s="210"/>
      <c r="Y1661" s="210"/>
      <c r="AF1661" s="210"/>
      <c r="AG1661" s="210"/>
      <c r="AT1661" s="210"/>
      <c r="AU1661" s="210"/>
      <c r="AV1661" s="210"/>
      <c r="AW1661" s="210"/>
      <c r="AX1661" s="210"/>
      <c r="AY1661" s="210"/>
      <c r="AZ1661" s="210"/>
      <c r="BA1661" s="210"/>
      <c r="BB1661" s="210"/>
      <c r="BC1661" s="210"/>
      <c r="BD1661" s="210"/>
      <c r="BE1661" s="210"/>
      <c r="BM1661" s="211"/>
      <c r="BN1661" s="211"/>
      <c r="BO1661" s="211"/>
      <c r="BP1661" s="211"/>
      <c r="BQ1661" s="211"/>
      <c r="BR1661" s="211"/>
      <c r="BS1661" s="211"/>
      <c r="BT1661" s="211"/>
      <c r="BU1661" s="211"/>
      <c r="BV1661" s="211"/>
      <c r="BW1661" s="211"/>
      <c r="BX1661" s="211"/>
    </row>
    <row r="1662" spans="1:76" s="209" customFormat="1" x14ac:dyDescent="0.25">
      <c r="A1662" s="194"/>
      <c r="B1662" s="194"/>
      <c r="C1662" s="194"/>
      <c r="D1662" s="194"/>
      <c r="E1662" s="194"/>
      <c r="F1662" s="194"/>
      <c r="G1662" s="194"/>
      <c r="X1662" s="210"/>
      <c r="Y1662" s="210"/>
      <c r="AF1662" s="210"/>
      <c r="AG1662" s="210"/>
      <c r="AT1662" s="210"/>
      <c r="AU1662" s="210"/>
      <c r="AV1662" s="210"/>
      <c r="AW1662" s="210"/>
      <c r="AX1662" s="210"/>
      <c r="AY1662" s="210"/>
      <c r="AZ1662" s="210"/>
      <c r="BA1662" s="210"/>
      <c r="BB1662" s="210"/>
      <c r="BC1662" s="210"/>
      <c r="BD1662" s="210"/>
      <c r="BE1662" s="210"/>
      <c r="BM1662" s="211"/>
      <c r="BN1662" s="211"/>
      <c r="BO1662" s="211"/>
      <c r="BP1662" s="211"/>
      <c r="BQ1662" s="211"/>
      <c r="BR1662" s="211"/>
      <c r="BS1662" s="211"/>
      <c r="BT1662" s="211"/>
      <c r="BU1662" s="211"/>
      <c r="BV1662" s="211"/>
      <c r="BW1662" s="211"/>
      <c r="BX1662" s="211"/>
    </row>
    <row r="1663" spans="1:76" s="209" customFormat="1" x14ac:dyDescent="0.25">
      <c r="A1663" s="194"/>
      <c r="B1663" s="194"/>
      <c r="C1663" s="194"/>
      <c r="D1663" s="194"/>
      <c r="E1663" s="194"/>
      <c r="F1663" s="194"/>
      <c r="G1663" s="194"/>
      <c r="X1663" s="210"/>
      <c r="Y1663" s="210"/>
      <c r="AF1663" s="210"/>
      <c r="AG1663" s="210"/>
      <c r="AT1663" s="210"/>
      <c r="AU1663" s="210"/>
      <c r="AV1663" s="210"/>
      <c r="AW1663" s="210"/>
      <c r="AX1663" s="210"/>
      <c r="AY1663" s="210"/>
      <c r="AZ1663" s="210"/>
      <c r="BA1663" s="210"/>
      <c r="BB1663" s="210"/>
      <c r="BC1663" s="210"/>
      <c r="BD1663" s="210"/>
      <c r="BE1663" s="210"/>
      <c r="BM1663" s="211"/>
      <c r="BN1663" s="211"/>
      <c r="BO1663" s="211"/>
      <c r="BP1663" s="211"/>
      <c r="BQ1663" s="211"/>
      <c r="BR1663" s="211"/>
      <c r="BS1663" s="211"/>
      <c r="BT1663" s="211"/>
      <c r="BU1663" s="211"/>
      <c r="BV1663" s="211"/>
      <c r="BW1663" s="211"/>
      <c r="BX1663" s="211"/>
    </row>
    <row r="1664" spans="1:76" s="209" customFormat="1" x14ac:dyDescent="0.25">
      <c r="A1664" s="194"/>
      <c r="B1664" s="194"/>
      <c r="C1664" s="194"/>
      <c r="D1664" s="194"/>
      <c r="E1664" s="194"/>
      <c r="F1664" s="194"/>
      <c r="G1664" s="194"/>
      <c r="X1664" s="210"/>
      <c r="Y1664" s="210"/>
      <c r="AF1664" s="210"/>
      <c r="AG1664" s="210"/>
      <c r="AT1664" s="210"/>
      <c r="AU1664" s="210"/>
      <c r="AV1664" s="210"/>
      <c r="AW1664" s="210"/>
      <c r="AX1664" s="210"/>
      <c r="AY1664" s="210"/>
      <c r="AZ1664" s="210"/>
      <c r="BA1664" s="210"/>
      <c r="BB1664" s="210"/>
      <c r="BC1664" s="210"/>
      <c r="BD1664" s="210"/>
      <c r="BE1664" s="210"/>
      <c r="BM1664" s="211"/>
      <c r="BN1664" s="211"/>
      <c r="BO1664" s="211"/>
      <c r="BP1664" s="211"/>
      <c r="BQ1664" s="211"/>
      <c r="BR1664" s="211"/>
      <c r="BS1664" s="211"/>
      <c r="BT1664" s="211"/>
      <c r="BU1664" s="211"/>
      <c r="BV1664" s="211"/>
      <c r="BW1664" s="211"/>
      <c r="BX1664" s="211"/>
    </row>
    <row r="1665" spans="1:76" s="209" customFormat="1" x14ac:dyDescent="0.25">
      <c r="A1665" s="194"/>
      <c r="B1665" s="194"/>
      <c r="C1665" s="194"/>
      <c r="D1665" s="194"/>
      <c r="E1665" s="194"/>
      <c r="F1665" s="194"/>
      <c r="G1665" s="194"/>
      <c r="X1665" s="210"/>
      <c r="Y1665" s="210"/>
      <c r="AF1665" s="210"/>
      <c r="AG1665" s="210"/>
      <c r="AT1665" s="210"/>
      <c r="AU1665" s="210"/>
      <c r="AV1665" s="210"/>
      <c r="AW1665" s="210"/>
      <c r="AX1665" s="210"/>
      <c r="AY1665" s="210"/>
      <c r="AZ1665" s="210"/>
      <c r="BA1665" s="210"/>
      <c r="BB1665" s="210"/>
      <c r="BC1665" s="210"/>
      <c r="BD1665" s="210"/>
      <c r="BE1665" s="210"/>
      <c r="BM1665" s="211"/>
      <c r="BN1665" s="211"/>
      <c r="BO1665" s="211"/>
      <c r="BP1665" s="211"/>
      <c r="BQ1665" s="211"/>
      <c r="BR1665" s="211"/>
      <c r="BS1665" s="211"/>
      <c r="BT1665" s="211"/>
      <c r="BU1665" s="211"/>
      <c r="BV1665" s="211"/>
      <c r="BW1665" s="211"/>
      <c r="BX1665" s="211"/>
    </row>
    <row r="1666" spans="1:76" s="209" customFormat="1" x14ac:dyDescent="0.25">
      <c r="A1666" s="194"/>
      <c r="B1666" s="194"/>
      <c r="C1666" s="194"/>
      <c r="D1666" s="194"/>
      <c r="E1666" s="194"/>
      <c r="F1666" s="194"/>
      <c r="G1666" s="194"/>
      <c r="X1666" s="210"/>
      <c r="Y1666" s="210"/>
      <c r="AF1666" s="210"/>
      <c r="AG1666" s="210"/>
      <c r="AT1666" s="210"/>
      <c r="AU1666" s="210"/>
      <c r="AV1666" s="210"/>
      <c r="AW1666" s="210"/>
      <c r="AX1666" s="210"/>
      <c r="AY1666" s="210"/>
      <c r="AZ1666" s="210"/>
      <c r="BA1666" s="210"/>
      <c r="BB1666" s="210"/>
      <c r="BC1666" s="210"/>
      <c r="BD1666" s="210"/>
      <c r="BE1666" s="210"/>
      <c r="BM1666" s="211"/>
      <c r="BN1666" s="211"/>
      <c r="BO1666" s="211"/>
      <c r="BP1666" s="211"/>
      <c r="BQ1666" s="211"/>
      <c r="BR1666" s="211"/>
      <c r="BS1666" s="211"/>
      <c r="BT1666" s="211"/>
      <c r="BU1666" s="211"/>
      <c r="BV1666" s="211"/>
      <c r="BW1666" s="211"/>
      <c r="BX1666" s="211"/>
    </row>
    <row r="1667" spans="1:76" s="209" customFormat="1" x14ac:dyDescent="0.25">
      <c r="A1667" s="194"/>
      <c r="B1667" s="194"/>
      <c r="C1667" s="194"/>
      <c r="D1667" s="194"/>
      <c r="E1667" s="194"/>
      <c r="F1667" s="194"/>
      <c r="G1667" s="194"/>
      <c r="X1667" s="210"/>
      <c r="Y1667" s="210"/>
      <c r="AF1667" s="210"/>
      <c r="AG1667" s="210"/>
      <c r="AT1667" s="210"/>
      <c r="AU1667" s="210"/>
      <c r="AV1667" s="210"/>
      <c r="AW1667" s="210"/>
      <c r="AX1667" s="210"/>
      <c r="AY1667" s="210"/>
      <c r="AZ1667" s="210"/>
      <c r="BA1667" s="210"/>
      <c r="BB1667" s="210"/>
      <c r="BC1667" s="210"/>
      <c r="BD1667" s="210"/>
      <c r="BE1667" s="210"/>
      <c r="BM1667" s="211"/>
      <c r="BN1667" s="211"/>
      <c r="BO1667" s="211"/>
      <c r="BP1667" s="211"/>
      <c r="BQ1667" s="211"/>
      <c r="BR1667" s="211"/>
      <c r="BS1667" s="211"/>
      <c r="BT1667" s="211"/>
      <c r="BU1667" s="211"/>
      <c r="BV1667" s="211"/>
      <c r="BW1667" s="211"/>
      <c r="BX1667" s="211"/>
    </row>
    <row r="1668" spans="1:76" s="209" customFormat="1" x14ac:dyDescent="0.25">
      <c r="A1668" s="194"/>
      <c r="B1668" s="194"/>
      <c r="C1668" s="194"/>
      <c r="D1668" s="194"/>
      <c r="E1668" s="194"/>
      <c r="F1668" s="194"/>
      <c r="G1668" s="194"/>
      <c r="X1668" s="210"/>
      <c r="Y1668" s="210"/>
      <c r="AF1668" s="210"/>
      <c r="AG1668" s="210"/>
      <c r="AT1668" s="210"/>
      <c r="AU1668" s="210"/>
      <c r="AV1668" s="210"/>
      <c r="AW1668" s="210"/>
      <c r="AX1668" s="210"/>
      <c r="AY1668" s="210"/>
      <c r="AZ1668" s="210"/>
      <c r="BA1668" s="210"/>
      <c r="BB1668" s="210"/>
      <c r="BC1668" s="210"/>
      <c r="BD1668" s="210"/>
      <c r="BE1668" s="210"/>
      <c r="BM1668" s="211"/>
      <c r="BN1668" s="211"/>
      <c r="BO1668" s="211"/>
      <c r="BP1668" s="211"/>
      <c r="BQ1668" s="211"/>
      <c r="BR1668" s="211"/>
      <c r="BS1668" s="211"/>
      <c r="BT1668" s="211"/>
      <c r="BU1668" s="211"/>
      <c r="BV1668" s="211"/>
      <c r="BW1668" s="211"/>
      <c r="BX1668" s="211"/>
    </row>
    <row r="1669" spans="1:76" s="209" customFormat="1" x14ac:dyDescent="0.25">
      <c r="A1669" s="194"/>
      <c r="B1669" s="194"/>
      <c r="C1669" s="194"/>
      <c r="D1669" s="194"/>
      <c r="E1669" s="194"/>
      <c r="F1669" s="194"/>
      <c r="G1669" s="194"/>
      <c r="X1669" s="210"/>
      <c r="Y1669" s="210"/>
      <c r="AF1669" s="210"/>
      <c r="AG1669" s="210"/>
      <c r="AT1669" s="210"/>
      <c r="AU1669" s="210"/>
      <c r="AV1669" s="210"/>
      <c r="AW1669" s="210"/>
      <c r="AX1669" s="210"/>
      <c r="AY1669" s="210"/>
      <c r="AZ1669" s="210"/>
      <c r="BA1669" s="210"/>
      <c r="BB1669" s="210"/>
      <c r="BC1669" s="210"/>
      <c r="BD1669" s="210"/>
      <c r="BE1669" s="210"/>
      <c r="BM1669" s="211"/>
      <c r="BN1669" s="211"/>
      <c r="BO1669" s="211"/>
      <c r="BP1669" s="211"/>
      <c r="BQ1669" s="211"/>
      <c r="BR1669" s="211"/>
      <c r="BS1669" s="211"/>
      <c r="BT1669" s="211"/>
      <c r="BU1669" s="211"/>
      <c r="BV1669" s="211"/>
      <c r="BW1669" s="211"/>
      <c r="BX1669" s="211"/>
    </row>
    <row r="1670" spans="1:76" s="209" customFormat="1" x14ac:dyDescent="0.25">
      <c r="A1670" s="194"/>
      <c r="B1670" s="194"/>
      <c r="C1670" s="194"/>
      <c r="D1670" s="194"/>
      <c r="E1670" s="194"/>
      <c r="F1670" s="194"/>
      <c r="G1670" s="194"/>
      <c r="X1670" s="210"/>
      <c r="Y1670" s="210"/>
      <c r="AF1670" s="210"/>
      <c r="AG1670" s="210"/>
      <c r="AT1670" s="210"/>
      <c r="AU1670" s="210"/>
      <c r="AV1670" s="210"/>
      <c r="AW1670" s="210"/>
      <c r="AX1670" s="210"/>
      <c r="AY1670" s="210"/>
      <c r="AZ1670" s="210"/>
      <c r="BA1670" s="210"/>
      <c r="BB1670" s="210"/>
      <c r="BC1670" s="210"/>
      <c r="BD1670" s="210"/>
      <c r="BE1670" s="210"/>
      <c r="BM1670" s="211"/>
      <c r="BN1670" s="211"/>
      <c r="BO1670" s="211"/>
      <c r="BP1670" s="211"/>
      <c r="BQ1670" s="211"/>
      <c r="BR1670" s="211"/>
      <c r="BS1670" s="211"/>
      <c r="BT1670" s="211"/>
      <c r="BU1670" s="211"/>
      <c r="BV1670" s="211"/>
      <c r="BW1670" s="211"/>
      <c r="BX1670" s="211"/>
    </row>
    <row r="1671" spans="1:76" s="209" customFormat="1" x14ac:dyDescent="0.25">
      <c r="A1671" s="194"/>
      <c r="B1671" s="194"/>
      <c r="C1671" s="194"/>
      <c r="D1671" s="194"/>
      <c r="E1671" s="194"/>
      <c r="F1671" s="194"/>
      <c r="G1671" s="194"/>
      <c r="X1671" s="210"/>
      <c r="Y1671" s="210"/>
      <c r="AF1671" s="210"/>
      <c r="AG1671" s="210"/>
      <c r="AT1671" s="210"/>
      <c r="AU1671" s="210"/>
      <c r="AV1671" s="210"/>
      <c r="AW1671" s="210"/>
      <c r="AX1671" s="210"/>
      <c r="AY1671" s="210"/>
      <c r="AZ1671" s="210"/>
      <c r="BA1671" s="210"/>
      <c r="BB1671" s="210"/>
      <c r="BC1671" s="210"/>
      <c r="BD1671" s="210"/>
      <c r="BE1671" s="210"/>
      <c r="BM1671" s="211"/>
      <c r="BN1671" s="211"/>
      <c r="BO1671" s="211"/>
      <c r="BP1671" s="211"/>
      <c r="BQ1671" s="211"/>
      <c r="BR1671" s="211"/>
      <c r="BS1671" s="211"/>
      <c r="BT1671" s="211"/>
      <c r="BU1671" s="211"/>
      <c r="BV1671" s="211"/>
      <c r="BW1671" s="211"/>
      <c r="BX1671" s="211"/>
    </row>
    <row r="1672" spans="1:76" s="209" customFormat="1" x14ac:dyDescent="0.25">
      <c r="A1672" s="194"/>
      <c r="B1672" s="194"/>
      <c r="C1672" s="194"/>
      <c r="D1672" s="194"/>
      <c r="E1672" s="194"/>
      <c r="F1672" s="194"/>
      <c r="G1672" s="194"/>
      <c r="X1672" s="210"/>
      <c r="Y1672" s="210"/>
      <c r="AF1672" s="210"/>
      <c r="AG1672" s="210"/>
      <c r="AT1672" s="210"/>
      <c r="AU1672" s="210"/>
      <c r="AV1672" s="210"/>
      <c r="AW1672" s="210"/>
      <c r="AX1672" s="210"/>
      <c r="AY1672" s="210"/>
      <c r="AZ1672" s="210"/>
      <c r="BA1672" s="210"/>
      <c r="BB1672" s="210"/>
      <c r="BC1672" s="210"/>
      <c r="BD1672" s="210"/>
      <c r="BE1672" s="210"/>
      <c r="BM1672" s="211"/>
      <c r="BN1672" s="211"/>
      <c r="BO1672" s="211"/>
      <c r="BP1672" s="211"/>
      <c r="BQ1672" s="211"/>
      <c r="BR1672" s="211"/>
      <c r="BS1672" s="211"/>
      <c r="BT1672" s="211"/>
      <c r="BU1672" s="211"/>
      <c r="BV1672" s="211"/>
      <c r="BW1672" s="211"/>
      <c r="BX1672" s="211"/>
    </row>
    <row r="1673" spans="1:76" s="209" customFormat="1" x14ac:dyDescent="0.25">
      <c r="A1673" s="194"/>
      <c r="B1673" s="194"/>
      <c r="C1673" s="194"/>
      <c r="D1673" s="194"/>
      <c r="E1673" s="194"/>
      <c r="F1673" s="194"/>
      <c r="G1673" s="194"/>
      <c r="X1673" s="210"/>
      <c r="Y1673" s="210"/>
      <c r="AF1673" s="210"/>
      <c r="AG1673" s="210"/>
      <c r="AT1673" s="210"/>
      <c r="AU1673" s="210"/>
      <c r="AV1673" s="210"/>
      <c r="AW1673" s="210"/>
      <c r="AX1673" s="210"/>
      <c r="AY1673" s="210"/>
      <c r="AZ1673" s="210"/>
      <c r="BA1673" s="210"/>
      <c r="BB1673" s="210"/>
      <c r="BC1673" s="210"/>
      <c r="BD1673" s="210"/>
      <c r="BE1673" s="210"/>
      <c r="BM1673" s="211"/>
      <c r="BN1673" s="211"/>
      <c r="BO1673" s="211"/>
      <c r="BP1673" s="211"/>
      <c r="BQ1673" s="211"/>
      <c r="BR1673" s="211"/>
      <c r="BS1673" s="211"/>
      <c r="BT1673" s="211"/>
      <c r="BU1673" s="211"/>
      <c r="BV1673" s="211"/>
      <c r="BW1673" s="211"/>
      <c r="BX1673" s="211"/>
    </row>
    <row r="1674" spans="1:76" s="209" customFormat="1" x14ac:dyDescent="0.25">
      <c r="A1674" s="194"/>
      <c r="B1674" s="194"/>
      <c r="C1674" s="194"/>
      <c r="D1674" s="194"/>
      <c r="E1674" s="194"/>
      <c r="F1674" s="194"/>
      <c r="G1674" s="194"/>
      <c r="X1674" s="210"/>
      <c r="Y1674" s="210"/>
      <c r="AF1674" s="210"/>
      <c r="AG1674" s="210"/>
      <c r="AT1674" s="210"/>
      <c r="AU1674" s="210"/>
      <c r="AV1674" s="210"/>
      <c r="AW1674" s="210"/>
      <c r="AX1674" s="210"/>
      <c r="AY1674" s="210"/>
      <c r="AZ1674" s="210"/>
      <c r="BA1674" s="210"/>
      <c r="BB1674" s="210"/>
      <c r="BC1674" s="210"/>
      <c r="BD1674" s="210"/>
      <c r="BE1674" s="210"/>
      <c r="BM1674" s="211"/>
      <c r="BN1674" s="211"/>
      <c r="BO1674" s="211"/>
      <c r="BP1674" s="211"/>
      <c r="BQ1674" s="211"/>
      <c r="BR1674" s="211"/>
      <c r="BS1674" s="211"/>
      <c r="BT1674" s="211"/>
      <c r="BU1674" s="211"/>
      <c r="BV1674" s="211"/>
      <c r="BW1674" s="211"/>
      <c r="BX1674" s="211"/>
    </row>
    <row r="1675" spans="1:76" s="209" customFormat="1" x14ac:dyDescent="0.25">
      <c r="A1675" s="194"/>
      <c r="B1675" s="194"/>
      <c r="C1675" s="194"/>
      <c r="D1675" s="194"/>
      <c r="E1675" s="194"/>
      <c r="F1675" s="194"/>
      <c r="G1675" s="194"/>
      <c r="X1675" s="210"/>
      <c r="Y1675" s="210"/>
      <c r="AF1675" s="210"/>
      <c r="AG1675" s="210"/>
      <c r="AT1675" s="210"/>
      <c r="AU1675" s="210"/>
      <c r="AV1675" s="210"/>
      <c r="AW1675" s="210"/>
      <c r="AX1675" s="210"/>
      <c r="AY1675" s="210"/>
      <c r="AZ1675" s="210"/>
      <c r="BA1675" s="210"/>
      <c r="BB1675" s="210"/>
      <c r="BC1675" s="210"/>
      <c r="BD1675" s="210"/>
      <c r="BE1675" s="210"/>
      <c r="BM1675" s="211"/>
      <c r="BN1675" s="211"/>
      <c r="BO1675" s="211"/>
      <c r="BP1675" s="211"/>
      <c r="BQ1675" s="211"/>
      <c r="BR1675" s="211"/>
      <c r="BS1675" s="211"/>
      <c r="BT1675" s="211"/>
      <c r="BU1675" s="211"/>
      <c r="BV1675" s="211"/>
      <c r="BW1675" s="211"/>
      <c r="BX1675" s="211"/>
    </row>
    <row r="1676" spans="1:76" s="209" customFormat="1" x14ac:dyDescent="0.25">
      <c r="A1676" s="194"/>
      <c r="B1676" s="194"/>
      <c r="C1676" s="194"/>
      <c r="D1676" s="194"/>
      <c r="E1676" s="194"/>
      <c r="F1676" s="194"/>
      <c r="G1676" s="194"/>
      <c r="X1676" s="210"/>
      <c r="Y1676" s="210"/>
      <c r="AF1676" s="210"/>
      <c r="AG1676" s="210"/>
      <c r="AT1676" s="210"/>
      <c r="AU1676" s="210"/>
      <c r="AV1676" s="210"/>
      <c r="AW1676" s="210"/>
      <c r="AX1676" s="210"/>
      <c r="AY1676" s="210"/>
      <c r="AZ1676" s="210"/>
      <c r="BA1676" s="210"/>
      <c r="BB1676" s="210"/>
      <c r="BC1676" s="210"/>
      <c r="BD1676" s="210"/>
      <c r="BE1676" s="210"/>
      <c r="BM1676" s="211"/>
      <c r="BN1676" s="211"/>
      <c r="BO1676" s="211"/>
      <c r="BP1676" s="211"/>
      <c r="BQ1676" s="211"/>
      <c r="BR1676" s="211"/>
      <c r="BS1676" s="211"/>
      <c r="BT1676" s="211"/>
      <c r="BU1676" s="211"/>
      <c r="BV1676" s="211"/>
      <c r="BW1676" s="211"/>
      <c r="BX1676" s="211"/>
    </row>
    <row r="1677" spans="1:76" s="209" customFormat="1" x14ac:dyDescent="0.25">
      <c r="A1677" s="194"/>
      <c r="B1677" s="194"/>
      <c r="C1677" s="194"/>
      <c r="D1677" s="194"/>
      <c r="E1677" s="194"/>
      <c r="F1677" s="194"/>
      <c r="G1677" s="194"/>
      <c r="X1677" s="210"/>
      <c r="Y1677" s="210"/>
      <c r="AF1677" s="210"/>
      <c r="AG1677" s="210"/>
      <c r="AT1677" s="210"/>
      <c r="AU1677" s="210"/>
      <c r="AV1677" s="210"/>
      <c r="AW1677" s="210"/>
      <c r="AX1677" s="210"/>
      <c r="AY1677" s="210"/>
      <c r="AZ1677" s="210"/>
      <c r="BA1677" s="210"/>
      <c r="BB1677" s="210"/>
      <c r="BC1677" s="210"/>
      <c r="BD1677" s="210"/>
      <c r="BE1677" s="210"/>
      <c r="BM1677" s="211"/>
      <c r="BN1677" s="211"/>
      <c r="BO1677" s="211"/>
      <c r="BP1677" s="211"/>
      <c r="BQ1677" s="211"/>
      <c r="BR1677" s="211"/>
      <c r="BS1677" s="211"/>
      <c r="BT1677" s="211"/>
      <c r="BU1677" s="211"/>
      <c r="BV1677" s="211"/>
      <c r="BW1677" s="211"/>
      <c r="BX1677" s="211"/>
    </row>
    <row r="1678" spans="1:76" s="209" customFormat="1" x14ac:dyDescent="0.25">
      <c r="A1678" s="194"/>
      <c r="B1678" s="194"/>
      <c r="C1678" s="194"/>
      <c r="D1678" s="194"/>
      <c r="E1678" s="194"/>
      <c r="F1678" s="194"/>
      <c r="G1678" s="194"/>
      <c r="X1678" s="210"/>
      <c r="Y1678" s="210"/>
      <c r="AF1678" s="210"/>
      <c r="AG1678" s="210"/>
      <c r="AT1678" s="210"/>
      <c r="AU1678" s="210"/>
      <c r="AV1678" s="210"/>
      <c r="AW1678" s="210"/>
      <c r="AX1678" s="210"/>
      <c r="AY1678" s="210"/>
      <c r="AZ1678" s="210"/>
      <c r="BA1678" s="210"/>
      <c r="BB1678" s="210"/>
      <c r="BC1678" s="210"/>
      <c r="BD1678" s="210"/>
      <c r="BE1678" s="210"/>
      <c r="BM1678" s="211"/>
      <c r="BN1678" s="211"/>
      <c r="BO1678" s="211"/>
      <c r="BP1678" s="211"/>
      <c r="BQ1678" s="211"/>
      <c r="BR1678" s="211"/>
      <c r="BS1678" s="211"/>
      <c r="BT1678" s="211"/>
      <c r="BU1678" s="211"/>
      <c r="BV1678" s="211"/>
      <c r="BW1678" s="211"/>
      <c r="BX1678" s="211"/>
    </row>
    <row r="1679" spans="1:76" s="209" customFormat="1" x14ac:dyDescent="0.25">
      <c r="A1679" s="194"/>
      <c r="B1679" s="194"/>
      <c r="C1679" s="194"/>
      <c r="D1679" s="194"/>
      <c r="E1679" s="194"/>
      <c r="F1679" s="194"/>
      <c r="G1679" s="194"/>
      <c r="X1679" s="210"/>
      <c r="Y1679" s="210"/>
      <c r="AF1679" s="210"/>
      <c r="AG1679" s="210"/>
      <c r="AT1679" s="210"/>
      <c r="AU1679" s="210"/>
      <c r="AV1679" s="210"/>
      <c r="AW1679" s="210"/>
      <c r="AX1679" s="210"/>
      <c r="AY1679" s="210"/>
      <c r="AZ1679" s="210"/>
      <c r="BA1679" s="210"/>
      <c r="BB1679" s="210"/>
      <c r="BC1679" s="210"/>
      <c r="BD1679" s="210"/>
      <c r="BE1679" s="210"/>
      <c r="BM1679" s="211"/>
      <c r="BN1679" s="211"/>
      <c r="BO1679" s="211"/>
      <c r="BP1679" s="211"/>
      <c r="BQ1679" s="211"/>
      <c r="BR1679" s="211"/>
      <c r="BS1679" s="211"/>
      <c r="BT1679" s="211"/>
      <c r="BU1679" s="211"/>
      <c r="BV1679" s="211"/>
      <c r="BW1679" s="211"/>
      <c r="BX1679" s="211"/>
    </row>
    <row r="1680" spans="1:76" s="209" customFormat="1" x14ac:dyDescent="0.25">
      <c r="A1680" s="194"/>
      <c r="B1680" s="194"/>
      <c r="C1680" s="194"/>
      <c r="D1680" s="194"/>
      <c r="E1680" s="194"/>
      <c r="F1680" s="194"/>
      <c r="G1680" s="194"/>
      <c r="X1680" s="210"/>
      <c r="Y1680" s="210"/>
      <c r="AF1680" s="210"/>
      <c r="AG1680" s="210"/>
      <c r="AT1680" s="210"/>
      <c r="AU1680" s="210"/>
      <c r="AV1680" s="210"/>
      <c r="AW1680" s="210"/>
      <c r="AX1680" s="210"/>
      <c r="AY1680" s="210"/>
      <c r="AZ1680" s="210"/>
      <c r="BA1680" s="210"/>
      <c r="BB1680" s="210"/>
      <c r="BC1680" s="210"/>
      <c r="BD1680" s="210"/>
      <c r="BE1680" s="210"/>
      <c r="BM1680" s="211"/>
      <c r="BN1680" s="211"/>
      <c r="BO1680" s="211"/>
      <c r="BP1680" s="211"/>
      <c r="BQ1680" s="211"/>
      <c r="BR1680" s="211"/>
      <c r="BS1680" s="211"/>
      <c r="BT1680" s="211"/>
      <c r="BU1680" s="211"/>
      <c r="BV1680" s="211"/>
      <c r="BW1680" s="211"/>
      <c r="BX1680" s="211"/>
    </row>
    <row r="1681" spans="1:76" s="209" customFormat="1" x14ac:dyDescent="0.25">
      <c r="A1681" s="194"/>
      <c r="B1681" s="194"/>
      <c r="C1681" s="194"/>
      <c r="D1681" s="194"/>
      <c r="E1681" s="194"/>
      <c r="F1681" s="194"/>
      <c r="G1681" s="194"/>
      <c r="X1681" s="210"/>
      <c r="Y1681" s="210"/>
      <c r="AF1681" s="210"/>
      <c r="AG1681" s="210"/>
      <c r="AT1681" s="210"/>
      <c r="AU1681" s="210"/>
      <c r="AV1681" s="210"/>
      <c r="AW1681" s="210"/>
      <c r="AX1681" s="210"/>
      <c r="AY1681" s="210"/>
      <c r="AZ1681" s="210"/>
      <c r="BA1681" s="210"/>
      <c r="BB1681" s="210"/>
      <c r="BC1681" s="210"/>
      <c r="BD1681" s="210"/>
      <c r="BE1681" s="210"/>
      <c r="BM1681" s="211"/>
      <c r="BN1681" s="211"/>
      <c r="BO1681" s="211"/>
      <c r="BP1681" s="211"/>
      <c r="BQ1681" s="211"/>
      <c r="BR1681" s="211"/>
      <c r="BS1681" s="211"/>
      <c r="BT1681" s="211"/>
      <c r="BU1681" s="211"/>
      <c r="BV1681" s="211"/>
      <c r="BW1681" s="211"/>
      <c r="BX1681" s="211"/>
    </row>
    <row r="1682" spans="1:76" s="209" customFormat="1" x14ac:dyDescent="0.25">
      <c r="A1682" s="194"/>
      <c r="B1682" s="194"/>
      <c r="C1682" s="194"/>
      <c r="D1682" s="194"/>
      <c r="E1682" s="194"/>
      <c r="F1682" s="194"/>
      <c r="G1682" s="194"/>
      <c r="X1682" s="210"/>
      <c r="Y1682" s="210"/>
      <c r="AF1682" s="210"/>
      <c r="AG1682" s="210"/>
      <c r="AT1682" s="210"/>
      <c r="AU1682" s="210"/>
      <c r="AV1682" s="210"/>
      <c r="AW1682" s="210"/>
      <c r="AX1682" s="210"/>
      <c r="AY1682" s="210"/>
      <c r="AZ1682" s="210"/>
      <c r="BA1682" s="210"/>
      <c r="BB1682" s="210"/>
      <c r="BC1682" s="210"/>
      <c r="BD1682" s="210"/>
      <c r="BE1682" s="210"/>
      <c r="BM1682" s="211"/>
      <c r="BN1682" s="211"/>
      <c r="BO1682" s="211"/>
      <c r="BP1682" s="211"/>
      <c r="BQ1682" s="211"/>
      <c r="BR1682" s="211"/>
      <c r="BS1682" s="211"/>
      <c r="BT1682" s="211"/>
      <c r="BU1682" s="211"/>
      <c r="BV1682" s="211"/>
      <c r="BW1682" s="211"/>
      <c r="BX1682" s="211"/>
    </row>
    <row r="1683" spans="1:76" s="209" customFormat="1" x14ac:dyDescent="0.25">
      <c r="A1683" s="194"/>
      <c r="B1683" s="194"/>
      <c r="C1683" s="194"/>
      <c r="D1683" s="194"/>
      <c r="E1683" s="194"/>
      <c r="F1683" s="194"/>
      <c r="G1683" s="194"/>
      <c r="X1683" s="210"/>
      <c r="Y1683" s="210"/>
      <c r="AF1683" s="210"/>
      <c r="AG1683" s="210"/>
      <c r="AT1683" s="210"/>
      <c r="AU1683" s="210"/>
      <c r="AV1683" s="210"/>
      <c r="AW1683" s="210"/>
      <c r="AX1683" s="210"/>
      <c r="AY1683" s="210"/>
      <c r="AZ1683" s="210"/>
      <c r="BA1683" s="210"/>
      <c r="BB1683" s="210"/>
      <c r="BC1683" s="210"/>
      <c r="BD1683" s="210"/>
      <c r="BE1683" s="210"/>
      <c r="BM1683" s="211"/>
      <c r="BN1683" s="211"/>
      <c r="BO1683" s="211"/>
      <c r="BP1683" s="211"/>
      <c r="BQ1683" s="211"/>
      <c r="BR1683" s="211"/>
      <c r="BS1683" s="211"/>
      <c r="BT1683" s="211"/>
      <c r="BU1683" s="211"/>
      <c r="BV1683" s="211"/>
      <c r="BW1683" s="211"/>
      <c r="BX1683" s="211"/>
    </row>
    <row r="1684" spans="1:76" s="209" customFormat="1" x14ac:dyDescent="0.25">
      <c r="A1684" s="194"/>
      <c r="B1684" s="194"/>
      <c r="C1684" s="194"/>
      <c r="D1684" s="194"/>
      <c r="E1684" s="194"/>
      <c r="F1684" s="194"/>
      <c r="G1684" s="194"/>
      <c r="X1684" s="210"/>
      <c r="Y1684" s="210"/>
      <c r="AF1684" s="210"/>
      <c r="AG1684" s="210"/>
      <c r="AT1684" s="210"/>
      <c r="AU1684" s="210"/>
      <c r="AV1684" s="210"/>
      <c r="AW1684" s="210"/>
      <c r="AX1684" s="210"/>
      <c r="AY1684" s="210"/>
      <c r="AZ1684" s="210"/>
      <c r="BA1684" s="210"/>
      <c r="BB1684" s="210"/>
      <c r="BC1684" s="210"/>
      <c r="BD1684" s="210"/>
      <c r="BE1684" s="210"/>
      <c r="BM1684" s="211"/>
      <c r="BN1684" s="211"/>
      <c r="BO1684" s="211"/>
      <c r="BP1684" s="211"/>
      <c r="BQ1684" s="211"/>
      <c r="BR1684" s="211"/>
      <c r="BS1684" s="211"/>
      <c r="BT1684" s="211"/>
      <c r="BU1684" s="211"/>
      <c r="BV1684" s="211"/>
      <c r="BW1684" s="211"/>
      <c r="BX1684" s="211"/>
    </row>
    <row r="1685" spans="1:76" s="209" customFormat="1" x14ac:dyDescent="0.25">
      <c r="A1685" s="194"/>
      <c r="B1685" s="194"/>
      <c r="C1685" s="194"/>
      <c r="D1685" s="194"/>
      <c r="E1685" s="194"/>
      <c r="F1685" s="194"/>
      <c r="G1685" s="194"/>
      <c r="X1685" s="210"/>
      <c r="Y1685" s="210"/>
      <c r="AF1685" s="210"/>
      <c r="AG1685" s="210"/>
      <c r="AT1685" s="210"/>
      <c r="AU1685" s="210"/>
      <c r="AV1685" s="210"/>
      <c r="AW1685" s="210"/>
      <c r="AX1685" s="210"/>
      <c r="AY1685" s="210"/>
      <c r="AZ1685" s="210"/>
      <c r="BA1685" s="210"/>
      <c r="BB1685" s="210"/>
      <c r="BC1685" s="210"/>
      <c r="BD1685" s="210"/>
      <c r="BE1685" s="210"/>
      <c r="BM1685" s="211"/>
      <c r="BN1685" s="211"/>
      <c r="BO1685" s="211"/>
      <c r="BP1685" s="211"/>
      <c r="BQ1685" s="211"/>
      <c r="BR1685" s="211"/>
      <c r="BS1685" s="211"/>
      <c r="BT1685" s="211"/>
      <c r="BU1685" s="211"/>
      <c r="BV1685" s="211"/>
      <c r="BW1685" s="211"/>
      <c r="BX1685" s="211"/>
    </row>
    <row r="1686" spans="1:76" s="209" customFormat="1" x14ac:dyDescent="0.25">
      <c r="A1686" s="194"/>
      <c r="B1686" s="194"/>
      <c r="C1686" s="194"/>
      <c r="D1686" s="194"/>
      <c r="E1686" s="194"/>
      <c r="F1686" s="194"/>
      <c r="G1686" s="194"/>
      <c r="X1686" s="210"/>
      <c r="Y1686" s="210"/>
      <c r="AF1686" s="210"/>
      <c r="AG1686" s="210"/>
      <c r="AT1686" s="210"/>
      <c r="AU1686" s="210"/>
      <c r="AV1686" s="210"/>
      <c r="AW1686" s="210"/>
      <c r="AX1686" s="210"/>
      <c r="AY1686" s="210"/>
      <c r="AZ1686" s="210"/>
      <c r="BA1686" s="210"/>
      <c r="BB1686" s="210"/>
      <c r="BC1686" s="210"/>
      <c r="BD1686" s="210"/>
      <c r="BE1686" s="210"/>
      <c r="BM1686" s="211"/>
      <c r="BN1686" s="211"/>
      <c r="BO1686" s="211"/>
      <c r="BP1686" s="211"/>
      <c r="BQ1686" s="211"/>
      <c r="BR1686" s="211"/>
      <c r="BS1686" s="211"/>
      <c r="BT1686" s="211"/>
      <c r="BU1686" s="211"/>
      <c r="BV1686" s="211"/>
      <c r="BW1686" s="211"/>
      <c r="BX1686" s="211"/>
    </row>
    <row r="1687" spans="1:76" s="209" customFormat="1" x14ac:dyDescent="0.25">
      <c r="A1687" s="194"/>
      <c r="B1687" s="194"/>
      <c r="C1687" s="194"/>
      <c r="D1687" s="194"/>
      <c r="E1687" s="194"/>
      <c r="F1687" s="194"/>
      <c r="G1687" s="194"/>
      <c r="X1687" s="210"/>
      <c r="Y1687" s="210"/>
      <c r="AF1687" s="210"/>
      <c r="AG1687" s="210"/>
      <c r="AT1687" s="210"/>
      <c r="AU1687" s="210"/>
      <c r="AV1687" s="210"/>
      <c r="AW1687" s="210"/>
      <c r="AX1687" s="210"/>
      <c r="AY1687" s="210"/>
      <c r="AZ1687" s="210"/>
      <c r="BA1687" s="210"/>
      <c r="BB1687" s="210"/>
      <c r="BC1687" s="210"/>
      <c r="BD1687" s="210"/>
      <c r="BE1687" s="210"/>
      <c r="BM1687" s="211"/>
      <c r="BN1687" s="211"/>
      <c r="BO1687" s="211"/>
      <c r="BP1687" s="211"/>
      <c r="BQ1687" s="211"/>
      <c r="BR1687" s="211"/>
      <c r="BS1687" s="211"/>
      <c r="BT1687" s="211"/>
      <c r="BU1687" s="211"/>
      <c r="BV1687" s="211"/>
      <c r="BW1687" s="211"/>
      <c r="BX1687" s="211"/>
    </row>
    <row r="1688" spans="1:76" s="209" customFormat="1" x14ac:dyDescent="0.25">
      <c r="A1688" s="194"/>
      <c r="B1688" s="194"/>
      <c r="C1688" s="194"/>
      <c r="D1688" s="194"/>
      <c r="E1688" s="194"/>
      <c r="F1688" s="194"/>
      <c r="G1688" s="194"/>
      <c r="X1688" s="210"/>
      <c r="Y1688" s="210"/>
      <c r="AF1688" s="210"/>
      <c r="AG1688" s="210"/>
      <c r="AT1688" s="210"/>
      <c r="AU1688" s="210"/>
      <c r="AV1688" s="210"/>
      <c r="AW1688" s="210"/>
      <c r="AX1688" s="210"/>
      <c r="AY1688" s="210"/>
      <c r="AZ1688" s="210"/>
      <c r="BA1688" s="210"/>
      <c r="BB1688" s="210"/>
      <c r="BC1688" s="210"/>
      <c r="BD1688" s="210"/>
      <c r="BE1688" s="210"/>
      <c r="BM1688" s="211"/>
      <c r="BN1688" s="211"/>
      <c r="BO1688" s="211"/>
      <c r="BP1688" s="211"/>
      <c r="BQ1688" s="211"/>
      <c r="BR1688" s="211"/>
      <c r="BS1688" s="211"/>
      <c r="BT1688" s="211"/>
      <c r="BU1688" s="211"/>
      <c r="BV1688" s="211"/>
      <c r="BW1688" s="211"/>
      <c r="BX1688" s="211"/>
    </row>
    <row r="1689" spans="1:76" s="209" customFormat="1" x14ac:dyDescent="0.25">
      <c r="A1689" s="194"/>
      <c r="B1689" s="194"/>
      <c r="C1689" s="194"/>
      <c r="D1689" s="194"/>
      <c r="E1689" s="194"/>
      <c r="F1689" s="194"/>
      <c r="G1689" s="194"/>
      <c r="X1689" s="210"/>
      <c r="Y1689" s="210"/>
      <c r="AF1689" s="210"/>
      <c r="AG1689" s="210"/>
      <c r="AT1689" s="210"/>
      <c r="AU1689" s="210"/>
      <c r="AV1689" s="210"/>
      <c r="AW1689" s="210"/>
      <c r="AX1689" s="210"/>
      <c r="AY1689" s="210"/>
      <c r="AZ1689" s="210"/>
      <c r="BA1689" s="210"/>
      <c r="BB1689" s="210"/>
      <c r="BC1689" s="210"/>
      <c r="BD1689" s="210"/>
      <c r="BE1689" s="210"/>
      <c r="BM1689" s="211"/>
      <c r="BN1689" s="211"/>
      <c r="BO1689" s="211"/>
      <c r="BP1689" s="211"/>
      <c r="BQ1689" s="211"/>
      <c r="BR1689" s="211"/>
      <c r="BS1689" s="211"/>
      <c r="BT1689" s="211"/>
      <c r="BU1689" s="211"/>
      <c r="BV1689" s="211"/>
      <c r="BW1689" s="211"/>
      <c r="BX1689" s="211"/>
    </row>
    <row r="1690" spans="1:76" s="209" customFormat="1" x14ac:dyDescent="0.25">
      <c r="A1690" s="194"/>
      <c r="B1690" s="194"/>
      <c r="C1690" s="194"/>
      <c r="D1690" s="194"/>
      <c r="E1690" s="194"/>
      <c r="F1690" s="194"/>
      <c r="G1690" s="194"/>
      <c r="X1690" s="210"/>
      <c r="Y1690" s="210"/>
      <c r="AF1690" s="210"/>
      <c r="AG1690" s="210"/>
      <c r="AT1690" s="210"/>
      <c r="AU1690" s="210"/>
      <c r="AV1690" s="210"/>
      <c r="AW1690" s="210"/>
      <c r="AX1690" s="210"/>
      <c r="AY1690" s="210"/>
      <c r="AZ1690" s="210"/>
      <c r="BA1690" s="210"/>
      <c r="BB1690" s="210"/>
      <c r="BC1690" s="210"/>
      <c r="BD1690" s="210"/>
      <c r="BE1690" s="210"/>
      <c r="BM1690" s="211"/>
      <c r="BN1690" s="211"/>
      <c r="BO1690" s="211"/>
      <c r="BP1690" s="211"/>
      <c r="BQ1690" s="211"/>
      <c r="BR1690" s="211"/>
      <c r="BS1690" s="211"/>
      <c r="BT1690" s="211"/>
      <c r="BU1690" s="211"/>
      <c r="BV1690" s="211"/>
      <c r="BW1690" s="211"/>
      <c r="BX1690" s="211"/>
    </row>
    <row r="1691" spans="1:76" s="209" customFormat="1" x14ac:dyDescent="0.25">
      <c r="A1691" s="194"/>
      <c r="B1691" s="194"/>
      <c r="C1691" s="194"/>
      <c r="D1691" s="194"/>
      <c r="E1691" s="194"/>
      <c r="F1691" s="194"/>
      <c r="G1691" s="194"/>
      <c r="X1691" s="210"/>
      <c r="Y1691" s="210"/>
      <c r="AF1691" s="210"/>
      <c r="AG1691" s="210"/>
      <c r="AT1691" s="210"/>
      <c r="AU1691" s="210"/>
      <c r="AV1691" s="210"/>
      <c r="AW1691" s="210"/>
      <c r="AX1691" s="210"/>
      <c r="AY1691" s="210"/>
      <c r="AZ1691" s="210"/>
      <c r="BA1691" s="210"/>
      <c r="BB1691" s="210"/>
      <c r="BC1691" s="210"/>
      <c r="BD1691" s="210"/>
      <c r="BE1691" s="210"/>
      <c r="BM1691" s="211"/>
      <c r="BN1691" s="211"/>
      <c r="BO1691" s="211"/>
      <c r="BP1691" s="211"/>
      <c r="BQ1691" s="211"/>
      <c r="BR1691" s="211"/>
      <c r="BS1691" s="211"/>
      <c r="BT1691" s="211"/>
      <c r="BU1691" s="211"/>
      <c r="BV1691" s="211"/>
      <c r="BW1691" s="211"/>
      <c r="BX1691" s="211"/>
    </row>
    <row r="1692" spans="1:76" s="209" customFormat="1" x14ac:dyDescent="0.25">
      <c r="A1692" s="194"/>
      <c r="B1692" s="194"/>
      <c r="C1692" s="194"/>
      <c r="D1692" s="194"/>
      <c r="E1692" s="194"/>
      <c r="F1692" s="194"/>
      <c r="G1692" s="194"/>
      <c r="X1692" s="210"/>
      <c r="Y1692" s="210"/>
      <c r="AF1692" s="210"/>
      <c r="AG1692" s="210"/>
      <c r="AT1692" s="210"/>
      <c r="AU1692" s="210"/>
      <c r="AV1692" s="210"/>
      <c r="AW1692" s="210"/>
      <c r="AX1692" s="210"/>
      <c r="AY1692" s="210"/>
      <c r="AZ1692" s="210"/>
      <c r="BA1692" s="210"/>
      <c r="BB1692" s="210"/>
      <c r="BC1692" s="210"/>
      <c r="BD1692" s="210"/>
      <c r="BE1692" s="210"/>
      <c r="BM1692" s="211"/>
      <c r="BN1692" s="211"/>
      <c r="BO1692" s="211"/>
      <c r="BP1692" s="211"/>
      <c r="BQ1692" s="211"/>
      <c r="BR1692" s="211"/>
      <c r="BS1692" s="211"/>
      <c r="BT1692" s="211"/>
      <c r="BU1692" s="211"/>
      <c r="BV1692" s="211"/>
      <c r="BW1692" s="211"/>
      <c r="BX1692" s="211"/>
    </row>
    <row r="1693" spans="1:76" s="209" customFormat="1" x14ac:dyDescent="0.25">
      <c r="A1693" s="194"/>
      <c r="B1693" s="194"/>
      <c r="C1693" s="194"/>
      <c r="D1693" s="194"/>
      <c r="E1693" s="194"/>
      <c r="F1693" s="194"/>
      <c r="G1693" s="194"/>
      <c r="X1693" s="210"/>
      <c r="Y1693" s="210"/>
      <c r="AF1693" s="210"/>
      <c r="AG1693" s="210"/>
      <c r="AT1693" s="210"/>
      <c r="AU1693" s="210"/>
      <c r="AV1693" s="210"/>
      <c r="AW1693" s="210"/>
      <c r="AX1693" s="210"/>
      <c r="AY1693" s="210"/>
      <c r="AZ1693" s="210"/>
      <c r="BA1693" s="210"/>
      <c r="BB1693" s="210"/>
      <c r="BC1693" s="210"/>
      <c r="BD1693" s="210"/>
      <c r="BE1693" s="210"/>
      <c r="BM1693" s="211"/>
      <c r="BN1693" s="211"/>
      <c r="BO1693" s="211"/>
      <c r="BP1693" s="211"/>
      <c r="BQ1693" s="211"/>
      <c r="BR1693" s="211"/>
      <c r="BS1693" s="211"/>
      <c r="BT1693" s="211"/>
      <c r="BU1693" s="211"/>
      <c r="BV1693" s="211"/>
      <c r="BW1693" s="211"/>
      <c r="BX1693" s="211"/>
    </row>
    <row r="1694" spans="1:76" s="209" customFormat="1" x14ac:dyDescent="0.25">
      <c r="A1694" s="194"/>
      <c r="B1694" s="194"/>
      <c r="C1694" s="194"/>
      <c r="D1694" s="194"/>
      <c r="E1694" s="194"/>
      <c r="F1694" s="194"/>
      <c r="G1694" s="194"/>
      <c r="X1694" s="210"/>
      <c r="Y1694" s="210"/>
      <c r="AF1694" s="210"/>
      <c r="AG1694" s="210"/>
      <c r="AT1694" s="210"/>
      <c r="AU1694" s="210"/>
      <c r="AV1694" s="210"/>
      <c r="AW1694" s="210"/>
      <c r="AX1694" s="210"/>
      <c r="AY1694" s="210"/>
      <c r="AZ1694" s="210"/>
      <c r="BA1694" s="210"/>
      <c r="BB1694" s="210"/>
      <c r="BC1694" s="210"/>
      <c r="BD1694" s="210"/>
      <c r="BE1694" s="210"/>
      <c r="BM1694" s="211"/>
      <c r="BN1694" s="211"/>
      <c r="BO1694" s="211"/>
      <c r="BP1694" s="211"/>
      <c r="BQ1694" s="211"/>
      <c r="BR1694" s="211"/>
      <c r="BS1694" s="211"/>
      <c r="BT1694" s="211"/>
      <c r="BU1694" s="211"/>
      <c r="BV1694" s="211"/>
      <c r="BW1694" s="211"/>
      <c r="BX1694" s="211"/>
    </row>
    <row r="1695" spans="1:76" s="209" customFormat="1" x14ac:dyDescent="0.25">
      <c r="A1695" s="194"/>
      <c r="B1695" s="194"/>
      <c r="C1695" s="194"/>
      <c r="D1695" s="194"/>
      <c r="E1695" s="194"/>
      <c r="F1695" s="194"/>
      <c r="G1695" s="194"/>
      <c r="X1695" s="210"/>
      <c r="Y1695" s="210"/>
      <c r="AF1695" s="210"/>
      <c r="AG1695" s="210"/>
      <c r="AT1695" s="210"/>
      <c r="AU1695" s="210"/>
      <c r="AV1695" s="210"/>
      <c r="AW1695" s="210"/>
      <c r="AX1695" s="210"/>
      <c r="AY1695" s="210"/>
      <c r="AZ1695" s="210"/>
      <c r="BA1695" s="210"/>
      <c r="BB1695" s="210"/>
      <c r="BC1695" s="210"/>
      <c r="BD1695" s="210"/>
      <c r="BE1695" s="210"/>
      <c r="BM1695" s="211"/>
      <c r="BN1695" s="211"/>
      <c r="BO1695" s="211"/>
      <c r="BP1695" s="211"/>
      <c r="BQ1695" s="211"/>
      <c r="BR1695" s="211"/>
      <c r="BS1695" s="211"/>
      <c r="BT1695" s="211"/>
      <c r="BU1695" s="211"/>
      <c r="BV1695" s="211"/>
      <c r="BW1695" s="211"/>
      <c r="BX1695" s="211"/>
    </row>
    <row r="1696" spans="1:76" s="209" customFormat="1" x14ac:dyDescent="0.25">
      <c r="A1696" s="194"/>
      <c r="B1696" s="194"/>
      <c r="C1696" s="194"/>
      <c r="D1696" s="194"/>
      <c r="E1696" s="194"/>
      <c r="F1696" s="194"/>
      <c r="G1696" s="194"/>
      <c r="X1696" s="210"/>
      <c r="Y1696" s="210"/>
      <c r="AF1696" s="210"/>
      <c r="AG1696" s="210"/>
      <c r="AT1696" s="210"/>
      <c r="AU1696" s="210"/>
      <c r="AV1696" s="210"/>
      <c r="AW1696" s="210"/>
      <c r="AX1696" s="210"/>
      <c r="AY1696" s="210"/>
      <c r="AZ1696" s="210"/>
      <c r="BA1696" s="210"/>
      <c r="BB1696" s="210"/>
      <c r="BC1696" s="210"/>
      <c r="BD1696" s="210"/>
      <c r="BE1696" s="210"/>
      <c r="BM1696" s="211"/>
      <c r="BN1696" s="211"/>
      <c r="BO1696" s="211"/>
      <c r="BP1696" s="211"/>
      <c r="BQ1696" s="211"/>
      <c r="BR1696" s="211"/>
      <c r="BS1696" s="211"/>
      <c r="BT1696" s="211"/>
      <c r="BU1696" s="211"/>
      <c r="BV1696" s="211"/>
      <c r="BW1696" s="211"/>
      <c r="BX1696" s="211"/>
    </row>
    <row r="1697" spans="1:76" s="209" customFormat="1" x14ac:dyDescent="0.25">
      <c r="A1697" s="194"/>
      <c r="B1697" s="194"/>
      <c r="C1697" s="194"/>
      <c r="D1697" s="194"/>
      <c r="E1697" s="194"/>
      <c r="F1697" s="194"/>
      <c r="G1697" s="194"/>
      <c r="X1697" s="210"/>
      <c r="Y1697" s="210"/>
      <c r="AF1697" s="210"/>
      <c r="AG1697" s="210"/>
      <c r="AT1697" s="210"/>
      <c r="AU1697" s="210"/>
      <c r="AV1697" s="210"/>
      <c r="AW1697" s="210"/>
      <c r="AX1697" s="210"/>
      <c r="AY1697" s="210"/>
      <c r="AZ1697" s="210"/>
      <c r="BA1697" s="210"/>
      <c r="BB1697" s="210"/>
      <c r="BC1697" s="210"/>
      <c r="BD1697" s="210"/>
      <c r="BE1697" s="210"/>
      <c r="BM1697" s="211"/>
      <c r="BN1697" s="211"/>
      <c r="BO1697" s="211"/>
      <c r="BP1697" s="211"/>
      <c r="BQ1697" s="211"/>
      <c r="BR1697" s="211"/>
      <c r="BS1697" s="211"/>
      <c r="BT1697" s="211"/>
      <c r="BU1697" s="211"/>
      <c r="BV1697" s="211"/>
      <c r="BW1697" s="211"/>
      <c r="BX1697" s="211"/>
    </row>
    <row r="1698" spans="1:76" s="209" customFormat="1" x14ac:dyDescent="0.25">
      <c r="A1698" s="194"/>
      <c r="B1698" s="194"/>
      <c r="C1698" s="194"/>
      <c r="D1698" s="194"/>
      <c r="E1698" s="194"/>
      <c r="F1698" s="194"/>
      <c r="G1698" s="194"/>
      <c r="X1698" s="210"/>
      <c r="Y1698" s="210"/>
      <c r="AF1698" s="210"/>
      <c r="AG1698" s="210"/>
      <c r="AT1698" s="210"/>
      <c r="AU1698" s="210"/>
      <c r="AV1698" s="210"/>
      <c r="AW1698" s="210"/>
      <c r="AX1698" s="210"/>
      <c r="AY1698" s="210"/>
      <c r="AZ1698" s="210"/>
      <c r="BA1698" s="210"/>
      <c r="BB1698" s="210"/>
      <c r="BC1698" s="210"/>
      <c r="BD1698" s="210"/>
      <c r="BE1698" s="210"/>
      <c r="BM1698" s="211"/>
      <c r="BN1698" s="211"/>
      <c r="BO1698" s="211"/>
      <c r="BP1698" s="211"/>
      <c r="BQ1698" s="211"/>
      <c r="BR1698" s="211"/>
      <c r="BS1698" s="211"/>
      <c r="BT1698" s="211"/>
      <c r="BU1698" s="211"/>
      <c r="BV1698" s="211"/>
      <c r="BW1698" s="211"/>
      <c r="BX1698" s="211"/>
    </row>
    <row r="1699" spans="1:76" s="209" customFormat="1" x14ac:dyDescent="0.25">
      <c r="A1699" s="194"/>
      <c r="B1699" s="194"/>
      <c r="C1699" s="194"/>
      <c r="D1699" s="194"/>
      <c r="E1699" s="194"/>
      <c r="F1699" s="194"/>
      <c r="G1699" s="194"/>
      <c r="X1699" s="210"/>
      <c r="Y1699" s="210"/>
      <c r="AF1699" s="210"/>
      <c r="AG1699" s="210"/>
      <c r="AT1699" s="210"/>
      <c r="AU1699" s="210"/>
      <c r="AV1699" s="210"/>
      <c r="AW1699" s="210"/>
      <c r="AX1699" s="210"/>
      <c r="AY1699" s="210"/>
      <c r="AZ1699" s="210"/>
      <c r="BA1699" s="210"/>
      <c r="BB1699" s="210"/>
      <c r="BC1699" s="210"/>
      <c r="BD1699" s="210"/>
      <c r="BE1699" s="210"/>
      <c r="BM1699" s="211"/>
      <c r="BN1699" s="211"/>
      <c r="BO1699" s="211"/>
      <c r="BP1699" s="211"/>
      <c r="BQ1699" s="211"/>
      <c r="BR1699" s="211"/>
      <c r="BS1699" s="211"/>
      <c r="BT1699" s="211"/>
      <c r="BU1699" s="211"/>
      <c r="BV1699" s="211"/>
      <c r="BW1699" s="211"/>
      <c r="BX1699" s="211"/>
    </row>
    <row r="1700" spans="1:76" s="209" customFormat="1" x14ac:dyDescent="0.25">
      <c r="A1700" s="194"/>
      <c r="B1700" s="194"/>
      <c r="C1700" s="194"/>
      <c r="D1700" s="194"/>
      <c r="E1700" s="194"/>
      <c r="F1700" s="194"/>
      <c r="G1700" s="194"/>
      <c r="X1700" s="210"/>
      <c r="Y1700" s="210"/>
      <c r="AF1700" s="210"/>
      <c r="AG1700" s="210"/>
      <c r="AT1700" s="210"/>
      <c r="AU1700" s="210"/>
      <c r="AV1700" s="210"/>
      <c r="AW1700" s="210"/>
      <c r="AX1700" s="210"/>
      <c r="AY1700" s="210"/>
      <c r="AZ1700" s="210"/>
      <c r="BA1700" s="210"/>
      <c r="BB1700" s="210"/>
      <c r="BC1700" s="210"/>
      <c r="BD1700" s="210"/>
      <c r="BE1700" s="210"/>
      <c r="BM1700" s="211"/>
      <c r="BN1700" s="211"/>
      <c r="BO1700" s="211"/>
      <c r="BP1700" s="211"/>
      <c r="BQ1700" s="211"/>
      <c r="BR1700" s="211"/>
      <c r="BS1700" s="211"/>
      <c r="BT1700" s="211"/>
      <c r="BU1700" s="211"/>
      <c r="BV1700" s="211"/>
      <c r="BW1700" s="211"/>
      <c r="BX1700" s="211"/>
    </row>
    <row r="1701" spans="1:76" s="209" customFormat="1" x14ac:dyDescent="0.25">
      <c r="A1701" s="194"/>
      <c r="B1701" s="194"/>
      <c r="C1701" s="194"/>
      <c r="D1701" s="194"/>
      <c r="E1701" s="194"/>
      <c r="F1701" s="194"/>
      <c r="G1701" s="194"/>
      <c r="X1701" s="210"/>
      <c r="Y1701" s="210"/>
      <c r="AF1701" s="210"/>
      <c r="AG1701" s="210"/>
      <c r="AT1701" s="210"/>
      <c r="AU1701" s="210"/>
      <c r="AV1701" s="210"/>
      <c r="AW1701" s="210"/>
      <c r="AX1701" s="210"/>
      <c r="AY1701" s="210"/>
      <c r="AZ1701" s="210"/>
      <c r="BA1701" s="210"/>
      <c r="BB1701" s="210"/>
      <c r="BC1701" s="210"/>
      <c r="BD1701" s="210"/>
      <c r="BE1701" s="210"/>
      <c r="BM1701" s="211"/>
      <c r="BN1701" s="211"/>
      <c r="BO1701" s="211"/>
      <c r="BP1701" s="211"/>
      <c r="BQ1701" s="211"/>
      <c r="BR1701" s="211"/>
      <c r="BS1701" s="211"/>
      <c r="BT1701" s="211"/>
      <c r="BU1701" s="211"/>
      <c r="BV1701" s="211"/>
      <c r="BW1701" s="211"/>
      <c r="BX1701" s="211"/>
    </row>
    <row r="1702" spans="1:76" s="209" customFormat="1" x14ac:dyDescent="0.25">
      <c r="A1702" s="194"/>
      <c r="B1702" s="194"/>
      <c r="C1702" s="194"/>
      <c r="D1702" s="194"/>
      <c r="E1702" s="194"/>
      <c r="F1702" s="194"/>
      <c r="G1702" s="194"/>
      <c r="X1702" s="210"/>
      <c r="Y1702" s="210"/>
      <c r="AF1702" s="210"/>
      <c r="AG1702" s="210"/>
      <c r="AT1702" s="210"/>
      <c r="AU1702" s="210"/>
      <c r="AV1702" s="210"/>
      <c r="AW1702" s="210"/>
      <c r="AX1702" s="210"/>
      <c r="AY1702" s="210"/>
      <c r="AZ1702" s="210"/>
      <c r="BA1702" s="210"/>
      <c r="BB1702" s="210"/>
      <c r="BC1702" s="210"/>
      <c r="BD1702" s="210"/>
      <c r="BE1702" s="210"/>
      <c r="BM1702" s="211"/>
      <c r="BN1702" s="211"/>
      <c r="BO1702" s="211"/>
      <c r="BP1702" s="211"/>
      <c r="BQ1702" s="211"/>
      <c r="BR1702" s="211"/>
      <c r="BS1702" s="211"/>
      <c r="BT1702" s="211"/>
      <c r="BU1702" s="211"/>
      <c r="BV1702" s="211"/>
      <c r="BW1702" s="211"/>
      <c r="BX1702" s="211"/>
    </row>
    <row r="1703" spans="1:76" s="209" customFormat="1" x14ac:dyDescent="0.25">
      <c r="A1703" s="194"/>
      <c r="B1703" s="194"/>
      <c r="C1703" s="194"/>
      <c r="D1703" s="194"/>
      <c r="E1703" s="194"/>
      <c r="F1703" s="194"/>
      <c r="G1703" s="194"/>
      <c r="X1703" s="210"/>
      <c r="Y1703" s="210"/>
      <c r="AF1703" s="210"/>
      <c r="AG1703" s="210"/>
      <c r="AT1703" s="210"/>
      <c r="AU1703" s="210"/>
      <c r="AV1703" s="210"/>
      <c r="AW1703" s="210"/>
      <c r="AX1703" s="210"/>
      <c r="AY1703" s="210"/>
      <c r="AZ1703" s="210"/>
      <c r="BA1703" s="210"/>
      <c r="BB1703" s="210"/>
      <c r="BC1703" s="210"/>
      <c r="BD1703" s="210"/>
      <c r="BE1703" s="210"/>
      <c r="BM1703" s="211"/>
      <c r="BN1703" s="211"/>
      <c r="BO1703" s="211"/>
      <c r="BP1703" s="211"/>
      <c r="BQ1703" s="211"/>
      <c r="BR1703" s="211"/>
      <c r="BS1703" s="211"/>
      <c r="BT1703" s="211"/>
      <c r="BU1703" s="211"/>
      <c r="BV1703" s="211"/>
      <c r="BW1703" s="211"/>
      <c r="BX1703" s="211"/>
    </row>
    <row r="1704" spans="1:76" s="209" customFormat="1" x14ac:dyDescent="0.25">
      <c r="A1704" s="194"/>
      <c r="B1704" s="194"/>
      <c r="C1704" s="194"/>
      <c r="D1704" s="194"/>
      <c r="E1704" s="194"/>
      <c r="F1704" s="194"/>
      <c r="G1704" s="194"/>
      <c r="X1704" s="210"/>
      <c r="Y1704" s="210"/>
      <c r="AF1704" s="210"/>
      <c r="AG1704" s="210"/>
      <c r="AT1704" s="210"/>
      <c r="AU1704" s="210"/>
      <c r="AV1704" s="210"/>
      <c r="AW1704" s="210"/>
      <c r="AX1704" s="210"/>
      <c r="AY1704" s="210"/>
      <c r="AZ1704" s="210"/>
      <c r="BA1704" s="210"/>
      <c r="BB1704" s="210"/>
      <c r="BC1704" s="210"/>
      <c r="BD1704" s="210"/>
      <c r="BE1704" s="210"/>
      <c r="BM1704" s="211"/>
      <c r="BN1704" s="211"/>
      <c r="BO1704" s="211"/>
      <c r="BP1704" s="211"/>
      <c r="BQ1704" s="211"/>
      <c r="BR1704" s="211"/>
      <c r="BS1704" s="211"/>
      <c r="BT1704" s="211"/>
      <c r="BU1704" s="211"/>
      <c r="BV1704" s="211"/>
      <c r="BW1704" s="211"/>
      <c r="BX1704" s="211"/>
    </row>
    <row r="1705" spans="1:76" s="209" customFormat="1" x14ac:dyDescent="0.25">
      <c r="A1705" s="194"/>
      <c r="B1705" s="194"/>
      <c r="C1705" s="194"/>
      <c r="D1705" s="194"/>
      <c r="E1705" s="194"/>
      <c r="F1705" s="194"/>
      <c r="G1705" s="194"/>
      <c r="X1705" s="210"/>
      <c r="Y1705" s="210"/>
      <c r="AF1705" s="210"/>
      <c r="AG1705" s="210"/>
      <c r="AT1705" s="210"/>
      <c r="AU1705" s="210"/>
      <c r="AV1705" s="210"/>
      <c r="AW1705" s="210"/>
      <c r="AX1705" s="210"/>
      <c r="AY1705" s="210"/>
      <c r="AZ1705" s="210"/>
      <c r="BA1705" s="210"/>
      <c r="BB1705" s="210"/>
      <c r="BC1705" s="210"/>
      <c r="BD1705" s="210"/>
      <c r="BE1705" s="210"/>
      <c r="BM1705" s="211"/>
      <c r="BN1705" s="211"/>
      <c r="BO1705" s="211"/>
      <c r="BP1705" s="211"/>
      <c r="BQ1705" s="211"/>
      <c r="BR1705" s="211"/>
      <c r="BS1705" s="211"/>
      <c r="BT1705" s="211"/>
      <c r="BU1705" s="211"/>
      <c r="BV1705" s="211"/>
      <c r="BW1705" s="211"/>
      <c r="BX1705" s="211"/>
    </row>
    <row r="1706" spans="1:76" s="209" customFormat="1" x14ac:dyDescent="0.25">
      <c r="A1706" s="194"/>
      <c r="B1706" s="194"/>
      <c r="C1706" s="194"/>
      <c r="D1706" s="194"/>
      <c r="E1706" s="194"/>
      <c r="F1706" s="194"/>
      <c r="G1706" s="194"/>
      <c r="X1706" s="210"/>
      <c r="Y1706" s="210"/>
      <c r="AF1706" s="210"/>
      <c r="AG1706" s="210"/>
      <c r="AT1706" s="210"/>
      <c r="AU1706" s="210"/>
      <c r="AV1706" s="210"/>
      <c r="AW1706" s="210"/>
      <c r="AX1706" s="210"/>
      <c r="AY1706" s="210"/>
      <c r="AZ1706" s="210"/>
      <c r="BA1706" s="210"/>
      <c r="BB1706" s="210"/>
      <c r="BC1706" s="210"/>
      <c r="BD1706" s="210"/>
      <c r="BE1706" s="210"/>
      <c r="BM1706" s="211"/>
      <c r="BN1706" s="211"/>
      <c r="BO1706" s="211"/>
      <c r="BP1706" s="211"/>
      <c r="BQ1706" s="211"/>
      <c r="BR1706" s="211"/>
      <c r="BS1706" s="211"/>
      <c r="BT1706" s="211"/>
      <c r="BU1706" s="211"/>
      <c r="BV1706" s="211"/>
      <c r="BW1706" s="211"/>
      <c r="BX1706" s="211"/>
    </row>
    <row r="1707" spans="1:76" s="209" customFormat="1" x14ac:dyDescent="0.25">
      <c r="A1707" s="194"/>
      <c r="B1707" s="194"/>
      <c r="C1707" s="194"/>
      <c r="D1707" s="194"/>
      <c r="E1707" s="194"/>
      <c r="F1707" s="194"/>
      <c r="G1707" s="194"/>
      <c r="X1707" s="210"/>
      <c r="Y1707" s="210"/>
      <c r="AF1707" s="210"/>
      <c r="AG1707" s="210"/>
      <c r="AT1707" s="210"/>
      <c r="AU1707" s="210"/>
      <c r="AV1707" s="210"/>
      <c r="AW1707" s="210"/>
      <c r="AX1707" s="210"/>
      <c r="AY1707" s="210"/>
      <c r="AZ1707" s="210"/>
      <c r="BA1707" s="210"/>
      <c r="BB1707" s="210"/>
      <c r="BC1707" s="210"/>
      <c r="BD1707" s="210"/>
      <c r="BE1707" s="210"/>
      <c r="BM1707" s="211"/>
      <c r="BN1707" s="211"/>
      <c r="BO1707" s="211"/>
      <c r="BP1707" s="211"/>
      <c r="BQ1707" s="211"/>
      <c r="BR1707" s="211"/>
      <c r="BS1707" s="211"/>
      <c r="BT1707" s="211"/>
      <c r="BU1707" s="211"/>
      <c r="BV1707" s="211"/>
      <c r="BW1707" s="211"/>
      <c r="BX1707" s="211"/>
    </row>
    <row r="1708" spans="1:76" s="209" customFormat="1" x14ac:dyDescent="0.25">
      <c r="A1708" s="194"/>
      <c r="B1708" s="194"/>
      <c r="C1708" s="194"/>
      <c r="D1708" s="194"/>
      <c r="E1708" s="194"/>
      <c r="F1708" s="194"/>
      <c r="G1708" s="194"/>
      <c r="X1708" s="210"/>
      <c r="Y1708" s="210"/>
      <c r="AF1708" s="210"/>
      <c r="AG1708" s="210"/>
      <c r="AT1708" s="210"/>
      <c r="AU1708" s="210"/>
      <c r="AV1708" s="210"/>
      <c r="AW1708" s="210"/>
      <c r="AX1708" s="210"/>
      <c r="AY1708" s="210"/>
      <c r="AZ1708" s="210"/>
      <c r="BA1708" s="210"/>
      <c r="BB1708" s="210"/>
      <c r="BC1708" s="210"/>
      <c r="BD1708" s="210"/>
      <c r="BE1708" s="210"/>
      <c r="BM1708" s="211"/>
      <c r="BN1708" s="211"/>
      <c r="BO1708" s="211"/>
      <c r="BP1708" s="211"/>
      <c r="BQ1708" s="211"/>
      <c r="BR1708" s="211"/>
      <c r="BS1708" s="211"/>
      <c r="BT1708" s="211"/>
      <c r="BU1708" s="211"/>
      <c r="BV1708" s="211"/>
      <c r="BW1708" s="211"/>
      <c r="BX1708" s="211"/>
    </row>
    <row r="1709" spans="1:76" s="209" customFormat="1" x14ac:dyDescent="0.25">
      <c r="A1709" s="194"/>
      <c r="B1709" s="194"/>
      <c r="C1709" s="194"/>
      <c r="D1709" s="194"/>
      <c r="E1709" s="194"/>
      <c r="F1709" s="194"/>
      <c r="G1709" s="194"/>
      <c r="X1709" s="210"/>
      <c r="Y1709" s="210"/>
      <c r="AF1709" s="210"/>
      <c r="AG1709" s="210"/>
      <c r="AT1709" s="210"/>
      <c r="AU1709" s="210"/>
      <c r="AV1709" s="210"/>
      <c r="AW1709" s="210"/>
      <c r="AX1709" s="210"/>
      <c r="AY1709" s="210"/>
      <c r="AZ1709" s="210"/>
      <c r="BA1709" s="210"/>
      <c r="BB1709" s="210"/>
      <c r="BC1709" s="210"/>
      <c r="BD1709" s="210"/>
      <c r="BE1709" s="210"/>
      <c r="BM1709" s="211"/>
      <c r="BN1709" s="211"/>
      <c r="BO1709" s="211"/>
      <c r="BP1709" s="211"/>
      <c r="BQ1709" s="211"/>
      <c r="BR1709" s="211"/>
      <c r="BS1709" s="211"/>
      <c r="BT1709" s="211"/>
      <c r="BU1709" s="211"/>
      <c r="BV1709" s="211"/>
      <c r="BW1709" s="211"/>
      <c r="BX1709" s="211"/>
    </row>
    <row r="1710" spans="1:76" s="209" customFormat="1" x14ac:dyDescent="0.25">
      <c r="A1710" s="194"/>
      <c r="B1710" s="194"/>
      <c r="C1710" s="194"/>
      <c r="D1710" s="194"/>
      <c r="E1710" s="194"/>
      <c r="F1710" s="194"/>
      <c r="G1710" s="194"/>
      <c r="X1710" s="210"/>
      <c r="Y1710" s="210"/>
      <c r="AF1710" s="210"/>
      <c r="AG1710" s="210"/>
      <c r="AT1710" s="210"/>
      <c r="AU1710" s="210"/>
      <c r="AV1710" s="210"/>
      <c r="AW1710" s="210"/>
      <c r="AX1710" s="210"/>
      <c r="AY1710" s="210"/>
      <c r="AZ1710" s="210"/>
      <c r="BA1710" s="210"/>
      <c r="BB1710" s="210"/>
      <c r="BC1710" s="210"/>
      <c r="BD1710" s="210"/>
      <c r="BE1710" s="210"/>
      <c r="BM1710" s="211"/>
      <c r="BN1710" s="211"/>
      <c r="BO1710" s="211"/>
      <c r="BP1710" s="211"/>
      <c r="BQ1710" s="211"/>
      <c r="BR1710" s="211"/>
      <c r="BS1710" s="211"/>
      <c r="BT1710" s="211"/>
      <c r="BU1710" s="211"/>
      <c r="BV1710" s="211"/>
      <c r="BW1710" s="211"/>
      <c r="BX1710" s="211"/>
    </row>
    <row r="1711" spans="1:76" s="209" customFormat="1" x14ac:dyDescent="0.25">
      <c r="A1711" s="194"/>
      <c r="B1711" s="194"/>
      <c r="C1711" s="194"/>
      <c r="D1711" s="194"/>
      <c r="E1711" s="194"/>
      <c r="F1711" s="194"/>
      <c r="G1711" s="194"/>
      <c r="X1711" s="210"/>
      <c r="Y1711" s="210"/>
      <c r="AF1711" s="210"/>
      <c r="AG1711" s="210"/>
      <c r="AT1711" s="210"/>
      <c r="AU1711" s="210"/>
      <c r="AV1711" s="210"/>
      <c r="AW1711" s="210"/>
      <c r="AX1711" s="210"/>
      <c r="AY1711" s="210"/>
      <c r="AZ1711" s="210"/>
      <c r="BA1711" s="210"/>
      <c r="BB1711" s="210"/>
      <c r="BC1711" s="210"/>
      <c r="BD1711" s="210"/>
      <c r="BE1711" s="210"/>
      <c r="BM1711" s="211"/>
      <c r="BN1711" s="211"/>
      <c r="BO1711" s="211"/>
      <c r="BP1711" s="211"/>
      <c r="BQ1711" s="211"/>
      <c r="BR1711" s="211"/>
      <c r="BS1711" s="211"/>
      <c r="BT1711" s="211"/>
      <c r="BU1711" s="211"/>
      <c r="BV1711" s="211"/>
      <c r="BW1711" s="211"/>
      <c r="BX1711" s="211"/>
    </row>
    <row r="1712" spans="1:76" s="209" customFormat="1" x14ac:dyDescent="0.25">
      <c r="A1712" s="194"/>
      <c r="B1712" s="194"/>
      <c r="C1712" s="194"/>
      <c r="D1712" s="194"/>
      <c r="E1712" s="194"/>
      <c r="F1712" s="194"/>
      <c r="G1712" s="194"/>
      <c r="X1712" s="210"/>
      <c r="Y1712" s="210"/>
      <c r="AF1712" s="210"/>
      <c r="AG1712" s="210"/>
      <c r="AT1712" s="210"/>
      <c r="AU1712" s="210"/>
      <c r="AV1712" s="210"/>
      <c r="AW1712" s="210"/>
      <c r="AX1712" s="210"/>
      <c r="AY1712" s="210"/>
      <c r="AZ1712" s="210"/>
      <c r="BA1712" s="210"/>
      <c r="BB1712" s="210"/>
      <c r="BC1712" s="210"/>
      <c r="BD1712" s="210"/>
      <c r="BE1712" s="210"/>
      <c r="BM1712" s="211"/>
      <c r="BN1712" s="211"/>
      <c r="BO1712" s="211"/>
      <c r="BP1712" s="211"/>
      <c r="BQ1712" s="211"/>
      <c r="BR1712" s="211"/>
      <c r="BS1712" s="211"/>
      <c r="BT1712" s="211"/>
      <c r="BU1712" s="211"/>
      <c r="BV1712" s="211"/>
      <c r="BW1712" s="211"/>
      <c r="BX1712" s="211"/>
    </row>
    <row r="1713" spans="1:76" s="209" customFormat="1" x14ac:dyDescent="0.25">
      <c r="A1713" s="194"/>
      <c r="B1713" s="194"/>
      <c r="C1713" s="194"/>
      <c r="D1713" s="194"/>
      <c r="E1713" s="194"/>
      <c r="F1713" s="194"/>
      <c r="G1713" s="194"/>
      <c r="X1713" s="210"/>
      <c r="Y1713" s="210"/>
      <c r="AF1713" s="210"/>
      <c r="AG1713" s="210"/>
      <c r="AT1713" s="210"/>
      <c r="AU1713" s="210"/>
      <c r="AV1713" s="210"/>
      <c r="AW1713" s="210"/>
      <c r="AX1713" s="210"/>
      <c r="AY1713" s="210"/>
      <c r="AZ1713" s="210"/>
      <c r="BA1713" s="210"/>
      <c r="BB1713" s="210"/>
      <c r="BC1713" s="210"/>
      <c r="BD1713" s="210"/>
      <c r="BE1713" s="210"/>
      <c r="BM1713" s="211"/>
      <c r="BN1713" s="211"/>
      <c r="BO1713" s="211"/>
      <c r="BP1713" s="211"/>
      <c r="BQ1713" s="211"/>
      <c r="BR1713" s="211"/>
      <c r="BS1713" s="211"/>
      <c r="BT1713" s="211"/>
      <c r="BU1713" s="211"/>
      <c r="BV1713" s="211"/>
      <c r="BW1713" s="211"/>
      <c r="BX1713" s="211"/>
    </row>
    <row r="1714" spans="1:76" s="209" customFormat="1" x14ac:dyDescent="0.25">
      <c r="A1714" s="194"/>
      <c r="B1714" s="194"/>
      <c r="C1714" s="194"/>
      <c r="D1714" s="194"/>
      <c r="E1714" s="194"/>
      <c r="F1714" s="194"/>
      <c r="G1714" s="194"/>
      <c r="X1714" s="210"/>
      <c r="Y1714" s="210"/>
      <c r="AF1714" s="210"/>
      <c r="AG1714" s="210"/>
      <c r="AT1714" s="210"/>
      <c r="AU1714" s="210"/>
      <c r="AV1714" s="210"/>
      <c r="AW1714" s="210"/>
      <c r="AX1714" s="210"/>
      <c r="AY1714" s="210"/>
      <c r="AZ1714" s="210"/>
      <c r="BA1714" s="210"/>
      <c r="BB1714" s="210"/>
      <c r="BC1714" s="210"/>
      <c r="BD1714" s="210"/>
      <c r="BE1714" s="210"/>
      <c r="BM1714" s="211"/>
      <c r="BN1714" s="211"/>
      <c r="BO1714" s="211"/>
      <c r="BP1714" s="211"/>
      <c r="BQ1714" s="211"/>
      <c r="BR1714" s="211"/>
      <c r="BS1714" s="211"/>
      <c r="BT1714" s="211"/>
      <c r="BU1714" s="211"/>
      <c r="BV1714" s="211"/>
      <c r="BW1714" s="211"/>
      <c r="BX1714" s="211"/>
    </row>
    <row r="1715" spans="1:76" s="209" customFormat="1" x14ac:dyDescent="0.25">
      <c r="A1715" s="194"/>
      <c r="B1715" s="194"/>
      <c r="C1715" s="194"/>
      <c r="D1715" s="194"/>
      <c r="E1715" s="194"/>
      <c r="F1715" s="194"/>
      <c r="G1715" s="194"/>
      <c r="X1715" s="210"/>
      <c r="Y1715" s="210"/>
      <c r="AF1715" s="210"/>
      <c r="AG1715" s="210"/>
      <c r="AT1715" s="210"/>
      <c r="AU1715" s="210"/>
      <c r="AV1715" s="210"/>
      <c r="AW1715" s="210"/>
      <c r="AX1715" s="210"/>
      <c r="AY1715" s="210"/>
      <c r="AZ1715" s="210"/>
      <c r="BA1715" s="210"/>
      <c r="BB1715" s="210"/>
      <c r="BC1715" s="210"/>
      <c r="BD1715" s="210"/>
      <c r="BE1715" s="210"/>
      <c r="BM1715" s="211"/>
      <c r="BN1715" s="211"/>
      <c r="BO1715" s="211"/>
      <c r="BP1715" s="211"/>
      <c r="BQ1715" s="211"/>
      <c r="BR1715" s="211"/>
      <c r="BS1715" s="211"/>
      <c r="BT1715" s="211"/>
      <c r="BU1715" s="211"/>
      <c r="BV1715" s="211"/>
      <c r="BW1715" s="211"/>
      <c r="BX1715" s="211"/>
    </row>
    <row r="1716" spans="1:76" s="209" customFormat="1" x14ac:dyDescent="0.25">
      <c r="A1716" s="194"/>
      <c r="B1716" s="194"/>
      <c r="C1716" s="194"/>
      <c r="D1716" s="194"/>
      <c r="E1716" s="194"/>
      <c r="F1716" s="194"/>
      <c r="G1716" s="194"/>
      <c r="X1716" s="210"/>
      <c r="Y1716" s="210"/>
      <c r="AF1716" s="210"/>
      <c r="AG1716" s="210"/>
      <c r="AT1716" s="210"/>
      <c r="AU1716" s="210"/>
      <c r="AV1716" s="210"/>
      <c r="AW1716" s="210"/>
      <c r="AX1716" s="210"/>
      <c r="AY1716" s="210"/>
      <c r="AZ1716" s="210"/>
      <c r="BA1716" s="210"/>
      <c r="BB1716" s="210"/>
      <c r="BC1716" s="210"/>
      <c r="BD1716" s="210"/>
      <c r="BE1716" s="210"/>
      <c r="BM1716" s="211"/>
      <c r="BN1716" s="211"/>
      <c r="BO1716" s="211"/>
      <c r="BP1716" s="211"/>
      <c r="BQ1716" s="211"/>
      <c r="BR1716" s="211"/>
      <c r="BS1716" s="211"/>
      <c r="BT1716" s="211"/>
      <c r="BU1716" s="211"/>
      <c r="BV1716" s="211"/>
      <c r="BW1716" s="211"/>
      <c r="BX1716" s="211"/>
    </row>
    <row r="1717" spans="1:76" s="209" customFormat="1" x14ac:dyDescent="0.25">
      <c r="A1717" s="194"/>
      <c r="B1717" s="194"/>
      <c r="C1717" s="194"/>
      <c r="D1717" s="194"/>
      <c r="E1717" s="194"/>
      <c r="F1717" s="194"/>
      <c r="G1717" s="194"/>
      <c r="X1717" s="210"/>
      <c r="Y1717" s="210"/>
      <c r="AF1717" s="210"/>
      <c r="AG1717" s="210"/>
      <c r="AT1717" s="210"/>
      <c r="AU1717" s="210"/>
      <c r="AV1717" s="210"/>
      <c r="AW1717" s="210"/>
      <c r="AX1717" s="210"/>
      <c r="AY1717" s="210"/>
      <c r="AZ1717" s="210"/>
      <c r="BA1717" s="210"/>
      <c r="BB1717" s="210"/>
      <c r="BC1717" s="210"/>
      <c r="BD1717" s="210"/>
      <c r="BE1717" s="210"/>
      <c r="BM1717" s="211"/>
      <c r="BN1717" s="211"/>
      <c r="BO1717" s="211"/>
      <c r="BP1717" s="211"/>
      <c r="BQ1717" s="211"/>
      <c r="BR1717" s="211"/>
      <c r="BS1717" s="211"/>
      <c r="BT1717" s="211"/>
      <c r="BU1717" s="211"/>
      <c r="BV1717" s="211"/>
      <c r="BW1717" s="211"/>
      <c r="BX1717" s="211"/>
    </row>
    <row r="1718" spans="1:76" s="209" customFormat="1" x14ac:dyDescent="0.25">
      <c r="A1718" s="194"/>
      <c r="B1718" s="194"/>
      <c r="C1718" s="194"/>
      <c r="D1718" s="194"/>
      <c r="E1718" s="194"/>
      <c r="F1718" s="194"/>
      <c r="G1718" s="194"/>
      <c r="X1718" s="210"/>
      <c r="Y1718" s="210"/>
      <c r="AF1718" s="210"/>
      <c r="AG1718" s="210"/>
      <c r="AT1718" s="210"/>
      <c r="AU1718" s="210"/>
      <c r="AV1718" s="210"/>
      <c r="AW1718" s="210"/>
      <c r="AX1718" s="210"/>
      <c r="AY1718" s="210"/>
      <c r="AZ1718" s="210"/>
      <c r="BA1718" s="210"/>
      <c r="BB1718" s="210"/>
      <c r="BC1718" s="210"/>
      <c r="BD1718" s="210"/>
      <c r="BE1718" s="210"/>
      <c r="BM1718" s="211"/>
      <c r="BN1718" s="211"/>
      <c r="BO1718" s="211"/>
      <c r="BP1718" s="211"/>
      <c r="BQ1718" s="211"/>
      <c r="BR1718" s="211"/>
      <c r="BS1718" s="211"/>
      <c r="BT1718" s="211"/>
      <c r="BU1718" s="211"/>
      <c r="BV1718" s="211"/>
      <c r="BW1718" s="211"/>
      <c r="BX1718" s="211"/>
    </row>
    <row r="1719" spans="1:76" s="209" customFormat="1" x14ac:dyDescent="0.25">
      <c r="A1719" s="194"/>
      <c r="B1719" s="194"/>
      <c r="C1719" s="194"/>
      <c r="D1719" s="194"/>
      <c r="E1719" s="194"/>
      <c r="F1719" s="194"/>
      <c r="G1719" s="194"/>
      <c r="X1719" s="210"/>
      <c r="Y1719" s="210"/>
      <c r="AF1719" s="210"/>
      <c r="AG1719" s="210"/>
      <c r="AT1719" s="210"/>
      <c r="AU1719" s="210"/>
      <c r="AV1719" s="210"/>
      <c r="AW1719" s="210"/>
      <c r="AX1719" s="210"/>
      <c r="AY1719" s="210"/>
      <c r="AZ1719" s="210"/>
      <c r="BA1719" s="210"/>
      <c r="BB1719" s="210"/>
      <c r="BC1719" s="210"/>
      <c r="BD1719" s="210"/>
      <c r="BE1719" s="210"/>
      <c r="BM1719" s="211"/>
      <c r="BN1719" s="211"/>
      <c r="BO1719" s="211"/>
      <c r="BP1719" s="211"/>
      <c r="BQ1719" s="211"/>
      <c r="BR1719" s="211"/>
      <c r="BS1719" s="211"/>
      <c r="BT1719" s="211"/>
      <c r="BU1719" s="211"/>
      <c r="BV1719" s="211"/>
      <c r="BW1719" s="211"/>
      <c r="BX1719" s="211"/>
    </row>
    <row r="1720" spans="1:76" s="209" customFormat="1" x14ac:dyDescent="0.25">
      <c r="A1720" s="194"/>
      <c r="B1720" s="194"/>
      <c r="C1720" s="194"/>
      <c r="D1720" s="194"/>
      <c r="E1720" s="194"/>
      <c r="F1720" s="194"/>
      <c r="G1720" s="194"/>
      <c r="X1720" s="210"/>
      <c r="Y1720" s="210"/>
      <c r="AF1720" s="210"/>
      <c r="AG1720" s="210"/>
      <c r="AT1720" s="210"/>
      <c r="AU1720" s="210"/>
      <c r="AV1720" s="210"/>
      <c r="AW1720" s="210"/>
      <c r="AX1720" s="210"/>
      <c r="AY1720" s="210"/>
      <c r="AZ1720" s="210"/>
      <c r="BA1720" s="210"/>
      <c r="BB1720" s="210"/>
      <c r="BC1720" s="210"/>
      <c r="BD1720" s="210"/>
      <c r="BE1720" s="210"/>
      <c r="BM1720" s="211"/>
      <c r="BN1720" s="211"/>
      <c r="BO1720" s="211"/>
      <c r="BP1720" s="211"/>
      <c r="BQ1720" s="211"/>
      <c r="BR1720" s="211"/>
      <c r="BS1720" s="211"/>
      <c r="BT1720" s="211"/>
      <c r="BU1720" s="211"/>
      <c r="BV1720" s="211"/>
      <c r="BW1720" s="211"/>
      <c r="BX1720" s="211"/>
    </row>
    <row r="1721" spans="1:76" s="209" customFormat="1" x14ac:dyDescent="0.25">
      <c r="A1721" s="194"/>
      <c r="B1721" s="194"/>
      <c r="C1721" s="194"/>
      <c r="D1721" s="194"/>
      <c r="E1721" s="194"/>
      <c r="F1721" s="194"/>
      <c r="G1721" s="194"/>
      <c r="X1721" s="210"/>
      <c r="Y1721" s="210"/>
      <c r="AF1721" s="210"/>
      <c r="AG1721" s="210"/>
      <c r="AT1721" s="210"/>
      <c r="AU1721" s="210"/>
      <c r="AV1721" s="210"/>
      <c r="AW1721" s="210"/>
      <c r="AX1721" s="210"/>
      <c r="AY1721" s="210"/>
      <c r="AZ1721" s="210"/>
      <c r="BA1721" s="210"/>
      <c r="BB1721" s="210"/>
      <c r="BC1721" s="210"/>
      <c r="BD1721" s="210"/>
      <c r="BE1721" s="210"/>
      <c r="BM1721" s="211"/>
      <c r="BN1721" s="211"/>
      <c r="BO1721" s="211"/>
      <c r="BP1721" s="211"/>
      <c r="BQ1721" s="211"/>
      <c r="BR1721" s="211"/>
      <c r="BS1721" s="211"/>
      <c r="BT1721" s="211"/>
      <c r="BU1721" s="211"/>
      <c r="BV1721" s="211"/>
      <c r="BW1721" s="211"/>
      <c r="BX1721" s="211"/>
    </row>
    <row r="1722" spans="1:76" s="209" customFormat="1" x14ac:dyDescent="0.25">
      <c r="A1722" s="194"/>
      <c r="B1722" s="194"/>
      <c r="C1722" s="194"/>
      <c r="D1722" s="194"/>
      <c r="E1722" s="194"/>
      <c r="F1722" s="194"/>
      <c r="G1722" s="194"/>
      <c r="X1722" s="210"/>
      <c r="Y1722" s="210"/>
      <c r="AF1722" s="210"/>
      <c r="AG1722" s="210"/>
      <c r="AT1722" s="210"/>
      <c r="AU1722" s="210"/>
      <c r="AV1722" s="210"/>
      <c r="AW1722" s="210"/>
      <c r="AX1722" s="210"/>
      <c r="AY1722" s="210"/>
      <c r="AZ1722" s="210"/>
      <c r="BA1722" s="210"/>
      <c r="BB1722" s="210"/>
      <c r="BC1722" s="210"/>
      <c r="BD1722" s="210"/>
      <c r="BE1722" s="210"/>
      <c r="BM1722" s="211"/>
      <c r="BN1722" s="211"/>
      <c r="BO1722" s="211"/>
      <c r="BP1722" s="211"/>
      <c r="BQ1722" s="211"/>
      <c r="BR1722" s="211"/>
      <c r="BS1722" s="211"/>
      <c r="BT1722" s="211"/>
      <c r="BU1722" s="211"/>
      <c r="BV1722" s="211"/>
      <c r="BW1722" s="211"/>
      <c r="BX1722" s="211"/>
    </row>
    <row r="1723" spans="1:76" s="209" customFormat="1" x14ac:dyDescent="0.25">
      <c r="A1723" s="194"/>
      <c r="B1723" s="194"/>
      <c r="C1723" s="194"/>
      <c r="D1723" s="194"/>
      <c r="E1723" s="194"/>
      <c r="F1723" s="194"/>
      <c r="G1723" s="194"/>
      <c r="X1723" s="210"/>
      <c r="Y1723" s="210"/>
      <c r="AF1723" s="210"/>
      <c r="AG1723" s="210"/>
      <c r="AT1723" s="210"/>
      <c r="AU1723" s="210"/>
      <c r="AV1723" s="210"/>
      <c r="AW1723" s="210"/>
      <c r="AX1723" s="210"/>
      <c r="AY1723" s="210"/>
      <c r="AZ1723" s="210"/>
      <c r="BA1723" s="210"/>
      <c r="BB1723" s="210"/>
      <c r="BC1723" s="210"/>
      <c r="BD1723" s="210"/>
      <c r="BE1723" s="210"/>
      <c r="BM1723" s="211"/>
      <c r="BN1723" s="211"/>
      <c r="BO1723" s="211"/>
      <c r="BP1723" s="211"/>
      <c r="BQ1723" s="211"/>
      <c r="BR1723" s="211"/>
      <c r="BS1723" s="211"/>
      <c r="BT1723" s="211"/>
      <c r="BU1723" s="211"/>
      <c r="BV1723" s="211"/>
      <c r="BW1723" s="211"/>
      <c r="BX1723" s="211"/>
    </row>
    <row r="1724" spans="1:76" s="209" customFormat="1" x14ac:dyDescent="0.25">
      <c r="A1724" s="194"/>
      <c r="B1724" s="194"/>
      <c r="C1724" s="194"/>
      <c r="D1724" s="194"/>
      <c r="E1724" s="194"/>
      <c r="F1724" s="194"/>
      <c r="G1724" s="194"/>
      <c r="X1724" s="210"/>
      <c r="Y1724" s="210"/>
      <c r="AF1724" s="210"/>
      <c r="AG1724" s="210"/>
      <c r="AT1724" s="210"/>
      <c r="AU1724" s="210"/>
      <c r="AV1724" s="210"/>
      <c r="AW1724" s="210"/>
      <c r="AX1724" s="210"/>
      <c r="AY1724" s="210"/>
      <c r="AZ1724" s="210"/>
      <c r="BA1724" s="210"/>
      <c r="BB1724" s="210"/>
      <c r="BC1724" s="210"/>
      <c r="BD1724" s="210"/>
      <c r="BE1724" s="210"/>
      <c r="BM1724" s="211"/>
      <c r="BN1724" s="211"/>
      <c r="BO1724" s="211"/>
      <c r="BP1724" s="211"/>
      <c r="BQ1724" s="211"/>
      <c r="BR1724" s="211"/>
      <c r="BS1724" s="211"/>
      <c r="BT1724" s="211"/>
      <c r="BU1724" s="211"/>
      <c r="BV1724" s="211"/>
      <c r="BW1724" s="211"/>
      <c r="BX1724" s="211"/>
    </row>
    <row r="1725" spans="1:76" s="209" customFormat="1" x14ac:dyDescent="0.25">
      <c r="A1725" s="194"/>
      <c r="B1725" s="194"/>
      <c r="C1725" s="194"/>
      <c r="D1725" s="194"/>
      <c r="E1725" s="194"/>
      <c r="F1725" s="194"/>
      <c r="G1725" s="194"/>
      <c r="X1725" s="210"/>
      <c r="Y1725" s="210"/>
      <c r="AF1725" s="210"/>
      <c r="AG1725" s="210"/>
      <c r="AT1725" s="210"/>
      <c r="AU1725" s="210"/>
      <c r="AV1725" s="210"/>
      <c r="AW1725" s="210"/>
      <c r="AX1725" s="210"/>
      <c r="AY1725" s="210"/>
      <c r="AZ1725" s="210"/>
      <c r="BA1725" s="210"/>
      <c r="BB1725" s="210"/>
      <c r="BC1725" s="210"/>
      <c r="BD1725" s="210"/>
      <c r="BE1725" s="210"/>
      <c r="BM1725" s="211"/>
      <c r="BN1725" s="211"/>
      <c r="BO1725" s="211"/>
      <c r="BP1725" s="211"/>
      <c r="BQ1725" s="211"/>
      <c r="BR1725" s="211"/>
      <c r="BS1725" s="211"/>
      <c r="BT1725" s="211"/>
      <c r="BU1725" s="211"/>
      <c r="BV1725" s="211"/>
      <c r="BW1725" s="211"/>
      <c r="BX1725" s="211"/>
    </row>
    <row r="1726" spans="1:76" s="209" customFormat="1" x14ac:dyDescent="0.25">
      <c r="A1726" s="194"/>
      <c r="B1726" s="194"/>
      <c r="C1726" s="194"/>
      <c r="D1726" s="194"/>
      <c r="E1726" s="194"/>
      <c r="F1726" s="194"/>
      <c r="G1726" s="194"/>
      <c r="X1726" s="210"/>
      <c r="Y1726" s="210"/>
      <c r="AF1726" s="210"/>
      <c r="AG1726" s="210"/>
      <c r="AT1726" s="210"/>
      <c r="AU1726" s="210"/>
      <c r="AV1726" s="210"/>
      <c r="AW1726" s="210"/>
      <c r="AX1726" s="210"/>
      <c r="AY1726" s="210"/>
      <c r="AZ1726" s="210"/>
      <c r="BA1726" s="210"/>
      <c r="BB1726" s="210"/>
      <c r="BC1726" s="210"/>
      <c r="BD1726" s="210"/>
      <c r="BE1726" s="210"/>
      <c r="BM1726" s="211"/>
      <c r="BN1726" s="211"/>
      <c r="BO1726" s="211"/>
      <c r="BP1726" s="211"/>
      <c r="BQ1726" s="211"/>
      <c r="BR1726" s="211"/>
      <c r="BS1726" s="211"/>
      <c r="BT1726" s="211"/>
      <c r="BU1726" s="211"/>
      <c r="BV1726" s="211"/>
      <c r="BW1726" s="211"/>
      <c r="BX1726" s="211"/>
    </row>
    <row r="1727" spans="1:76" s="209" customFormat="1" x14ac:dyDescent="0.25">
      <c r="A1727" s="194"/>
      <c r="B1727" s="194"/>
      <c r="C1727" s="194"/>
      <c r="D1727" s="194"/>
      <c r="E1727" s="194"/>
      <c r="F1727" s="194"/>
      <c r="G1727" s="194"/>
      <c r="X1727" s="210"/>
      <c r="Y1727" s="210"/>
      <c r="AF1727" s="210"/>
      <c r="AG1727" s="210"/>
      <c r="AT1727" s="210"/>
      <c r="AU1727" s="210"/>
      <c r="AV1727" s="210"/>
      <c r="AW1727" s="210"/>
      <c r="AX1727" s="210"/>
      <c r="AY1727" s="210"/>
      <c r="AZ1727" s="210"/>
      <c r="BA1727" s="210"/>
      <c r="BB1727" s="210"/>
      <c r="BC1727" s="210"/>
      <c r="BD1727" s="210"/>
      <c r="BE1727" s="210"/>
      <c r="BM1727" s="211"/>
      <c r="BN1727" s="211"/>
      <c r="BO1727" s="211"/>
      <c r="BP1727" s="211"/>
      <c r="BQ1727" s="211"/>
      <c r="BR1727" s="211"/>
      <c r="BS1727" s="211"/>
      <c r="BT1727" s="211"/>
      <c r="BU1727" s="211"/>
      <c r="BV1727" s="211"/>
      <c r="BW1727" s="211"/>
      <c r="BX1727" s="211"/>
    </row>
    <row r="1728" spans="1:76" s="209" customFormat="1" x14ac:dyDescent="0.25">
      <c r="A1728" s="194"/>
      <c r="B1728" s="194"/>
      <c r="C1728" s="194"/>
      <c r="D1728" s="194"/>
      <c r="E1728" s="194"/>
      <c r="F1728" s="194"/>
      <c r="G1728" s="194"/>
      <c r="X1728" s="210"/>
      <c r="Y1728" s="210"/>
      <c r="AF1728" s="210"/>
      <c r="AG1728" s="210"/>
      <c r="AT1728" s="210"/>
      <c r="AU1728" s="210"/>
      <c r="AV1728" s="210"/>
      <c r="AW1728" s="210"/>
      <c r="AX1728" s="210"/>
      <c r="AY1728" s="210"/>
      <c r="AZ1728" s="210"/>
      <c r="BA1728" s="210"/>
      <c r="BB1728" s="210"/>
      <c r="BC1728" s="210"/>
      <c r="BD1728" s="210"/>
      <c r="BE1728" s="210"/>
      <c r="BM1728" s="211"/>
      <c r="BN1728" s="211"/>
      <c r="BO1728" s="211"/>
      <c r="BP1728" s="211"/>
      <c r="BQ1728" s="211"/>
      <c r="BR1728" s="211"/>
      <c r="BS1728" s="211"/>
      <c r="BT1728" s="211"/>
      <c r="BU1728" s="211"/>
      <c r="BV1728" s="211"/>
      <c r="BW1728" s="211"/>
      <c r="BX1728" s="211"/>
    </row>
    <row r="1729" spans="1:76" s="209" customFormat="1" x14ac:dyDescent="0.25">
      <c r="A1729" s="194"/>
      <c r="B1729" s="194"/>
      <c r="C1729" s="194"/>
      <c r="D1729" s="194"/>
      <c r="E1729" s="194"/>
      <c r="F1729" s="194"/>
      <c r="G1729" s="194"/>
      <c r="X1729" s="210"/>
      <c r="Y1729" s="210"/>
      <c r="AF1729" s="210"/>
      <c r="AG1729" s="210"/>
      <c r="AT1729" s="210"/>
      <c r="AU1729" s="210"/>
      <c r="AV1729" s="210"/>
      <c r="AW1729" s="210"/>
      <c r="AX1729" s="210"/>
      <c r="AY1729" s="210"/>
      <c r="AZ1729" s="210"/>
      <c r="BA1729" s="210"/>
      <c r="BB1729" s="210"/>
      <c r="BC1729" s="210"/>
      <c r="BD1729" s="210"/>
      <c r="BE1729" s="210"/>
      <c r="BM1729" s="211"/>
      <c r="BN1729" s="211"/>
      <c r="BO1729" s="211"/>
      <c r="BP1729" s="211"/>
      <c r="BQ1729" s="211"/>
      <c r="BR1729" s="211"/>
      <c r="BS1729" s="211"/>
      <c r="BT1729" s="211"/>
      <c r="BU1729" s="211"/>
      <c r="BV1729" s="211"/>
      <c r="BW1729" s="211"/>
      <c r="BX1729" s="211"/>
    </row>
    <row r="1730" spans="1:76" s="209" customFormat="1" x14ac:dyDescent="0.25">
      <c r="A1730" s="194"/>
      <c r="B1730" s="194"/>
      <c r="C1730" s="194"/>
      <c r="D1730" s="194"/>
      <c r="E1730" s="194"/>
      <c r="F1730" s="194"/>
      <c r="G1730" s="194"/>
      <c r="X1730" s="210"/>
      <c r="Y1730" s="210"/>
      <c r="AF1730" s="210"/>
      <c r="AG1730" s="210"/>
      <c r="AT1730" s="210"/>
      <c r="AU1730" s="210"/>
      <c r="AV1730" s="210"/>
      <c r="AW1730" s="210"/>
      <c r="AX1730" s="210"/>
      <c r="AY1730" s="210"/>
      <c r="AZ1730" s="210"/>
      <c r="BA1730" s="210"/>
      <c r="BB1730" s="210"/>
      <c r="BC1730" s="210"/>
      <c r="BD1730" s="210"/>
      <c r="BE1730" s="210"/>
      <c r="BM1730" s="211"/>
      <c r="BN1730" s="211"/>
      <c r="BO1730" s="211"/>
      <c r="BP1730" s="211"/>
      <c r="BQ1730" s="211"/>
      <c r="BR1730" s="211"/>
      <c r="BS1730" s="211"/>
      <c r="BT1730" s="211"/>
      <c r="BU1730" s="211"/>
      <c r="BV1730" s="211"/>
      <c r="BW1730" s="211"/>
      <c r="BX1730" s="211"/>
    </row>
    <row r="1731" spans="1:76" s="209" customFormat="1" x14ac:dyDescent="0.25">
      <c r="A1731" s="194"/>
      <c r="B1731" s="194"/>
      <c r="C1731" s="194"/>
      <c r="D1731" s="194"/>
      <c r="E1731" s="194"/>
      <c r="F1731" s="194"/>
      <c r="G1731" s="194"/>
      <c r="X1731" s="210"/>
      <c r="Y1731" s="210"/>
      <c r="AF1731" s="210"/>
      <c r="AG1731" s="210"/>
      <c r="AT1731" s="210"/>
      <c r="AU1731" s="210"/>
      <c r="AV1731" s="210"/>
      <c r="AW1731" s="210"/>
      <c r="AX1731" s="210"/>
      <c r="AY1731" s="210"/>
      <c r="AZ1731" s="210"/>
      <c r="BA1731" s="210"/>
      <c r="BB1731" s="210"/>
      <c r="BC1731" s="210"/>
      <c r="BD1731" s="210"/>
      <c r="BE1731" s="210"/>
      <c r="BM1731" s="211"/>
      <c r="BN1731" s="211"/>
      <c r="BO1731" s="211"/>
      <c r="BP1731" s="211"/>
      <c r="BQ1731" s="211"/>
      <c r="BR1731" s="211"/>
      <c r="BS1731" s="211"/>
      <c r="BT1731" s="211"/>
      <c r="BU1731" s="211"/>
      <c r="BV1731" s="211"/>
      <c r="BW1731" s="211"/>
      <c r="BX1731" s="211"/>
    </row>
    <row r="1732" spans="1:76" s="209" customFormat="1" x14ac:dyDescent="0.25">
      <c r="A1732" s="194"/>
      <c r="B1732" s="194"/>
      <c r="C1732" s="194"/>
      <c r="D1732" s="194"/>
      <c r="E1732" s="194"/>
      <c r="F1732" s="194"/>
      <c r="G1732" s="194"/>
      <c r="X1732" s="210"/>
      <c r="Y1732" s="210"/>
      <c r="AF1732" s="210"/>
      <c r="AG1732" s="210"/>
      <c r="AT1732" s="210"/>
      <c r="AU1732" s="210"/>
      <c r="AV1732" s="210"/>
      <c r="AW1732" s="210"/>
      <c r="AX1732" s="210"/>
      <c r="AY1732" s="210"/>
      <c r="AZ1732" s="210"/>
      <c r="BA1732" s="210"/>
      <c r="BB1732" s="210"/>
      <c r="BC1732" s="210"/>
      <c r="BD1732" s="210"/>
      <c r="BE1732" s="210"/>
      <c r="BM1732" s="211"/>
      <c r="BN1732" s="211"/>
      <c r="BO1732" s="211"/>
      <c r="BP1732" s="211"/>
      <c r="BQ1732" s="211"/>
      <c r="BR1732" s="211"/>
      <c r="BS1732" s="211"/>
      <c r="BT1732" s="211"/>
      <c r="BU1732" s="211"/>
      <c r="BV1732" s="211"/>
      <c r="BW1732" s="211"/>
      <c r="BX1732" s="211"/>
    </row>
    <row r="1733" spans="1:76" s="209" customFormat="1" x14ac:dyDescent="0.25">
      <c r="A1733" s="194"/>
      <c r="B1733" s="194"/>
      <c r="C1733" s="194"/>
      <c r="D1733" s="194"/>
      <c r="E1733" s="194"/>
      <c r="F1733" s="194"/>
      <c r="G1733" s="194"/>
      <c r="X1733" s="210"/>
      <c r="Y1733" s="210"/>
      <c r="AF1733" s="210"/>
      <c r="AG1733" s="210"/>
      <c r="AT1733" s="210"/>
      <c r="AU1733" s="210"/>
      <c r="AV1733" s="210"/>
      <c r="AW1733" s="210"/>
      <c r="AX1733" s="210"/>
      <c r="AY1733" s="210"/>
      <c r="AZ1733" s="210"/>
      <c r="BA1733" s="210"/>
      <c r="BB1733" s="210"/>
      <c r="BC1733" s="210"/>
      <c r="BD1733" s="210"/>
      <c r="BE1733" s="210"/>
      <c r="BM1733" s="211"/>
      <c r="BN1733" s="211"/>
      <c r="BO1733" s="211"/>
      <c r="BP1733" s="211"/>
      <c r="BQ1733" s="211"/>
      <c r="BR1733" s="211"/>
      <c r="BS1733" s="211"/>
      <c r="BT1733" s="211"/>
      <c r="BU1733" s="211"/>
      <c r="BV1733" s="211"/>
      <c r="BW1733" s="211"/>
      <c r="BX1733" s="211"/>
    </row>
    <row r="1734" spans="1:76" s="209" customFormat="1" x14ac:dyDescent="0.25">
      <c r="A1734" s="194"/>
      <c r="B1734" s="194"/>
      <c r="C1734" s="194"/>
      <c r="D1734" s="194"/>
      <c r="E1734" s="194"/>
      <c r="F1734" s="194"/>
      <c r="G1734" s="194"/>
      <c r="X1734" s="210"/>
      <c r="Y1734" s="210"/>
      <c r="AF1734" s="210"/>
      <c r="AG1734" s="210"/>
      <c r="AT1734" s="210"/>
      <c r="AU1734" s="210"/>
      <c r="AV1734" s="210"/>
      <c r="AW1734" s="210"/>
      <c r="AX1734" s="210"/>
      <c r="AY1734" s="210"/>
      <c r="AZ1734" s="210"/>
      <c r="BA1734" s="210"/>
      <c r="BB1734" s="210"/>
      <c r="BC1734" s="210"/>
      <c r="BD1734" s="210"/>
      <c r="BE1734" s="210"/>
      <c r="BM1734" s="211"/>
      <c r="BN1734" s="211"/>
      <c r="BO1734" s="211"/>
      <c r="BP1734" s="211"/>
      <c r="BQ1734" s="211"/>
      <c r="BR1734" s="211"/>
      <c r="BS1734" s="211"/>
      <c r="BT1734" s="211"/>
      <c r="BU1734" s="211"/>
      <c r="BV1734" s="211"/>
      <c r="BW1734" s="211"/>
      <c r="BX1734" s="211"/>
    </row>
    <row r="1735" spans="1:76" s="209" customFormat="1" x14ac:dyDescent="0.25">
      <c r="A1735" s="194"/>
      <c r="B1735" s="194"/>
      <c r="C1735" s="194"/>
      <c r="D1735" s="194"/>
      <c r="E1735" s="194"/>
      <c r="F1735" s="194"/>
      <c r="G1735" s="194"/>
      <c r="X1735" s="210"/>
      <c r="Y1735" s="210"/>
      <c r="AF1735" s="210"/>
      <c r="AG1735" s="210"/>
      <c r="AT1735" s="210"/>
      <c r="AU1735" s="210"/>
      <c r="AV1735" s="210"/>
      <c r="AW1735" s="210"/>
      <c r="AX1735" s="210"/>
      <c r="AY1735" s="210"/>
      <c r="AZ1735" s="210"/>
      <c r="BA1735" s="210"/>
      <c r="BB1735" s="210"/>
      <c r="BC1735" s="210"/>
      <c r="BD1735" s="210"/>
      <c r="BE1735" s="210"/>
      <c r="BM1735" s="211"/>
      <c r="BN1735" s="211"/>
      <c r="BO1735" s="211"/>
      <c r="BP1735" s="211"/>
      <c r="BQ1735" s="211"/>
      <c r="BR1735" s="211"/>
      <c r="BS1735" s="211"/>
      <c r="BT1735" s="211"/>
      <c r="BU1735" s="211"/>
      <c r="BV1735" s="211"/>
      <c r="BW1735" s="211"/>
      <c r="BX1735" s="211"/>
    </row>
    <row r="1736" spans="1:76" s="209" customFormat="1" x14ac:dyDescent="0.25">
      <c r="A1736" s="194"/>
      <c r="B1736" s="194"/>
      <c r="C1736" s="194"/>
      <c r="D1736" s="194"/>
      <c r="E1736" s="194"/>
      <c r="F1736" s="194"/>
      <c r="G1736" s="194"/>
      <c r="X1736" s="210"/>
      <c r="Y1736" s="210"/>
      <c r="AF1736" s="210"/>
      <c r="AG1736" s="210"/>
      <c r="AT1736" s="210"/>
      <c r="AU1736" s="210"/>
      <c r="AV1736" s="210"/>
      <c r="AW1736" s="210"/>
      <c r="AX1736" s="210"/>
      <c r="AY1736" s="210"/>
      <c r="AZ1736" s="210"/>
      <c r="BA1736" s="210"/>
      <c r="BB1736" s="210"/>
      <c r="BC1736" s="210"/>
      <c r="BD1736" s="210"/>
      <c r="BE1736" s="210"/>
      <c r="BM1736" s="211"/>
      <c r="BN1736" s="211"/>
      <c r="BO1736" s="211"/>
      <c r="BP1736" s="211"/>
      <c r="BQ1736" s="211"/>
      <c r="BR1736" s="211"/>
      <c r="BS1736" s="211"/>
      <c r="BT1736" s="211"/>
      <c r="BU1736" s="211"/>
      <c r="BV1736" s="211"/>
      <c r="BW1736" s="211"/>
      <c r="BX1736" s="211"/>
    </row>
    <row r="1737" spans="1:76" s="209" customFormat="1" x14ac:dyDescent="0.25">
      <c r="A1737" s="194"/>
      <c r="B1737" s="194"/>
      <c r="C1737" s="194"/>
      <c r="D1737" s="194"/>
      <c r="E1737" s="194"/>
      <c r="F1737" s="194"/>
      <c r="G1737" s="194"/>
      <c r="X1737" s="210"/>
      <c r="Y1737" s="210"/>
      <c r="AF1737" s="210"/>
      <c r="AG1737" s="210"/>
      <c r="AT1737" s="210"/>
      <c r="AU1737" s="210"/>
      <c r="AV1737" s="210"/>
      <c r="AW1737" s="210"/>
      <c r="AX1737" s="210"/>
      <c r="AY1737" s="210"/>
      <c r="AZ1737" s="210"/>
      <c r="BA1737" s="210"/>
      <c r="BB1737" s="210"/>
      <c r="BC1737" s="210"/>
      <c r="BD1737" s="210"/>
      <c r="BE1737" s="210"/>
      <c r="BM1737" s="211"/>
      <c r="BN1737" s="211"/>
      <c r="BO1737" s="211"/>
      <c r="BP1737" s="211"/>
      <c r="BQ1737" s="211"/>
      <c r="BR1737" s="211"/>
      <c r="BS1737" s="211"/>
      <c r="BT1737" s="211"/>
      <c r="BU1737" s="211"/>
      <c r="BV1737" s="211"/>
      <c r="BW1737" s="211"/>
      <c r="BX1737" s="211"/>
    </row>
    <row r="1738" spans="1:76" s="209" customFormat="1" x14ac:dyDescent="0.25">
      <c r="A1738" s="194"/>
      <c r="B1738" s="194"/>
      <c r="C1738" s="194"/>
      <c r="D1738" s="194"/>
      <c r="E1738" s="194"/>
      <c r="F1738" s="194"/>
      <c r="G1738" s="194"/>
      <c r="X1738" s="210"/>
      <c r="Y1738" s="210"/>
      <c r="AF1738" s="210"/>
      <c r="AG1738" s="210"/>
      <c r="AT1738" s="210"/>
      <c r="AU1738" s="210"/>
      <c r="AV1738" s="210"/>
      <c r="AW1738" s="210"/>
      <c r="AX1738" s="210"/>
      <c r="AY1738" s="210"/>
      <c r="AZ1738" s="210"/>
      <c r="BA1738" s="210"/>
      <c r="BB1738" s="210"/>
      <c r="BC1738" s="210"/>
      <c r="BD1738" s="210"/>
      <c r="BE1738" s="210"/>
      <c r="BM1738" s="211"/>
      <c r="BN1738" s="211"/>
      <c r="BO1738" s="211"/>
      <c r="BP1738" s="211"/>
      <c r="BQ1738" s="211"/>
      <c r="BR1738" s="211"/>
      <c r="BS1738" s="211"/>
      <c r="BT1738" s="211"/>
      <c r="BU1738" s="211"/>
      <c r="BV1738" s="211"/>
      <c r="BW1738" s="211"/>
      <c r="BX1738" s="211"/>
    </row>
    <row r="1739" spans="1:76" s="209" customFormat="1" x14ac:dyDescent="0.25">
      <c r="A1739" s="194"/>
      <c r="B1739" s="194"/>
      <c r="C1739" s="194"/>
      <c r="D1739" s="194"/>
      <c r="E1739" s="194"/>
      <c r="F1739" s="194"/>
      <c r="G1739" s="194"/>
      <c r="X1739" s="210"/>
      <c r="Y1739" s="210"/>
      <c r="AF1739" s="210"/>
      <c r="AG1739" s="210"/>
      <c r="AT1739" s="210"/>
      <c r="AU1739" s="210"/>
      <c r="AV1739" s="210"/>
      <c r="AW1739" s="210"/>
      <c r="AX1739" s="210"/>
      <c r="AY1739" s="210"/>
      <c r="AZ1739" s="210"/>
      <c r="BA1739" s="210"/>
      <c r="BB1739" s="210"/>
      <c r="BC1739" s="210"/>
      <c r="BD1739" s="210"/>
      <c r="BE1739" s="210"/>
      <c r="BM1739" s="211"/>
      <c r="BN1739" s="211"/>
      <c r="BO1739" s="211"/>
      <c r="BP1739" s="211"/>
      <c r="BQ1739" s="211"/>
      <c r="BR1739" s="211"/>
      <c r="BS1739" s="211"/>
      <c r="BT1739" s="211"/>
      <c r="BU1739" s="211"/>
      <c r="BV1739" s="211"/>
      <c r="BW1739" s="211"/>
      <c r="BX1739" s="211"/>
    </row>
    <row r="1740" spans="1:76" s="209" customFormat="1" x14ac:dyDescent="0.25">
      <c r="A1740" s="194"/>
      <c r="B1740" s="194"/>
      <c r="C1740" s="194"/>
      <c r="D1740" s="194"/>
      <c r="E1740" s="194"/>
      <c r="F1740" s="194"/>
      <c r="G1740" s="194"/>
      <c r="X1740" s="210"/>
      <c r="Y1740" s="210"/>
      <c r="AF1740" s="210"/>
      <c r="AG1740" s="210"/>
      <c r="AT1740" s="210"/>
      <c r="AU1740" s="210"/>
      <c r="AV1740" s="210"/>
      <c r="AW1740" s="210"/>
      <c r="AX1740" s="210"/>
      <c r="AY1740" s="210"/>
      <c r="AZ1740" s="210"/>
      <c r="BA1740" s="210"/>
      <c r="BB1740" s="210"/>
      <c r="BC1740" s="210"/>
      <c r="BD1740" s="210"/>
      <c r="BE1740" s="210"/>
      <c r="BM1740" s="211"/>
      <c r="BN1740" s="211"/>
      <c r="BO1740" s="211"/>
      <c r="BP1740" s="211"/>
      <c r="BQ1740" s="211"/>
      <c r="BR1740" s="211"/>
      <c r="BS1740" s="211"/>
      <c r="BT1740" s="211"/>
      <c r="BU1740" s="211"/>
      <c r="BV1740" s="211"/>
      <c r="BW1740" s="211"/>
      <c r="BX1740" s="211"/>
    </row>
    <row r="1741" spans="1:76" s="209" customFormat="1" x14ac:dyDescent="0.25">
      <c r="A1741" s="194"/>
      <c r="B1741" s="194"/>
      <c r="C1741" s="194"/>
      <c r="D1741" s="194"/>
      <c r="E1741" s="194"/>
      <c r="F1741" s="194"/>
      <c r="G1741" s="194"/>
      <c r="X1741" s="210"/>
      <c r="Y1741" s="210"/>
      <c r="AF1741" s="210"/>
      <c r="AG1741" s="210"/>
      <c r="AT1741" s="210"/>
      <c r="AU1741" s="210"/>
      <c r="AV1741" s="210"/>
      <c r="AW1741" s="210"/>
      <c r="AX1741" s="210"/>
      <c r="AY1741" s="210"/>
      <c r="AZ1741" s="210"/>
      <c r="BA1741" s="210"/>
      <c r="BB1741" s="210"/>
      <c r="BC1741" s="210"/>
      <c r="BD1741" s="210"/>
      <c r="BE1741" s="210"/>
      <c r="BM1741" s="211"/>
      <c r="BN1741" s="211"/>
      <c r="BO1741" s="211"/>
      <c r="BP1741" s="211"/>
      <c r="BQ1741" s="211"/>
      <c r="BR1741" s="211"/>
      <c r="BS1741" s="211"/>
      <c r="BT1741" s="211"/>
      <c r="BU1741" s="211"/>
      <c r="BV1741" s="211"/>
      <c r="BW1741" s="211"/>
      <c r="BX1741" s="211"/>
    </row>
    <row r="1742" spans="1:76" s="209" customFormat="1" x14ac:dyDescent="0.25">
      <c r="A1742" s="194"/>
      <c r="B1742" s="194"/>
      <c r="C1742" s="194"/>
      <c r="D1742" s="194"/>
      <c r="E1742" s="194"/>
      <c r="F1742" s="194"/>
      <c r="G1742" s="194"/>
      <c r="X1742" s="210"/>
      <c r="Y1742" s="210"/>
      <c r="AF1742" s="210"/>
      <c r="AG1742" s="210"/>
      <c r="AT1742" s="210"/>
      <c r="AU1742" s="210"/>
      <c r="AV1742" s="210"/>
      <c r="AW1742" s="210"/>
      <c r="AX1742" s="210"/>
      <c r="AY1742" s="210"/>
      <c r="AZ1742" s="210"/>
      <c r="BA1742" s="210"/>
      <c r="BB1742" s="210"/>
      <c r="BC1742" s="210"/>
      <c r="BD1742" s="210"/>
      <c r="BE1742" s="210"/>
      <c r="BM1742" s="211"/>
      <c r="BN1742" s="211"/>
      <c r="BO1742" s="211"/>
      <c r="BP1742" s="211"/>
      <c r="BQ1742" s="211"/>
      <c r="BR1742" s="211"/>
      <c r="BS1742" s="211"/>
      <c r="BT1742" s="211"/>
      <c r="BU1742" s="211"/>
      <c r="BV1742" s="211"/>
      <c r="BW1742" s="211"/>
      <c r="BX1742" s="211"/>
    </row>
    <row r="1743" spans="1:76" s="209" customFormat="1" x14ac:dyDescent="0.25">
      <c r="A1743" s="194"/>
      <c r="B1743" s="194"/>
      <c r="C1743" s="194"/>
      <c r="D1743" s="194"/>
      <c r="E1743" s="194"/>
      <c r="F1743" s="194"/>
      <c r="G1743" s="194"/>
      <c r="X1743" s="210"/>
      <c r="Y1743" s="210"/>
      <c r="AF1743" s="210"/>
      <c r="AG1743" s="210"/>
      <c r="AT1743" s="210"/>
      <c r="AU1743" s="210"/>
      <c r="AV1743" s="210"/>
      <c r="AW1743" s="210"/>
      <c r="AX1743" s="210"/>
      <c r="AY1743" s="210"/>
      <c r="AZ1743" s="210"/>
      <c r="BA1743" s="210"/>
      <c r="BB1743" s="210"/>
      <c r="BC1743" s="210"/>
      <c r="BD1743" s="210"/>
      <c r="BE1743" s="210"/>
      <c r="BM1743" s="211"/>
      <c r="BN1743" s="211"/>
      <c r="BO1743" s="211"/>
      <c r="BP1743" s="211"/>
      <c r="BQ1743" s="211"/>
      <c r="BR1743" s="211"/>
      <c r="BS1743" s="211"/>
      <c r="BT1743" s="211"/>
      <c r="BU1743" s="211"/>
      <c r="BV1743" s="211"/>
      <c r="BW1743" s="211"/>
      <c r="BX1743" s="211"/>
    </row>
    <row r="1744" spans="1:76" s="209" customFormat="1" x14ac:dyDescent="0.25">
      <c r="A1744" s="194"/>
      <c r="B1744" s="194"/>
      <c r="C1744" s="194"/>
      <c r="D1744" s="194"/>
      <c r="E1744" s="194"/>
      <c r="F1744" s="194"/>
      <c r="G1744" s="194"/>
      <c r="X1744" s="210"/>
      <c r="Y1744" s="210"/>
      <c r="AF1744" s="210"/>
      <c r="AG1744" s="210"/>
      <c r="AT1744" s="210"/>
      <c r="AU1744" s="210"/>
      <c r="AV1744" s="210"/>
      <c r="AW1744" s="210"/>
      <c r="AX1744" s="210"/>
      <c r="AY1744" s="210"/>
      <c r="AZ1744" s="210"/>
      <c r="BA1744" s="210"/>
      <c r="BB1744" s="210"/>
      <c r="BC1744" s="210"/>
      <c r="BD1744" s="210"/>
      <c r="BE1744" s="210"/>
      <c r="BM1744" s="211"/>
      <c r="BN1744" s="211"/>
      <c r="BO1744" s="211"/>
      <c r="BP1744" s="211"/>
      <c r="BQ1744" s="211"/>
      <c r="BR1744" s="211"/>
      <c r="BS1744" s="211"/>
      <c r="BT1744" s="211"/>
      <c r="BU1744" s="211"/>
      <c r="BV1744" s="211"/>
      <c r="BW1744" s="211"/>
      <c r="BX1744" s="211"/>
    </row>
    <row r="1745" spans="1:76" s="209" customFormat="1" x14ac:dyDescent="0.25">
      <c r="A1745" s="194"/>
      <c r="B1745" s="194"/>
      <c r="C1745" s="194"/>
      <c r="D1745" s="194"/>
      <c r="E1745" s="194"/>
      <c r="F1745" s="194"/>
      <c r="G1745" s="194"/>
      <c r="X1745" s="210"/>
      <c r="Y1745" s="210"/>
      <c r="AF1745" s="210"/>
      <c r="AG1745" s="210"/>
      <c r="AT1745" s="210"/>
      <c r="AU1745" s="210"/>
      <c r="AV1745" s="210"/>
      <c r="AW1745" s="210"/>
      <c r="AX1745" s="210"/>
      <c r="AY1745" s="210"/>
      <c r="AZ1745" s="210"/>
      <c r="BA1745" s="210"/>
      <c r="BB1745" s="210"/>
      <c r="BC1745" s="210"/>
      <c r="BD1745" s="210"/>
      <c r="BE1745" s="210"/>
      <c r="BM1745" s="211"/>
      <c r="BN1745" s="211"/>
      <c r="BO1745" s="211"/>
      <c r="BP1745" s="211"/>
      <c r="BQ1745" s="211"/>
      <c r="BR1745" s="211"/>
      <c r="BS1745" s="211"/>
      <c r="BT1745" s="211"/>
      <c r="BU1745" s="211"/>
      <c r="BV1745" s="211"/>
      <c r="BW1745" s="211"/>
      <c r="BX1745" s="211"/>
    </row>
    <row r="1746" spans="1:76" s="209" customFormat="1" x14ac:dyDescent="0.25">
      <c r="A1746" s="194"/>
      <c r="B1746" s="194"/>
      <c r="C1746" s="194"/>
      <c r="D1746" s="194"/>
      <c r="E1746" s="194"/>
      <c r="F1746" s="194"/>
      <c r="G1746" s="194"/>
      <c r="X1746" s="210"/>
      <c r="Y1746" s="210"/>
      <c r="AF1746" s="210"/>
      <c r="AG1746" s="210"/>
      <c r="AT1746" s="210"/>
      <c r="AU1746" s="210"/>
      <c r="AV1746" s="210"/>
      <c r="AW1746" s="210"/>
      <c r="AX1746" s="210"/>
      <c r="AY1746" s="210"/>
      <c r="AZ1746" s="210"/>
      <c r="BA1746" s="210"/>
      <c r="BB1746" s="210"/>
      <c r="BC1746" s="210"/>
      <c r="BD1746" s="210"/>
      <c r="BE1746" s="210"/>
      <c r="BM1746" s="211"/>
      <c r="BN1746" s="211"/>
      <c r="BO1746" s="211"/>
      <c r="BP1746" s="211"/>
      <c r="BQ1746" s="211"/>
      <c r="BR1746" s="211"/>
      <c r="BS1746" s="211"/>
      <c r="BT1746" s="211"/>
      <c r="BU1746" s="211"/>
      <c r="BV1746" s="211"/>
      <c r="BW1746" s="211"/>
      <c r="BX1746" s="211"/>
    </row>
    <row r="1747" spans="1:76" s="209" customFormat="1" x14ac:dyDescent="0.25">
      <c r="A1747" s="194"/>
      <c r="B1747" s="194"/>
      <c r="C1747" s="194"/>
      <c r="D1747" s="194"/>
      <c r="E1747" s="194"/>
      <c r="F1747" s="194"/>
      <c r="G1747" s="194"/>
      <c r="X1747" s="210"/>
      <c r="Y1747" s="210"/>
      <c r="AF1747" s="210"/>
      <c r="AG1747" s="210"/>
      <c r="AT1747" s="210"/>
      <c r="AU1747" s="210"/>
      <c r="AV1747" s="210"/>
      <c r="AW1747" s="210"/>
      <c r="AX1747" s="210"/>
      <c r="AY1747" s="210"/>
      <c r="AZ1747" s="210"/>
      <c r="BA1747" s="210"/>
      <c r="BB1747" s="210"/>
      <c r="BC1747" s="210"/>
      <c r="BD1747" s="210"/>
      <c r="BE1747" s="210"/>
      <c r="BM1747" s="211"/>
      <c r="BN1747" s="211"/>
      <c r="BO1747" s="211"/>
      <c r="BP1747" s="211"/>
      <c r="BQ1747" s="211"/>
      <c r="BR1747" s="211"/>
      <c r="BS1747" s="211"/>
      <c r="BT1747" s="211"/>
      <c r="BU1747" s="211"/>
      <c r="BV1747" s="211"/>
      <c r="BW1747" s="211"/>
      <c r="BX1747" s="211"/>
    </row>
    <row r="1748" spans="1:76" s="209" customFormat="1" x14ac:dyDescent="0.25">
      <c r="A1748" s="194"/>
      <c r="B1748" s="194"/>
      <c r="C1748" s="194"/>
      <c r="D1748" s="194"/>
      <c r="E1748" s="194"/>
      <c r="F1748" s="194"/>
      <c r="G1748" s="194"/>
      <c r="X1748" s="210"/>
      <c r="Y1748" s="210"/>
      <c r="AF1748" s="210"/>
      <c r="AG1748" s="210"/>
      <c r="AT1748" s="210"/>
      <c r="AU1748" s="210"/>
      <c r="AV1748" s="210"/>
      <c r="AW1748" s="210"/>
      <c r="AX1748" s="210"/>
      <c r="AY1748" s="210"/>
      <c r="AZ1748" s="210"/>
      <c r="BA1748" s="210"/>
      <c r="BB1748" s="210"/>
      <c r="BC1748" s="210"/>
      <c r="BD1748" s="210"/>
      <c r="BE1748" s="210"/>
      <c r="BM1748" s="211"/>
      <c r="BN1748" s="211"/>
      <c r="BO1748" s="211"/>
      <c r="BP1748" s="211"/>
      <c r="BQ1748" s="211"/>
      <c r="BR1748" s="211"/>
      <c r="BS1748" s="211"/>
      <c r="BT1748" s="211"/>
      <c r="BU1748" s="211"/>
      <c r="BV1748" s="211"/>
      <c r="BW1748" s="211"/>
      <c r="BX1748" s="211"/>
    </row>
    <row r="1749" spans="1:76" s="209" customFormat="1" x14ac:dyDescent="0.25">
      <c r="A1749" s="194"/>
      <c r="B1749" s="194"/>
      <c r="C1749" s="194"/>
      <c r="D1749" s="194"/>
      <c r="E1749" s="194"/>
      <c r="F1749" s="194"/>
      <c r="G1749" s="194"/>
      <c r="X1749" s="210"/>
      <c r="Y1749" s="210"/>
      <c r="AF1749" s="210"/>
      <c r="AG1749" s="210"/>
      <c r="AT1749" s="210"/>
      <c r="AU1749" s="210"/>
      <c r="AV1749" s="210"/>
      <c r="AW1749" s="210"/>
      <c r="AX1749" s="210"/>
      <c r="AY1749" s="210"/>
      <c r="AZ1749" s="210"/>
      <c r="BA1749" s="210"/>
      <c r="BB1749" s="210"/>
      <c r="BC1749" s="210"/>
      <c r="BD1749" s="210"/>
      <c r="BE1749" s="210"/>
      <c r="BM1749" s="211"/>
      <c r="BN1749" s="211"/>
      <c r="BO1749" s="211"/>
      <c r="BP1749" s="211"/>
      <c r="BQ1749" s="211"/>
      <c r="BR1749" s="211"/>
      <c r="BS1749" s="211"/>
      <c r="BT1749" s="211"/>
      <c r="BU1749" s="211"/>
      <c r="BV1749" s="211"/>
      <c r="BW1749" s="211"/>
      <c r="BX1749" s="211"/>
    </row>
    <row r="1750" spans="1:76" s="209" customFormat="1" x14ac:dyDescent="0.25">
      <c r="A1750" s="194"/>
      <c r="B1750" s="194"/>
      <c r="C1750" s="194"/>
      <c r="D1750" s="194"/>
      <c r="E1750" s="194"/>
      <c r="F1750" s="194"/>
      <c r="G1750" s="194"/>
      <c r="X1750" s="210"/>
      <c r="Y1750" s="210"/>
      <c r="AF1750" s="210"/>
      <c r="AG1750" s="210"/>
      <c r="AT1750" s="210"/>
      <c r="AU1750" s="210"/>
      <c r="AV1750" s="210"/>
      <c r="AW1750" s="210"/>
      <c r="AX1750" s="210"/>
      <c r="AY1750" s="210"/>
      <c r="AZ1750" s="210"/>
      <c r="BA1750" s="210"/>
      <c r="BB1750" s="210"/>
      <c r="BC1750" s="210"/>
      <c r="BD1750" s="210"/>
      <c r="BE1750" s="210"/>
      <c r="BM1750" s="211"/>
      <c r="BN1750" s="211"/>
      <c r="BO1750" s="211"/>
      <c r="BP1750" s="211"/>
      <c r="BQ1750" s="211"/>
      <c r="BR1750" s="211"/>
      <c r="BS1750" s="211"/>
      <c r="BT1750" s="211"/>
      <c r="BU1750" s="211"/>
      <c r="BV1750" s="211"/>
      <c r="BW1750" s="211"/>
      <c r="BX1750" s="211"/>
    </row>
    <row r="1751" spans="1:76" s="209" customFormat="1" x14ac:dyDescent="0.25">
      <c r="A1751" s="194"/>
      <c r="B1751" s="194"/>
      <c r="C1751" s="194"/>
      <c r="D1751" s="194"/>
      <c r="E1751" s="194"/>
      <c r="F1751" s="194"/>
      <c r="G1751" s="194"/>
      <c r="X1751" s="210"/>
      <c r="Y1751" s="210"/>
      <c r="AF1751" s="210"/>
      <c r="AG1751" s="210"/>
      <c r="AT1751" s="210"/>
      <c r="AU1751" s="210"/>
      <c r="AV1751" s="210"/>
      <c r="AW1751" s="210"/>
      <c r="AX1751" s="210"/>
      <c r="AY1751" s="210"/>
      <c r="AZ1751" s="210"/>
      <c r="BA1751" s="210"/>
      <c r="BB1751" s="210"/>
      <c r="BC1751" s="210"/>
      <c r="BD1751" s="210"/>
      <c r="BE1751" s="210"/>
      <c r="BM1751" s="211"/>
      <c r="BN1751" s="211"/>
      <c r="BO1751" s="211"/>
      <c r="BP1751" s="211"/>
      <c r="BQ1751" s="211"/>
      <c r="BR1751" s="211"/>
      <c r="BS1751" s="211"/>
      <c r="BT1751" s="211"/>
      <c r="BU1751" s="211"/>
      <c r="BV1751" s="211"/>
      <c r="BW1751" s="211"/>
      <c r="BX1751" s="211"/>
    </row>
    <row r="1752" spans="1:76" s="209" customFormat="1" x14ac:dyDescent="0.25">
      <c r="A1752" s="194"/>
      <c r="B1752" s="194"/>
      <c r="C1752" s="194"/>
      <c r="D1752" s="194"/>
      <c r="E1752" s="194"/>
      <c r="F1752" s="194"/>
      <c r="G1752" s="194"/>
      <c r="X1752" s="210"/>
      <c r="Y1752" s="210"/>
      <c r="AF1752" s="210"/>
      <c r="AG1752" s="210"/>
      <c r="AT1752" s="210"/>
      <c r="AU1752" s="210"/>
      <c r="AV1752" s="210"/>
      <c r="AW1752" s="210"/>
      <c r="AX1752" s="210"/>
      <c r="AY1752" s="210"/>
      <c r="AZ1752" s="210"/>
      <c r="BA1752" s="210"/>
      <c r="BB1752" s="210"/>
      <c r="BC1752" s="210"/>
      <c r="BD1752" s="210"/>
      <c r="BE1752" s="210"/>
      <c r="BM1752" s="211"/>
      <c r="BN1752" s="211"/>
      <c r="BO1752" s="211"/>
      <c r="BP1752" s="211"/>
      <c r="BQ1752" s="211"/>
      <c r="BR1752" s="211"/>
      <c r="BS1752" s="211"/>
      <c r="BT1752" s="211"/>
      <c r="BU1752" s="211"/>
      <c r="BV1752" s="211"/>
      <c r="BW1752" s="211"/>
      <c r="BX1752" s="211"/>
    </row>
    <row r="1753" spans="1:76" s="209" customFormat="1" x14ac:dyDescent="0.25">
      <c r="A1753" s="194"/>
      <c r="B1753" s="194"/>
      <c r="C1753" s="194"/>
      <c r="D1753" s="194"/>
      <c r="E1753" s="194"/>
      <c r="F1753" s="194"/>
      <c r="G1753" s="194"/>
      <c r="X1753" s="210"/>
      <c r="Y1753" s="210"/>
      <c r="AF1753" s="210"/>
      <c r="AG1753" s="210"/>
      <c r="AT1753" s="210"/>
      <c r="AU1753" s="210"/>
      <c r="AV1753" s="210"/>
      <c r="AW1753" s="210"/>
      <c r="AX1753" s="210"/>
      <c r="AY1753" s="210"/>
      <c r="AZ1753" s="210"/>
      <c r="BA1753" s="210"/>
      <c r="BB1753" s="210"/>
      <c r="BC1753" s="210"/>
      <c r="BD1753" s="210"/>
      <c r="BE1753" s="210"/>
      <c r="BM1753" s="211"/>
      <c r="BN1753" s="211"/>
      <c r="BO1753" s="211"/>
      <c r="BP1753" s="211"/>
      <c r="BQ1753" s="211"/>
      <c r="BR1753" s="211"/>
      <c r="BS1753" s="211"/>
      <c r="BT1753" s="211"/>
      <c r="BU1753" s="211"/>
      <c r="BV1753" s="211"/>
      <c r="BW1753" s="211"/>
      <c r="BX1753" s="211"/>
    </row>
    <row r="1754" spans="1:76" s="209" customFormat="1" x14ac:dyDescent="0.25">
      <c r="A1754" s="194"/>
      <c r="B1754" s="194"/>
      <c r="C1754" s="194"/>
      <c r="D1754" s="194"/>
      <c r="E1754" s="194"/>
      <c r="F1754" s="194"/>
      <c r="G1754" s="194"/>
      <c r="X1754" s="210"/>
      <c r="Y1754" s="210"/>
      <c r="AF1754" s="210"/>
      <c r="AG1754" s="210"/>
      <c r="AT1754" s="210"/>
      <c r="AU1754" s="210"/>
      <c r="AV1754" s="210"/>
      <c r="AW1754" s="210"/>
      <c r="AX1754" s="210"/>
      <c r="AY1754" s="210"/>
      <c r="AZ1754" s="210"/>
      <c r="BA1754" s="210"/>
      <c r="BB1754" s="210"/>
      <c r="BC1754" s="210"/>
      <c r="BD1754" s="210"/>
      <c r="BE1754" s="210"/>
      <c r="BM1754" s="211"/>
      <c r="BN1754" s="211"/>
      <c r="BO1754" s="211"/>
      <c r="BP1754" s="211"/>
      <c r="BQ1754" s="211"/>
      <c r="BR1754" s="211"/>
      <c r="BS1754" s="211"/>
      <c r="BT1754" s="211"/>
      <c r="BU1754" s="211"/>
      <c r="BV1754" s="211"/>
      <c r="BW1754" s="211"/>
      <c r="BX1754" s="211"/>
    </row>
    <row r="1755" spans="1:76" s="209" customFormat="1" x14ac:dyDescent="0.25">
      <c r="A1755" s="194"/>
      <c r="B1755" s="194"/>
      <c r="C1755" s="194"/>
      <c r="D1755" s="194"/>
      <c r="E1755" s="194"/>
      <c r="F1755" s="194"/>
      <c r="G1755" s="194"/>
      <c r="X1755" s="210"/>
      <c r="Y1755" s="210"/>
      <c r="AF1755" s="210"/>
      <c r="AG1755" s="210"/>
      <c r="AT1755" s="210"/>
      <c r="AU1755" s="210"/>
      <c r="AV1755" s="210"/>
      <c r="AW1755" s="210"/>
      <c r="AX1755" s="210"/>
      <c r="AY1755" s="210"/>
      <c r="AZ1755" s="210"/>
      <c r="BA1755" s="210"/>
      <c r="BB1755" s="210"/>
      <c r="BC1755" s="210"/>
      <c r="BD1755" s="210"/>
      <c r="BE1755" s="210"/>
      <c r="BM1755" s="211"/>
      <c r="BN1755" s="211"/>
      <c r="BO1755" s="211"/>
      <c r="BP1755" s="211"/>
      <c r="BQ1755" s="211"/>
      <c r="BR1755" s="211"/>
      <c r="BS1755" s="211"/>
      <c r="BT1755" s="211"/>
      <c r="BU1755" s="211"/>
      <c r="BV1755" s="211"/>
      <c r="BW1755" s="211"/>
      <c r="BX1755" s="211"/>
    </row>
    <row r="1756" spans="1:76" s="209" customFormat="1" x14ac:dyDescent="0.25">
      <c r="A1756" s="194"/>
      <c r="B1756" s="194"/>
      <c r="C1756" s="194"/>
      <c r="D1756" s="194"/>
      <c r="E1756" s="194"/>
      <c r="F1756" s="194"/>
      <c r="G1756" s="194"/>
      <c r="X1756" s="210"/>
      <c r="Y1756" s="210"/>
      <c r="AF1756" s="210"/>
      <c r="AG1756" s="210"/>
      <c r="AT1756" s="210"/>
      <c r="AU1756" s="210"/>
      <c r="AV1756" s="210"/>
      <c r="AW1756" s="210"/>
      <c r="AX1756" s="210"/>
      <c r="AY1756" s="210"/>
      <c r="AZ1756" s="210"/>
      <c r="BA1756" s="210"/>
      <c r="BB1756" s="210"/>
      <c r="BC1756" s="210"/>
      <c r="BD1756" s="210"/>
      <c r="BE1756" s="210"/>
      <c r="BM1756" s="211"/>
      <c r="BN1756" s="211"/>
      <c r="BO1756" s="211"/>
      <c r="BP1756" s="211"/>
      <c r="BQ1756" s="211"/>
      <c r="BR1756" s="211"/>
      <c r="BS1756" s="211"/>
      <c r="BT1756" s="211"/>
      <c r="BU1756" s="211"/>
      <c r="BV1756" s="211"/>
      <c r="BW1756" s="211"/>
      <c r="BX1756" s="211"/>
    </row>
    <row r="1757" spans="1:76" s="209" customFormat="1" x14ac:dyDescent="0.25">
      <c r="A1757" s="194"/>
      <c r="B1757" s="194"/>
      <c r="C1757" s="194"/>
      <c r="D1757" s="194"/>
      <c r="E1757" s="194"/>
      <c r="F1757" s="194"/>
      <c r="G1757" s="194"/>
      <c r="X1757" s="210"/>
      <c r="Y1757" s="210"/>
      <c r="AF1757" s="210"/>
      <c r="AG1757" s="210"/>
      <c r="AT1757" s="210"/>
      <c r="AU1757" s="210"/>
      <c r="AV1757" s="210"/>
      <c r="AW1757" s="210"/>
      <c r="AX1757" s="210"/>
      <c r="AY1757" s="210"/>
      <c r="AZ1757" s="210"/>
      <c r="BA1757" s="210"/>
      <c r="BB1757" s="210"/>
      <c r="BC1757" s="210"/>
      <c r="BD1757" s="210"/>
      <c r="BE1757" s="210"/>
      <c r="BM1757" s="211"/>
      <c r="BN1757" s="211"/>
      <c r="BO1757" s="211"/>
      <c r="BP1757" s="211"/>
      <c r="BQ1757" s="211"/>
      <c r="BR1757" s="211"/>
      <c r="BS1757" s="211"/>
      <c r="BT1757" s="211"/>
      <c r="BU1757" s="211"/>
      <c r="BV1757" s="211"/>
      <c r="BW1757" s="211"/>
      <c r="BX1757" s="211"/>
    </row>
    <row r="1758" spans="1:76" s="209" customFormat="1" x14ac:dyDescent="0.25">
      <c r="A1758" s="194"/>
      <c r="B1758" s="194"/>
      <c r="C1758" s="194"/>
      <c r="D1758" s="194"/>
      <c r="E1758" s="194"/>
      <c r="F1758" s="194"/>
      <c r="G1758" s="194"/>
      <c r="X1758" s="210"/>
      <c r="Y1758" s="210"/>
      <c r="AF1758" s="210"/>
      <c r="AG1758" s="210"/>
      <c r="AT1758" s="210"/>
      <c r="AU1758" s="210"/>
      <c r="AV1758" s="210"/>
      <c r="AW1758" s="210"/>
      <c r="AX1758" s="210"/>
      <c r="AY1758" s="210"/>
      <c r="AZ1758" s="210"/>
      <c r="BA1758" s="210"/>
      <c r="BB1758" s="210"/>
      <c r="BC1758" s="210"/>
      <c r="BD1758" s="210"/>
      <c r="BE1758" s="210"/>
      <c r="BM1758" s="211"/>
      <c r="BN1758" s="211"/>
      <c r="BO1758" s="211"/>
      <c r="BP1758" s="211"/>
      <c r="BQ1758" s="211"/>
      <c r="BR1758" s="211"/>
      <c r="BS1758" s="211"/>
      <c r="BT1758" s="211"/>
      <c r="BU1758" s="211"/>
      <c r="BV1758" s="211"/>
      <c r="BW1758" s="211"/>
      <c r="BX1758" s="211"/>
    </row>
    <row r="1759" spans="1:76" s="209" customFormat="1" x14ac:dyDescent="0.25">
      <c r="A1759" s="194"/>
      <c r="B1759" s="194"/>
      <c r="C1759" s="194"/>
      <c r="D1759" s="194"/>
      <c r="E1759" s="194"/>
      <c r="F1759" s="194"/>
      <c r="G1759" s="194"/>
      <c r="X1759" s="210"/>
      <c r="Y1759" s="210"/>
      <c r="AF1759" s="210"/>
      <c r="AG1759" s="210"/>
      <c r="AT1759" s="210"/>
      <c r="AU1759" s="210"/>
      <c r="AV1759" s="210"/>
      <c r="AW1759" s="210"/>
      <c r="AX1759" s="210"/>
      <c r="AY1759" s="210"/>
      <c r="AZ1759" s="210"/>
      <c r="BA1759" s="210"/>
      <c r="BB1759" s="210"/>
      <c r="BC1759" s="210"/>
      <c r="BD1759" s="210"/>
      <c r="BE1759" s="210"/>
      <c r="BM1759" s="211"/>
      <c r="BN1759" s="211"/>
      <c r="BO1759" s="211"/>
      <c r="BP1759" s="211"/>
      <c r="BQ1759" s="211"/>
      <c r="BR1759" s="211"/>
      <c r="BS1759" s="211"/>
      <c r="BT1759" s="211"/>
      <c r="BU1759" s="211"/>
      <c r="BV1759" s="211"/>
      <c r="BW1759" s="211"/>
      <c r="BX1759" s="211"/>
    </row>
    <row r="1760" spans="1:76" s="209" customFormat="1" x14ac:dyDescent="0.25">
      <c r="A1760" s="194"/>
      <c r="B1760" s="194"/>
      <c r="C1760" s="194"/>
      <c r="D1760" s="194"/>
      <c r="E1760" s="194"/>
      <c r="F1760" s="194"/>
      <c r="G1760" s="194"/>
      <c r="X1760" s="210"/>
      <c r="Y1760" s="210"/>
      <c r="AF1760" s="210"/>
      <c r="AG1760" s="210"/>
      <c r="AT1760" s="210"/>
      <c r="AU1760" s="210"/>
      <c r="AV1760" s="210"/>
      <c r="AW1760" s="210"/>
      <c r="AX1760" s="210"/>
      <c r="AY1760" s="210"/>
      <c r="AZ1760" s="210"/>
      <c r="BA1760" s="210"/>
      <c r="BB1760" s="210"/>
      <c r="BC1760" s="210"/>
      <c r="BD1760" s="210"/>
      <c r="BE1760" s="210"/>
      <c r="BM1760" s="211"/>
      <c r="BN1760" s="211"/>
      <c r="BO1760" s="211"/>
      <c r="BP1760" s="211"/>
      <c r="BQ1760" s="211"/>
      <c r="BR1760" s="211"/>
      <c r="BS1760" s="211"/>
      <c r="BT1760" s="211"/>
      <c r="BU1760" s="211"/>
      <c r="BV1760" s="211"/>
      <c r="BW1760" s="211"/>
      <c r="BX1760" s="211"/>
    </row>
    <row r="1761" spans="1:76" s="209" customFormat="1" x14ac:dyDescent="0.25">
      <c r="A1761" s="194"/>
      <c r="B1761" s="194"/>
      <c r="C1761" s="194"/>
      <c r="D1761" s="194"/>
      <c r="E1761" s="194"/>
      <c r="F1761" s="194"/>
      <c r="G1761" s="194"/>
      <c r="X1761" s="210"/>
      <c r="Y1761" s="210"/>
      <c r="AF1761" s="210"/>
      <c r="AG1761" s="210"/>
      <c r="AT1761" s="210"/>
      <c r="AU1761" s="210"/>
      <c r="AV1761" s="210"/>
      <c r="AW1761" s="210"/>
      <c r="AX1761" s="210"/>
      <c r="AY1761" s="210"/>
      <c r="AZ1761" s="210"/>
      <c r="BA1761" s="210"/>
      <c r="BB1761" s="210"/>
      <c r="BC1761" s="210"/>
      <c r="BD1761" s="210"/>
      <c r="BE1761" s="210"/>
      <c r="BM1761" s="211"/>
      <c r="BN1761" s="211"/>
      <c r="BO1761" s="211"/>
      <c r="BP1761" s="211"/>
      <c r="BQ1761" s="211"/>
      <c r="BR1761" s="211"/>
      <c r="BS1761" s="211"/>
      <c r="BT1761" s="211"/>
      <c r="BU1761" s="211"/>
      <c r="BV1761" s="211"/>
      <c r="BW1761" s="211"/>
      <c r="BX1761" s="211"/>
    </row>
    <row r="1762" spans="1:76" s="209" customFormat="1" x14ac:dyDescent="0.25">
      <c r="A1762" s="194"/>
      <c r="B1762" s="194"/>
      <c r="C1762" s="194"/>
      <c r="D1762" s="194"/>
      <c r="E1762" s="194"/>
      <c r="F1762" s="194"/>
      <c r="G1762" s="194"/>
      <c r="X1762" s="210"/>
      <c r="Y1762" s="210"/>
      <c r="AF1762" s="210"/>
      <c r="AG1762" s="210"/>
      <c r="AT1762" s="210"/>
      <c r="AU1762" s="210"/>
      <c r="AV1762" s="210"/>
      <c r="AW1762" s="210"/>
      <c r="AX1762" s="210"/>
      <c r="AY1762" s="210"/>
      <c r="AZ1762" s="210"/>
      <c r="BA1762" s="210"/>
      <c r="BB1762" s="210"/>
      <c r="BC1762" s="210"/>
      <c r="BD1762" s="210"/>
      <c r="BE1762" s="210"/>
      <c r="BM1762" s="211"/>
      <c r="BN1762" s="211"/>
      <c r="BO1762" s="211"/>
      <c r="BP1762" s="211"/>
      <c r="BQ1762" s="211"/>
      <c r="BR1762" s="211"/>
      <c r="BS1762" s="211"/>
      <c r="BT1762" s="211"/>
      <c r="BU1762" s="211"/>
      <c r="BV1762" s="211"/>
      <c r="BW1762" s="211"/>
      <c r="BX1762" s="211"/>
    </row>
    <row r="1763" spans="1:76" s="209" customFormat="1" x14ac:dyDescent="0.25">
      <c r="A1763" s="194"/>
      <c r="B1763" s="194"/>
      <c r="C1763" s="194"/>
      <c r="D1763" s="194"/>
      <c r="E1763" s="194"/>
      <c r="F1763" s="194"/>
      <c r="G1763" s="194"/>
      <c r="X1763" s="210"/>
      <c r="Y1763" s="210"/>
      <c r="AF1763" s="210"/>
      <c r="AG1763" s="210"/>
      <c r="AT1763" s="210"/>
      <c r="AU1763" s="210"/>
      <c r="AV1763" s="210"/>
      <c r="AW1763" s="210"/>
      <c r="AX1763" s="210"/>
      <c r="AY1763" s="210"/>
      <c r="AZ1763" s="210"/>
      <c r="BA1763" s="210"/>
      <c r="BB1763" s="210"/>
      <c r="BC1763" s="210"/>
      <c r="BD1763" s="210"/>
      <c r="BE1763" s="210"/>
      <c r="BM1763" s="211"/>
      <c r="BN1763" s="211"/>
      <c r="BO1763" s="211"/>
      <c r="BP1763" s="211"/>
      <c r="BQ1763" s="211"/>
      <c r="BR1763" s="211"/>
      <c r="BS1763" s="211"/>
      <c r="BT1763" s="211"/>
      <c r="BU1763" s="211"/>
      <c r="BV1763" s="211"/>
      <c r="BW1763" s="211"/>
      <c r="BX1763" s="211"/>
    </row>
    <row r="1764" spans="1:76" s="209" customFormat="1" x14ac:dyDescent="0.25">
      <c r="A1764" s="194"/>
      <c r="B1764" s="194"/>
      <c r="C1764" s="194"/>
      <c r="D1764" s="194"/>
      <c r="E1764" s="194"/>
      <c r="F1764" s="194"/>
      <c r="G1764" s="194"/>
      <c r="X1764" s="210"/>
      <c r="Y1764" s="210"/>
      <c r="AF1764" s="210"/>
      <c r="AG1764" s="210"/>
      <c r="AT1764" s="210"/>
      <c r="AU1764" s="210"/>
      <c r="AV1764" s="210"/>
      <c r="AW1764" s="210"/>
      <c r="AX1764" s="210"/>
      <c r="AY1764" s="210"/>
      <c r="AZ1764" s="210"/>
      <c r="BA1764" s="210"/>
      <c r="BB1764" s="210"/>
      <c r="BC1764" s="210"/>
      <c r="BD1764" s="210"/>
      <c r="BE1764" s="210"/>
      <c r="BM1764" s="211"/>
      <c r="BN1764" s="211"/>
      <c r="BO1764" s="211"/>
      <c r="BP1764" s="211"/>
      <c r="BQ1764" s="211"/>
      <c r="BR1764" s="211"/>
      <c r="BS1764" s="211"/>
      <c r="BT1764" s="211"/>
      <c r="BU1764" s="211"/>
      <c r="BV1764" s="211"/>
      <c r="BW1764" s="211"/>
      <c r="BX1764" s="211"/>
    </row>
    <row r="1765" spans="1:76" s="209" customFormat="1" x14ac:dyDescent="0.25">
      <c r="A1765" s="194"/>
      <c r="B1765" s="194"/>
      <c r="C1765" s="194"/>
      <c r="D1765" s="194"/>
      <c r="E1765" s="194"/>
      <c r="F1765" s="194"/>
      <c r="G1765" s="194"/>
      <c r="X1765" s="210"/>
      <c r="Y1765" s="210"/>
      <c r="AF1765" s="210"/>
      <c r="AG1765" s="210"/>
      <c r="AT1765" s="210"/>
      <c r="AU1765" s="210"/>
      <c r="AV1765" s="210"/>
      <c r="AW1765" s="210"/>
      <c r="AX1765" s="210"/>
      <c r="AY1765" s="210"/>
      <c r="AZ1765" s="210"/>
      <c r="BA1765" s="210"/>
      <c r="BB1765" s="210"/>
      <c r="BC1765" s="210"/>
      <c r="BD1765" s="210"/>
      <c r="BE1765" s="210"/>
      <c r="BM1765" s="211"/>
      <c r="BN1765" s="211"/>
      <c r="BO1765" s="211"/>
      <c r="BP1765" s="211"/>
      <c r="BQ1765" s="211"/>
      <c r="BR1765" s="211"/>
      <c r="BS1765" s="211"/>
      <c r="BT1765" s="211"/>
      <c r="BU1765" s="211"/>
      <c r="BV1765" s="211"/>
      <c r="BW1765" s="211"/>
      <c r="BX1765" s="211"/>
    </row>
    <row r="1766" spans="1:76" s="209" customFormat="1" x14ac:dyDescent="0.25">
      <c r="A1766" s="194"/>
      <c r="B1766" s="194"/>
      <c r="C1766" s="194"/>
      <c r="D1766" s="194"/>
      <c r="E1766" s="194"/>
      <c r="F1766" s="194"/>
      <c r="G1766" s="194"/>
      <c r="X1766" s="210"/>
      <c r="Y1766" s="210"/>
      <c r="AF1766" s="210"/>
      <c r="AG1766" s="210"/>
      <c r="AT1766" s="210"/>
      <c r="AU1766" s="210"/>
      <c r="AV1766" s="210"/>
      <c r="AW1766" s="210"/>
      <c r="AX1766" s="210"/>
      <c r="AY1766" s="210"/>
      <c r="AZ1766" s="210"/>
      <c r="BA1766" s="210"/>
      <c r="BB1766" s="210"/>
      <c r="BC1766" s="210"/>
      <c r="BD1766" s="210"/>
      <c r="BE1766" s="210"/>
      <c r="BM1766" s="211"/>
      <c r="BN1766" s="211"/>
      <c r="BO1766" s="211"/>
      <c r="BP1766" s="211"/>
      <c r="BQ1766" s="211"/>
      <c r="BR1766" s="211"/>
      <c r="BS1766" s="211"/>
      <c r="BT1766" s="211"/>
      <c r="BU1766" s="211"/>
      <c r="BV1766" s="211"/>
      <c r="BW1766" s="211"/>
      <c r="BX1766" s="211"/>
    </row>
    <row r="1767" spans="1:76" s="209" customFormat="1" x14ac:dyDescent="0.25">
      <c r="A1767" s="194"/>
      <c r="B1767" s="194"/>
      <c r="C1767" s="194"/>
      <c r="D1767" s="194"/>
      <c r="E1767" s="194"/>
      <c r="F1767" s="194"/>
      <c r="G1767" s="194"/>
      <c r="X1767" s="210"/>
      <c r="Y1767" s="210"/>
      <c r="AF1767" s="210"/>
      <c r="AG1767" s="210"/>
      <c r="AT1767" s="210"/>
      <c r="AU1767" s="210"/>
      <c r="AV1767" s="210"/>
      <c r="AW1767" s="210"/>
      <c r="AX1767" s="210"/>
      <c r="AY1767" s="210"/>
      <c r="AZ1767" s="210"/>
      <c r="BA1767" s="210"/>
      <c r="BB1767" s="210"/>
      <c r="BC1767" s="210"/>
      <c r="BD1767" s="210"/>
      <c r="BE1767" s="210"/>
      <c r="BM1767" s="211"/>
      <c r="BN1767" s="211"/>
      <c r="BO1767" s="211"/>
      <c r="BP1767" s="211"/>
      <c r="BQ1767" s="211"/>
      <c r="BR1767" s="211"/>
      <c r="BS1767" s="211"/>
      <c r="BT1767" s="211"/>
      <c r="BU1767" s="211"/>
      <c r="BV1767" s="211"/>
      <c r="BW1767" s="211"/>
      <c r="BX1767" s="211"/>
    </row>
    <row r="1768" spans="1:76" s="209" customFormat="1" x14ac:dyDescent="0.25">
      <c r="A1768" s="194"/>
      <c r="B1768" s="194"/>
      <c r="C1768" s="194"/>
      <c r="D1768" s="194"/>
      <c r="E1768" s="194"/>
      <c r="F1768" s="194"/>
      <c r="G1768" s="194"/>
      <c r="X1768" s="210"/>
      <c r="Y1768" s="210"/>
      <c r="AF1768" s="210"/>
      <c r="AG1768" s="210"/>
      <c r="AT1768" s="210"/>
      <c r="AU1768" s="210"/>
      <c r="AV1768" s="210"/>
      <c r="AW1768" s="210"/>
      <c r="AX1768" s="210"/>
      <c r="AY1768" s="210"/>
      <c r="AZ1768" s="210"/>
      <c r="BA1768" s="210"/>
      <c r="BB1768" s="210"/>
      <c r="BC1768" s="210"/>
      <c r="BD1768" s="210"/>
      <c r="BE1768" s="210"/>
      <c r="BM1768" s="211"/>
      <c r="BN1768" s="211"/>
      <c r="BO1768" s="211"/>
      <c r="BP1768" s="211"/>
      <c r="BQ1768" s="211"/>
      <c r="BR1768" s="211"/>
      <c r="BS1768" s="211"/>
      <c r="BT1768" s="211"/>
      <c r="BU1768" s="211"/>
      <c r="BV1768" s="211"/>
      <c r="BW1768" s="211"/>
      <c r="BX1768" s="211"/>
    </row>
    <row r="1769" spans="1:76" s="209" customFormat="1" x14ac:dyDescent="0.25">
      <c r="A1769" s="194"/>
      <c r="B1769" s="194"/>
      <c r="C1769" s="194"/>
      <c r="D1769" s="194"/>
      <c r="E1769" s="194"/>
      <c r="F1769" s="194"/>
      <c r="G1769" s="194"/>
      <c r="X1769" s="210"/>
      <c r="Y1769" s="210"/>
      <c r="AF1769" s="210"/>
      <c r="AG1769" s="210"/>
      <c r="AT1769" s="210"/>
      <c r="AU1769" s="210"/>
      <c r="AV1769" s="210"/>
      <c r="AW1769" s="210"/>
      <c r="AX1769" s="210"/>
      <c r="AY1769" s="210"/>
      <c r="AZ1769" s="210"/>
      <c r="BA1769" s="210"/>
      <c r="BB1769" s="210"/>
      <c r="BC1769" s="210"/>
      <c r="BD1769" s="210"/>
      <c r="BE1769" s="210"/>
      <c r="BM1769" s="211"/>
      <c r="BN1769" s="211"/>
      <c r="BO1769" s="211"/>
      <c r="BP1769" s="211"/>
      <c r="BQ1769" s="211"/>
      <c r="BR1769" s="211"/>
      <c r="BS1769" s="211"/>
      <c r="BT1769" s="211"/>
      <c r="BU1769" s="211"/>
      <c r="BV1769" s="211"/>
      <c r="BW1769" s="211"/>
      <c r="BX1769" s="211"/>
    </row>
    <row r="1770" spans="1:76" s="209" customFormat="1" x14ac:dyDescent="0.25">
      <c r="A1770" s="194"/>
      <c r="B1770" s="194"/>
      <c r="C1770" s="194"/>
      <c r="D1770" s="194"/>
      <c r="E1770" s="194"/>
      <c r="F1770" s="194"/>
      <c r="G1770" s="194"/>
      <c r="X1770" s="210"/>
      <c r="Y1770" s="210"/>
      <c r="AF1770" s="210"/>
      <c r="AG1770" s="210"/>
      <c r="AT1770" s="210"/>
      <c r="AU1770" s="210"/>
      <c r="AV1770" s="210"/>
      <c r="AW1770" s="210"/>
      <c r="AX1770" s="210"/>
      <c r="AY1770" s="210"/>
      <c r="AZ1770" s="210"/>
      <c r="BA1770" s="210"/>
      <c r="BB1770" s="210"/>
      <c r="BC1770" s="210"/>
      <c r="BD1770" s="210"/>
      <c r="BE1770" s="210"/>
      <c r="BM1770" s="211"/>
      <c r="BN1770" s="211"/>
      <c r="BO1770" s="211"/>
      <c r="BP1770" s="211"/>
      <c r="BQ1770" s="211"/>
      <c r="BR1770" s="211"/>
      <c r="BS1770" s="211"/>
      <c r="BT1770" s="211"/>
      <c r="BU1770" s="211"/>
      <c r="BV1770" s="211"/>
      <c r="BW1770" s="211"/>
      <c r="BX1770" s="211"/>
    </row>
    <row r="1771" spans="1:76" s="209" customFormat="1" x14ac:dyDescent="0.25">
      <c r="A1771" s="194"/>
      <c r="B1771" s="194"/>
      <c r="C1771" s="194"/>
      <c r="D1771" s="194"/>
      <c r="E1771" s="194"/>
      <c r="F1771" s="194"/>
      <c r="G1771" s="194"/>
      <c r="X1771" s="210"/>
      <c r="Y1771" s="210"/>
      <c r="AF1771" s="210"/>
      <c r="AG1771" s="210"/>
      <c r="AT1771" s="210"/>
      <c r="AU1771" s="210"/>
      <c r="AV1771" s="210"/>
      <c r="AW1771" s="210"/>
      <c r="AX1771" s="210"/>
      <c r="AY1771" s="210"/>
      <c r="AZ1771" s="210"/>
      <c r="BA1771" s="210"/>
      <c r="BB1771" s="210"/>
      <c r="BC1771" s="210"/>
      <c r="BD1771" s="210"/>
      <c r="BE1771" s="210"/>
      <c r="BM1771" s="211"/>
      <c r="BN1771" s="211"/>
      <c r="BO1771" s="211"/>
      <c r="BP1771" s="211"/>
      <c r="BQ1771" s="211"/>
      <c r="BR1771" s="211"/>
      <c r="BS1771" s="211"/>
      <c r="BT1771" s="211"/>
      <c r="BU1771" s="211"/>
      <c r="BV1771" s="211"/>
      <c r="BW1771" s="211"/>
      <c r="BX1771" s="211"/>
    </row>
    <row r="1772" spans="1:76" s="209" customFormat="1" x14ac:dyDescent="0.25">
      <c r="A1772" s="194"/>
      <c r="B1772" s="194"/>
      <c r="C1772" s="194"/>
      <c r="D1772" s="194"/>
      <c r="E1772" s="194"/>
      <c r="F1772" s="194"/>
      <c r="G1772" s="194"/>
      <c r="X1772" s="210"/>
      <c r="Y1772" s="210"/>
      <c r="AF1772" s="210"/>
      <c r="AG1772" s="210"/>
      <c r="AT1772" s="210"/>
      <c r="AU1772" s="210"/>
      <c r="AV1772" s="210"/>
      <c r="AW1772" s="210"/>
      <c r="AX1772" s="210"/>
      <c r="AY1772" s="210"/>
      <c r="AZ1772" s="210"/>
      <c r="BA1772" s="210"/>
      <c r="BB1772" s="210"/>
      <c r="BC1772" s="210"/>
      <c r="BD1772" s="210"/>
      <c r="BE1772" s="210"/>
      <c r="BM1772" s="211"/>
      <c r="BN1772" s="211"/>
      <c r="BO1772" s="211"/>
      <c r="BP1772" s="211"/>
      <c r="BQ1772" s="211"/>
      <c r="BR1772" s="211"/>
      <c r="BS1772" s="211"/>
      <c r="BT1772" s="211"/>
      <c r="BU1772" s="211"/>
      <c r="BV1772" s="211"/>
      <c r="BW1772" s="211"/>
      <c r="BX1772" s="211"/>
    </row>
    <row r="1773" spans="1:76" s="209" customFormat="1" x14ac:dyDescent="0.25">
      <c r="A1773" s="194"/>
      <c r="B1773" s="194"/>
      <c r="C1773" s="194"/>
      <c r="D1773" s="194"/>
      <c r="E1773" s="194"/>
      <c r="F1773" s="194"/>
      <c r="G1773" s="194"/>
      <c r="X1773" s="210"/>
      <c r="Y1773" s="210"/>
      <c r="AF1773" s="210"/>
      <c r="AG1773" s="210"/>
      <c r="AT1773" s="210"/>
      <c r="AU1773" s="210"/>
      <c r="AV1773" s="210"/>
      <c r="AW1773" s="210"/>
      <c r="AX1773" s="210"/>
      <c r="AY1773" s="210"/>
      <c r="AZ1773" s="210"/>
      <c r="BA1773" s="210"/>
      <c r="BB1773" s="210"/>
      <c r="BC1773" s="210"/>
      <c r="BD1773" s="210"/>
      <c r="BE1773" s="210"/>
      <c r="BM1773" s="211"/>
      <c r="BN1773" s="211"/>
      <c r="BO1773" s="211"/>
      <c r="BP1773" s="211"/>
      <c r="BQ1773" s="211"/>
      <c r="BR1773" s="211"/>
      <c r="BS1773" s="211"/>
      <c r="BT1773" s="211"/>
      <c r="BU1773" s="211"/>
      <c r="BV1773" s="211"/>
      <c r="BW1773" s="211"/>
      <c r="BX1773" s="211"/>
    </row>
    <row r="1774" spans="1:76" s="209" customFormat="1" x14ac:dyDescent="0.25">
      <c r="A1774" s="194"/>
      <c r="B1774" s="194"/>
      <c r="C1774" s="194"/>
      <c r="D1774" s="194"/>
      <c r="E1774" s="194"/>
      <c r="F1774" s="194"/>
      <c r="G1774" s="194"/>
      <c r="X1774" s="210"/>
      <c r="Y1774" s="210"/>
      <c r="AF1774" s="210"/>
      <c r="AG1774" s="210"/>
      <c r="AT1774" s="210"/>
      <c r="AU1774" s="210"/>
      <c r="AV1774" s="210"/>
      <c r="AW1774" s="210"/>
      <c r="AX1774" s="210"/>
      <c r="AY1774" s="210"/>
      <c r="AZ1774" s="210"/>
      <c r="BA1774" s="210"/>
      <c r="BB1774" s="210"/>
      <c r="BC1774" s="210"/>
      <c r="BD1774" s="210"/>
      <c r="BE1774" s="210"/>
      <c r="BM1774" s="211"/>
      <c r="BN1774" s="211"/>
      <c r="BO1774" s="211"/>
      <c r="BP1774" s="211"/>
      <c r="BQ1774" s="211"/>
      <c r="BR1774" s="211"/>
      <c r="BS1774" s="211"/>
      <c r="BT1774" s="211"/>
      <c r="BU1774" s="211"/>
      <c r="BV1774" s="211"/>
      <c r="BW1774" s="211"/>
      <c r="BX1774" s="211"/>
    </row>
    <row r="1775" spans="1:76" s="209" customFormat="1" x14ac:dyDescent="0.25">
      <c r="A1775" s="194"/>
      <c r="B1775" s="194"/>
      <c r="C1775" s="194"/>
      <c r="D1775" s="194"/>
      <c r="E1775" s="194"/>
      <c r="F1775" s="194"/>
      <c r="G1775" s="194"/>
      <c r="X1775" s="210"/>
      <c r="Y1775" s="210"/>
      <c r="AF1775" s="210"/>
      <c r="AG1775" s="210"/>
      <c r="AT1775" s="210"/>
      <c r="AU1775" s="210"/>
      <c r="AV1775" s="210"/>
      <c r="AW1775" s="210"/>
      <c r="AX1775" s="210"/>
      <c r="AY1775" s="210"/>
      <c r="AZ1775" s="210"/>
      <c r="BA1775" s="210"/>
      <c r="BB1775" s="210"/>
      <c r="BC1775" s="210"/>
      <c r="BD1775" s="210"/>
      <c r="BE1775" s="210"/>
      <c r="BM1775" s="211"/>
      <c r="BN1775" s="211"/>
      <c r="BO1775" s="211"/>
      <c r="BP1775" s="211"/>
      <c r="BQ1775" s="211"/>
      <c r="BR1775" s="211"/>
      <c r="BS1775" s="211"/>
      <c r="BT1775" s="211"/>
      <c r="BU1775" s="211"/>
      <c r="BV1775" s="211"/>
      <c r="BW1775" s="211"/>
      <c r="BX1775" s="211"/>
    </row>
    <row r="1776" spans="1:76" s="209" customFormat="1" x14ac:dyDescent="0.25">
      <c r="A1776" s="194"/>
      <c r="B1776" s="194"/>
      <c r="C1776" s="194"/>
      <c r="D1776" s="194"/>
      <c r="E1776" s="194"/>
      <c r="F1776" s="194"/>
      <c r="G1776" s="194"/>
      <c r="X1776" s="210"/>
      <c r="Y1776" s="210"/>
      <c r="AF1776" s="210"/>
      <c r="AG1776" s="210"/>
      <c r="AT1776" s="210"/>
      <c r="AU1776" s="210"/>
      <c r="AV1776" s="210"/>
      <c r="AW1776" s="210"/>
      <c r="AX1776" s="210"/>
      <c r="AY1776" s="210"/>
      <c r="AZ1776" s="210"/>
      <c r="BA1776" s="210"/>
      <c r="BB1776" s="210"/>
      <c r="BC1776" s="210"/>
      <c r="BD1776" s="210"/>
      <c r="BE1776" s="210"/>
      <c r="BM1776" s="211"/>
      <c r="BN1776" s="211"/>
      <c r="BO1776" s="211"/>
      <c r="BP1776" s="211"/>
      <c r="BQ1776" s="211"/>
      <c r="BR1776" s="211"/>
      <c r="BS1776" s="211"/>
      <c r="BT1776" s="211"/>
      <c r="BU1776" s="211"/>
      <c r="BV1776" s="211"/>
      <c r="BW1776" s="211"/>
      <c r="BX1776" s="211"/>
    </row>
    <row r="1777" spans="1:76" s="209" customFormat="1" x14ac:dyDescent="0.25">
      <c r="A1777" s="194"/>
      <c r="B1777" s="194"/>
      <c r="C1777" s="194"/>
      <c r="D1777" s="194"/>
      <c r="E1777" s="194"/>
      <c r="F1777" s="194"/>
      <c r="G1777" s="194"/>
      <c r="X1777" s="210"/>
      <c r="Y1777" s="210"/>
      <c r="AF1777" s="210"/>
      <c r="AG1777" s="210"/>
      <c r="AT1777" s="210"/>
      <c r="AU1777" s="210"/>
      <c r="AV1777" s="210"/>
      <c r="AW1777" s="210"/>
      <c r="AX1777" s="210"/>
      <c r="AY1777" s="210"/>
      <c r="AZ1777" s="210"/>
      <c r="BA1777" s="210"/>
      <c r="BB1777" s="210"/>
      <c r="BC1777" s="210"/>
      <c r="BD1777" s="210"/>
      <c r="BE1777" s="210"/>
      <c r="BM1777" s="211"/>
      <c r="BN1777" s="211"/>
      <c r="BO1777" s="211"/>
      <c r="BP1777" s="211"/>
      <c r="BQ1777" s="211"/>
      <c r="BR1777" s="211"/>
      <c r="BS1777" s="211"/>
      <c r="BT1777" s="211"/>
      <c r="BU1777" s="211"/>
      <c r="BV1777" s="211"/>
      <c r="BW1777" s="211"/>
      <c r="BX1777" s="211"/>
    </row>
    <row r="1778" spans="1:76" s="209" customFormat="1" x14ac:dyDescent="0.25">
      <c r="A1778" s="194"/>
      <c r="B1778" s="194"/>
      <c r="C1778" s="194"/>
      <c r="D1778" s="194"/>
      <c r="E1778" s="194"/>
      <c r="F1778" s="194"/>
      <c r="G1778" s="194"/>
      <c r="X1778" s="210"/>
      <c r="Y1778" s="210"/>
      <c r="AF1778" s="210"/>
      <c r="AG1778" s="210"/>
      <c r="AT1778" s="210"/>
      <c r="AU1778" s="210"/>
      <c r="AV1778" s="210"/>
      <c r="AW1778" s="210"/>
      <c r="AX1778" s="210"/>
      <c r="AY1778" s="210"/>
      <c r="AZ1778" s="210"/>
      <c r="BA1778" s="210"/>
      <c r="BB1778" s="210"/>
      <c r="BC1778" s="210"/>
      <c r="BD1778" s="210"/>
      <c r="BE1778" s="210"/>
      <c r="BM1778" s="211"/>
      <c r="BN1778" s="211"/>
      <c r="BO1778" s="211"/>
      <c r="BP1778" s="211"/>
      <c r="BQ1778" s="211"/>
      <c r="BR1778" s="211"/>
      <c r="BS1778" s="211"/>
      <c r="BT1778" s="211"/>
      <c r="BU1778" s="211"/>
      <c r="BV1778" s="211"/>
      <c r="BW1778" s="211"/>
      <c r="BX1778" s="211"/>
    </row>
    <row r="1779" spans="1:76" s="209" customFormat="1" x14ac:dyDescent="0.25">
      <c r="A1779" s="194"/>
      <c r="B1779" s="194"/>
      <c r="C1779" s="194"/>
      <c r="D1779" s="194"/>
      <c r="E1779" s="194"/>
      <c r="F1779" s="194"/>
      <c r="G1779" s="194"/>
      <c r="X1779" s="210"/>
      <c r="Y1779" s="210"/>
      <c r="AF1779" s="210"/>
      <c r="AG1779" s="210"/>
      <c r="AT1779" s="210"/>
      <c r="AU1779" s="210"/>
      <c r="AV1779" s="210"/>
      <c r="AW1779" s="210"/>
      <c r="AX1779" s="210"/>
      <c r="AY1779" s="210"/>
      <c r="AZ1779" s="210"/>
      <c r="BA1779" s="210"/>
      <c r="BB1779" s="210"/>
      <c r="BC1779" s="210"/>
      <c r="BD1779" s="210"/>
      <c r="BE1779" s="210"/>
      <c r="BM1779" s="211"/>
      <c r="BN1779" s="211"/>
      <c r="BO1779" s="211"/>
      <c r="BP1779" s="211"/>
      <c r="BQ1779" s="211"/>
      <c r="BR1779" s="211"/>
      <c r="BS1779" s="211"/>
      <c r="BT1779" s="211"/>
      <c r="BU1779" s="211"/>
      <c r="BV1779" s="211"/>
      <c r="BW1779" s="211"/>
      <c r="BX1779" s="211"/>
    </row>
    <row r="1780" spans="1:76" s="209" customFormat="1" x14ac:dyDescent="0.25">
      <c r="A1780" s="194"/>
      <c r="B1780" s="194"/>
      <c r="C1780" s="194"/>
      <c r="D1780" s="194"/>
      <c r="E1780" s="194"/>
      <c r="F1780" s="194"/>
      <c r="G1780" s="194"/>
      <c r="X1780" s="210"/>
      <c r="Y1780" s="210"/>
      <c r="AF1780" s="210"/>
      <c r="AG1780" s="210"/>
      <c r="AT1780" s="210"/>
      <c r="AU1780" s="210"/>
      <c r="AV1780" s="210"/>
      <c r="AW1780" s="210"/>
      <c r="AX1780" s="210"/>
      <c r="AY1780" s="210"/>
      <c r="AZ1780" s="210"/>
      <c r="BA1780" s="210"/>
      <c r="BB1780" s="210"/>
      <c r="BC1780" s="210"/>
      <c r="BD1780" s="210"/>
      <c r="BE1780" s="210"/>
      <c r="BM1780" s="211"/>
      <c r="BN1780" s="211"/>
      <c r="BO1780" s="211"/>
      <c r="BP1780" s="211"/>
      <c r="BQ1780" s="211"/>
      <c r="BR1780" s="211"/>
      <c r="BS1780" s="211"/>
      <c r="BT1780" s="211"/>
      <c r="BU1780" s="211"/>
      <c r="BV1780" s="211"/>
      <c r="BW1780" s="211"/>
      <c r="BX1780" s="211"/>
    </row>
    <row r="1781" spans="1:76" s="209" customFormat="1" x14ac:dyDescent="0.25">
      <c r="A1781" s="194"/>
      <c r="B1781" s="194"/>
      <c r="C1781" s="194"/>
      <c r="D1781" s="194"/>
      <c r="E1781" s="194"/>
      <c r="F1781" s="194"/>
      <c r="G1781" s="194"/>
      <c r="X1781" s="210"/>
      <c r="Y1781" s="210"/>
      <c r="AF1781" s="210"/>
      <c r="AG1781" s="210"/>
      <c r="AT1781" s="210"/>
      <c r="AU1781" s="210"/>
      <c r="AV1781" s="210"/>
      <c r="AW1781" s="210"/>
      <c r="AX1781" s="210"/>
      <c r="AY1781" s="210"/>
      <c r="AZ1781" s="210"/>
      <c r="BA1781" s="210"/>
      <c r="BB1781" s="210"/>
      <c r="BC1781" s="210"/>
      <c r="BD1781" s="210"/>
      <c r="BE1781" s="210"/>
      <c r="BM1781" s="211"/>
      <c r="BN1781" s="211"/>
      <c r="BO1781" s="211"/>
      <c r="BP1781" s="211"/>
      <c r="BQ1781" s="211"/>
      <c r="BR1781" s="211"/>
      <c r="BS1781" s="211"/>
      <c r="BT1781" s="211"/>
      <c r="BU1781" s="211"/>
      <c r="BV1781" s="211"/>
      <c r="BW1781" s="211"/>
      <c r="BX1781" s="211"/>
    </row>
    <row r="1782" spans="1:76" s="209" customFormat="1" x14ac:dyDescent="0.25">
      <c r="A1782" s="194"/>
      <c r="B1782" s="194"/>
      <c r="C1782" s="194"/>
      <c r="D1782" s="194"/>
      <c r="E1782" s="194"/>
      <c r="F1782" s="194"/>
      <c r="G1782" s="194"/>
      <c r="X1782" s="210"/>
      <c r="Y1782" s="210"/>
      <c r="AF1782" s="210"/>
      <c r="AG1782" s="210"/>
      <c r="AT1782" s="210"/>
      <c r="AU1782" s="210"/>
      <c r="AV1782" s="210"/>
      <c r="AW1782" s="210"/>
      <c r="AX1782" s="210"/>
      <c r="AY1782" s="210"/>
      <c r="AZ1782" s="210"/>
      <c r="BA1782" s="210"/>
      <c r="BB1782" s="210"/>
      <c r="BC1782" s="210"/>
      <c r="BD1782" s="210"/>
      <c r="BE1782" s="210"/>
      <c r="BM1782" s="211"/>
      <c r="BN1782" s="211"/>
      <c r="BO1782" s="211"/>
      <c r="BP1782" s="211"/>
      <c r="BQ1782" s="211"/>
      <c r="BR1782" s="211"/>
      <c r="BS1782" s="211"/>
      <c r="BT1782" s="211"/>
      <c r="BU1782" s="211"/>
      <c r="BV1782" s="211"/>
      <c r="BW1782" s="211"/>
      <c r="BX1782" s="211"/>
    </row>
    <row r="1783" spans="1:76" s="209" customFormat="1" x14ac:dyDescent="0.25">
      <c r="A1783" s="194"/>
      <c r="B1783" s="194"/>
      <c r="C1783" s="194"/>
      <c r="D1783" s="194"/>
      <c r="E1783" s="194"/>
      <c r="F1783" s="194"/>
      <c r="G1783" s="194"/>
      <c r="X1783" s="210"/>
      <c r="Y1783" s="210"/>
      <c r="AF1783" s="210"/>
      <c r="AG1783" s="210"/>
      <c r="AT1783" s="210"/>
      <c r="AU1783" s="210"/>
      <c r="AV1783" s="210"/>
      <c r="AW1783" s="210"/>
      <c r="AX1783" s="210"/>
      <c r="AY1783" s="210"/>
      <c r="AZ1783" s="210"/>
      <c r="BA1783" s="210"/>
      <c r="BB1783" s="210"/>
      <c r="BC1783" s="210"/>
      <c r="BD1783" s="210"/>
      <c r="BE1783" s="210"/>
      <c r="BM1783" s="211"/>
      <c r="BN1783" s="211"/>
      <c r="BO1783" s="211"/>
      <c r="BP1783" s="211"/>
      <c r="BQ1783" s="211"/>
      <c r="BR1783" s="211"/>
      <c r="BS1783" s="211"/>
      <c r="BT1783" s="211"/>
      <c r="BU1783" s="211"/>
      <c r="BV1783" s="211"/>
      <c r="BW1783" s="211"/>
      <c r="BX1783" s="211"/>
    </row>
    <row r="1784" spans="1:76" s="209" customFormat="1" x14ac:dyDescent="0.25">
      <c r="A1784" s="194"/>
      <c r="B1784" s="194"/>
      <c r="C1784" s="194"/>
      <c r="D1784" s="194"/>
      <c r="E1784" s="194"/>
      <c r="F1784" s="194"/>
      <c r="G1784" s="194"/>
      <c r="X1784" s="210"/>
      <c r="Y1784" s="210"/>
      <c r="AF1784" s="210"/>
      <c r="AG1784" s="210"/>
      <c r="AT1784" s="210"/>
      <c r="AU1784" s="210"/>
      <c r="AV1784" s="210"/>
      <c r="AW1784" s="210"/>
      <c r="AX1784" s="210"/>
      <c r="AY1784" s="210"/>
      <c r="AZ1784" s="210"/>
      <c r="BA1784" s="210"/>
      <c r="BB1784" s="210"/>
      <c r="BC1784" s="210"/>
      <c r="BD1784" s="210"/>
      <c r="BE1784" s="210"/>
      <c r="BM1784" s="211"/>
      <c r="BN1784" s="211"/>
      <c r="BO1784" s="211"/>
      <c r="BP1784" s="211"/>
      <c r="BQ1784" s="211"/>
      <c r="BR1784" s="211"/>
      <c r="BS1784" s="211"/>
      <c r="BT1784" s="211"/>
      <c r="BU1784" s="211"/>
      <c r="BV1784" s="211"/>
      <c r="BW1784" s="211"/>
      <c r="BX1784" s="211"/>
    </row>
    <row r="1785" spans="1:76" s="209" customFormat="1" x14ac:dyDescent="0.25">
      <c r="A1785" s="194"/>
      <c r="B1785" s="194"/>
      <c r="C1785" s="194"/>
      <c r="D1785" s="194"/>
      <c r="E1785" s="194"/>
      <c r="F1785" s="194"/>
      <c r="G1785" s="194"/>
      <c r="X1785" s="210"/>
      <c r="Y1785" s="210"/>
      <c r="AF1785" s="210"/>
      <c r="AG1785" s="210"/>
      <c r="AT1785" s="210"/>
      <c r="AU1785" s="210"/>
      <c r="AV1785" s="210"/>
      <c r="AW1785" s="210"/>
      <c r="AX1785" s="210"/>
      <c r="AY1785" s="210"/>
      <c r="AZ1785" s="210"/>
      <c r="BA1785" s="210"/>
      <c r="BB1785" s="210"/>
      <c r="BC1785" s="210"/>
      <c r="BD1785" s="210"/>
      <c r="BE1785" s="210"/>
      <c r="BM1785" s="211"/>
      <c r="BN1785" s="211"/>
      <c r="BO1785" s="211"/>
      <c r="BP1785" s="211"/>
      <c r="BQ1785" s="211"/>
      <c r="BR1785" s="211"/>
      <c r="BS1785" s="211"/>
      <c r="BT1785" s="211"/>
      <c r="BU1785" s="211"/>
      <c r="BV1785" s="211"/>
      <c r="BW1785" s="211"/>
      <c r="BX1785" s="211"/>
    </row>
    <row r="1786" spans="1:76" s="209" customFormat="1" x14ac:dyDescent="0.25">
      <c r="A1786" s="194"/>
      <c r="B1786" s="194"/>
      <c r="C1786" s="194"/>
      <c r="D1786" s="194"/>
      <c r="E1786" s="194"/>
      <c r="F1786" s="194"/>
      <c r="G1786" s="194"/>
      <c r="X1786" s="210"/>
      <c r="Y1786" s="210"/>
      <c r="AF1786" s="210"/>
      <c r="AG1786" s="210"/>
      <c r="AT1786" s="210"/>
      <c r="AU1786" s="210"/>
      <c r="AV1786" s="210"/>
      <c r="AW1786" s="210"/>
      <c r="AX1786" s="210"/>
      <c r="AY1786" s="210"/>
      <c r="AZ1786" s="210"/>
      <c r="BA1786" s="210"/>
      <c r="BB1786" s="210"/>
      <c r="BC1786" s="210"/>
      <c r="BD1786" s="210"/>
      <c r="BE1786" s="210"/>
      <c r="BM1786" s="211"/>
      <c r="BN1786" s="211"/>
      <c r="BO1786" s="211"/>
      <c r="BP1786" s="211"/>
      <c r="BQ1786" s="211"/>
      <c r="BR1786" s="211"/>
      <c r="BS1786" s="211"/>
      <c r="BT1786" s="211"/>
      <c r="BU1786" s="211"/>
      <c r="BV1786" s="211"/>
      <c r="BW1786" s="211"/>
      <c r="BX1786" s="211"/>
    </row>
    <row r="1787" spans="1:76" s="209" customFormat="1" x14ac:dyDescent="0.25">
      <c r="A1787" s="194"/>
      <c r="B1787" s="194"/>
      <c r="C1787" s="194"/>
      <c r="D1787" s="194"/>
      <c r="E1787" s="194"/>
      <c r="F1787" s="194"/>
      <c r="G1787" s="194"/>
      <c r="X1787" s="210"/>
      <c r="Y1787" s="210"/>
      <c r="AF1787" s="210"/>
      <c r="AG1787" s="210"/>
      <c r="AT1787" s="210"/>
      <c r="AU1787" s="210"/>
      <c r="AV1787" s="210"/>
      <c r="AW1787" s="210"/>
      <c r="AX1787" s="210"/>
      <c r="AY1787" s="210"/>
      <c r="AZ1787" s="210"/>
      <c r="BA1787" s="210"/>
      <c r="BB1787" s="210"/>
      <c r="BC1787" s="210"/>
      <c r="BD1787" s="210"/>
      <c r="BE1787" s="210"/>
      <c r="BM1787" s="211"/>
      <c r="BN1787" s="211"/>
      <c r="BO1787" s="211"/>
      <c r="BP1787" s="211"/>
      <c r="BQ1787" s="211"/>
      <c r="BR1787" s="211"/>
      <c r="BS1787" s="211"/>
      <c r="BT1787" s="211"/>
      <c r="BU1787" s="211"/>
      <c r="BV1787" s="211"/>
      <c r="BW1787" s="211"/>
      <c r="BX1787" s="211"/>
    </row>
    <row r="1788" spans="1:76" s="209" customFormat="1" x14ac:dyDescent="0.25">
      <c r="A1788" s="194"/>
      <c r="B1788" s="194"/>
      <c r="C1788" s="194"/>
      <c r="D1788" s="194"/>
      <c r="E1788" s="194"/>
      <c r="F1788" s="194"/>
      <c r="G1788" s="194"/>
      <c r="X1788" s="210"/>
      <c r="Y1788" s="210"/>
      <c r="AF1788" s="210"/>
      <c r="AG1788" s="210"/>
      <c r="AT1788" s="210"/>
      <c r="AU1788" s="210"/>
      <c r="AV1788" s="210"/>
      <c r="AW1788" s="210"/>
      <c r="AX1788" s="210"/>
      <c r="AY1788" s="210"/>
      <c r="AZ1788" s="210"/>
      <c r="BA1788" s="210"/>
      <c r="BB1788" s="210"/>
      <c r="BC1788" s="210"/>
      <c r="BD1788" s="210"/>
      <c r="BE1788" s="210"/>
      <c r="BM1788" s="211"/>
      <c r="BN1788" s="211"/>
      <c r="BO1788" s="211"/>
      <c r="BP1788" s="211"/>
      <c r="BQ1788" s="211"/>
      <c r="BR1788" s="211"/>
      <c r="BS1788" s="211"/>
      <c r="BT1788" s="211"/>
      <c r="BU1788" s="211"/>
      <c r="BV1788" s="211"/>
      <c r="BW1788" s="211"/>
      <c r="BX1788" s="211"/>
    </row>
    <row r="1789" spans="1:76" s="209" customFormat="1" x14ac:dyDescent="0.25">
      <c r="A1789" s="194"/>
      <c r="B1789" s="194"/>
      <c r="C1789" s="194"/>
      <c r="D1789" s="194"/>
      <c r="E1789" s="194"/>
      <c r="F1789" s="194"/>
      <c r="G1789" s="194"/>
      <c r="X1789" s="210"/>
      <c r="Y1789" s="210"/>
      <c r="AF1789" s="210"/>
      <c r="AG1789" s="210"/>
      <c r="AT1789" s="210"/>
      <c r="AU1789" s="210"/>
      <c r="AV1789" s="210"/>
      <c r="AW1789" s="210"/>
      <c r="AX1789" s="210"/>
      <c r="AY1789" s="210"/>
      <c r="AZ1789" s="210"/>
      <c r="BA1789" s="210"/>
      <c r="BB1789" s="210"/>
      <c r="BC1789" s="210"/>
      <c r="BD1789" s="210"/>
      <c r="BE1789" s="210"/>
      <c r="BM1789" s="211"/>
      <c r="BN1789" s="211"/>
      <c r="BO1789" s="211"/>
      <c r="BP1789" s="211"/>
      <c r="BQ1789" s="211"/>
      <c r="BR1789" s="211"/>
      <c r="BS1789" s="211"/>
      <c r="BT1789" s="211"/>
      <c r="BU1789" s="211"/>
      <c r="BV1789" s="211"/>
      <c r="BW1789" s="211"/>
      <c r="BX1789" s="211"/>
    </row>
    <row r="1790" spans="1:76" s="209" customFormat="1" x14ac:dyDescent="0.25">
      <c r="A1790" s="194"/>
      <c r="B1790" s="194"/>
      <c r="C1790" s="194"/>
      <c r="D1790" s="194"/>
      <c r="E1790" s="194"/>
      <c r="F1790" s="194"/>
      <c r="G1790" s="194"/>
      <c r="X1790" s="210"/>
      <c r="Y1790" s="210"/>
      <c r="AF1790" s="210"/>
      <c r="AG1790" s="210"/>
      <c r="AT1790" s="210"/>
      <c r="AU1790" s="210"/>
      <c r="AV1790" s="210"/>
      <c r="AW1790" s="210"/>
      <c r="AX1790" s="210"/>
      <c r="AY1790" s="210"/>
      <c r="AZ1790" s="210"/>
      <c r="BA1790" s="210"/>
      <c r="BB1790" s="210"/>
      <c r="BC1790" s="210"/>
      <c r="BD1790" s="210"/>
      <c r="BE1790" s="210"/>
      <c r="BM1790" s="211"/>
      <c r="BN1790" s="211"/>
      <c r="BO1790" s="211"/>
      <c r="BP1790" s="211"/>
      <c r="BQ1790" s="211"/>
      <c r="BR1790" s="211"/>
      <c r="BS1790" s="211"/>
      <c r="BT1790" s="211"/>
      <c r="BU1790" s="211"/>
      <c r="BV1790" s="211"/>
      <c r="BW1790" s="211"/>
      <c r="BX1790" s="211"/>
    </row>
    <row r="1791" spans="1:76" s="209" customFormat="1" x14ac:dyDescent="0.25">
      <c r="A1791" s="194"/>
      <c r="B1791" s="194"/>
      <c r="C1791" s="194"/>
      <c r="D1791" s="194"/>
      <c r="E1791" s="194"/>
      <c r="F1791" s="194"/>
      <c r="G1791" s="194"/>
      <c r="X1791" s="210"/>
      <c r="Y1791" s="210"/>
      <c r="AF1791" s="210"/>
      <c r="AG1791" s="210"/>
      <c r="AT1791" s="210"/>
      <c r="AU1791" s="210"/>
      <c r="AV1791" s="210"/>
      <c r="AW1791" s="210"/>
      <c r="AX1791" s="210"/>
      <c r="AY1791" s="210"/>
      <c r="AZ1791" s="210"/>
      <c r="BA1791" s="210"/>
      <c r="BB1791" s="210"/>
      <c r="BC1791" s="210"/>
      <c r="BD1791" s="210"/>
      <c r="BE1791" s="210"/>
      <c r="BM1791" s="211"/>
      <c r="BN1791" s="211"/>
      <c r="BO1791" s="211"/>
      <c r="BP1791" s="211"/>
      <c r="BQ1791" s="211"/>
      <c r="BR1791" s="211"/>
      <c r="BS1791" s="211"/>
      <c r="BT1791" s="211"/>
      <c r="BU1791" s="211"/>
      <c r="BV1791" s="211"/>
      <c r="BW1791" s="211"/>
      <c r="BX1791" s="211"/>
    </row>
    <row r="1792" spans="1:76" s="209" customFormat="1" x14ac:dyDescent="0.25">
      <c r="A1792" s="194"/>
      <c r="B1792" s="194"/>
      <c r="C1792" s="194"/>
      <c r="D1792" s="194"/>
      <c r="E1792" s="194"/>
      <c r="F1792" s="194"/>
      <c r="G1792" s="194"/>
      <c r="X1792" s="210"/>
      <c r="Y1792" s="210"/>
      <c r="AF1792" s="210"/>
      <c r="AG1792" s="210"/>
      <c r="AT1792" s="210"/>
      <c r="AU1792" s="210"/>
      <c r="AV1792" s="210"/>
      <c r="AW1792" s="210"/>
      <c r="AX1792" s="210"/>
      <c r="AY1792" s="210"/>
      <c r="AZ1792" s="210"/>
      <c r="BA1792" s="210"/>
      <c r="BB1792" s="210"/>
      <c r="BC1792" s="210"/>
      <c r="BD1792" s="210"/>
      <c r="BE1792" s="210"/>
      <c r="BM1792" s="211"/>
      <c r="BN1792" s="211"/>
      <c r="BO1792" s="211"/>
      <c r="BP1792" s="211"/>
      <c r="BQ1792" s="211"/>
      <c r="BR1792" s="211"/>
      <c r="BS1792" s="211"/>
      <c r="BT1792" s="211"/>
      <c r="BU1792" s="211"/>
      <c r="BV1792" s="211"/>
      <c r="BW1792" s="211"/>
      <c r="BX1792" s="211"/>
    </row>
    <row r="1793" spans="1:76" s="209" customFormat="1" x14ac:dyDescent="0.25">
      <c r="A1793" s="194"/>
      <c r="B1793" s="194"/>
      <c r="C1793" s="194"/>
      <c r="D1793" s="194"/>
      <c r="E1793" s="194"/>
      <c r="F1793" s="194"/>
      <c r="G1793" s="194"/>
      <c r="X1793" s="210"/>
      <c r="Y1793" s="210"/>
      <c r="AF1793" s="210"/>
      <c r="AG1793" s="210"/>
      <c r="AT1793" s="210"/>
      <c r="AU1793" s="210"/>
      <c r="AV1793" s="210"/>
      <c r="AW1793" s="210"/>
      <c r="AX1793" s="210"/>
      <c r="AY1793" s="210"/>
      <c r="AZ1793" s="210"/>
      <c r="BA1793" s="210"/>
      <c r="BB1793" s="210"/>
      <c r="BC1793" s="210"/>
      <c r="BD1793" s="210"/>
      <c r="BE1793" s="210"/>
      <c r="BM1793" s="211"/>
      <c r="BN1793" s="211"/>
      <c r="BO1793" s="211"/>
      <c r="BP1793" s="211"/>
      <c r="BQ1793" s="211"/>
      <c r="BR1793" s="211"/>
      <c r="BS1793" s="211"/>
      <c r="BT1793" s="211"/>
      <c r="BU1793" s="211"/>
      <c r="BV1793" s="211"/>
      <c r="BW1793" s="211"/>
      <c r="BX1793" s="211"/>
    </row>
    <row r="1794" spans="1:76" s="209" customFormat="1" x14ac:dyDescent="0.25">
      <c r="A1794" s="194"/>
      <c r="B1794" s="194"/>
      <c r="C1794" s="194"/>
      <c r="D1794" s="194"/>
      <c r="E1794" s="194"/>
      <c r="F1794" s="194"/>
      <c r="G1794" s="194"/>
      <c r="X1794" s="210"/>
      <c r="Y1794" s="210"/>
      <c r="AF1794" s="210"/>
      <c r="AG1794" s="210"/>
      <c r="AT1794" s="210"/>
      <c r="AU1794" s="210"/>
      <c r="AV1794" s="210"/>
      <c r="AW1794" s="210"/>
      <c r="AX1794" s="210"/>
      <c r="AY1794" s="210"/>
      <c r="AZ1794" s="210"/>
      <c r="BA1794" s="210"/>
      <c r="BB1794" s="210"/>
      <c r="BC1794" s="210"/>
      <c r="BD1794" s="210"/>
      <c r="BE1794" s="210"/>
      <c r="BM1794" s="211"/>
      <c r="BN1794" s="211"/>
      <c r="BO1794" s="211"/>
      <c r="BP1794" s="211"/>
      <c r="BQ1794" s="211"/>
      <c r="BR1794" s="211"/>
      <c r="BS1794" s="211"/>
      <c r="BT1794" s="211"/>
      <c r="BU1794" s="211"/>
      <c r="BV1794" s="211"/>
      <c r="BW1794" s="211"/>
      <c r="BX1794" s="211"/>
    </row>
    <row r="1795" spans="1:76" s="209" customFormat="1" x14ac:dyDescent="0.25">
      <c r="A1795" s="194"/>
      <c r="B1795" s="194"/>
      <c r="C1795" s="194"/>
      <c r="D1795" s="194"/>
      <c r="E1795" s="194"/>
      <c r="F1795" s="194"/>
      <c r="G1795" s="194"/>
      <c r="X1795" s="210"/>
      <c r="Y1795" s="210"/>
      <c r="AF1795" s="210"/>
      <c r="AG1795" s="210"/>
      <c r="AT1795" s="210"/>
      <c r="AU1795" s="210"/>
      <c r="AV1795" s="210"/>
      <c r="AW1795" s="210"/>
      <c r="AX1795" s="210"/>
      <c r="AY1795" s="210"/>
      <c r="AZ1795" s="210"/>
      <c r="BA1795" s="210"/>
      <c r="BB1795" s="210"/>
      <c r="BC1795" s="210"/>
      <c r="BD1795" s="210"/>
      <c r="BE1795" s="210"/>
      <c r="BM1795" s="211"/>
      <c r="BN1795" s="211"/>
      <c r="BO1795" s="211"/>
      <c r="BP1795" s="211"/>
      <c r="BQ1795" s="211"/>
      <c r="BR1795" s="211"/>
      <c r="BS1795" s="211"/>
      <c r="BT1795" s="211"/>
      <c r="BU1795" s="211"/>
      <c r="BV1795" s="211"/>
      <c r="BW1795" s="211"/>
      <c r="BX1795" s="211"/>
    </row>
    <row r="1796" spans="1:76" s="209" customFormat="1" x14ac:dyDescent="0.25">
      <c r="A1796" s="194"/>
      <c r="B1796" s="194"/>
      <c r="C1796" s="194"/>
      <c r="D1796" s="194"/>
      <c r="E1796" s="194"/>
      <c r="F1796" s="194"/>
      <c r="G1796" s="194"/>
      <c r="X1796" s="210"/>
      <c r="Y1796" s="210"/>
      <c r="AF1796" s="210"/>
      <c r="AG1796" s="210"/>
      <c r="AT1796" s="210"/>
      <c r="AU1796" s="210"/>
      <c r="AV1796" s="210"/>
      <c r="AW1796" s="210"/>
      <c r="AX1796" s="210"/>
      <c r="AY1796" s="210"/>
      <c r="AZ1796" s="210"/>
      <c r="BA1796" s="210"/>
      <c r="BB1796" s="210"/>
      <c r="BC1796" s="210"/>
      <c r="BD1796" s="210"/>
      <c r="BE1796" s="210"/>
      <c r="BM1796" s="211"/>
      <c r="BN1796" s="211"/>
      <c r="BO1796" s="211"/>
      <c r="BP1796" s="211"/>
      <c r="BQ1796" s="211"/>
      <c r="BR1796" s="211"/>
      <c r="BS1796" s="211"/>
      <c r="BT1796" s="211"/>
      <c r="BU1796" s="211"/>
      <c r="BV1796" s="211"/>
      <c r="BW1796" s="211"/>
      <c r="BX1796" s="211"/>
    </row>
    <row r="1797" spans="1:76" s="209" customFormat="1" x14ac:dyDescent="0.25">
      <c r="A1797" s="194"/>
      <c r="B1797" s="194"/>
      <c r="C1797" s="194"/>
      <c r="D1797" s="194"/>
      <c r="E1797" s="194"/>
      <c r="F1797" s="194"/>
      <c r="G1797" s="194"/>
      <c r="X1797" s="210"/>
      <c r="Y1797" s="210"/>
      <c r="AF1797" s="210"/>
      <c r="AG1797" s="210"/>
      <c r="AT1797" s="210"/>
      <c r="AU1797" s="210"/>
      <c r="AV1797" s="210"/>
      <c r="AW1797" s="210"/>
      <c r="AX1797" s="210"/>
      <c r="AY1797" s="210"/>
      <c r="AZ1797" s="210"/>
      <c r="BA1797" s="210"/>
      <c r="BB1797" s="210"/>
      <c r="BC1797" s="210"/>
      <c r="BD1797" s="210"/>
      <c r="BE1797" s="210"/>
      <c r="BM1797" s="211"/>
      <c r="BN1797" s="211"/>
      <c r="BO1797" s="211"/>
      <c r="BP1797" s="211"/>
      <c r="BQ1797" s="211"/>
      <c r="BR1797" s="211"/>
      <c r="BS1797" s="211"/>
      <c r="BT1797" s="211"/>
      <c r="BU1797" s="211"/>
      <c r="BV1797" s="211"/>
      <c r="BW1797" s="211"/>
      <c r="BX1797" s="211"/>
    </row>
    <row r="1798" spans="1:76" s="209" customFormat="1" x14ac:dyDescent="0.25">
      <c r="A1798" s="194"/>
      <c r="B1798" s="194"/>
      <c r="C1798" s="194"/>
      <c r="D1798" s="194"/>
      <c r="E1798" s="194"/>
      <c r="F1798" s="194"/>
      <c r="G1798" s="194"/>
      <c r="X1798" s="210"/>
      <c r="Y1798" s="210"/>
      <c r="AF1798" s="210"/>
      <c r="AG1798" s="210"/>
      <c r="AT1798" s="210"/>
      <c r="AU1798" s="210"/>
      <c r="AV1798" s="210"/>
      <c r="AW1798" s="210"/>
      <c r="AX1798" s="210"/>
      <c r="AY1798" s="210"/>
      <c r="AZ1798" s="210"/>
      <c r="BA1798" s="210"/>
      <c r="BB1798" s="210"/>
      <c r="BC1798" s="210"/>
      <c r="BD1798" s="210"/>
      <c r="BE1798" s="210"/>
      <c r="BM1798" s="211"/>
      <c r="BN1798" s="211"/>
      <c r="BO1798" s="211"/>
      <c r="BP1798" s="211"/>
      <c r="BQ1798" s="211"/>
      <c r="BR1798" s="211"/>
      <c r="BS1798" s="211"/>
      <c r="BT1798" s="211"/>
      <c r="BU1798" s="211"/>
      <c r="BV1798" s="211"/>
      <c r="BW1798" s="211"/>
      <c r="BX1798" s="211"/>
    </row>
    <row r="1799" spans="1:76" s="209" customFormat="1" x14ac:dyDescent="0.25">
      <c r="A1799" s="194"/>
      <c r="B1799" s="194"/>
      <c r="C1799" s="194"/>
      <c r="D1799" s="194"/>
      <c r="E1799" s="194"/>
      <c r="F1799" s="194"/>
      <c r="G1799" s="194"/>
      <c r="X1799" s="210"/>
      <c r="Y1799" s="210"/>
      <c r="AF1799" s="210"/>
      <c r="AG1799" s="210"/>
      <c r="AT1799" s="210"/>
      <c r="AU1799" s="210"/>
      <c r="AV1799" s="210"/>
      <c r="AW1799" s="210"/>
      <c r="AX1799" s="210"/>
      <c r="AY1799" s="210"/>
      <c r="AZ1799" s="210"/>
      <c r="BA1799" s="210"/>
      <c r="BB1799" s="210"/>
      <c r="BC1799" s="210"/>
      <c r="BD1799" s="210"/>
      <c r="BE1799" s="210"/>
      <c r="BM1799" s="211"/>
      <c r="BN1799" s="211"/>
      <c r="BO1799" s="211"/>
      <c r="BP1799" s="211"/>
      <c r="BQ1799" s="211"/>
      <c r="BR1799" s="211"/>
      <c r="BS1799" s="211"/>
      <c r="BT1799" s="211"/>
      <c r="BU1799" s="211"/>
      <c r="BV1799" s="211"/>
      <c r="BW1799" s="211"/>
      <c r="BX1799" s="211"/>
    </row>
    <row r="1800" spans="1:76" s="209" customFormat="1" x14ac:dyDescent="0.25">
      <c r="A1800" s="194"/>
      <c r="B1800" s="194"/>
      <c r="C1800" s="194"/>
      <c r="D1800" s="194"/>
      <c r="E1800" s="194"/>
      <c r="F1800" s="194"/>
      <c r="G1800" s="194"/>
      <c r="X1800" s="210"/>
      <c r="Y1800" s="210"/>
      <c r="AF1800" s="210"/>
      <c r="AG1800" s="210"/>
      <c r="AT1800" s="210"/>
      <c r="AU1800" s="210"/>
      <c r="AV1800" s="210"/>
      <c r="AW1800" s="210"/>
      <c r="AX1800" s="210"/>
      <c r="AY1800" s="210"/>
      <c r="AZ1800" s="210"/>
      <c r="BA1800" s="210"/>
      <c r="BB1800" s="210"/>
      <c r="BC1800" s="210"/>
      <c r="BD1800" s="210"/>
      <c r="BE1800" s="210"/>
      <c r="BM1800" s="211"/>
      <c r="BN1800" s="211"/>
      <c r="BO1800" s="211"/>
      <c r="BP1800" s="211"/>
      <c r="BQ1800" s="211"/>
      <c r="BR1800" s="211"/>
      <c r="BS1800" s="211"/>
      <c r="BT1800" s="211"/>
      <c r="BU1800" s="211"/>
      <c r="BV1800" s="211"/>
      <c r="BW1800" s="211"/>
      <c r="BX1800" s="211"/>
    </row>
    <row r="1801" spans="1:76" s="209" customFormat="1" x14ac:dyDescent="0.25">
      <c r="A1801" s="194"/>
      <c r="B1801" s="194"/>
      <c r="C1801" s="194"/>
      <c r="D1801" s="194"/>
      <c r="E1801" s="194"/>
      <c r="F1801" s="194"/>
      <c r="G1801" s="194"/>
      <c r="X1801" s="210"/>
      <c r="Y1801" s="210"/>
      <c r="AF1801" s="210"/>
      <c r="AG1801" s="210"/>
      <c r="AT1801" s="210"/>
      <c r="AU1801" s="210"/>
      <c r="AV1801" s="210"/>
      <c r="AW1801" s="210"/>
      <c r="AX1801" s="210"/>
      <c r="AY1801" s="210"/>
      <c r="AZ1801" s="210"/>
      <c r="BA1801" s="210"/>
      <c r="BB1801" s="210"/>
      <c r="BC1801" s="210"/>
      <c r="BD1801" s="210"/>
      <c r="BE1801" s="210"/>
      <c r="BM1801" s="211"/>
      <c r="BN1801" s="211"/>
      <c r="BO1801" s="211"/>
      <c r="BP1801" s="211"/>
      <c r="BQ1801" s="211"/>
      <c r="BR1801" s="211"/>
      <c r="BS1801" s="211"/>
      <c r="BT1801" s="211"/>
      <c r="BU1801" s="211"/>
      <c r="BV1801" s="211"/>
      <c r="BW1801" s="211"/>
      <c r="BX1801" s="211"/>
    </row>
    <row r="1802" spans="1:76" s="209" customFormat="1" x14ac:dyDescent="0.25">
      <c r="A1802" s="194"/>
      <c r="B1802" s="194"/>
      <c r="C1802" s="194"/>
      <c r="D1802" s="194"/>
      <c r="E1802" s="194"/>
      <c r="F1802" s="194"/>
      <c r="G1802" s="194"/>
      <c r="X1802" s="210"/>
      <c r="Y1802" s="210"/>
      <c r="AF1802" s="210"/>
      <c r="AG1802" s="210"/>
      <c r="AT1802" s="210"/>
      <c r="AU1802" s="210"/>
      <c r="AV1802" s="210"/>
      <c r="AW1802" s="210"/>
      <c r="AX1802" s="210"/>
      <c r="AY1802" s="210"/>
      <c r="AZ1802" s="210"/>
      <c r="BA1802" s="210"/>
      <c r="BB1802" s="210"/>
      <c r="BC1802" s="210"/>
      <c r="BD1802" s="210"/>
      <c r="BE1802" s="210"/>
      <c r="BM1802" s="211"/>
      <c r="BN1802" s="211"/>
      <c r="BO1802" s="211"/>
      <c r="BP1802" s="211"/>
      <c r="BQ1802" s="211"/>
      <c r="BR1802" s="211"/>
      <c r="BS1802" s="211"/>
      <c r="BT1802" s="211"/>
      <c r="BU1802" s="211"/>
      <c r="BV1802" s="211"/>
      <c r="BW1802" s="211"/>
      <c r="BX1802" s="211"/>
    </row>
    <row r="1803" spans="1:76" s="209" customFormat="1" x14ac:dyDescent="0.25">
      <c r="A1803" s="194"/>
      <c r="B1803" s="194"/>
      <c r="C1803" s="194"/>
      <c r="D1803" s="194"/>
      <c r="E1803" s="194"/>
      <c r="F1803" s="194"/>
      <c r="G1803" s="194"/>
      <c r="X1803" s="210"/>
      <c r="Y1803" s="210"/>
      <c r="AF1803" s="210"/>
      <c r="AG1803" s="210"/>
      <c r="AT1803" s="210"/>
      <c r="AU1803" s="210"/>
      <c r="AV1803" s="210"/>
      <c r="AW1803" s="210"/>
      <c r="AX1803" s="210"/>
      <c r="AY1803" s="210"/>
      <c r="AZ1803" s="210"/>
      <c r="BA1803" s="210"/>
      <c r="BB1803" s="210"/>
      <c r="BC1803" s="210"/>
      <c r="BD1803" s="210"/>
      <c r="BE1803" s="210"/>
      <c r="BM1803" s="211"/>
      <c r="BN1803" s="211"/>
      <c r="BO1803" s="211"/>
      <c r="BP1803" s="211"/>
      <c r="BQ1803" s="211"/>
      <c r="BR1803" s="211"/>
      <c r="BS1803" s="211"/>
      <c r="BT1803" s="211"/>
      <c r="BU1803" s="211"/>
      <c r="BV1803" s="211"/>
      <c r="BW1803" s="211"/>
      <c r="BX1803" s="211"/>
    </row>
    <row r="1804" spans="1:76" s="209" customFormat="1" x14ac:dyDescent="0.25">
      <c r="A1804" s="194"/>
      <c r="B1804" s="194"/>
      <c r="C1804" s="194"/>
      <c r="D1804" s="194"/>
      <c r="E1804" s="194"/>
      <c r="F1804" s="194"/>
      <c r="G1804" s="194"/>
      <c r="X1804" s="210"/>
      <c r="Y1804" s="210"/>
      <c r="AF1804" s="210"/>
      <c r="AG1804" s="210"/>
      <c r="AT1804" s="210"/>
      <c r="AU1804" s="210"/>
      <c r="AV1804" s="210"/>
      <c r="AW1804" s="210"/>
      <c r="AX1804" s="210"/>
      <c r="AY1804" s="210"/>
      <c r="AZ1804" s="210"/>
      <c r="BA1804" s="210"/>
      <c r="BB1804" s="210"/>
      <c r="BC1804" s="210"/>
      <c r="BD1804" s="210"/>
      <c r="BE1804" s="210"/>
      <c r="BM1804" s="211"/>
      <c r="BN1804" s="211"/>
      <c r="BO1804" s="211"/>
      <c r="BP1804" s="211"/>
      <c r="BQ1804" s="211"/>
      <c r="BR1804" s="211"/>
      <c r="BS1804" s="211"/>
      <c r="BT1804" s="211"/>
      <c r="BU1804" s="211"/>
      <c r="BV1804" s="211"/>
      <c r="BW1804" s="211"/>
      <c r="BX1804" s="211"/>
    </row>
    <row r="1805" spans="1:76" s="209" customFormat="1" x14ac:dyDescent="0.25">
      <c r="A1805" s="194"/>
      <c r="B1805" s="194"/>
      <c r="C1805" s="194"/>
      <c r="D1805" s="194"/>
      <c r="E1805" s="194"/>
      <c r="F1805" s="194"/>
      <c r="G1805" s="194"/>
      <c r="X1805" s="210"/>
      <c r="Y1805" s="210"/>
      <c r="AF1805" s="210"/>
      <c r="AG1805" s="210"/>
      <c r="AT1805" s="210"/>
      <c r="AU1805" s="210"/>
      <c r="AV1805" s="210"/>
      <c r="AW1805" s="210"/>
      <c r="AX1805" s="210"/>
      <c r="AY1805" s="210"/>
      <c r="AZ1805" s="210"/>
      <c r="BA1805" s="210"/>
      <c r="BB1805" s="210"/>
      <c r="BC1805" s="210"/>
      <c r="BD1805" s="210"/>
      <c r="BE1805" s="210"/>
      <c r="BM1805" s="211"/>
      <c r="BN1805" s="211"/>
      <c r="BO1805" s="211"/>
      <c r="BP1805" s="211"/>
      <c r="BQ1805" s="211"/>
      <c r="BR1805" s="211"/>
      <c r="BS1805" s="211"/>
      <c r="BT1805" s="211"/>
      <c r="BU1805" s="211"/>
      <c r="BV1805" s="211"/>
      <c r="BW1805" s="211"/>
      <c r="BX1805" s="211"/>
    </row>
    <row r="1806" spans="1:76" s="209" customFormat="1" x14ac:dyDescent="0.25">
      <c r="A1806" s="194"/>
      <c r="B1806" s="194"/>
      <c r="C1806" s="194"/>
      <c r="D1806" s="194"/>
      <c r="E1806" s="194"/>
      <c r="F1806" s="194"/>
      <c r="G1806" s="194"/>
      <c r="X1806" s="210"/>
      <c r="Y1806" s="210"/>
      <c r="AF1806" s="210"/>
      <c r="AG1806" s="210"/>
      <c r="AT1806" s="210"/>
      <c r="AU1806" s="210"/>
      <c r="AV1806" s="210"/>
      <c r="AW1806" s="210"/>
      <c r="AX1806" s="210"/>
      <c r="AY1806" s="210"/>
      <c r="AZ1806" s="210"/>
      <c r="BA1806" s="210"/>
      <c r="BB1806" s="210"/>
      <c r="BC1806" s="210"/>
      <c r="BD1806" s="210"/>
      <c r="BE1806" s="210"/>
      <c r="BM1806" s="211"/>
      <c r="BN1806" s="211"/>
      <c r="BO1806" s="211"/>
      <c r="BP1806" s="211"/>
      <c r="BQ1806" s="211"/>
      <c r="BR1806" s="211"/>
      <c r="BS1806" s="211"/>
      <c r="BT1806" s="211"/>
      <c r="BU1806" s="211"/>
      <c r="BV1806" s="211"/>
      <c r="BW1806" s="211"/>
      <c r="BX1806" s="211"/>
    </row>
    <row r="1807" spans="1:76" s="209" customFormat="1" x14ac:dyDescent="0.25">
      <c r="A1807" s="194"/>
      <c r="B1807" s="194"/>
      <c r="C1807" s="194"/>
      <c r="D1807" s="194"/>
      <c r="E1807" s="194"/>
      <c r="F1807" s="194"/>
      <c r="G1807" s="194"/>
      <c r="X1807" s="210"/>
      <c r="Y1807" s="210"/>
      <c r="AF1807" s="210"/>
      <c r="AG1807" s="210"/>
      <c r="AT1807" s="210"/>
      <c r="AU1807" s="210"/>
      <c r="AV1807" s="210"/>
      <c r="AW1807" s="210"/>
      <c r="AX1807" s="210"/>
      <c r="AY1807" s="210"/>
      <c r="AZ1807" s="210"/>
      <c r="BA1807" s="210"/>
      <c r="BB1807" s="210"/>
      <c r="BC1807" s="210"/>
      <c r="BD1807" s="210"/>
      <c r="BE1807" s="210"/>
      <c r="BM1807" s="211"/>
      <c r="BN1807" s="211"/>
      <c r="BO1807" s="211"/>
      <c r="BP1807" s="211"/>
      <c r="BQ1807" s="211"/>
      <c r="BR1807" s="211"/>
      <c r="BS1807" s="211"/>
      <c r="BT1807" s="211"/>
      <c r="BU1807" s="211"/>
      <c r="BV1807" s="211"/>
      <c r="BW1807" s="211"/>
      <c r="BX1807" s="211"/>
    </row>
    <row r="1808" spans="1:76" s="209" customFormat="1" x14ac:dyDescent="0.25">
      <c r="A1808" s="194"/>
      <c r="B1808" s="194"/>
      <c r="C1808" s="194"/>
      <c r="D1808" s="194"/>
      <c r="E1808" s="194"/>
      <c r="F1808" s="194"/>
      <c r="G1808" s="194"/>
      <c r="X1808" s="210"/>
      <c r="Y1808" s="210"/>
      <c r="AF1808" s="210"/>
      <c r="AG1808" s="210"/>
      <c r="AT1808" s="210"/>
      <c r="AU1808" s="210"/>
      <c r="AV1808" s="210"/>
      <c r="AW1808" s="210"/>
      <c r="AX1808" s="210"/>
      <c r="AY1808" s="210"/>
      <c r="AZ1808" s="210"/>
      <c r="BA1808" s="210"/>
      <c r="BB1808" s="210"/>
      <c r="BC1808" s="210"/>
      <c r="BD1808" s="210"/>
      <c r="BE1808" s="210"/>
      <c r="BM1808" s="211"/>
      <c r="BN1808" s="211"/>
      <c r="BO1808" s="211"/>
      <c r="BP1808" s="211"/>
      <c r="BQ1808" s="211"/>
      <c r="BR1808" s="211"/>
      <c r="BS1808" s="211"/>
      <c r="BT1808" s="211"/>
      <c r="BU1808" s="211"/>
      <c r="BV1808" s="211"/>
      <c r="BW1808" s="211"/>
      <c r="BX1808" s="211"/>
    </row>
    <row r="1809" spans="1:76" s="209" customFormat="1" x14ac:dyDescent="0.25">
      <c r="A1809" s="194"/>
      <c r="B1809" s="194"/>
      <c r="C1809" s="194"/>
      <c r="D1809" s="194"/>
      <c r="E1809" s="194"/>
      <c r="F1809" s="194"/>
      <c r="G1809" s="194"/>
      <c r="X1809" s="210"/>
      <c r="Y1809" s="210"/>
      <c r="AF1809" s="210"/>
      <c r="AG1809" s="210"/>
      <c r="AT1809" s="210"/>
      <c r="AU1809" s="210"/>
      <c r="AV1809" s="210"/>
      <c r="AW1809" s="210"/>
      <c r="AX1809" s="210"/>
      <c r="AY1809" s="210"/>
      <c r="AZ1809" s="210"/>
      <c r="BA1809" s="210"/>
      <c r="BB1809" s="210"/>
      <c r="BC1809" s="210"/>
      <c r="BD1809" s="210"/>
      <c r="BE1809" s="210"/>
      <c r="BM1809" s="211"/>
      <c r="BN1809" s="211"/>
      <c r="BO1809" s="211"/>
      <c r="BP1809" s="211"/>
      <c r="BQ1809" s="211"/>
      <c r="BR1809" s="211"/>
      <c r="BS1809" s="211"/>
      <c r="BT1809" s="211"/>
      <c r="BU1809" s="211"/>
      <c r="BV1809" s="211"/>
      <c r="BW1809" s="211"/>
      <c r="BX1809" s="211"/>
    </row>
    <row r="1810" spans="1:76" s="209" customFormat="1" x14ac:dyDescent="0.25">
      <c r="A1810" s="194"/>
      <c r="B1810" s="194"/>
      <c r="C1810" s="194"/>
      <c r="D1810" s="194"/>
      <c r="E1810" s="194"/>
      <c r="F1810" s="194"/>
      <c r="G1810" s="194"/>
      <c r="X1810" s="210"/>
      <c r="Y1810" s="210"/>
      <c r="AF1810" s="210"/>
      <c r="AG1810" s="210"/>
      <c r="AT1810" s="210"/>
      <c r="AU1810" s="210"/>
      <c r="AV1810" s="210"/>
      <c r="AW1810" s="210"/>
      <c r="AX1810" s="210"/>
      <c r="AY1810" s="210"/>
      <c r="AZ1810" s="210"/>
      <c r="BA1810" s="210"/>
      <c r="BB1810" s="210"/>
      <c r="BC1810" s="210"/>
      <c r="BD1810" s="210"/>
      <c r="BE1810" s="210"/>
      <c r="BM1810" s="211"/>
      <c r="BN1810" s="211"/>
      <c r="BO1810" s="211"/>
      <c r="BP1810" s="211"/>
      <c r="BQ1810" s="211"/>
      <c r="BR1810" s="211"/>
      <c r="BS1810" s="211"/>
      <c r="BT1810" s="211"/>
      <c r="BU1810" s="211"/>
      <c r="BV1810" s="211"/>
      <c r="BW1810" s="211"/>
      <c r="BX1810" s="211"/>
    </row>
    <row r="1811" spans="1:76" s="209" customFormat="1" x14ac:dyDescent="0.25">
      <c r="A1811" s="194"/>
      <c r="B1811" s="194"/>
      <c r="C1811" s="194"/>
      <c r="D1811" s="194"/>
      <c r="E1811" s="194"/>
      <c r="F1811" s="194"/>
      <c r="G1811" s="194"/>
      <c r="X1811" s="210"/>
      <c r="Y1811" s="210"/>
      <c r="AF1811" s="210"/>
      <c r="AG1811" s="210"/>
      <c r="AT1811" s="210"/>
      <c r="AU1811" s="210"/>
      <c r="AV1811" s="210"/>
      <c r="AW1811" s="210"/>
      <c r="AX1811" s="210"/>
      <c r="AY1811" s="210"/>
      <c r="AZ1811" s="210"/>
      <c r="BA1811" s="210"/>
      <c r="BB1811" s="210"/>
      <c r="BC1811" s="210"/>
      <c r="BD1811" s="210"/>
      <c r="BE1811" s="210"/>
      <c r="BM1811" s="211"/>
      <c r="BN1811" s="211"/>
      <c r="BO1811" s="211"/>
      <c r="BP1811" s="211"/>
      <c r="BQ1811" s="211"/>
      <c r="BR1811" s="211"/>
      <c r="BS1811" s="211"/>
      <c r="BT1811" s="211"/>
      <c r="BU1811" s="211"/>
      <c r="BV1811" s="211"/>
      <c r="BW1811" s="211"/>
      <c r="BX1811" s="211"/>
    </row>
    <row r="1812" spans="1:76" s="209" customFormat="1" x14ac:dyDescent="0.25">
      <c r="A1812" s="194"/>
      <c r="B1812" s="194"/>
      <c r="C1812" s="194"/>
      <c r="D1812" s="194"/>
      <c r="E1812" s="194"/>
      <c r="F1812" s="194"/>
      <c r="G1812" s="194"/>
      <c r="X1812" s="210"/>
      <c r="Y1812" s="210"/>
      <c r="AF1812" s="210"/>
      <c r="AG1812" s="210"/>
      <c r="AT1812" s="210"/>
      <c r="AU1812" s="210"/>
      <c r="AV1812" s="210"/>
      <c r="AW1812" s="210"/>
      <c r="AX1812" s="210"/>
      <c r="AY1812" s="210"/>
      <c r="AZ1812" s="210"/>
      <c r="BA1812" s="210"/>
      <c r="BB1812" s="210"/>
      <c r="BC1812" s="210"/>
      <c r="BD1812" s="210"/>
      <c r="BE1812" s="210"/>
      <c r="BM1812" s="211"/>
      <c r="BN1812" s="211"/>
      <c r="BO1812" s="211"/>
      <c r="BP1812" s="211"/>
      <c r="BQ1812" s="211"/>
      <c r="BR1812" s="211"/>
      <c r="BS1812" s="211"/>
      <c r="BT1812" s="211"/>
      <c r="BU1812" s="211"/>
      <c r="BV1812" s="211"/>
      <c r="BW1812" s="211"/>
      <c r="BX1812" s="211"/>
    </row>
    <row r="1813" spans="1:76" s="209" customFormat="1" x14ac:dyDescent="0.25">
      <c r="A1813" s="194"/>
      <c r="B1813" s="194"/>
      <c r="C1813" s="194"/>
      <c r="D1813" s="194"/>
      <c r="E1813" s="194"/>
      <c r="F1813" s="194"/>
      <c r="G1813" s="194"/>
      <c r="X1813" s="210"/>
      <c r="Y1813" s="210"/>
      <c r="AF1813" s="210"/>
      <c r="AG1813" s="210"/>
      <c r="AT1813" s="210"/>
      <c r="AU1813" s="210"/>
      <c r="AV1813" s="210"/>
      <c r="AW1813" s="210"/>
      <c r="AX1813" s="210"/>
      <c r="AY1813" s="210"/>
      <c r="AZ1813" s="210"/>
      <c r="BA1813" s="210"/>
      <c r="BB1813" s="210"/>
      <c r="BC1813" s="210"/>
      <c r="BD1813" s="210"/>
      <c r="BE1813" s="210"/>
      <c r="BM1813" s="211"/>
      <c r="BN1813" s="211"/>
      <c r="BO1813" s="211"/>
      <c r="BP1813" s="211"/>
      <c r="BQ1813" s="211"/>
      <c r="BR1813" s="211"/>
      <c r="BS1813" s="211"/>
      <c r="BT1813" s="211"/>
      <c r="BU1813" s="211"/>
      <c r="BV1813" s="211"/>
      <c r="BW1813" s="211"/>
      <c r="BX1813" s="211"/>
    </row>
    <row r="1814" spans="1:76" s="209" customFormat="1" x14ac:dyDescent="0.25">
      <c r="A1814" s="194"/>
      <c r="B1814" s="194"/>
      <c r="C1814" s="194"/>
      <c r="D1814" s="194"/>
      <c r="E1814" s="194"/>
      <c r="F1814" s="194"/>
      <c r="G1814" s="194"/>
      <c r="X1814" s="210"/>
      <c r="Y1814" s="210"/>
      <c r="AF1814" s="210"/>
      <c r="AG1814" s="210"/>
      <c r="AT1814" s="210"/>
      <c r="AU1814" s="210"/>
      <c r="AV1814" s="210"/>
      <c r="AW1814" s="210"/>
      <c r="AX1814" s="210"/>
      <c r="AY1814" s="210"/>
      <c r="AZ1814" s="210"/>
      <c r="BA1814" s="210"/>
      <c r="BB1814" s="210"/>
      <c r="BC1814" s="210"/>
      <c r="BD1814" s="210"/>
      <c r="BE1814" s="210"/>
      <c r="BM1814" s="211"/>
      <c r="BN1814" s="211"/>
      <c r="BO1814" s="211"/>
      <c r="BP1814" s="211"/>
      <c r="BQ1814" s="211"/>
      <c r="BR1814" s="211"/>
      <c r="BS1814" s="211"/>
      <c r="BT1814" s="211"/>
      <c r="BU1814" s="211"/>
      <c r="BV1814" s="211"/>
      <c r="BW1814" s="211"/>
      <c r="BX1814" s="211"/>
    </row>
    <row r="1815" spans="1:76" s="209" customFormat="1" x14ac:dyDescent="0.25">
      <c r="A1815" s="194"/>
      <c r="B1815" s="194"/>
      <c r="C1815" s="194"/>
      <c r="D1815" s="194"/>
      <c r="E1815" s="194"/>
      <c r="F1815" s="194"/>
      <c r="G1815" s="194"/>
      <c r="X1815" s="210"/>
      <c r="Y1815" s="210"/>
      <c r="AF1815" s="210"/>
      <c r="AG1815" s="210"/>
      <c r="AT1815" s="210"/>
      <c r="AU1815" s="210"/>
      <c r="AV1815" s="210"/>
      <c r="AW1815" s="210"/>
      <c r="AX1815" s="210"/>
      <c r="AY1815" s="210"/>
      <c r="AZ1815" s="210"/>
      <c r="BA1815" s="210"/>
      <c r="BB1815" s="210"/>
      <c r="BC1815" s="210"/>
      <c r="BD1815" s="210"/>
      <c r="BE1815" s="210"/>
      <c r="BM1815" s="211"/>
      <c r="BN1815" s="211"/>
      <c r="BO1815" s="211"/>
      <c r="BP1815" s="211"/>
      <c r="BQ1815" s="211"/>
      <c r="BR1815" s="211"/>
      <c r="BS1815" s="211"/>
      <c r="BT1815" s="211"/>
      <c r="BU1815" s="211"/>
      <c r="BV1815" s="211"/>
      <c r="BW1815" s="211"/>
      <c r="BX1815" s="211"/>
    </row>
    <row r="1816" spans="1:76" s="209" customFormat="1" x14ac:dyDescent="0.25">
      <c r="A1816" s="194"/>
      <c r="B1816" s="194"/>
      <c r="C1816" s="194"/>
      <c r="D1816" s="194"/>
      <c r="E1816" s="194"/>
      <c r="F1816" s="194"/>
      <c r="G1816" s="194"/>
      <c r="X1816" s="210"/>
      <c r="Y1816" s="210"/>
      <c r="AF1816" s="210"/>
      <c r="AG1816" s="210"/>
      <c r="AT1816" s="210"/>
      <c r="AU1816" s="210"/>
      <c r="AV1816" s="210"/>
      <c r="AW1816" s="210"/>
      <c r="AX1816" s="210"/>
      <c r="AY1816" s="210"/>
      <c r="AZ1816" s="210"/>
      <c r="BA1816" s="210"/>
      <c r="BB1816" s="210"/>
      <c r="BC1816" s="210"/>
      <c r="BD1816" s="210"/>
      <c r="BE1816" s="210"/>
      <c r="BM1816" s="211"/>
      <c r="BN1816" s="211"/>
      <c r="BO1816" s="211"/>
      <c r="BP1816" s="211"/>
      <c r="BQ1816" s="211"/>
      <c r="BR1816" s="211"/>
      <c r="BS1816" s="211"/>
      <c r="BT1816" s="211"/>
      <c r="BU1816" s="211"/>
      <c r="BV1816" s="211"/>
      <c r="BW1816" s="211"/>
      <c r="BX1816" s="211"/>
    </row>
    <row r="1817" spans="1:76" s="209" customFormat="1" x14ac:dyDescent="0.25">
      <c r="A1817" s="194"/>
      <c r="B1817" s="194"/>
      <c r="C1817" s="194"/>
      <c r="D1817" s="194"/>
      <c r="E1817" s="194"/>
      <c r="F1817" s="194"/>
      <c r="G1817" s="194"/>
      <c r="X1817" s="210"/>
      <c r="Y1817" s="210"/>
      <c r="AF1817" s="210"/>
      <c r="AG1817" s="210"/>
      <c r="AT1817" s="210"/>
      <c r="AU1817" s="210"/>
      <c r="AV1817" s="210"/>
      <c r="AW1817" s="210"/>
      <c r="AX1817" s="210"/>
      <c r="AY1817" s="210"/>
      <c r="AZ1817" s="210"/>
      <c r="BA1817" s="210"/>
      <c r="BB1817" s="210"/>
      <c r="BC1817" s="210"/>
      <c r="BD1817" s="210"/>
      <c r="BE1817" s="210"/>
      <c r="BM1817" s="211"/>
      <c r="BN1817" s="211"/>
      <c r="BO1817" s="211"/>
      <c r="BP1817" s="211"/>
      <c r="BQ1817" s="211"/>
      <c r="BR1817" s="211"/>
      <c r="BS1817" s="211"/>
      <c r="BT1817" s="211"/>
      <c r="BU1817" s="211"/>
      <c r="BV1817" s="211"/>
      <c r="BW1817" s="211"/>
      <c r="BX1817" s="211"/>
    </row>
    <row r="1818" spans="1:76" s="209" customFormat="1" x14ac:dyDescent="0.25">
      <c r="A1818" s="194"/>
      <c r="B1818" s="194"/>
      <c r="C1818" s="194"/>
      <c r="D1818" s="194"/>
      <c r="E1818" s="194"/>
      <c r="F1818" s="194"/>
      <c r="G1818" s="194"/>
      <c r="X1818" s="210"/>
      <c r="Y1818" s="210"/>
      <c r="AF1818" s="210"/>
      <c r="AG1818" s="210"/>
      <c r="AT1818" s="210"/>
      <c r="AU1818" s="210"/>
      <c r="AV1818" s="210"/>
      <c r="AW1818" s="210"/>
      <c r="AX1818" s="210"/>
      <c r="AY1818" s="210"/>
      <c r="AZ1818" s="210"/>
      <c r="BA1818" s="210"/>
      <c r="BB1818" s="210"/>
      <c r="BC1818" s="210"/>
      <c r="BD1818" s="210"/>
      <c r="BE1818" s="210"/>
      <c r="BM1818" s="211"/>
      <c r="BN1818" s="211"/>
      <c r="BO1818" s="211"/>
      <c r="BP1818" s="211"/>
      <c r="BQ1818" s="211"/>
      <c r="BR1818" s="211"/>
      <c r="BS1818" s="211"/>
      <c r="BT1818" s="211"/>
      <c r="BU1818" s="211"/>
      <c r="BV1818" s="211"/>
      <c r="BW1818" s="211"/>
      <c r="BX1818" s="211"/>
    </row>
    <row r="1819" spans="1:76" s="209" customFormat="1" x14ac:dyDescent="0.25">
      <c r="A1819" s="194"/>
      <c r="B1819" s="194"/>
      <c r="C1819" s="194"/>
      <c r="D1819" s="194"/>
      <c r="E1819" s="194"/>
      <c r="F1819" s="194"/>
      <c r="G1819" s="194"/>
      <c r="X1819" s="210"/>
      <c r="Y1819" s="210"/>
      <c r="AF1819" s="210"/>
      <c r="AG1819" s="210"/>
      <c r="AT1819" s="210"/>
      <c r="AU1819" s="210"/>
      <c r="AV1819" s="210"/>
      <c r="AW1819" s="210"/>
      <c r="AX1819" s="210"/>
      <c r="AY1819" s="210"/>
      <c r="AZ1819" s="210"/>
      <c r="BA1819" s="210"/>
      <c r="BB1819" s="210"/>
      <c r="BC1819" s="210"/>
      <c r="BD1819" s="210"/>
      <c r="BE1819" s="210"/>
      <c r="BM1819" s="211"/>
      <c r="BN1819" s="211"/>
      <c r="BO1819" s="211"/>
      <c r="BP1819" s="211"/>
      <c r="BQ1819" s="211"/>
      <c r="BR1819" s="211"/>
      <c r="BS1819" s="211"/>
      <c r="BT1819" s="211"/>
      <c r="BU1819" s="211"/>
      <c r="BV1819" s="211"/>
      <c r="BW1819" s="211"/>
      <c r="BX1819" s="211"/>
    </row>
    <row r="1820" spans="1:76" s="209" customFormat="1" x14ac:dyDescent="0.25">
      <c r="A1820" s="194"/>
      <c r="B1820" s="194"/>
      <c r="C1820" s="194"/>
      <c r="D1820" s="194"/>
      <c r="E1820" s="194"/>
      <c r="F1820" s="194"/>
      <c r="G1820" s="194"/>
      <c r="X1820" s="210"/>
      <c r="Y1820" s="210"/>
      <c r="AF1820" s="210"/>
      <c r="AG1820" s="210"/>
      <c r="AT1820" s="210"/>
      <c r="AU1820" s="210"/>
      <c r="AV1820" s="210"/>
      <c r="AW1820" s="210"/>
      <c r="AX1820" s="210"/>
      <c r="AY1820" s="210"/>
      <c r="AZ1820" s="210"/>
      <c r="BA1820" s="210"/>
      <c r="BB1820" s="210"/>
      <c r="BC1820" s="210"/>
      <c r="BD1820" s="210"/>
      <c r="BE1820" s="210"/>
      <c r="BM1820" s="211"/>
      <c r="BN1820" s="211"/>
      <c r="BO1820" s="211"/>
      <c r="BP1820" s="211"/>
      <c r="BQ1820" s="211"/>
      <c r="BR1820" s="211"/>
      <c r="BS1820" s="211"/>
      <c r="BT1820" s="211"/>
      <c r="BU1820" s="211"/>
      <c r="BV1820" s="211"/>
      <c r="BW1820" s="211"/>
      <c r="BX1820" s="211"/>
    </row>
    <row r="1821" spans="1:76" s="209" customFormat="1" x14ac:dyDescent="0.25">
      <c r="A1821" s="194"/>
      <c r="B1821" s="194"/>
      <c r="C1821" s="194"/>
      <c r="D1821" s="194"/>
      <c r="E1821" s="194"/>
      <c r="F1821" s="194"/>
      <c r="G1821" s="194"/>
      <c r="X1821" s="210"/>
      <c r="Y1821" s="210"/>
      <c r="AF1821" s="210"/>
      <c r="AG1821" s="210"/>
      <c r="AT1821" s="210"/>
      <c r="AU1821" s="210"/>
      <c r="AV1821" s="210"/>
      <c r="AW1821" s="210"/>
      <c r="AX1821" s="210"/>
      <c r="AY1821" s="210"/>
      <c r="AZ1821" s="210"/>
      <c r="BA1821" s="210"/>
      <c r="BB1821" s="210"/>
      <c r="BC1821" s="210"/>
      <c r="BD1821" s="210"/>
      <c r="BE1821" s="210"/>
      <c r="BM1821" s="211"/>
      <c r="BN1821" s="211"/>
      <c r="BO1821" s="211"/>
      <c r="BP1821" s="211"/>
      <c r="BQ1821" s="211"/>
      <c r="BR1821" s="211"/>
      <c r="BS1821" s="211"/>
      <c r="BT1821" s="211"/>
      <c r="BU1821" s="211"/>
      <c r="BV1821" s="211"/>
      <c r="BW1821" s="211"/>
      <c r="BX1821" s="211"/>
    </row>
    <row r="1822" spans="1:76" s="209" customFormat="1" x14ac:dyDescent="0.25">
      <c r="A1822" s="194"/>
      <c r="B1822" s="194"/>
      <c r="C1822" s="194"/>
      <c r="D1822" s="194"/>
      <c r="E1822" s="194"/>
      <c r="F1822" s="194"/>
      <c r="G1822" s="194"/>
      <c r="X1822" s="210"/>
      <c r="Y1822" s="210"/>
      <c r="AF1822" s="210"/>
      <c r="AG1822" s="210"/>
      <c r="AT1822" s="210"/>
      <c r="AU1822" s="210"/>
      <c r="AV1822" s="210"/>
      <c r="AW1822" s="210"/>
      <c r="AX1822" s="210"/>
      <c r="AY1822" s="210"/>
      <c r="AZ1822" s="210"/>
      <c r="BA1822" s="210"/>
      <c r="BB1822" s="210"/>
      <c r="BC1822" s="210"/>
      <c r="BD1822" s="210"/>
      <c r="BE1822" s="210"/>
      <c r="BM1822" s="211"/>
      <c r="BN1822" s="211"/>
      <c r="BO1822" s="211"/>
      <c r="BP1822" s="211"/>
      <c r="BQ1822" s="211"/>
      <c r="BR1822" s="211"/>
      <c r="BS1822" s="211"/>
      <c r="BT1822" s="211"/>
      <c r="BU1822" s="211"/>
      <c r="BV1822" s="211"/>
      <c r="BW1822" s="211"/>
      <c r="BX1822" s="211"/>
    </row>
    <row r="1823" spans="1:76" s="209" customFormat="1" x14ac:dyDescent="0.25">
      <c r="A1823" s="194"/>
      <c r="B1823" s="194"/>
      <c r="C1823" s="194"/>
      <c r="D1823" s="194"/>
      <c r="E1823" s="194"/>
      <c r="F1823" s="194"/>
      <c r="G1823" s="194"/>
      <c r="X1823" s="210"/>
      <c r="Y1823" s="210"/>
      <c r="AF1823" s="210"/>
      <c r="AG1823" s="210"/>
      <c r="AT1823" s="210"/>
      <c r="AU1823" s="210"/>
      <c r="AV1823" s="210"/>
      <c r="AW1823" s="210"/>
      <c r="AX1823" s="210"/>
      <c r="AY1823" s="210"/>
      <c r="AZ1823" s="210"/>
      <c r="BA1823" s="210"/>
      <c r="BB1823" s="210"/>
      <c r="BC1823" s="210"/>
      <c r="BD1823" s="210"/>
      <c r="BE1823" s="210"/>
      <c r="BM1823" s="211"/>
      <c r="BN1823" s="211"/>
      <c r="BO1823" s="211"/>
      <c r="BP1823" s="211"/>
      <c r="BQ1823" s="211"/>
      <c r="BR1823" s="211"/>
      <c r="BS1823" s="211"/>
      <c r="BT1823" s="211"/>
      <c r="BU1823" s="211"/>
      <c r="BV1823" s="211"/>
      <c r="BW1823" s="211"/>
      <c r="BX1823" s="211"/>
    </row>
    <row r="1824" spans="1:76" s="209" customFormat="1" x14ac:dyDescent="0.25">
      <c r="A1824" s="194"/>
      <c r="B1824" s="194"/>
      <c r="C1824" s="194"/>
      <c r="D1824" s="194"/>
      <c r="E1824" s="194"/>
      <c r="F1824" s="194"/>
      <c r="G1824" s="194"/>
      <c r="X1824" s="210"/>
      <c r="Y1824" s="210"/>
      <c r="AF1824" s="210"/>
      <c r="AG1824" s="210"/>
      <c r="AT1824" s="210"/>
      <c r="AU1824" s="210"/>
      <c r="AV1824" s="210"/>
      <c r="AW1824" s="210"/>
      <c r="AX1824" s="210"/>
      <c r="AY1824" s="210"/>
      <c r="AZ1824" s="210"/>
      <c r="BA1824" s="210"/>
      <c r="BB1824" s="210"/>
      <c r="BC1824" s="210"/>
      <c r="BD1824" s="210"/>
      <c r="BE1824" s="210"/>
      <c r="BM1824" s="211"/>
      <c r="BN1824" s="211"/>
      <c r="BO1824" s="211"/>
      <c r="BP1824" s="211"/>
      <c r="BQ1824" s="211"/>
      <c r="BR1824" s="211"/>
      <c r="BS1824" s="211"/>
      <c r="BT1824" s="211"/>
      <c r="BU1824" s="211"/>
      <c r="BV1824" s="211"/>
      <c r="BW1824" s="211"/>
      <c r="BX1824" s="211"/>
    </row>
    <row r="1825" spans="1:76" s="209" customFormat="1" x14ac:dyDescent="0.25">
      <c r="A1825" s="194"/>
      <c r="B1825" s="194"/>
      <c r="C1825" s="194"/>
      <c r="D1825" s="194"/>
      <c r="E1825" s="194"/>
      <c r="F1825" s="194"/>
      <c r="G1825" s="194"/>
      <c r="X1825" s="210"/>
      <c r="Y1825" s="210"/>
      <c r="AF1825" s="210"/>
      <c r="AG1825" s="210"/>
      <c r="AT1825" s="210"/>
      <c r="AU1825" s="210"/>
      <c r="AV1825" s="210"/>
      <c r="AW1825" s="210"/>
      <c r="AX1825" s="210"/>
      <c r="AY1825" s="210"/>
      <c r="AZ1825" s="210"/>
      <c r="BA1825" s="210"/>
      <c r="BB1825" s="210"/>
      <c r="BC1825" s="210"/>
      <c r="BD1825" s="210"/>
      <c r="BE1825" s="210"/>
      <c r="BM1825" s="211"/>
      <c r="BN1825" s="211"/>
      <c r="BO1825" s="211"/>
      <c r="BP1825" s="211"/>
      <c r="BQ1825" s="211"/>
      <c r="BR1825" s="211"/>
      <c r="BS1825" s="211"/>
      <c r="BT1825" s="211"/>
      <c r="BU1825" s="211"/>
      <c r="BV1825" s="211"/>
      <c r="BW1825" s="211"/>
      <c r="BX1825" s="211"/>
    </row>
    <row r="1826" spans="1:76" s="209" customFormat="1" x14ac:dyDescent="0.25">
      <c r="A1826" s="194"/>
      <c r="B1826" s="194"/>
      <c r="C1826" s="194"/>
      <c r="D1826" s="194"/>
      <c r="E1826" s="194"/>
      <c r="F1826" s="194"/>
      <c r="G1826" s="194"/>
      <c r="X1826" s="210"/>
      <c r="Y1826" s="210"/>
      <c r="AF1826" s="210"/>
      <c r="AG1826" s="210"/>
      <c r="AT1826" s="210"/>
      <c r="AU1826" s="210"/>
      <c r="AV1826" s="210"/>
      <c r="AW1826" s="210"/>
      <c r="AX1826" s="210"/>
      <c r="AY1826" s="210"/>
      <c r="AZ1826" s="210"/>
      <c r="BA1826" s="210"/>
      <c r="BB1826" s="210"/>
      <c r="BC1826" s="210"/>
      <c r="BD1826" s="210"/>
      <c r="BE1826" s="210"/>
      <c r="BM1826" s="211"/>
      <c r="BN1826" s="211"/>
      <c r="BO1826" s="211"/>
      <c r="BP1826" s="211"/>
      <c r="BQ1826" s="211"/>
      <c r="BR1826" s="211"/>
      <c r="BS1826" s="211"/>
      <c r="BT1826" s="211"/>
      <c r="BU1826" s="211"/>
      <c r="BV1826" s="211"/>
      <c r="BW1826" s="211"/>
      <c r="BX1826" s="211"/>
    </row>
    <row r="1827" spans="1:76" s="209" customFormat="1" x14ac:dyDescent="0.25">
      <c r="A1827" s="194"/>
      <c r="B1827" s="194"/>
      <c r="C1827" s="194"/>
      <c r="D1827" s="194"/>
      <c r="E1827" s="194"/>
      <c r="F1827" s="194"/>
      <c r="G1827" s="194"/>
      <c r="X1827" s="210"/>
      <c r="Y1827" s="210"/>
      <c r="AF1827" s="210"/>
      <c r="AG1827" s="210"/>
      <c r="AT1827" s="210"/>
      <c r="AU1827" s="210"/>
      <c r="AV1827" s="210"/>
      <c r="AW1827" s="210"/>
      <c r="AX1827" s="210"/>
      <c r="AY1827" s="210"/>
      <c r="AZ1827" s="210"/>
      <c r="BA1827" s="210"/>
      <c r="BB1827" s="210"/>
      <c r="BC1827" s="210"/>
      <c r="BD1827" s="210"/>
      <c r="BE1827" s="210"/>
      <c r="BM1827" s="211"/>
      <c r="BN1827" s="211"/>
      <c r="BO1827" s="211"/>
      <c r="BP1827" s="211"/>
      <c r="BQ1827" s="211"/>
      <c r="BR1827" s="211"/>
      <c r="BS1827" s="211"/>
      <c r="BT1827" s="211"/>
      <c r="BU1827" s="211"/>
      <c r="BV1827" s="211"/>
      <c r="BW1827" s="211"/>
      <c r="BX1827" s="211"/>
    </row>
    <row r="1828" spans="1:76" s="209" customFormat="1" x14ac:dyDescent="0.25">
      <c r="A1828" s="194"/>
      <c r="B1828" s="194"/>
      <c r="C1828" s="194"/>
      <c r="D1828" s="194"/>
      <c r="E1828" s="194"/>
      <c r="F1828" s="194"/>
      <c r="G1828" s="194"/>
      <c r="X1828" s="210"/>
      <c r="Y1828" s="210"/>
      <c r="AF1828" s="210"/>
      <c r="AG1828" s="210"/>
      <c r="AT1828" s="210"/>
      <c r="AU1828" s="210"/>
      <c r="AV1828" s="210"/>
      <c r="AW1828" s="210"/>
      <c r="AX1828" s="210"/>
      <c r="AY1828" s="210"/>
      <c r="AZ1828" s="210"/>
      <c r="BA1828" s="210"/>
      <c r="BB1828" s="210"/>
      <c r="BC1828" s="210"/>
      <c r="BD1828" s="210"/>
      <c r="BE1828" s="210"/>
      <c r="BM1828" s="211"/>
      <c r="BN1828" s="211"/>
      <c r="BO1828" s="211"/>
      <c r="BP1828" s="211"/>
      <c r="BQ1828" s="211"/>
      <c r="BR1828" s="211"/>
      <c r="BS1828" s="211"/>
      <c r="BT1828" s="211"/>
      <c r="BU1828" s="211"/>
      <c r="BV1828" s="211"/>
      <c r="BW1828" s="211"/>
      <c r="BX1828" s="211"/>
    </row>
    <row r="1829" spans="1:76" s="209" customFormat="1" x14ac:dyDescent="0.25">
      <c r="A1829" s="194"/>
      <c r="B1829" s="194"/>
      <c r="C1829" s="194"/>
      <c r="D1829" s="194"/>
      <c r="E1829" s="194"/>
      <c r="F1829" s="194"/>
      <c r="G1829" s="194"/>
      <c r="X1829" s="210"/>
      <c r="Y1829" s="210"/>
      <c r="AF1829" s="210"/>
      <c r="AG1829" s="210"/>
      <c r="AT1829" s="210"/>
      <c r="AU1829" s="210"/>
      <c r="AV1829" s="210"/>
      <c r="AW1829" s="210"/>
      <c r="AX1829" s="210"/>
      <c r="AY1829" s="210"/>
      <c r="AZ1829" s="210"/>
      <c r="BA1829" s="210"/>
      <c r="BB1829" s="210"/>
      <c r="BC1829" s="210"/>
      <c r="BD1829" s="210"/>
      <c r="BE1829" s="210"/>
      <c r="BM1829" s="211"/>
      <c r="BN1829" s="211"/>
      <c r="BO1829" s="211"/>
      <c r="BP1829" s="211"/>
      <c r="BQ1829" s="211"/>
      <c r="BR1829" s="211"/>
      <c r="BS1829" s="211"/>
      <c r="BT1829" s="211"/>
      <c r="BU1829" s="211"/>
      <c r="BV1829" s="211"/>
      <c r="BW1829" s="211"/>
      <c r="BX1829" s="211"/>
    </row>
    <row r="1830" spans="1:76" s="209" customFormat="1" x14ac:dyDescent="0.25">
      <c r="A1830" s="194"/>
      <c r="B1830" s="194"/>
      <c r="C1830" s="194"/>
      <c r="D1830" s="194"/>
      <c r="E1830" s="194"/>
      <c r="F1830" s="194"/>
      <c r="G1830" s="194"/>
      <c r="X1830" s="210"/>
      <c r="Y1830" s="210"/>
      <c r="AF1830" s="210"/>
      <c r="AG1830" s="210"/>
      <c r="AT1830" s="210"/>
      <c r="AU1830" s="210"/>
      <c r="AV1830" s="210"/>
      <c r="AW1830" s="210"/>
      <c r="AX1830" s="210"/>
      <c r="AY1830" s="210"/>
      <c r="AZ1830" s="210"/>
      <c r="BA1830" s="210"/>
      <c r="BB1830" s="210"/>
      <c r="BC1830" s="210"/>
      <c r="BD1830" s="210"/>
      <c r="BE1830" s="210"/>
      <c r="BM1830" s="211"/>
      <c r="BN1830" s="211"/>
      <c r="BO1830" s="211"/>
      <c r="BP1830" s="211"/>
      <c r="BQ1830" s="211"/>
      <c r="BR1830" s="211"/>
      <c r="BS1830" s="211"/>
      <c r="BT1830" s="211"/>
      <c r="BU1830" s="211"/>
      <c r="BV1830" s="211"/>
      <c r="BW1830" s="211"/>
      <c r="BX1830" s="211"/>
    </row>
    <row r="1831" spans="1:76" s="209" customFormat="1" x14ac:dyDescent="0.25">
      <c r="A1831" s="194"/>
      <c r="B1831" s="194"/>
      <c r="C1831" s="194"/>
      <c r="D1831" s="194"/>
      <c r="E1831" s="194"/>
      <c r="F1831" s="194"/>
      <c r="G1831" s="194"/>
      <c r="X1831" s="210"/>
      <c r="Y1831" s="210"/>
      <c r="AF1831" s="210"/>
      <c r="AG1831" s="210"/>
      <c r="AT1831" s="210"/>
      <c r="AU1831" s="210"/>
      <c r="AV1831" s="210"/>
      <c r="AW1831" s="210"/>
      <c r="AX1831" s="210"/>
      <c r="AY1831" s="210"/>
      <c r="AZ1831" s="210"/>
      <c r="BA1831" s="210"/>
      <c r="BB1831" s="210"/>
      <c r="BC1831" s="210"/>
      <c r="BD1831" s="210"/>
      <c r="BE1831" s="210"/>
      <c r="BM1831" s="211"/>
      <c r="BN1831" s="211"/>
      <c r="BO1831" s="211"/>
      <c r="BP1831" s="211"/>
      <c r="BQ1831" s="211"/>
      <c r="BR1831" s="211"/>
      <c r="BS1831" s="211"/>
      <c r="BT1831" s="211"/>
      <c r="BU1831" s="211"/>
      <c r="BV1831" s="211"/>
      <c r="BW1831" s="211"/>
      <c r="BX1831" s="211"/>
    </row>
    <row r="1832" spans="1:76" s="209" customFormat="1" x14ac:dyDescent="0.25">
      <c r="A1832" s="194"/>
      <c r="B1832" s="194"/>
      <c r="C1832" s="194"/>
      <c r="D1832" s="194"/>
      <c r="E1832" s="194"/>
      <c r="F1832" s="194"/>
      <c r="G1832" s="194"/>
      <c r="X1832" s="210"/>
      <c r="Y1832" s="210"/>
      <c r="AF1832" s="210"/>
      <c r="AG1832" s="210"/>
      <c r="AT1832" s="210"/>
      <c r="AU1832" s="210"/>
      <c r="AV1832" s="210"/>
      <c r="AW1832" s="210"/>
      <c r="AX1832" s="210"/>
      <c r="AY1832" s="210"/>
      <c r="AZ1832" s="210"/>
      <c r="BA1832" s="210"/>
      <c r="BB1832" s="210"/>
      <c r="BC1832" s="210"/>
      <c r="BD1832" s="210"/>
      <c r="BE1832" s="210"/>
      <c r="BM1832" s="211"/>
      <c r="BN1832" s="211"/>
      <c r="BO1832" s="211"/>
      <c r="BP1832" s="211"/>
      <c r="BQ1832" s="211"/>
      <c r="BR1832" s="211"/>
      <c r="BS1832" s="211"/>
      <c r="BT1832" s="211"/>
      <c r="BU1832" s="211"/>
      <c r="BV1832" s="211"/>
      <c r="BW1832" s="211"/>
      <c r="BX1832" s="211"/>
    </row>
    <row r="1833" spans="1:76" s="209" customFormat="1" x14ac:dyDescent="0.25">
      <c r="A1833" s="194"/>
      <c r="B1833" s="194"/>
      <c r="C1833" s="194"/>
      <c r="D1833" s="194"/>
      <c r="E1833" s="194"/>
      <c r="F1833" s="194"/>
      <c r="G1833" s="194"/>
      <c r="X1833" s="210"/>
      <c r="Y1833" s="210"/>
      <c r="AF1833" s="210"/>
      <c r="AG1833" s="210"/>
      <c r="AT1833" s="210"/>
      <c r="AU1833" s="210"/>
      <c r="AV1833" s="210"/>
      <c r="AW1833" s="210"/>
      <c r="AX1833" s="210"/>
      <c r="AY1833" s="210"/>
      <c r="AZ1833" s="210"/>
      <c r="BA1833" s="210"/>
      <c r="BB1833" s="210"/>
      <c r="BC1833" s="210"/>
      <c r="BD1833" s="210"/>
      <c r="BE1833" s="210"/>
      <c r="BM1833" s="211"/>
      <c r="BN1833" s="211"/>
      <c r="BO1833" s="211"/>
      <c r="BP1833" s="211"/>
      <c r="BQ1833" s="211"/>
      <c r="BR1833" s="211"/>
      <c r="BS1833" s="211"/>
      <c r="BT1833" s="211"/>
      <c r="BU1833" s="211"/>
      <c r="BV1833" s="211"/>
      <c r="BW1833" s="211"/>
      <c r="BX1833" s="211"/>
    </row>
    <row r="1834" spans="1:76" s="209" customFormat="1" x14ac:dyDescent="0.25">
      <c r="A1834" s="194"/>
      <c r="B1834" s="194"/>
      <c r="C1834" s="194"/>
      <c r="D1834" s="194"/>
      <c r="E1834" s="194"/>
      <c r="F1834" s="194"/>
      <c r="G1834" s="194"/>
      <c r="X1834" s="210"/>
      <c r="Y1834" s="210"/>
      <c r="AF1834" s="210"/>
      <c r="AG1834" s="210"/>
      <c r="AT1834" s="210"/>
      <c r="AU1834" s="210"/>
      <c r="AV1834" s="210"/>
      <c r="AW1834" s="210"/>
      <c r="AX1834" s="210"/>
      <c r="AY1834" s="210"/>
      <c r="AZ1834" s="210"/>
      <c r="BA1834" s="210"/>
      <c r="BB1834" s="210"/>
      <c r="BC1834" s="210"/>
      <c r="BD1834" s="210"/>
      <c r="BE1834" s="210"/>
      <c r="BM1834" s="211"/>
      <c r="BN1834" s="211"/>
      <c r="BO1834" s="211"/>
      <c r="BP1834" s="211"/>
      <c r="BQ1834" s="211"/>
      <c r="BR1834" s="211"/>
      <c r="BS1834" s="211"/>
      <c r="BT1834" s="211"/>
      <c r="BU1834" s="211"/>
      <c r="BV1834" s="211"/>
      <c r="BW1834" s="211"/>
      <c r="BX1834" s="211"/>
    </row>
    <row r="1835" spans="1:76" s="209" customFormat="1" x14ac:dyDescent="0.25">
      <c r="A1835" s="194"/>
      <c r="B1835" s="194"/>
      <c r="C1835" s="194"/>
      <c r="D1835" s="194"/>
      <c r="E1835" s="194"/>
      <c r="F1835" s="194"/>
      <c r="G1835" s="194"/>
      <c r="X1835" s="210"/>
      <c r="Y1835" s="210"/>
      <c r="AF1835" s="210"/>
      <c r="AG1835" s="210"/>
      <c r="AT1835" s="210"/>
      <c r="AU1835" s="210"/>
      <c r="AV1835" s="210"/>
      <c r="AW1835" s="210"/>
      <c r="AX1835" s="210"/>
      <c r="AY1835" s="210"/>
      <c r="AZ1835" s="210"/>
      <c r="BA1835" s="210"/>
      <c r="BB1835" s="210"/>
      <c r="BC1835" s="210"/>
      <c r="BD1835" s="210"/>
      <c r="BE1835" s="210"/>
      <c r="BM1835" s="211"/>
      <c r="BN1835" s="211"/>
      <c r="BO1835" s="211"/>
      <c r="BP1835" s="211"/>
      <c r="BQ1835" s="211"/>
      <c r="BR1835" s="211"/>
      <c r="BS1835" s="211"/>
      <c r="BT1835" s="211"/>
      <c r="BU1835" s="211"/>
      <c r="BV1835" s="211"/>
      <c r="BW1835" s="211"/>
      <c r="BX1835" s="211"/>
    </row>
    <row r="1836" spans="1:76" s="209" customFormat="1" x14ac:dyDescent="0.25">
      <c r="A1836" s="194"/>
      <c r="B1836" s="194"/>
      <c r="C1836" s="194"/>
      <c r="D1836" s="194"/>
      <c r="E1836" s="194"/>
      <c r="F1836" s="194"/>
      <c r="G1836" s="194"/>
      <c r="X1836" s="210"/>
      <c r="Y1836" s="210"/>
      <c r="AF1836" s="210"/>
      <c r="AG1836" s="210"/>
      <c r="AT1836" s="210"/>
      <c r="AU1836" s="210"/>
      <c r="AV1836" s="210"/>
      <c r="AW1836" s="210"/>
      <c r="AX1836" s="210"/>
      <c r="AY1836" s="210"/>
      <c r="AZ1836" s="210"/>
      <c r="BA1836" s="210"/>
      <c r="BB1836" s="210"/>
      <c r="BC1836" s="210"/>
      <c r="BD1836" s="210"/>
      <c r="BE1836" s="210"/>
      <c r="BM1836" s="211"/>
      <c r="BN1836" s="211"/>
      <c r="BO1836" s="211"/>
      <c r="BP1836" s="211"/>
      <c r="BQ1836" s="211"/>
      <c r="BR1836" s="211"/>
      <c r="BS1836" s="211"/>
      <c r="BT1836" s="211"/>
      <c r="BU1836" s="211"/>
      <c r="BV1836" s="211"/>
      <c r="BW1836" s="211"/>
      <c r="BX1836" s="211"/>
    </row>
    <row r="1837" spans="1:76" s="209" customFormat="1" x14ac:dyDescent="0.25">
      <c r="A1837" s="194"/>
      <c r="B1837" s="194"/>
      <c r="C1837" s="194"/>
      <c r="D1837" s="194"/>
      <c r="E1837" s="194"/>
      <c r="F1837" s="194"/>
      <c r="G1837" s="194"/>
      <c r="X1837" s="210"/>
      <c r="Y1837" s="210"/>
      <c r="AF1837" s="210"/>
      <c r="AG1837" s="210"/>
      <c r="AT1837" s="210"/>
      <c r="AU1837" s="210"/>
      <c r="AV1837" s="210"/>
      <c r="AW1837" s="210"/>
      <c r="AX1837" s="210"/>
      <c r="AY1837" s="210"/>
      <c r="AZ1837" s="210"/>
      <c r="BA1837" s="210"/>
      <c r="BB1837" s="210"/>
      <c r="BC1837" s="210"/>
      <c r="BD1837" s="210"/>
      <c r="BE1837" s="210"/>
      <c r="BM1837" s="211"/>
      <c r="BN1837" s="211"/>
      <c r="BO1837" s="211"/>
      <c r="BP1837" s="211"/>
      <c r="BQ1837" s="211"/>
      <c r="BR1837" s="211"/>
      <c r="BS1837" s="211"/>
      <c r="BT1837" s="211"/>
      <c r="BU1837" s="211"/>
      <c r="BV1837" s="211"/>
      <c r="BW1837" s="211"/>
      <c r="BX1837" s="211"/>
    </row>
    <row r="1838" spans="1:76" s="209" customFormat="1" x14ac:dyDescent="0.25">
      <c r="A1838" s="194"/>
      <c r="B1838" s="194"/>
      <c r="C1838" s="194"/>
      <c r="D1838" s="194"/>
      <c r="E1838" s="194"/>
      <c r="F1838" s="194"/>
      <c r="G1838" s="194"/>
      <c r="X1838" s="210"/>
      <c r="Y1838" s="210"/>
      <c r="AF1838" s="210"/>
      <c r="AG1838" s="210"/>
      <c r="AT1838" s="210"/>
      <c r="AU1838" s="210"/>
      <c r="AV1838" s="210"/>
      <c r="AW1838" s="210"/>
      <c r="AX1838" s="210"/>
      <c r="AY1838" s="210"/>
      <c r="AZ1838" s="210"/>
      <c r="BA1838" s="210"/>
      <c r="BB1838" s="210"/>
      <c r="BC1838" s="210"/>
      <c r="BD1838" s="210"/>
      <c r="BE1838" s="210"/>
      <c r="BM1838" s="211"/>
      <c r="BN1838" s="211"/>
      <c r="BO1838" s="211"/>
      <c r="BP1838" s="211"/>
      <c r="BQ1838" s="211"/>
      <c r="BR1838" s="211"/>
      <c r="BS1838" s="211"/>
      <c r="BT1838" s="211"/>
      <c r="BU1838" s="211"/>
      <c r="BV1838" s="211"/>
      <c r="BW1838" s="211"/>
      <c r="BX1838" s="211"/>
    </row>
    <row r="1839" spans="1:76" s="209" customFormat="1" x14ac:dyDescent="0.25">
      <c r="A1839" s="194"/>
      <c r="B1839" s="194"/>
      <c r="C1839" s="194"/>
      <c r="D1839" s="194"/>
      <c r="E1839" s="194"/>
      <c r="F1839" s="194"/>
      <c r="G1839" s="194"/>
      <c r="X1839" s="210"/>
      <c r="Y1839" s="210"/>
      <c r="AF1839" s="210"/>
      <c r="AG1839" s="210"/>
      <c r="AT1839" s="210"/>
      <c r="AU1839" s="210"/>
      <c r="AV1839" s="210"/>
      <c r="AW1839" s="210"/>
      <c r="AX1839" s="210"/>
      <c r="AY1839" s="210"/>
      <c r="AZ1839" s="210"/>
      <c r="BA1839" s="210"/>
      <c r="BB1839" s="210"/>
      <c r="BC1839" s="210"/>
      <c r="BD1839" s="210"/>
      <c r="BE1839" s="210"/>
      <c r="BM1839" s="211"/>
      <c r="BN1839" s="211"/>
      <c r="BO1839" s="211"/>
      <c r="BP1839" s="211"/>
      <c r="BQ1839" s="211"/>
      <c r="BR1839" s="211"/>
      <c r="BS1839" s="211"/>
      <c r="BT1839" s="211"/>
      <c r="BU1839" s="211"/>
      <c r="BV1839" s="211"/>
      <c r="BW1839" s="211"/>
      <c r="BX1839" s="211"/>
    </row>
    <row r="1840" spans="1:76" s="209" customFormat="1" x14ac:dyDescent="0.25">
      <c r="A1840" s="194"/>
      <c r="B1840" s="194"/>
      <c r="C1840" s="194"/>
      <c r="D1840" s="194"/>
      <c r="E1840" s="194"/>
      <c r="F1840" s="194"/>
      <c r="G1840" s="194"/>
      <c r="X1840" s="210"/>
      <c r="Y1840" s="210"/>
      <c r="AF1840" s="210"/>
      <c r="AG1840" s="210"/>
      <c r="AT1840" s="210"/>
      <c r="AU1840" s="210"/>
      <c r="AV1840" s="210"/>
      <c r="AW1840" s="210"/>
      <c r="AX1840" s="210"/>
      <c r="AY1840" s="210"/>
      <c r="AZ1840" s="210"/>
      <c r="BA1840" s="210"/>
      <c r="BB1840" s="210"/>
      <c r="BC1840" s="210"/>
      <c r="BD1840" s="210"/>
      <c r="BE1840" s="210"/>
      <c r="BM1840" s="211"/>
      <c r="BN1840" s="211"/>
      <c r="BO1840" s="211"/>
      <c r="BP1840" s="211"/>
      <c r="BQ1840" s="211"/>
      <c r="BR1840" s="211"/>
      <c r="BS1840" s="211"/>
      <c r="BT1840" s="211"/>
      <c r="BU1840" s="211"/>
      <c r="BV1840" s="211"/>
      <c r="BW1840" s="211"/>
      <c r="BX1840" s="211"/>
    </row>
    <row r="1841" spans="1:76" s="209" customFormat="1" x14ac:dyDescent="0.25">
      <c r="A1841" s="194"/>
      <c r="B1841" s="194"/>
      <c r="C1841" s="194"/>
      <c r="D1841" s="194"/>
      <c r="E1841" s="194"/>
      <c r="F1841" s="194"/>
      <c r="G1841" s="194"/>
      <c r="X1841" s="210"/>
      <c r="Y1841" s="210"/>
      <c r="AF1841" s="210"/>
      <c r="AG1841" s="210"/>
      <c r="AT1841" s="210"/>
      <c r="AU1841" s="210"/>
      <c r="AV1841" s="210"/>
      <c r="AW1841" s="210"/>
      <c r="AX1841" s="210"/>
      <c r="AY1841" s="210"/>
      <c r="AZ1841" s="210"/>
      <c r="BA1841" s="210"/>
      <c r="BB1841" s="210"/>
      <c r="BC1841" s="210"/>
      <c r="BD1841" s="210"/>
      <c r="BE1841" s="210"/>
      <c r="BM1841" s="211"/>
      <c r="BN1841" s="211"/>
      <c r="BO1841" s="211"/>
      <c r="BP1841" s="211"/>
      <c r="BQ1841" s="211"/>
      <c r="BR1841" s="211"/>
      <c r="BS1841" s="211"/>
      <c r="BT1841" s="211"/>
      <c r="BU1841" s="211"/>
      <c r="BV1841" s="211"/>
      <c r="BW1841" s="211"/>
      <c r="BX1841" s="211"/>
    </row>
    <row r="1842" spans="1:76" s="209" customFormat="1" x14ac:dyDescent="0.25">
      <c r="A1842" s="194"/>
      <c r="B1842" s="194"/>
      <c r="C1842" s="194"/>
      <c r="D1842" s="194"/>
      <c r="E1842" s="194"/>
      <c r="F1842" s="194"/>
      <c r="G1842" s="194"/>
      <c r="X1842" s="210"/>
      <c r="Y1842" s="210"/>
      <c r="AF1842" s="210"/>
      <c r="AG1842" s="210"/>
      <c r="AT1842" s="210"/>
      <c r="AU1842" s="210"/>
      <c r="AV1842" s="210"/>
      <c r="AW1842" s="210"/>
      <c r="AX1842" s="210"/>
      <c r="AY1842" s="210"/>
      <c r="AZ1842" s="210"/>
      <c r="BA1842" s="210"/>
      <c r="BB1842" s="210"/>
      <c r="BC1842" s="210"/>
      <c r="BD1842" s="210"/>
      <c r="BE1842" s="210"/>
      <c r="BM1842" s="211"/>
      <c r="BN1842" s="211"/>
      <c r="BO1842" s="211"/>
      <c r="BP1842" s="211"/>
      <c r="BQ1842" s="211"/>
      <c r="BR1842" s="211"/>
      <c r="BS1842" s="211"/>
      <c r="BT1842" s="211"/>
      <c r="BU1842" s="211"/>
      <c r="BV1842" s="211"/>
      <c r="BW1842" s="211"/>
      <c r="BX1842" s="211"/>
    </row>
    <row r="1843" spans="1:76" s="209" customFormat="1" x14ac:dyDescent="0.25">
      <c r="A1843" s="194"/>
      <c r="B1843" s="194"/>
      <c r="C1843" s="194"/>
      <c r="D1843" s="194"/>
      <c r="E1843" s="194"/>
      <c r="F1843" s="194"/>
      <c r="G1843" s="194"/>
      <c r="X1843" s="210"/>
      <c r="Y1843" s="210"/>
      <c r="AF1843" s="210"/>
      <c r="AG1843" s="210"/>
      <c r="AT1843" s="210"/>
      <c r="AU1843" s="210"/>
      <c r="AV1843" s="210"/>
      <c r="AW1843" s="210"/>
      <c r="AX1843" s="210"/>
      <c r="AY1843" s="210"/>
      <c r="AZ1843" s="210"/>
      <c r="BA1843" s="210"/>
      <c r="BB1843" s="210"/>
      <c r="BC1843" s="210"/>
      <c r="BD1843" s="210"/>
      <c r="BE1843" s="210"/>
      <c r="BM1843" s="211"/>
      <c r="BN1843" s="211"/>
      <c r="BO1843" s="211"/>
      <c r="BP1843" s="211"/>
      <c r="BQ1843" s="211"/>
      <c r="BR1843" s="211"/>
      <c r="BS1843" s="211"/>
      <c r="BT1843" s="211"/>
      <c r="BU1843" s="211"/>
      <c r="BV1843" s="211"/>
      <c r="BW1843" s="211"/>
      <c r="BX1843" s="211"/>
    </row>
    <row r="1844" spans="1:76" s="209" customFormat="1" x14ac:dyDescent="0.25">
      <c r="A1844" s="194"/>
      <c r="B1844" s="194"/>
      <c r="C1844" s="194"/>
      <c r="D1844" s="194"/>
      <c r="E1844" s="194"/>
      <c r="F1844" s="194"/>
      <c r="G1844" s="194"/>
      <c r="X1844" s="210"/>
      <c r="Y1844" s="210"/>
      <c r="AF1844" s="210"/>
      <c r="AG1844" s="210"/>
      <c r="AT1844" s="210"/>
      <c r="AU1844" s="210"/>
      <c r="AV1844" s="210"/>
      <c r="AW1844" s="210"/>
      <c r="AX1844" s="210"/>
      <c r="AY1844" s="210"/>
      <c r="AZ1844" s="210"/>
      <c r="BA1844" s="210"/>
      <c r="BB1844" s="210"/>
      <c r="BC1844" s="210"/>
      <c r="BD1844" s="210"/>
      <c r="BE1844" s="210"/>
      <c r="BM1844" s="211"/>
      <c r="BN1844" s="211"/>
      <c r="BO1844" s="211"/>
      <c r="BP1844" s="211"/>
      <c r="BQ1844" s="211"/>
      <c r="BR1844" s="211"/>
      <c r="BS1844" s="211"/>
      <c r="BT1844" s="211"/>
      <c r="BU1844" s="211"/>
      <c r="BV1844" s="211"/>
      <c r="BW1844" s="211"/>
      <c r="BX1844" s="211"/>
    </row>
    <row r="1845" spans="1:76" s="209" customFormat="1" x14ac:dyDescent="0.25">
      <c r="A1845" s="194"/>
      <c r="B1845" s="194"/>
      <c r="C1845" s="194"/>
      <c r="D1845" s="194"/>
      <c r="E1845" s="194"/>
      <c r="F1845" s="194"/>
      <c r="G1845" s="194"/>
      <c r="X1845" s="210"/>
      <c r="Y1845" s="210"/>
      <c r="AF1845" s="210"/>
      <c r="AG1845" s="210"/>
      <c r="AT1845" s="210"/>
      <c r="AU1845" s="210"/>
      <c r="AV1845" s="210"/>
      <c r="AW1845" s="210"/>
      <c r="AX1845" s="210"/>
      <c r="AY1845" s="210"/>
      <c r="AZ1845" s="210"/>
      <c r="BA1845" s="210"/>
      <c r="BB1845" s="210"/>
      <c r="BC1845" s="210"/>
      <c r="BD1845" s="210"/>
      <c r="BE1845" s="210"/>
      <c r="BM1845" s="211"/>
      <c r="BN1845" s="211"/>
      <c r="BO1845" s="211"/>
      <c r="BP1845" s="211"/>
      <c r="BQ1845" s="211"/>
      <c r="BR1845" s="211"/>
      <c r="BS1845" s="211"/>
      <c r="BT1845" s="211"/>
      <c r="BU1845" s="211"/>
      <c r="BV1845" s="211"/>
      <c r="BW1845" s="211"/>
      <c r="BX1845" s="211"/>
    </row>
    <row r="1846" spans="1:76" s="209" customFormat="1" x14ac:dyDescent="0.25">
      <c r="A1846" s="194"/>
      <c r="B1846" s="194"/>
      <c r="C1846" s="194"/>
      <c r="D1846" s="194"/>
      <c r="E1846" s="194"/>
      <c r="F1846" s="194"/>
      <c r="G1846" s="194"/>
      <c r="X1846" s="210"/>
      <c r="Y1846" s="210"/>
      <c r="AF1846" s="210"/>
      <c r="AG1846" s="210"/>
      <c r="AT1846" s="210"/>
      <c r="AU1846" s="210"/>
      <c r="AV1846" s="210"/>
      <c r="AW1846" s="210"/>
      <c r="AX1846" s="210"/>
      <c r="AY1846" s="210"/>
      <c r="AZ1846" s="210"/>
      <c r="BA1846" s="210"/>
      <c r="BB1846" s="210"/>
      <c r="BC1846" s="210"/>
      <c r="BD1846" s="210"/>
      <c r="BE1846" s="210"/>
      <c r="BM1846" s="211"/>
      <c r="BN1846" s="211"/>
      <c r="BO1846" s="211"/>
      <c r="BP1846" s="211"/>
      <c r="BQ1846" s="211"/>
      <c r="BR1846" s="211"/>
      <c r="BS1846" s="211"/>
      <c r="BT1846" s="211"/>
      <c r="BU1846" s="211"/>
      <c r="BV1846" s="211"/>
      <c r="BW1846" s="211"/>
      <c r="BX1846" s="211"/>
    </row>
    <row r="1847" spans="1:76" s="209" customFormat="1" x14ac:dyDescent="0.25">
      <c r="A1847" s="194"/>
      <c r="B1847" s="194"/>
      <c r="C1847" s="194"/>
      <c r="D1847" s="194"/>
      <c r="E1847" s="194"/>
      <c r="F1847" s="194"/>
      <c r="G1847" s="194"/>
      <c r="X1847" s="210"/>
      <c r="Y1847" s="210"/>
      <c r="AF1847" s="210"/>
      <c r="AG1847" s="210"/>
      <c r="AT1847" s="210"/>
      <c r="AU1847" s="210"/>
      <c r="AV1847" s="210"/>
      <c r="AW1847" s="210"/>
      <c r="AX1847" s="210"/>
      <c r="AY1847" s="210"/>
      <c r="AZ1847" s="210"/>
      <c r="BA1847" s="210"/>
      <c r="BB1847" s="210"/>
      <c r="BC1847" s="210"/>
      <c r="BD1847" s="210"/>
      <c r="BE1847" s="210"/>
      <c r="BM1847" s="211"/>
      <c r="BN1847" s="211"/>
      <c r="BO1847" s="211"/>
      <c r="BP1847" s="211"/>
      <c r="BQ1847" s="211"/>
      <c r="BR1847" s="211"/>
      <c r="BS1847" s="211"/>
      <c r="BT1847" s="211"/>
      <c r="BU1847" s="211"/>
      <c r="BV1847" s="211"/>
      <c r="BW1847" s="211"/>
      <c r="BX1847" s="211"/>
    </row>
    <row r="1848" spans="1:76" s="209" customFormat="1" x14ac:dyDescent="0.25">
      <c r="A1848" s="194"/>
      <c r="B1848" s="194"/>
      <c r="C1848" s="194"/>
      <c r="D1848" s="194"/>
      <c r="E1848" s="194"/>
      <c r="F1848" s="194"/>
      <c r="G1848" s="194"/>
      <c r="X1848" s="210"/>
      <c r="Y1848" s="210"/>
      <c r="AF1848" s="210"/>
      <c r="AG1848" s="210"/>
      <c r="AT1848" s="210"/>
      <c r="AU1848" s="210"/>
      <c r="AV1848" s="210"/>
      <c r="AW1848" s="210"/>
      <c r="AX1848" s="210"/>
      <c r="AY1848" s="210"/>
      <c r="AZ1848" s="210"/>
      <c r="BA1848" s="210"/>
      <c r="BB1848" s="210"/>
      <c r="BC1848" s="210"/>
      <c r="BD1848" s="210"/>
      <c r="BE1848" s="210"/>
      <c r="BM1848" s="211"/>
      <c r="BN1848" s="211"/>
      <c r="BO1848" s="211"/>
      <c r="BP1848" s="211"/>
      <c r="BQ1848" s="211"/>
      <c r="BR1848" s="211"/>
      <c r="BS1848" s="211"/>
      <c r="BT1848" s="211"/>
      <c r="BU1848" s="211"/>
      <c r="BV1848" s="211"/>
      <c r="BW1848" s="211"/>
      <c r="BX1848" s="211"/>
    </row>
    <row r="1849" spans="1:76" s="209" customFormat="1" x14ac:dyDescent="0.25">
      <c r="A1849" s="194"/>
      <c r="B1849" s="194"/>
      <c r="C1849" s="194"/>
      <c r="D1849" s="194"/>
      <c r="E1849" s="194"/>
      <c r="F1849" s="194"/>
      <c r="G1849" s="194"/>
      <c r="X1849" s="210"/>
      <c r="Y1849" s="210"/>
      <c r="AF1849" s="210"/>
      <c r="AG1849" s="210"/>
      <c r="AT1849" s="210"/>
      <c r="AU1849" s="210"/>
      <c r="AV1849" s="210"/>
      <c r="AW1849" s="210"/>
      <c r="AX1849" s="210"/>
      <c r="AY1849" s="210"/>
      <c r="AZ1849" s="210"/>
      <c r="BA1849" s="210"/>
      <c r="BB1849" s="210"/>
      <c r="BC1849" s="210"/>
      <c r="BD1849" s="210"/>
      <c r="BE1849" s="210"/>
      <c r="BM1849" s="211"/>
      <c r="BN1849" s="211"/>
      <c r="BO1849" s="211"/>
      <c r="BP1849" s="211"/>
      <c r="BQ1849" s="211"/>
      <c r="BR1849" s="211"/>
      <c r="BS1849" s="211"/>
      <c r="BT1849" s="211"/>
      <c r="BU1849" s="211"/>
      <c r="BV1849" s="211"/>
      <c r="BW1849" s="211"/>
      <c r="BX1849" s="211"/>
    </row>
    <row r="1850" spans="1:76" s="209" customFormat="1" x14ac:dyDescent="0.25">
      <c r="A1850" s="194"/>
      <c r="B1850" s="194"/>
      <c r="C1850" s="194"/>
      <c r="D1850" s="194"/>
      <c r="E1850" s="194"/>
      <c r="F1850" s="194"/>
      <c r="G1850" s="194"/>
      <c r="X1850" s="210"/>
      <c r="Y1850" s="210"/>
      <c r="AF1850" s="210"/>
      <c r="AG1850" s="210"/>
      <c r="AT1850" s="210"/>
      <c r="AU1850" s="210"/>
      <c r="AV1850" s="210"/>
      <c r="AW1850" s="210"/>
      <c r="AX1850" s="210"/>
      <c r="AY1850" s="210"/>
      <c r="AZ1850" s="210"/>
      <c r="BA1850" s="210"/>
      <c r="BB1850" s="210"/>
      <c r="BC1850" s="210"/>
      <c r="BD1850" s="210"/>
      <c r="BE1850" s="210"/>
      <c r="BM1850" s="211"/>
      <c r="BN1850" s="211"/>
      <c r="BO1850" s="211"/>
      <c r="BP1850" s="211"/>
      <c r="BQ1850" s="211"/>
      <c r="BR1850" s="211"/>
      <c r="BS1850" s="211"/>
      <c r="BT1850" s="211"/>
      <c r="BU1850" s="211"/>
      <c r="BV1850" s="211"/>
      <c r="BW1850" s="211"/>
      <c r="BX1850" s="211"/>
    </row>
    <row r="1851" spans="1:76" s="209" customFormat="1" x14ac:dyDescent="0.25">
      <c r="A1851" s="194"/>
      <c r="B1851" s="194"/>
      <c r="C1851" s="194"/>
      <c r="D1851" s="194"/>
      <c r="E1851" s="194"/>
      <c r="F1851" s="194"/>
      <c r="G1851" s="194"/>
      <c r="X1851" s="210"/>
      <c r="Y1851" s="210"/>
      <c r="AF1851" s="210"/>
      <c r="AG1851" s="210"/>
      <c r="AT1851" s="210"/>
      <c r="AU1851" s="210"/>
      <c r="AV1851" s="210"/>
      <c r="AW1851" s="210"/>
      <c r="AX1851" s="210"/>
      <c r="AY1851" s="210"/>
      <c r="AZ1851" s="210"/>
      <c r="BA1851" s="210"/>
      <c r="BB1851" s="210"/>
      <c r="BC1851" s="210"/>
      <c r="BD1851" s="210"/>
      <c r="BE1851" s="210"/>
      <c r="BM1851" s="211"/>
      <c r="BN1851" s="211"/>
      <c r="BO1851" s="211"/>
      <c r="BP1851" s="211"/>
      <c r="BQ1851" s="211"/>
      <c r="BR1851" s="211"/>
      <c r="BS1851" s="211"/>
      <c r="BT1851" s="211"/>
      <c r="BU1851" s="211"/>
      <c r="BV1851" s="211"/>
      <c r="BW1851" s="211"/>
      <c r="BX1851" s="211"/>
    </row>
    <row r="1852" spans="1:76" s="209" customFormat="1" x14ac:dyDescent="0.25">
      <c r="A1852" s="194"/>
      <c r="B1852" s="194"/>
      <c r="C1852" s="194"/>
      <c r="D1852" s="194"/>
      <c r="E1852" s="194"/>
      <c r="F1852" s="194"/>
      <c r="G1852" s="194"/>
      <c r="X1852" s="210"/>
      <c r="Y1852" s="210"/>
      <c r="AF1852" s="210"/>
      <c r="AG1852" s="210"/>
      <c r="AT1852" s="210"/>
      <c r="AU1852" s="210"/>
      <c r="AV1852" s="210"/>
      <c r="AW1852" s="210"/>
      <c r="AX1852" s="210"/>
      <c r="AY1852" s="210"/>
      <c r="AZ1852" s="210"/>
      <c r="BA1852" s="210"/>
      <c r="BB1852" s="210"/>
      <c r="BC1852" s="210"/>
      <c r="BD1852" s="210"/>
      <c r="BE1852" s="210"/>
      <c r="BM1852" s="211"/>
      <c r="BN1852" s="211"/>
      <c r="BO1852" s="211"/>
      <c r="BP1852" s="211"/>
      <c r="BQ1852" s="211"/>
      <c r="BR1852" s="211"/>
      <c r="BS1852" s="211"/>
      <c r="BT1852" s="211"/>
      <c r="BU1852" s="211"/>
      <c r="BV1852" s="211"/>
      <c r="BW1852" s="211"/>
      <c r="BX1852" s="211"/>
    </row>
    <row r="1853" spans="1:76" s="209" customFormat="1" x14ac:dyDescent="0.25">
      <c r="A1853" s="194"/>
      <c r="B1853" s="194"/>
      <c r="C1853" s="194"/>
      <c r="D1853" s="194"/>
      <c r="E1853" s="194"/>
      <c r="F1853" s="194"/>
      <c r="G1853" s="194"/>
      <c r="X1853" s="210"/>
      <c r="Y1853" s="210"/>
      <c r="AF1853" s="210"/>
      <c r="AG1853" s="210"/>
      <c r="AT1853" s="210"/>
      <c r="AU1853" s="210"/>
      <c r="AV1853" s="210"/>
      <c r="AW1853" s="210"/>
      <c r="AX1853" s="210"/>
      <c r="AY1853" s="210"/>
      <c r="AZ1853" s="210"/>
      <c r="BA1853" s="210"/>
      <c r="BB1853" s="210"/>
      <c r="BC1853" s="210"/>
      <c r="BD1853" s="210"/>
      <c r="BE1853" s="210"/>
      <c r="BM1853" s="211"/>
      <c r="BN1853" s="211"/>
      <c r="BO1853" s="211"/>
      <c r="BP1853" s="211"/>
      <c r="BQ1853" s="211"/>
      <c r="BR1853" s="211"/>
      <c r="BS1853" s="211"/>
      <c r="BT1853" s="211"/>
      <c r="BU1853" s="211"/>
      <c r="BV1853" s="211"/>
      <c r="BW1853" s="211"/>
      <c r="BX1853" s="211"/>
    </row>
    <row r="1854" spans="1:76" s="209" customFormat="1" x14ac:dyDescent="0.25">
      <c r="A1854" s="194"/>
      <c r="B1854" s="194"/>
      <c r="C1854" s="194"/>
      <c r="D1854" s="194"/>
      <c r="E1854" s="194"/>
      <c r="F1854" s="194"/>
      <c r="G1854" s="194"/>
      <c r="X1854" s="210"/>
      <c r="Y1854" s="210"/>
      <c r="AF1854" s="210"/>
      <c r="AG1854" s="210"/>
      <c r="AT1854" s="210"/>
      <c r="AU1854" s="210"/>
      <c r="AV1854" s="210"/>
      <c r="AW1854" s="210"/>
      <c r="AX1854" s="210"/>
      <c r="AY1854" s="210"/>
      <c r="AZ1854" s="210"/>
      <c r="BA1854" s="210"/>
      <c r="BB1854" s="210"/>
      <c r="BC1854" s="210"/>
      <c r="BD1854" s="210"/>
      <c r="BE1854" s="210"/>
      <c r="BM1854" s="211"/>
      <c r="BN1854" s="211"/>
      <c r="BO1854" s="211"/>
      <c r="BP1854" s="211"/>
      <c r="BQ1854" s="211"/>
      <c r="BR1854" s="211"/>
      <c r="BS1854" s="211"/>
      <c r="BT1854" s="211"/>
      <c r="BU1854" s="211"/>
      <c r="BV1854" s="211"/>
      <c r="BW1854" s="211"/>
      <c r="BX1854" s="211"/>
    </row>
    <row r="1855" spans="1:76" s="209" customFormat="1" x14ac:dyDescent="0.25">
      <c r="A1855" s="194"/>
      <c r="B1855" s="194"/>
      <c r="C1855" s="194"/>
      <c r="D1855" s="194"/>
      <c r="E1855" s="194"/>
      <c r="F1855" s="194"/>
      <c r="G1855" s="194"/>
      <c r="X1855" s="210"/>
      <c r="Y1855" s="210"/>
      <c r="AF1855" s="210"/>
      <c r="AG1855" s="210"/>
      <c r="AT1855" s="210"/>
      <c r="AU1855" s="210"/>
      <c r="AV1855" s="210"/>
      <c r="AW1855" s="210"/>
      <c r="AX1855" s="210"/>
      <c r="AY1855" s="210"/>
      <c r="AZ1855" s="210"/>
      <c r="BA1855" s="210"/>
      <c r="BB1855" s="210"/>
      <c r="BC1855" s="210"/>
      <c r="BD1855" s="210"/>
      <c r="BE1855" s="210"/>
      <c r="BM1855" s="211"/>
      <c r="BN1855" s="211"/>
      <c r="BO1855" s="211"/>
      <c r="BP1855" s="211"/>
      <c r="BQ1855" s="211"/>
      <c r="BR1855" s="211"/>
      <c r="BS1855" s="211"/>
      <c r="BT1855" s="211"/>
      <c r="BU1855" s="211"/>
      <c r="BV1855" s="211"/>
      <c r="BW1855" s="211"/>
      <c r="BX1855" s="211"/>
    </row>
    <row r="1856" spans="1:76" s="209" customFormat="1" x14ac:dyDescent="0.25">
      <c r="A1856" s="194"/>
      <c r="B1856" s="194"/>
      <c r="C1856" s="194"/>
      <c r="D1856" s="194"/>
      <c r="E1856" s="194"/>
      <c r="F1856" s="194"/>
      <c r="G1856" s="194"/>
      <c r="X1856" s="210"/>
      <c r="Y1856" s="210"/>
      <c r="AF1856" s="210"/>
      <c r="AG1856" s="210"/>
      <c r="AT1856" s="210"/>
      <c r="AU1856" s="210"/>
      <c r="AV1856" s="210"/>
      <c r="AW1856" s="210"/>
      <c r="AX1856" s="210"/>
      <c r="AY1856" s="210"/>
      <c r="AZ1856" s="210"/>
      <c r="BA1856" s="210"/>
      <c r="BB1856" s="210"/>
      <c r="BC1856" s="210"/>
      <c r="BD1856" s="210"/>
      <c r="BE1856" s="210"/>
      <c r="BM1856" s="211"/>
      <c r="BN1856" s="211"/>
      <c r="BO1856" s="211"/>
      <c r="BP1856" s="211"/>
      <c r="BQ1856" s="211"/>
      <c r="BR1856" s="211"/>
      <c r="BS1856" s="211"/>
      <c r="BT1856" s="211"/>
      <c r="BU1856" s="211"/>
      <c r="BV1856" s="211"/>
      <c r="BW1856" s="211"/>
      <c r="BX1856" s="211"/>
    </row>
    <row r="1857" spans="1:76" s="209" customFormat="1" x14ac:dyDescent="0.25">
      <c r="A1857" s="194"/>
      <c r="B1857" s="194"/>
      <c r="C1857" s="194"/>
      <c r="D1857" s="194"/>
      <c r="E1857" s="194"/>
      <c r="F1857" s="194"/>
      <c r="G1857" s="194"/>
      <c r="X1857" s="210"/>
      <c r="Y1857" s="210"/>
      <c r="AF1857" s="210"/>
      <c r="AG1857" s="210"/>
      <c r="AT1857" s="210"/>
      <c r="AU1857" s="210"/>
      <c r="AV1857" s="210"/>
      <c r="AW1857" s="210"/>
      <c r="AX1857" s="210"/>
      <c r="AY1857" s="210"/>
      <c r="AZ1857" s="210"/>
      <c r="BA1857" s="210"/>
      <c r="BB1857" s="210"/>
      <c r="BC1857" s="210"/>
      <c r="BD1857" s="210"/>
      <c r="BE1857" s="210"/>
      <c r="BM1857" s="211"/>
      <c r="BN1857" s="211"/>
      <c r="BO1857" s="211"/>
      <c r="BP1857" s="211"/>
      <c r="BQ1857" s="211"/>
      <c r="BR1857" s="211"/>
      <c r="BS1857" s="211"/>
      <c r="BT1857" s="211"/>
      <c r="BU1857" s="211"/>
      <c r="BV1857" s="211"/>
      <c r="BW1857" s="211"/>
      <c r="BX1857" s="211"/>
    </row>
    <row r="1858" spans="1:76" s="209" customFormat="1" x14ac:dyDescent="0.25">
      <c r="A1858" s="194"/>
      <c r="B1858" s="194"/>
      <c r="C1858" s="194"/>
      <c r="D1858" s="194"/>
      <c r="E1858" s="194"/>
      <c r="F1858" s="194"/>
      <c r="G1858" s="194"/>
      <c r="X1858" s="210"/>
      <c r="Y1858" s="210"/>
      <c r="AF1858" s="210"/>
      <c r="AG1858" s="210"/>
      <c r="AT1858" s="210"/>
      <c r="AU1858" s="210"/>
      <c r="AV1858" s="210"/>
      <c r="AW1858" s="210"/>
      <c r="AX1858" s="210"/>
      <c r="AY1858" s="210"/>
      <c r="AZ1858" s="210"/>
      <c r="BA1858" s="210"/>
      <c r="BB1858" s="210"/>
      <c r="BC1858" s="210"/>
      <c r="BD1858" s="210"/>
      <c r="BE1858" s="210"/>
      <c r="BM1858" s="211"/>
      <c r="BN1858" s="211"/>
      <c r="BO1858" s="211"/>
      <c r="BP1858" s="211"/>
      <c r="BQ1858" s="211"/>
      <c r="BR1858" s="211"/>
      <c r="BS1858" s="211"/>
      <c r="BT1858" s="211"/>
      <c r="BU1858" s="211"/>
      <c r="BV1858" s="211"/>
      <c r="BW1858" s="211"/>
      <c r="BX1858" s="211"/>
    </row>
    <row r="1859" spans="1:76" s="209" customFormat="1" x14ac:dyDescent="0.25">
      <c r="A1859" s="194"/>
      <c r="B1859" s="194"/>
      <c r="C1859" s="194"/>
      <c r="D1859" s="194"/>
      <c r="E1859" s="194"/>
      <c r="F1859" s="194"/>
      <c r="G1859" s="194"/>
      <c r="X1859" s="210"/>
      <c r="Y1859" s="210"/>
      <c r="AF1859" s="210"/>
      <c r="AG1859" s="210"/>
      <c r="AT1859" s="210"/>
      <c r="AU1859" s="210"/>
      <c r="AV1859" s="210"/>
      <c r="AW1859" s="210"/>
      <c r="AX1859" s="210"/>
      <c r="AY1859" s="210"/>
      <c r="AZ1859" s="210"/>
      <c r="BA1859" s="210"/>
      <c r="BB1859" s="210"/>
      <c r="BC1859" s="210"/>
      <c r="BD1859" s="210"/>
      <c r="BE1859" s="210"/>
      <c r="BM1859" s="211"/>
      <c r="BN1859" s="211"/>
      <c r="BO1859" s="211"/>
      <c r="BP1859" s="211"/>
      <c r="BQ1859" s="211"/>
      <c r="BR1859" s="211"/>
      <c r="BS1859" s="211"/>
      <c r="BT1859" s="211"/>
      <c r="BU1859" s="211"/>
      <c r="BV1859" s="211"/>
      <c r="BW1859" s="211"/>
      <c r="BX1859" s="211"/>
    </row>
    <row r="1860" spans="1:76" s="209" customFormat="1" x14ac:dyDescent="0.25">
      <c r="A1860" s="194"/>
      <c r="B1860" s="194"/>
      <c r="C1860" s="194"/>
      <c r="D1860" s="194"/>
      <c r="E1860" s="194"/>
      <c r="F1860" s="194"/>
      <c r="G1860" s="194"/>
      <c r="X1860" s="210"/>
      <c r="Y1860" s="210"/>
      <c r="AF1860" s="210"/>
      <c r="AG1860" s="210"/>
      <c r="AT1860" s="210"/>
      <c r="AU1860" s="210"/>
      <c r="AV1860" s="210"/>
      <c r="AW1860" s="210"/>
      <c r="AX1860" s="210"/>
      <c r="AY1860" s="210"/>
      <c r="AZ1860" s="210"/>
      <c r="BA1860" s="210"/>
      <c r="BB1860" s="210"/>
      <c r="BC1860" s="210"/>
      <c r="BD1860" s="210"/>
      <c r="BE1860" s="210"/>
      <c r="BM1860" s="211"/>
      <c r="BN1860" s="211"/>
      <c r="BO1860" s="211"/>
      <c r="BP1860" s="211"/>
      <c r="BQ1860" s="211"/>
      <c r="BR1860" s="211"/>
      <c r="BS1860" s="211"/>
      <c r="BT1860" s="211"/>
      <c r="BU1860" s="211"/>
      <c r="BV1860" s="211"/>
      <c r="BW1860" s="211"/>
      <c r="BX1860" s="211"/>
    </row>
    <row r="1861" spans="1:76" s="209" customFormat="1" x14ac:dyDescent="0.25">
      <c r="A1861" s="194"/>
      <c r="B1861" s="194"/>
      <c r="C1861" s="194"/>
      <c r="D1861" s="194"/>
      <c r="E1861" s="194"/>
      <c r="F1861" s="194"/>
      <c r="G1861" s="194"/>
      <c r="X1861" s="210"/>
      <c r="Y1861" s="210"/>
      <c r="AF1861" s="210"/>
      <c r="AG1861" s="210"/>
      <c r="AT1861" s="210"/>
      <c r="AU1861" s="210"/>
      <c r="AV1861" s="210"/>
      <c r="AW1861" s="210"/>
      <c r="AX1861" s="210"/>
      <c r="AY1861" s="210"/>
      <c r="AZ1861" s="210"/>
      <c r="BA1861" s="210"/>
      <c r="BB1861" s="210"/>
      <c r="BC1861" s="210"/>
      <c r="BD1861" s="210"/>
      <c r="BE1861" s="210"/>
      <c r="BM1861" s="211"/>
      <c r="BN1861" s="211"/>
      <c r="BO1861" s="211"/>
      <c r="BP1861" s="211"/>
      <c r="BQ1861" s="211"/>
      <c r="BR1861" s="211"/>
      <c r="BS1861" s="211"/>
      <c r="BT1861" s="211"/>
      <c r="BU1861" s="211"/>
      <c r="BV1861" s="211"/>
      <c r="BW1861" s="211"/>
      <c r="BX1861" s="211"/>
    </row>
    <row r="1862" spans="1:76" s="209" customFormat="1" x14ac:dyDescent="0.25">
      <c r="A1862" s="194"/>
      <c r="B1862" s="194"/>
      <c r="C1862" s="194"/>
      <c r="D1862" s="194"/>
      <c r="E1862" s="194"/>
      <c r="F1862" s="194"/>
      <c r="G1862" s="194"/>
      <c r="X1862" s="210"/>
      <c r="Y1862" s="210"/>
      <c r="AF1862" s="210"/>
      <c r="AG1862" s="210"/>
      <c r="AT1862" s="210"/>
      <c r="AU1862" s="210"/>
      <c r="AV1862" s="210"/>
      <c r="AW1862" s="210"/>
      <c r="AX1862" s="210"/>
      <c r="AY1862" s="210"/>
      <c r="AZ1862" s="210"/>
      <c r="BA1862" s="210"/>
      <c r="BB1862" s="210"/>
      <c r="BC1862" s="210"/>
      <c r="BD1862" s="210"/>
      <c r="BE1862" s="210"/>
      <c r="BM1862" s="211"/>
      <c r="BN1862" s="211"/>
      <c r="BO1862" s="211"/>
      <c r="BP1862" s="211"/>
      <c r="BQ1862" s="211"/>
      <c r="BR1862" s="211"/>
      <c r="BS1862" s="211"/>
      <c r="BT1862" s="211"/>
      <c r="BU1862" s="211"/>
      <c r="BV1862" s="211"/>
      <c r="BW1862" s="211"/>
      <c r="BX1862" s="211"/>
    </row>
    <row r="1863" spans="1:76" s="209" customFormat="1" x14ac:dyDescent="0.25">
      <c r="A1863" s="194"/>
      <c r="B1863" s="194"/>
      <c r="C1863" s="194"/>
      <c r="D1863" s="194"/>
      <c r="E1863" s="194"/>
      <c r="F1863" s="194"/>
      <c r="G1863" s="194"/>
      <c r="X1863" s="210"/>
      <c r="Y1863" s="210"/>
      <c r="AF1863" s="210"/>
      <c r="AG1863" s="210"/>
      <c r="AT1863" s="210"/>
      <c r="AU1863" s="210"/>
      <c r="AV1863" s="210"/>
      <c r="AW1863" s="210"/>
      <c r="AX1863" s="210"/>
      <c r="AY1863" s="210"/>
      <c r="AZ1863" s="210"/>
      <c r="BA1863" s="210"/>
      <c r="BB1863" s="210"/>
      <c r="BC1863" s="210"/>
      <c r="BD1863" s="210"/>
      <c r="BE1863" s="210"/>
      <c r="BM1863" s="211"/>
      <c r="BN1863" s="211"/>
      <c r="BO1863" s="211"/>
      <c r="BP1863" s="211"/>
      <c r="BQ1863" s="211"/>
      <c r="BR1863" s="211"/>
      <c r="BS1863" s="211"/>
      <c r="BT1863" s="211"/>
      <c r="BU1863" s="211"/>
      <c r="BV1863" s="211"/>
      <c r="BW1863" s="211"/>
      <c r="BX1863" s="211"/>
    </row>
    <row r="1864" spans="1:76" s="209" customFormat="1" x14ac:dyDescent="0.25">
      <c r="A1864" s="194"/>
      <c r="B1864" s="194"/>
      <c r="C1864" s="194"/>
      <c r="D1864" s="194"/>
      <c r="E1864" s="194"/>
      <c r="F1864" s="194"/>
      <c r="G1864" s="194"/>
      <c r="X1864" s="210"/>
      <c r="Y1864" s="210"/>
      <c r="AF1864" s="210"/>
      <c r="AG1864" s="210"/>
      <c r="AT1864" s="210"/>
      <c r="AU1864" s="210"/>
      <c r="AV1864" s="210"/>
      <c r="AW1864" s="210"/>
      <c r="AX1864" s="210"/>
      <c r="AY1864" s="210"/>
      <c r="AZ1864" s="210"/>
      <c r="BA1864" s="210"/>
      <c r="BB1864" s="210"/>
      <c r="BC1864" s="210"/>
      <c r="BD1864" s="210"/>
      <c r="BE1864" s="210"/>
      <c r="BM1864" s="211"/>
      <c r="BN1864" s="211"/>
      <c r="BO1864" s="211"/>
      <c r="BP1864" s="211"/>
      <c r="BQ1864" s="211"/>
      <c r="BR1864" s="211"/>
      <c r="BS1864" s="211"/>
      <c r="BT1864" s="211"/>
      <c r="BU1864" s="211"/>
      <c r="BV1864" s="211"/>
      <c r="BW1864" s="211"/>
      <c r="BX1864" s="211"/>
    </row>
    <row r="1865" spans="1:76" s="209" customFormat="1" x14ac:dyDescent="0.25">
      <c r="A1865" s="194"/>
      <c r="B1865" s="194"/>
      <c r="C1865" s="194"/>
      <c r="D1865" s="194"/>
      <c r="E1865" s="194"/>
      <c r="F1865" s="194"/>
      <c r="G1865" s="194"/>
      <c r="X1865" s="210"/>
      <c r="Y1865" s="210"/>
      <c r="AF1865" s="210"/>
      <c r="AG1865" s="210"/>
      <c r="AT1865" s="210"/>
      <c r="AU1865" s="210"/>
      <c r="AV1865" s="210"/>
      <c r="AW1865" s="210"/>
      <c r="AX1865" s="210"/>
      <c r="AY1865" s="210"/>
      <c r="AZ1865" s="210"/>
      <c r="BA1865" s="210"/>
      <c r="BB1865" s="210"/>
      <c r="BC1865" s="210"/>
      <c r="BD1865" s="210"/>
      <c r="BE1865" s="210"/>
      <c r="BM1865" s="211"/>
      <c r="BN1865" s="211"/>
      <c r="BO1865" s="211"/>
      <c r="BP1865" s="211"/>
      <c r="BQ1865" s="211"/>
      <c r="BR1865" s="211"/>
      <c r="BS1865" s="211"/>
      <c r="BT1865" s="211"/>
      <c r="BU1865" s="211"/>
      <c r="BV1865" s="211"/>
      <c r="BW1865" s="211"/>
      <c r="BX1865" s="211"/>
    </row>
    <row r="1866" spans="1:76" s="209" customFormat="1" x14ac:dyDescent="0.25">
      <c r="A1866" s="194"/>
      <c r="B1866" s="194"/>
      <c r="C1866" s="194"/>
      <c r="D1866" s="194"/>
      <c r="E1866" s="194"/>
      <c r="F1866" s="194"/>
      <c r="G1866" s="194"/>
      <c r="X1866" s="210"/>
      <c r="Y1866" s="210"/>
      <c r="AF1866" s="210"/>
      <c r="AG1866" s="210"/>
      <c r="AT1866" s="210"/>
      <c r="AU1866" s="210"/>
      <c r="AV1866" s="210"/>
      <c r="AW1866" s="210"/>
      <c r="AX1866" s="210"/>
      <c r="AY1866" s="210"/>
      <c r="AZ1866" s="210"/>
      <c r="BA1866" s="210"/>
      <c r="BB1866" s="210"/>
      <c r="BC1866" s="210"/>
      <c r="BD1866" s="210"/>
      <c r="BE1866" s="210"/>
      <c r="BM1866" s="211"/>
      <c r="BN1866" s="211"/>
      <c r="BO1866" s="211"/>
      <c r="BP1866" s="211"/>
      <c r="BQ1866" s="211"/>
      <c r="BR1866" s="211"/>
      <c r="BS1866" s="211"/>
      <c r="BT1866" s="211"/>
      <c r="BU1866" s="211"/>
      <c r="BV1866" s="211"/>
      <c r="BW1866" s="211"/>
      <c r="BX1866" s="211"/>
    </row>
    <row r="1867" spans="1:76" s="209" customFormat="1" x14ac:dyDescent="0.25">
      <c r="A1867" s="194"/>
      <c r="B1867" s="194"/>
      <c r="C1867" s="194"/>
      <c r="D1867" s="194"/>
      <c r="E1867" s="194"/>
      <c r="F1867" s="194"/>
      <c r="G1867" s="194"/>
      <c r="X1867" s="210"/>
      <c r="Y1867" s="210"/>
      <c r="AF1867" s="210"/>
      <c r="AG1867" s="210"/>
      <c r="AT1867" s="210"/>
      <c r="AU1867" s="210"/>
      <c r="AV1867" s="210"/>
      <c r="AW1867" s="210"/>
      <c r="AX1867" s="210"/>
      <c r="AY1867" s="210"/>
      <c r="AZ1867" s="210"/>
      <c r="BA1867" s="210"/>
      <c r="BB1867" s="210"/>
      <c r="BC1867" s="210"/>
      <c r="BD1867" s="210"/>
      <c r="BE1867" s="210"/>
      <c r="BM1867" s="211"/>
      <c r="BN1867" s="211"/>
      <c r="BO1867" s="211"/>
      <c r="BP1867" s="211"/>
      <c r="BQ1867" s="211"/>
      <c r="BR1867" s="211"/>
      <c r="BS1867" s="211"/>
      <c r="BT1867" s="211"/>
      <c r="BU1867" s="211"/>
      <c r="BV1867" s="211"/>
      <c r="BW1867" s="211"/>
      <c r="BX1867" s="211"/>
    </row>
    <row r="1868" spans="1:76" s="209" customFormat="1" x14ac:dyDescent="0.25">
      <c r="A1868" s="194"/>
      <c r="B1868" s="194"/>
      <c r="C1868" s="194"/>
      <c r="D1868" s="194"/>
      <c r="E1868" s="194"/>
      <c r="F1868" s="194"/>
      <c r="G1868" s="194"/>
      <c r="X1868" s="210"/>
      <c r="Y1868" s="210"/>
      <c r="AF1868" s="210"/>
      <c r="AG1868" s="210"/>
      <c r="AT1868" s="210"/>
      <c r="AU1868" s="210"/>
      <c r="AV1868" s="210"/>
      <c r="AW1868" s="210"/>
      <c r="AX1868" s="210"/>
      <c r="AY1868" s="210"/>
      <c r="AZ1868" s="210"/>
      <c r="BA1868" s="210"/>
      <c r="BB1868" s="210"/>
      <c r="BC1868" s="210"/>
      <c r="BD1868" s="210"/>
      <c r="BE1868" s="210"/>
      <c r="BM1868" s="211"/>
      <c r="BN1868" s="211"/>
      <c r="BO1868" s="211"/>
      <c r="BP1868" s="211"/>
      <c r="BQ1868" s="211"/>
      <c r="BR1868" s="211"/>
      <c r="BS1868" s="211"/>
      <c r="BT1868" s="211"/>
      <c r="BU1868" s="211"/>
      <c r="BV1868" s="211"/>
      <c r="BW1868" s="211"/>
      <c r="BX1868" s="211"/>
    </row>
    <row r="1869" spans="1:76" s="209" customFormat="1" x14ac:dyDescent="0.25">
      <c r="A1869" s="194"/>
      <c r="B1869" s="194"/>
      <c r="C1869" s="194"/>
      <c r="D1869" s="194"/>
      <c r="E1869" s="194"/>
      <c r="F1869" s="194"/>
      <c r="G1869" s="194"/>
      <c r="X1869" s="210"/>
      <c r="Y1869" s="210"/>
      <c r="AF1869" s="210"/>
      <c r="AG1869" s="210"/>
      <c r="AT1869" s="210"/>
      <c r="AU1869" s="210"/>
      <c r="AV1869" s="210"/>
      <c r="AW1869" s="210"/>
      <c r="AX1869" s="210"/>
      <c r="AY1869" s="210"/>
      <c r="AZ1869" s="210"/>
      <c r="BA1869" s="210"/>
      <c r="BB1869" s="210"/>
      <c r="BC1869" s="210"/>
      <c r="BD1869" s="210"/>
      <c r="BE1869" s="210"/>
      <c r="BM1869" s="211"/>
      <c r="BN1869" s="211"/>
      <c r="BO1869" s="211"/>
      <c r="BP1869" s="211"/>
      <c r="BQ1869" s="211"/>
      <c r="BR1869" s="211"/>
      <c r="BS1869" s="211"/>
      <c r="BT1869" s="211"/>
      <c r="BU1869" s="211"/>
      <c r="BV1869" s="211"/>
      <c r="BW1869" s="211"/>
      <c r="BX1869" s="211"/>
    </row>
    <row r="1870" spans="1:76" s="209" customFormat="1" x14ac:dyDescent="0.25">
      <c r="A1870" s="194"/>
      <c r="B1870" s="194"/>
      <c r="C1870" s="194"/>
      <c r="D1870" s="194"/>
      <c r="E1870" s="194"/>
      <c r="F1870" s="194"/>
      <c r="G1870" s="194"/>
      <c r="X1870" s="210"/>
      <c r="Y1870" s="210"/>
      <c r="AF1870" s="210"/>
      <c r="AG1870" s="210"/>
      <c r="AT1870" s="210"/>
      <c r="AU1870" s="210"/>
      <c r="AV1870" s="210"/>
      <c r="AW1870" s="210"/>
      <c r="AX1870" s="210"/>
      <c r="AY1870" s="210"/>
      <c r="AZ1870" s="210"/>
      <c r="BA1870" s="210"/>
      <c r="BB1870" s="210"/>
      <c r="BC1870" s="210"/>
      <c r="BD1870" s="210"/>
      <c r="BE1870" s="210"/>
      <c r="BM1870" s="211"/>
      <c r="BN1870" s="211"/>
      <c r="BO1870" s="211"/>
      <c r="BP1870" s="211"/>
      <c r="BQ1870" s="211"/>
      <c r="BR1870" s="211"/>
      <c r="BS1870" s="211"/>
      <c r="BT1870" s="211"/>
      <c r="BU1870" s="211"/>
      <c r="BV1870" s="211"/>
      <c r="BW1870" s="211"/>
      <c r="BX1870" s="211"/>
    </row>
    <row r="1871" spans="1:76" s="209" customFormat="1" x14ac:dyDescent="0.25">
      <c r="A1871" s="194"/>
      <c r="B1871" s="194"/>
      <c r="C1871" s="194"/>
      <c r="D1871" s="194"/>
      <c r="E1871" s="194"/>
      <c r="F1871" s="194"/>
      <c r="G1871" s="194"/>
      <c r="X1871" s="210"/>
      <c r="Y1871" s="210"/>
      <c r="AF1871" s="210"/>
      <c r="AG1871" s="210"/>
      <c r="AT1871" s="210"/>
      <c r="AU1871" s="210"/>
      <c r="AV1871" s="210"/>
      <c r="AW1871" s="210"/>
      <c r="AX1871" s="210"/>
      <c r="AY1871" s="210"/>
      <c r="AZ1871" s="210"/>
      <c r="BA1871" s="210"/>
      <c r="BB1871" s="210"/>
      <c r="BC1871" s="210"/>
      <c r="BD1871" s="210"/>
      <c r="BE1871" s="210"/>
      <c r="BM1871" s="211"/>
      <c r="BN1871" s="211"/>
      <c r="BO1871" s="211"/>
      <c r="BP1871" s="211"/>
      <c r="BQ1871" s="211"/>
      <c r="BR1871" s="211"/>
      <c r="BS1871" s="211"/>
      <c r="BT1871" s="211"/>
      <c r="BU1871" s="211"/>
      <c r="BV1871" s="211"/>
      <c r="BW1871" s="211"/>
      <c r="BX1871" s="211"/>
    </row>
    <row r="1872" spans="1:76" s="209" customFormat="1" x14ac:dyDescent="0.25">
      <c r="A1872" s="194"/>
      <c r="B1872" s="194"/>
      <c r="C1872" s="194"/>
      <c r="D1872" s="194"/>
      <c r="E1872" s="194"/>
      <c r="F1872" s="194"/>
      <c r="G1872" s="194"/>
      <c r="X1872" s="210"/>
      <c r="Y1872" s="210"/>
      <c r="AF1872" s="210"/>
      <c r="AG1872" s="210"/>
      <c r="AT1872" s="210"/>
      <c r="AU1872" s="210"/>
      <c r="AV1872" s="210"/>
      <c r="AW1872" s="210"/>
      <c r="AX1872" s="210"/>
      <c r="AY1872" s="210"/>
      <c r="AZ1872" s="210"/>
      <c r="BA1872" s="210"/>
      <c r="BB1872" s="210"/>
      <c r="BC1872" s="210"/>
      <c r="BD1872" s="210"/>
      <c r="BE1872" s="210"/>
      <c r="BM1872" s="211"/>
      <c r="BN1872" s="211"/>
      <c r="BO1872" s="211"/>
      <c r="BP1872" s="211"/>
      <c r="BQ1872" s="211"/>
      <c r="BR1872" s="211"/>
      <c r="BS1872" s="211"/>
      <c r="BT1872" s="211"/>
      <c r="BU1872" s="211"/>
      <c r="BV1872" s="211"/>
      <c r="BW1872" s="211"/>
      <c r="BX1872" s="211"/>
    </row>
    <row r="1873" spans="1:76" s="209" customFormat="1" x14ac:dyDescent="0.25">
      <c r="A1873" s="194"/>
      <c r="B1873" s="194"/>
      <c r="C1873" s="194"/>
      <c r="D1873" s="194"/>
      <c r="E1873" s="194"/>
      <c r="F1873" s="194"/>
      <c r="G1873" s="194"/>
      <c r="X1873" s="210"/>
      <c r="Y1873" s="210"/>
      <c r="AF1873" s="210"/>
      <c r="AG1873" s="210"/>
      <c r="AT1873" s="210"/>
      <c r="AU1873" s="210"/>
      <c r="AV1873" s="210"/>
      <c r="AW1873" s="210"/>
      <c r="AX1873" s="210"/>
      <c r="AY1873" s="210"/>
      <c r="AZ1873" s="210"/>
      <c r="BA1873" s="210"/>
      <c r="BB1873" s="210"/>
      <c r="BC1873" s="210"/>
      <c r="BD1873" s="210"/>
      <c r="BE1873" s="210"/>
      <c r="BM1873" s="211"/>
      <c r="BN1873" s="211"/>
      <c r="BO1873" s="211"/>
      <c r="BP1873" s="211"/>
      <c r="BQ1873" s="211"/>
      <c r="BR1873" s="211"/>
      <c r="BS1873" s="211"/>
      <c r="BT1873" s="211"/>
      <c r="BU1873" s="211"/>
      <c r="BV1873" s="211"/>
      <c r="BW1873" s="211"/>
      <c r="BX1873" s="211"/>
    </row>
    <row r="1874" spans="1:76" s="209" customFormat="1" x14ac:dyDescent="0.25">
      <c r="A1874" s="194"/>
      <c r="B1874" s="194"/>
      <c r="C1874" s="194"/>
      <c r="D1874" s="194"/>
      <c r="E1874" s="194"/>
      <c r="F1874" s="194"/>
      <c r="G1874" s="194"/>
      <c r="X1874" s="210"/>
      <c r="Y1874" s="210"/>
      <c r="AF1874" s="210"/>
      <c r="AG1874" s="210"/>
      <c r="AT1874" s="210"/>
      <c r="AU1874" s="210"/>
      <c r="AV1874" s="210"/>
      <c r="AW1874" s="210"/>
      <c r="AX1874" s="210"/>
      <c r="AY1874" s="210"/>
      <c r="AZ1874" s="210"/>
      <c r="BA1874" s="210"/>
      <c r="BB1874" s="210"/>
      <c r="BC1874" s="210"/>
      <c r="BD1874" s="210"/>
      <c r="BE1874" s="210"/>
      <c r="BM1874" s="211"/>
      <c r="BN1874" s="211"/>
      <c r="BO1874" s="211"/>
      <c r="BP1874" s="211"/>
      <c r="BQ1874" s="211"/>
      <c r="BR1874" s="211"/>
      <c r="BS1874" s="211"/>
      <c r="BT1874" s="211"/>
      <c r="BU1874" s="211"/>
      <c r="BV1874" s="211"/>
      <c r="BW1874" s="211"/>
      <c r="BX1874" s="211"/>
    </row>
    <row r="1875" spans="1:76" s="209" customFormat="1" x14ac:dyDescent="0.25">
      <c r="A1875" s="194"/>
      <c r="B1875" s="194"/>
      <c r="C1875" s="194"/>
      <c r="D1875" s="194"/>
      <c r="E1875" s="194"/>
      <c r="F1875" s="194"/>
      <c r="G1875" s="194"/>
      <c r="X1875" s="210"/>
      <c r="Y1875" s="210"/>
      <c r="AF1875" s="210"/>
      <c r="AG1875" s="210"/>
      <c r="AT1875" s="210"/>
      <c r="AU1875" s="210"/>
      <c r="AV1875" s="210"/>
      <c r="AW1875" s="210"/>
      <c r="AX1875" s="210"/>
      <c r="AY1875" s="210"/>
      <c r="AZ1875" s="210"/>
      <c r="BA1875" s="210"/>
      <c r="BB1875" s="210"/>
      <c r="BC1875" s="210"/>
      <c r="BD1875" s="210"/>
      <c r="BE1875" s="210"/>
      <c r="BM1875" s="211"/>
      <c r="BN1875" s="211"/>
      <c r="BO1875" s="211"/>
      <c r="BP1875" s="211"/>
      <c r="BQ1875" s="211"/>
      <c r="BR1875" s="211"/>
      <c r="BS1875" s="211"/>
      <c r="BT1875" s="211"/>
      <c r="BU1875" s="211"/>
      <c r="BV1875" s="211"/>
      <c r="BW1875" s="211"/>
      <c r="BX1875" s="211"/>
    </row>
    <row r="1876" spans="1:76" s="209" customFormat="1" x14ac:dyDescent="0.25">
      <c r="A1876" s="194"/>
      <c r="B1876" s="194"/>
      <c r="C1876" s="194"/>
      <c r="D1876" s="194"/>
      <c r="E1876" s="194"/>
      <c r="F1876" s="194"/>
      <c r="G1876" s="194"/>
      <c r="X1876" s="210"/>
      <c r="Y1876" s="210"/>
      <c r="AF1876" s="210"/>
      <c r="AG1876" s="210"/>
      <c r="AT1876" s="210"/>
      <c r="AU1876" s="210"/>
      <c r="AV1876" s="210"/>
      <c r="AW1876" s="210"/>
      <c r="AX1876" s="210"/>
      <c r="AY1876" s="210"/>
      <c r="AZ1876" s="210"/>
      <c r="BA1876" s="210"/>
      <c r="BB1876" s="210"/>
      <c r="BC1876" s="210"/>
      <c r="BD1876" s="210"/>
      <c r="BE1876" s="210"/>
      <c r="BM1876" s="211"/>
      <c r="BN1876" s="211"/>
      <c r="BO1876" s="211"/>
      <c r="BP1876" s="211"/>
      <c r="BQ1876" s="211"/>
      <c r="BR1876" s="211"/>
      <c r="BS1876" s="211"/>
      <c r="BT1876" s="211"/>
      <c r="BU1876" s="211"/>
      <c r="BV1876" s="211"/>
      <c r="BW1876" s="211"/>
      <c r="BX1876" s="211"/>
    </row>
    <row r="1877" spans="1:76" s="209" customFormat="1" x14ac:dyDescent="0.25">
      <c r="A1877" s="194"/>
      <c r="B1877" s="194"/>
      <c r="C1877" s="194"/>
      <c r="D1877" s="194"/>
      <c r="E1877" s="194"/>
      <c r="F1877" s="194"/>
      <c r="G1877" s="194"/>
      <c r="X1877" s="210"/>
      <c r="Y1877" s="210"/>
      <c r="AF1877" s="210"/>
      <c r="AG1877" s="210"/>
      <c r="AT1877" s="210"/>
      <c r="AU1877" s="210"/>
      <c r="AV1877" s="210"/>
      <c r="AW1877" s="210"/>
      <c r="AX1877" s="210"/>
      <c r="AY1877" s="210"/>
      <c r="AZ1877" s="210"/>
      <c r="BA1877" s="210"/>
      <c r="BB1877" s="210"/>
      <c r="BC1877" s="210"/>
      <c r="BD1877" s="210"/>
      <c r="BE1877" s="210"/>
      <c r="BM1877" s="211"/>
      <c r="BN1877" s="211"/>
      <c r="BO1877" s="211"/>
      <c r="BP1877" s="211"/>
      <c r="BQ1877" s="211"/>
      <c r="BR1877" s="211"/>
      <c r="BS1877" s="211"/>
      <c r="BT1877" s="211"/>
      <c r="BU1877" s="211"/>
      <c r="BV1877" s="211"/>
      <c r="BW1877" s="211"/>
      <c r="BX1877" s="211"/>
    </row>
    <row r="1878" spans="1:76" s="209" customFormat="1" x14ac:dyDescent="0.25">
      <c r="A1878" s="194"/>
      <c r="B1878" s="194"/>
      <c r="C1878" s="194"/>
      <c r="D1878" s="194"/>
      <c r="E1878" s="194"/>
      <c r="F1878" s="194"/>
      <c r="G1878" s="194"/>
      <c r="X1878" s="210"/>
      <c r="Y1878" s="210"/>
      <c r="AF1878" s="210"/>
      <c r="AG1878" s="210"/>
      <c r="AT1878" s="210"/>
      <c r="AU1878" s="210"/>
      <c r="AV1878" s="210"/>
      <c r="AW1878" s="210"/>
      <c r="AX1878" s="210"/>
      <c r="AY1878" s="210"/>
      <c r="AZ1878" s="210"/>
      <c r="BA1878" s="210"/>
      <c r="BB1878" s="210"/>
      <c r="BC1878" s="210"/>
      <c r="BD1878" s="210"/>
      <c r="BE1878" s="210"/>
      <c r="BM1878" s="211"/>
      <c r="BN1878" s="211"/>
      <c r="BO1878" s="211"/>
      <c r="BP1878" s="211"/>
      <c r="BQ1878" s="211"/>
      <c r="BR1878" s="211"/>
      <c r="BS1878" s="211"/>
      <c r="BT1878" s="211"/>
      <c r="BU1878" s="211"/>
      <c r="BV1878" s="211"/>
      <c r="BW1878" s="211"/>
      <c r="BX1878" s="211"/>
    </row>
    <row r="1879" spans="1:76" s="209" customFormat="1" x14ac:dyDescent="0.25">
      <c r="A1879" s="194"/>
      <c r="B1879" s="194"/>
      <c r="C1879" s="194"/>
      <c r="D1879" s="194"/>
      <c r="E1879" s="194"/>
      <c r="F1879" s="194"/>
      <c r="G1879" s="194"/>
      <c r="X1879" s="210"/>
      <c r="Y1879" s="210"/>
      <c r="AF1879" s="210"/>
      <c r="AG1879" s="210"/>
      <c r="AT1879" s="210"/>
      <c r="AU1879" s="210"/>
      <c r="AV1879" s="210"/>
      <c r="AW1879" s="210"/>
      <c r="AX1879" s="210"/>
      <c r="AY1879" s="210"/>
      <c r="AZ1879" s="210"/>
      <c r="BA1879" s="210"/>
      <c r="BB1879" s="210"/>
      <c r="BC1879" s="210"/>
      <c r="BD1879" s="210"/>
      <c r="BE1879" s="210"/>
      <c r="BM1879" s="211"/>
      <c r="BN1879" s="211"/>
      <c r="BO1879" s="211"/>
      <c r="BP1879" s="211"/>
      <c r="BQ1879" s="211"/>
      <c r="BR1879" s="211"/>
      <c r="BS1879" s="211"/>
      <c r="BT1879" s="211"/>
      <c r="BU1879" s="211"/>
      <c r="BV1879" s="211"/>
      <c r="BW1879" s="211"/>
      <c r="BX1879" s="211"/>
    </row>
    <row r="1880" spans="1:76" s="209" customFormat="1" x14ac:dyDescent="0.25">
      <c r="A1880" s="194"/>
      <c r="B1880" s="194"/>
      <c r="C1880" s="194"/>
      <c r="D1880" s="194"/>
      <c r="E1880" s="194"/>
      <c r="F1880" s="194"/>
      <c r="G1880" s="194"/>
      <c r="X1880" s="210"/>
      <c r="Y1880" s="210"/>
      <c r="AF1880" s="210"/>
      <c r="AG1880" s="210"/>
      <c r="AT1880" s="210"/>
      <c r="AU1880" s="210"/>
      <c r="AV1880" s="210"/>
      <c r="AW1880" s="210"/>
      <c r="AX1880" s="210"/>
      <c r="AY1880" s="210"/>
      <c r="AZ1880" s="210"/>
      <c r="BA1880" s="210"/>
      <c r="BB1880" s="210"/>
      <c r="BC1880" s="210"/>
      <c r="BD1880" s="210"/>
      <c r="BE1880" s="210"/>
      <c r="BM1880" s="211"/>
      <c r="BN1880" s="211"/>
      <c r="BO1880" s="211"/>
      <c r="BP1880" s="211"/>
      <c r="BQ1880" s="211"/>
      <c r="BR1880" s="211"/>
      <c r="BS1880" s="211"/>
      <c r="BT1880" s="211"/>
      <c r="BU1880" s="211"/>
      <c r="BV1880" s="211"/>
      <c r="BW1880" s="211"/>
      <c r="BX1880" s="211"/>
    </row>
    <row r="1881" spans="1:76" s="209" customFormat="1" x14ac:dyDescent="0.25">
      <c r="A1881" s="194"/>
      <c r="B1881" s="194"/>
      <c r="C1881" s="194"/>
      <c r="D1881" s="194"/>
      <c r="E1881" s="194"/>
      <c r="F1881" s="194"/>
      <c r="G1881" s="194"/>
      <c r="X1881" s="210"/>
      <c r="Y1881" s="210"/>
      <c r="AF1881" s="210"/>
      <c r="AG1881" s="210"/>
      <c r="AT1881" s="210"/>
      <c r="AU1881" s="210"/>
      <c r="AV1881" s="210"/>
      <c r="AW1881" s="210"/>
      <c r="AX1881" s="210"/>
      <c r="AY1881" s="210"/>
      <c r="AZ1881" s="210"/>
      <c r="BA1881" s="210"/>
      <c r="BB1881" s="210"/>
      <c r="BC1881" s="210"/>
      <c r="BD1881" s="210"/>
      <c r="BE1881" s="210"/>
      <c r="BM1881" s="211"/>
      <c r="BN1881" s="211"/>
      <c r="BO1881" s="211"/>
      <c r="BP1881" s="211"/>
      <c r="BQ1881" s="211"/>
      <c r="BR1881" s="211"/>
      <c r="BS1881" s="211"/>
      <c r="BT1881" s="211"/>
      <c r="BU1881" s="211"/>
      <c r="BV1881" s="211"/>
      <c r="BW1881" s="211"/>
      <c r="BX1881" s="211"/>
    </row>
    <row r="1882" spans="1:76" s="209" customFormat="1" x14ac:dyDescent="0.25">
      <c r="A1882" s="194"/>
      <c r="B1882" s="194"/>
      <c r="C1882" s="194"/>
      <c r="D1882" s="194"/>
      <c r="E1882" s="194"/>
      <c r="F1882" s="194"/>
      <c r="G1882" s="194"/>
      <c r="X1882" s="210"/>
      <c r="Y1882" s="210"/>
      <c r="AF1882" s="210"/>
      <c r="AG1882" s="210"/>
      <c r="AT1882" s="210"/>
      <c r="AU1882" s="210"/>
      <c r="AV1882" s="210"/>
      <c r="AW1882" s="210"/>
      <c r="AX1882" s="210"/>
      <c r="AY1882" s="210"/>
      <c r="AZ1882" s="210"/>
      <c r="BA1882" s="210"/>
      <c r="BB1882" s="210"/>
      <c r="BC1882" s="210"/>
      <c r="BD1882" s="210"/>
      <c r="BE1882" s="210"/>
      <c r="BM1882" s="211"/>
      <c r="BN1882" s="211"/>
      <c r="BO1882" s="211"/>
      <c r="BP1882" s="211"/>
      <c r="BQ1882" s="211"/>
      <c r="BR1882" s="211"/>
      <c r="BS1882" s="211"/>
      <c r="BT1882" s="211"/>
      <c r="BU1882" s="211"/>
      <c r="BV1882" s="211"/>
      <c r="BW1882" s="211"/>
      <c r="BX1882" s="211"/>
    </row>
    <row r="1883" spans="1:76" s="209" customFormat="1" x14ac:dyDescent="0.25">
      <c r="A1883" s="194"/>
      <c r="B1883" s="194"/>
      <c r="C1883" s="194"/>
      <c r="D1883" s="194"/>
      <c r="E1883" s="194"/>
      <c r="F1883" s="194"/>
      <c r="G1883" s="194"/>
      <c r="X1883" s="210"/>
      <c r="Y1883" s="210"/>
      <c r="AF1883" s="210"/>
      <c r="AG1883" s="210"/>
      <c r="AT1883" s="210"/>
      <c r="AU1883" s="210"/>
      <c r="AV1883" s="210"/>
      <c r="AW1883" s="210"/>
      <c r="AX1883" s="210"/>
      <c r="AY1883" s="210"/>
      <c r="AZ1883" s="210"/>
      <c r="BA1883" s="210"/>
      <c r="BB1883" s="210"/>
      <c r="BC1883" s="210"/>
      <c r="BD1883" s="210"/>
      <c r="BE1883" s="210"/>
      <c r="BM1883" s="211"/>
      <c r="BN1883" s="211"/>
      <c r="BO1883" s="211"/>
      <c r="BP1883" s="211"/>
      <c r="BQ1883" s="211"/>
      <c r="BR1883" s="211"/>
      <c r="BS1883" s="211"/>
      <c r="BT1883" s="211"/>
      <c r="BU1883" s="211"/>
      <c r="BV1883" s="211"/>
      <c r="BW1883" s="211"/>
      <c r="BX1883" s="211"/>
    </row>
    <row r="1884" spans="1:76" s="209" customFormat="1" x14ac:dyDescent="0.25">
      <c r="A1884" s="194"/>
      <c r="B1884" s="194"/>
      <c r="C1884" s="194"/>
      <c r="D1884" s="194"/>
      <c r="E1884" s="194"/>
      <c r="F1884" s="194"/>
      <c r="G1884" s="194"/>
      <c r="X1884" s="210"/>
      <c r="Y1884" s="210"/>
      <c r="AF1884" s="210"/>
      <c r="AG1884" s="210"/>
      <c r="AT1884" s="210"/>
      <c r="AU1884" s="210"/>
      <c r="AV1884" s="210"/>
      <c r="AW1884" s="210"/>
      <c r="AX1884" s="210"/>
      <c r="AY1884" s="210"/>
      <c r="AZ1884" s="210"/>
      <c r="BA1884" s="210"/>
      <c r="BB1884" s="210"/>
      <c r="BC1884" s="210"/>
      <c r="BD1884" s="210"/>
      <c r="BE1884" s="210"/>
      <c r="BM1884" s="211"/>
      <c r="BN1884" s="211"/>
      <c r="BO1884" s="211"/>
      <c r="BP1884" s="211"/>
      <c r="BQ1884" s="211"/>
      <c r="BR1884" s="211"/>
      <c r="BS1884" s="211"/>
      <c r="BT1884" s="211"/>
      <c r="BU1884" s="211"/>
      <c r="BV1884" s="211"/>
      <c r="BW1884" s="211"/>
      <c r="BX1884" s="211"/>
    </row>
    <row r="1885" spans="1:76" s="209" customFormat="1" x14ac:dyDescent="0.25">
      <c r="A1885" s="194"/>
      <c r="B1885" s="194"/>
      <c r="C1885" s="194"/>
      <c r="D1885" s="194"/>
      <c r="E1885" s="194"/>
      <c r="F1885" s="194"/>
      <c r="G1885" s="194"/>
      <c r="X1885" s="210"/>
      <c r="Y1885" s="210"/>
      <c r="AF1885" s="210"/>
      <c r="AG1885" s="210"/>
      <c r="AT1885" s="210"/>
      <c r="AU1885" s="210"/>
      <c r="AV1885" s="210"/>
      <c r="AW1885" s="210"/>
      <c r="AX1885" s="210"/>
      <c r="AY1885" s="210"/>
      <c r="AZ1885" s="210"/>
      <c r="BA1885" s="210"/>
      <c r="BB1885" s="210"/>
      <c r="BC1885" s="210"/>
      <c r="BD1885" s="210"/>
      <c r="BE1885" s="210"/>
      <c r="BM1885" s="211"/>
      <c r="BN1885" s="211"/>
      <c r="BO1885" s="211"/>
      <c r="BP1885" s="211"/>
      <c r="BQ1885" s="211"/>
      <c r="BR1885" s="211"/>
      <c r="BS1885" s="211"/>
      <c r="BT1885" s="211"/>
      <c r="BU1885" s="211"/>
      <c r="BV1885" s="211"/>
      <c r="BW1885" s="211"/>
      <c r="BX1885" s="211"/>
    </row>
    <row r="1886" spans="1:76" s="209" customFormat="1" x14ac:dyDescent="0.25">
      <c r="A1886" s="194"/>
      <c r="B1886" s="194"/>
      <c r="C1886" s="194"/>
      <c r="D1886" s="194"/>
      <c r="E1886" s="194"/>
      <c r="F1886" s="194"/>
      <c r="G1886" s="194"/>
      <c r="X1886" s="210"/>
      <c r="Y1886" s="210"/>
      <c r="AF1886" s="210"/>
      <c r="AG1886" s="210"/>
      <c r="AT1886" s="210"/>
      <c r="AU1886" s="210"/>
      <c r="AV1886" s="210"/>
      <c r="AW1886" s="210"/>
      <c r="AX1886" s="210"/>
      <c r="AY1886" s="210"/>
      <c r="AZ1886" s="210"/>
      <c r="BA1886" s="210"/>
      <c r="BB1886" s="210"/>
      <c r="BC1886" s="210"/>
      <c r="BD1886" s="210"/>
      <c r="BE1886" s="210"/>
      <c r="BM1886" s="211"/>
      <c r="BN1886" s="211"/>
      <c r="BO1886" s="211"/>
      <c r="BP1886" s="211"/>
      <c r="BQ1886" s="211"/>
      <c r="BR1886" s="211"/>
      <c r="BS1886" s="211"/>
      <c r="BT1886" s="211"/>
      <c r="BU1886" s="211"/>
      <c r="BV1886" s="211"/>
      <c r="BW1886" s="211"/>
      <c r="BX1886" s="211"/>
    </row>
    <row r="1887" spans="1:76" s="209" customFormat="1" x14ac:dyDescent="0.25">
      <c r="A1887" s="194"/>
      <c r="B1887" s="194"/>
      <c r="C1887" s="194"/>
      <c r="D1887" s="194"/>
      <c r="E1887" s="194"/>
      <c r="F1887" s="194"/>
      <c r="G1887" s="194"/>
      <c r="X1887" s="210"/>
      <c r="Y1887" s="210"/>
      <c r="AF1887" s="210"/>
      <c r="AG1887" s="210"/>
      <c r="AT1887" s="210"/>
      <c r="AU1887" s="210"/>
      <c r="AV1887" s="210"/>
      <c r="AW1887" s="210"/>
      <c r="AX1887" s="210"/>
      <c r="AY1887" s="210"/>
      <c r="AZ1887" s="210"/>
      <c r="BA1887" s="210"/>
      <c r="BB1887" s="210"/>
      <c r="BC1887" s="210"/>
      <c r="BD1887" s="210"/>
      <c r="BE1887" s="210"/>
      <c r="BM1887" s="211"/>
      <c r="BN1887" s="211"/>
      <c r="BO1887" s="211"/>
      <c r="BP1887" s="211"/>
      <c r="BQ1887" s="211"/>
      <c r="BR1887" s="211"/>
      <c r="BS1887" s="211"/>
      <c r="BT1887" s="211"/>
      <c r="BU1887" s="211"/>
      <c r="BV1887" s="211"/>
      <c r="BW1887" s="211"/>
      <c r="BX1887" s="211"/>
    </row>
    <row r="1888" spans="1:76" s="209" customFormat="1" x14ac:dyDescent="0.25">
      <c r="A1888" s="194"/>
      <c r="B1888" s="194"/>
      <c r="C1888" s="194"/>
      <c r="D1888" s="194"/>
      <c r="E1888" s="194"/>
      <c r="F1888" s="194"/>
      <c r="G1888" s="194"/>
      <c r="X1888" s="210"/>
      <c r="Y1888" s="210"/>
      <c r="AF1888" s="210"/>
      <c r="AG1888" s="210"/>
      <c r="AT1888" s="210"/>
      <c r="AU1888" s="210"/>
      <c r="AV1888" s="210"/>
      <c r="AW1888" s="210"/>
      <c r="AX1888" s="210"/>
      <c r="AY1888" s="210"/>
      <c r="AZ1888" s="210"/>
      <c r="BA1888" s="210"/>
      <c r="BB1888" s="210"/>
      <c r="BC1888" s="210"/>
      <c r="BD1888" s="210"/>
      <c r="BE1888" s="210"/>
      <c r="BM1888" s="211"/>
      <c r="BN1888" s="211"/>
      <c r="BO1888" s="211"/>
      <c r="BP1888" s="211"/>
      <c r="BQ1888" s="211"/>
      <c r="BR1888" s="211"/>
      <c r="BS1888" s="211"/>
      <c r="BT1888" s="211"/>
      <c r="BU1888" s="211"/>
      <c r="BV1888" s="211"/>
      <c r="BW1888" s="211"/>
      <c r="BX1888" s="211"/>
    </row>
    <row r="1889" spans="1:76" s="209" customFormat="1" x14ac:dyDescent="0.25">
      <c r="A1889" s="194"/>
      <c r="B1889" s="194"/>
      <c r="C1889" s="194"/>
      <c r="D1889" s="194"/>
      <c r="E1889" s="194"/>
      <c r="F1889" s="194"/>
      <c r="G1889" s="194"/>
      <c r="X1889" s="210"/>
      <c r="Y1889" s="210"/>
      <c r="AF1889" s="210"/>
      <c r="AG1889" s="210"/>
      <c r="AT1889" s="210"/>
      <c r="AU1889" s="210"/>
      <c r="AV1889" s="210"/>
      <c r="AW1889" s="210"/>
      <c r="AX1889" s="210"/>
      <c r="AY1889" s="210"/>
      <c r="AZ1889" s="210"/>
      <c r="BA1889" s="210"/>
      <c r="BB1889" s="210"/>
      <c r="BC1889" s="210"/>
      <c r="BD1889" s="210"/>
      <c r="BE1889" s="210"/>
      <c r="BM1889" s="211"/>
      <c r="BN1889" s="211"/>
      <c r="BO1889" s="211"/>
      <c r="BP1889" s="211"/>
      <c r="BQ1889" s="211"/>
      <c r="BR1889" s="211"/>
      <c r="BS1889" s="211"/>
      <c r="BT1889" s="211"/>
      <c r="BU1889" s="211"/>
      <c r="BV1889" s="211"/>
      <c r="BW1889" s="211"/>
      <c r="BX1889" s="211"/>
    </row>
    <row r="1890" spans="1:76" s="209" customFormat="1" x14ac:dyDescent="0.25">
      <c r="A1890" s="194"/>
      <c r="B1890" s="194"/>
      <c r="C1890" s="194"/>
      <c r="D1890" s="194"/>
      <c r="E1890" s="194"/>
      <c r="F1890" s="194"/>
      <c r="G1890" s="194"/>
      <c r="X1890" s="210"/>
      <c r="Y1890" s="210"/>
      <c r="AF1890" s="210"/>
      <c r="AG1890" s="210"/>
      <c r="AT1890" s="210"/>
      <c r="AU1890" s="210"/>
      <c r="AV1890" s="210"/>
      <c r="AW1890" s="210"/>
      <c r="AX1890" s="210"/>
      <c r="AY1890" s="210"/>
      <c r="AZ1890" s="210"/>
      <c r="BA1890" s="210"/>
      <c r="BB1890" s="210"/>
      <c r="BC1890" s="210"/>
      <c r="BD1890" s="210"/>
      <c r="BE1890" s="210"/>
      <c r="BM1890" s="211"/>
      <c r="BN1890" s="211"/>
      <c r="BO1890" s="211"/>
      <c r="BP1890" s="211"/>
      <c r="BQ1890" s="211"/>
      <c r="BR1890" s="211"/>
      <c r="BS1890" s="211"/>
      <c r="BT1890" s="211"/>
      <c r="BU1890" s="211"/>
      <c r="BV1890" s="211"/>
      <c r="BW1890" s="211"/>
      <c r="BX1890" s="211"/>
    </row>
    <row r="1891" spans="1:76" s="209" customFormat="1" x14ac:dyDescent="0.25">
      <c r="A1891" s="194"/>
      <c r="B1891" s="194"/>
      <c r="C1891" s="194"/>
      <c r="D1891" s="194"/>
      <c r="E1891" s="194"/>
      <c r="F1891" s="194"/>
      <c r="G1891" s="194"/>
      <c r="X1891" s="210"/>
      <c r="Y1891" s="210"/>
      <c r="AF1891" s="210"/>
      <c r="AG1891" s="210"/>
      <c r="AT1891" s="210"/>
      <c r="AU1891" s="210"/>
      <c r="AV1891" s="210"/>
      <c r="AW1891" s="210"/>
      <c r="AX1891" s="210"/>
      <c r="AY1891" s="210"/>
      <c r="AZ1891" s="210"/>
      <c r="BA1891" s="210"/>
      <c r="BB1891" s="210"/>
      <c r="BC1891" s="210"/>
      <c r="BD1891" s="210"/>
      <c r="BE1891" s="210"/>
      <c r="BM1891" s="211"/>
      <c r="BN1891" s="211"/>
      <c r="BO1891" s="211"/>
      <c r="BP1891" s="211"/>
      <c r="BQ1891" s="211"/>
      <c r="BR1891" s="211"/>
      <c r="BS1891" s="211"/>
      <c r="BT1891" s="211"/>
      <c r="BU1891" s="211"/>
      <c r="BV1891" s="211"/>
      <c r="BW1891" s="211"/>
      <c r="BX1891" s="211"/>
    </row>
    <row r="1892" spans="1:76" s="209" customFormat="1" x14ac:dyDescent="0.25">
      <c r="A1892" s="194"/>
      <c r="B1892" s="194"/>
      <c r="C1892" s="194"/>
      <c r="D1892" s="194"/>
      <c r="E1892" s="194"/>
      <c r="F1892" s="194"/>
      <c r="G1892" s="194"/>
      <c r="X1892" s="210"/>
      <c r="Y1892" s="210"/>
      <c r="AF1892" s="210"/>
      <c r="AG1892" s="210"/>
      <c r="AT1892" s="210"/>
      <c r="AU1892" s="210"/>
      <c r="AV1892" s="210"/>
      <c r="AW1892" s="210"/>
      <c r="AX1892" s="210"/>
      <c r="AY1892" s="210"/>
      <c r="AZ1892" s="210"/>
      <c r="BA1892" s="210"/>
      <c r="BB1892" s="210"/>
      <c r="BC1892" s="210"/>
      <c r="BD1892" s="210"/>
      <c r="BE1892" s="210"/>
      <c r="BM1892" s="211"/>
      <c r="BN1892" s="211"/>
      <c r="BO1892" s="211"/>
      <c r="BP1892" s="211"/>
      <c r="BQ1892" s="211"/>
      <c r="BR1892" s="211"/>
      <c r="BS1892" s="211"/>
      <c r="BT1892" s="211"/>
      <c r="BU1892" s="211"/>
      <c r="BV1892" s="211"/>
      <c r="BW1892" s="211"/>
      <c r="BX1892" s="211"/>
    </row>
    <row r="1893" spans="1:76" s="209" customFormat="1" x14ac:dyDescent="0.25">
      <c r="A1893" s="194"/>
      <c r="B1893" s="194"/>
      <c r="C1893" s="194"/>
      <c r="D1893" s="194"/>
      <c r="E1893" s="194"/>
      <c r="F1893" s="194"/>
      <c r="G1893" s="194"/>
      <c r="X1893" s="210"/>
      <c r="Y1893" s="210"/>
      <c r="AF1893" s="210"/>
      <c r="AG1893" s="210"/>
      <c r="AT1893" s="210"/>
      <c r="AU1893" s="210"/>
      <c r="AV1893" s="210"/>
      <c r="AW1893" s="210"/>
      <c r="AX1893" s="210"/>
      <c r="AY1893" s="210"/>
      <c r="AZ1893" s="210"/>
      <c r="BA1893" s="210"/>
      <c r="BB1893" s="210"/>
      <c r="BC1893" s="210"/>
      <c r="BD1893" s="210"/>
      <c r="BE1893" s="210"/>
      <c r="BM1893" s="211"/>
      <c r="BN1893" s="211"/>
      <c r="BO1893" s="211"/>
      <c r="BP1893" s="211"/>
      <c r="BQ1893" s="211"/>
      <c r="BR1893" s="211"/>
      <c r="BS1893" s="211"/>
      <c r="BT1893" s="211"/>
      <c r="BU1893" s="211"/>
      <c r="BV1893" s="211"/>
      <c r="BW1893" s="211"/>
      <c r="BX1893" s="211"/>
    </row>
    <row r="1894" spans="1:76" s="209" customFormat="1" x14ac:dyDescent="0.25">
      <c r="A1894" s="194"/>
      <c r="B1894" s="194"/>
      <c r="C1894" s="194"/>
      <c r="D1894" s="194"/>
      <c r="E1894" s="194"/>
      <c r="F1894" s="194"/>
      <c r="G1894" s="194"/>
      <c r="X1894" s="210"/>
      <c r="Y1894" s="210"/>
      <c r="AF1894" s="210"/>
      <c r="AG1894" s="210"/>
      <c r="AT1894" s="210"/>
      <c r="AU1894" s="210"/>
      <c r="AV1894" s="210"/>
      <c r="AW1894" s="210"/>
      <c r="AX1894" s="210"/>
      <c r="AY1894" s="210"/>
      <c r="AZ1894" s="210"/>
      <c r="BA1894" s="210"/>
      <c r="BB1894" s="210"/>
      <c r="BC1894" s="210"/>
      <c r="BD1894" s="210"/>
      <c r="BE1894" s="210"/>
      <c r="BM1894" s="211"/>
      <c r="BN1894" s="211"/>
      <c r="BO1894" s="211"/>
      <c r="BP1894" s="211"/>
      <c r="BQ1894" s="211"/>
      <c r="BR1894" s="211"/>
      <c r="BS1894" s="211"/>
      <c r="BT1894" s="211"/>
      <c r="BU1894" s="211"/>
      <c r="BV1894" s="211"/>
      <c r="BW1894" s="211"/>
      <c r="BX1894" s="211"/>
    </row>
    <row r="1895" spans="1:76" s="209" customFormat="1" x14ac:dyDescent="0.25">
      <c r="A1895" s="194"/>
      <c r="B1895" s="194"/>
      <c r="C1895" s="194"/>
      <c r="D1895" s="194"/>
      <c r="E1895" s="194"/>
      <c r="F1895" s="194"/>
      <c r="G1895" s="194"/>
      <c r="X1895" s="210"/>
      <c r="Y1895" s="210"/>
      <c r="AF1895" s="210"/>
      <c r="AG1895" s="210"/>
      <c r="AT1895" s="210"/>
      <c r="AU1895" s="210"/>
      <c r="AV1895" s="210"/>
      <c r="AW1895" s="210"/>
      <c r="AX1895" s="210"/>
      <c r="AY1895" s="210"/>
      <c r="AZ1895" s="210"/>
      <c r="BA1895" s="210"/>
      <c r="BB1895" s="210"/>
      <c r="BC1895" s="210"/>
      <c r="BD1895" s="210"/>
      <c r="BE1895" s="210"/>
      <c r="BM1895" s="211"/>
      <c r="BN1895" s="211"/>
      <c r="BO1895" s="211"/>
      <c r="BP1895" s="211"/>
      <c r="BQ1895" s="211"/>
      <c r="BR1895" s="211"/>
      <c r="BS1895" s="211"/>
      <c r="BT1895" s="211"/>
      <c r="BU1895" s="211"/>
      <c r="BV1895" s="211"/>
      <c r="BW1895" s="211"/>
      <c r="BX1895" s="211"/>
    </row>
    <row r="1896" spans="1:76" s="209" customFormat="1" x14ac:dyDescent="0.25">
      <c r="A1896" s="194"/>
      <c r="B1896" s="194"/>
      <c r="C1896" s="194"/>
      <c r="D1896" s="194"/>
      <c r="E1896" s="194"/>
      <c r="F1896" s="194"/>
      <c r="G1896" s="194"/>
      <c r="X1896" s="210"/>
      <c r="Y1896" s="210"/>
      <c r="AF1896" s="210"/>
      <c r="AG1896" s="210"/>
      <c r="AT1896" s="210"/>
      <c r="AU1896" s="210"/>
      <c r="AV1896" s="210"/>
      <c r="AW1896" s="210"/>
      <c r="AX1896" s="210"/>
      <c r="AY1896" s="210"/>
      <c r="AZ1896" s="210"/>
      <c r="BA1896" s="210"/>
      <c r="BB1896" s="210"/>
      <c r="BC1896" s="210"/>
      <c r="BD1896" s="210"/>
      <c r="BE1896" s="210"/>
      <c r="BM1896" s="211"/>
      <c r="BN1896" s="211"/>
      <c r="BO1896" s="211"/>
      <c r="BP1896" s="211"/>
      <c r="BQ1896" s="211"/>
      <c r="BR1896" s="211"/>
      <c r="BS1896" s="211"/>
      <c r="BT1896" s="211"/>
      <c r="BU1896" s="211"/>
      <c r="BV1896" s="211"/>
      <c r="BW1896" s="211"/>
      <c r="BX1896" s="211"/>
    </row>
    <row r="1897" spans="1:76" s="209" customFormat="1" x14ac:dyDescent="0.25">
      <c r="A1897" s="194"/>
      <c r="B1897" s="194"/>
      <c r="C1897" s="194"/>
      <c r="D1897" s="194"/>
      <c r="E1897" s="194"/>
      <c r="F1897" s="194"/>
      <c r="G1897" s="194"/>
      <c r="X1897" s="210"/>
      <c r="Y1897" s="210"/>
      <c r="AF1897" s="210"/>
      <c r="AG1897" s="210"/>
      <c r="AT1897" s="210"/>
      <c r="AU1897" s="210"/>
      <c r="AV1897" s="210"/>
      <c r="AW1897" s="210"/>
      <c r="AX1897" s="210"/>
      <c r="AY1897" s="210"/>
      <c r="AZ1897" s="210"/>
      <c r="BA1897" s="210"/>
      <c r="BB1897" s="210"/>
      <c r="BC1897" s="210"/>
      <c r="BD1897" s="210"/>
      <c r="BE1897" s="210"/>
      <c r="BM1897" s="211"/>
      <c r="BN1897" s="211"/>
      <c r="BO1897" s="211"/>
      <c r="BP1897" s="211"/>
      <c r="BQ1897" s="211"/>
      <c r="BR1897" s="211"/>
      <c r="BS1897" s="211"/>
      <c r="BT1897" s="211"/>
      <c r="BU1897" s="211"/>
      <c r="BV1897" s="211"/>
      <c r="BW1897" s="211"/>
      <c r="BX1897" s="211"/>
    </row>
    <row r="1898" spans="1:76" s="209" customFormat="1" x14ac:dyDescent="0.25">
      <c r="A1898" s="194"/>
      <c r="B1898" s="194"/>
      <c r="C1898" s="194"/>
      <c r="D1898" s="194"/>
      <c r="E1898" s="194"/>
      <c r="F1898" s="194"/>
      <c r="G1898" s="194"/>
      <c r="X1898" s="210"/>
      <c r="Y1898" s="210"/>
      <c r="AF1898" s="210"/>
      <c r="AG1898" s="210"/>
      <c r="AT1898" s="210"/>
      <c r="AU1898" s="210"/>
      <c r="AV1898" s="210"/>
      <c r="AW1898" s="210"/>
      <c r="AX1898" s="210"/>
      <c r="AY1898" s="210"/>
      <c r="AZ1898" s="210"/>
      <c r="BA1898" s="210"/>
      <c r="BB1898" s="210"/>
      <c r="BC1898" s="210"/>
      <c r="BD1898" s="210"/>
      <c r="BE1898" s="210"/>
      <c r="BM1898" s="211"/>
      <c r="BN1898" s="211"/>
      <c r="BO1898" s="211"/>
      <c r="BP1898" s="211"/>
      <c r="BQ1898" s="211"/>
      <c r="BR1898" s="211"/>
      <c r="BS1898" s="211"/>
      <c r="BT1898" s="211"/>
      <c r="BU1898" s="211"/>
      <c r="BV1898" s="211"/>
      <c r="BW1898" s="211"/>
      <c r="BX1898" s="211"/>
    </row>
    <row r="1899" spans="1:76" s="209" customFormat="1" x14ac:dyDescent="0.25">
      <c r="A1899" s="194"/>
      <c r="B1899" s="194"/>
      <c r="C1899" s="194"/>
      <c r="D1899" s="194"/>
      <c r="E1899" s="194"/>
      <c r="F1899" s="194"/>
      <c r="G1899" s="194"/>
      <c r="X1899" s="210"/>
      <c r="Y1899" s="210"/>
      <c r="AF1899" s="210"/>
      <c r="AG1899" s="210"/>
      <c r="AT1899" s="210"/>
      <c r="AU1899" s="210"/>
      <c r="AV1899" s="210"/>
      <c r="AW1899" s="210"/>
      <c r="AX1899" s="210"/>
      <c r="AY1899" s="210"/>
      <c r="AZ1899" s="210"/>
      <c r="BA1899" s="210"/>
      <c r="BB1899" s="210"/>
      <c r="BC1899" s="210"/>
      <c r="BD1899" s="210"/>
      <c r="BE1899" s="210"/>
      <c r="BM1899" s="211"/>
      <c r="BN1899" s="211"/>
      <c r="BO1899" s="211"/>
      <c r="BP1899" s="211"/>
      <c r="BQ1899" s="211"/>
      <c r="BR1899" s="211"/>
      <c r="BS1899" s="211"/>
      <c r="BT1899" s="211"/>
      <c r="BU1899" s="211"/>
      <c r="BV1899" s="211"/>
      <c r="BW1899" s="211"/>
      <c r="BX1899" s="211"/>
    </row>
    <row r="1900" spans="1:76" s="209" customFormat="1" x14ac:dyDescent="0.25">
      <c r="A1900" s="194"/>
      <c r="B1900" s="194"/>
      <c r="C1900" s="194"/>
      <c r="D1900" s="194"/>
      <c r="E1900" s="194"/>
      <c r="F1900" s="194"/>
      <c r="G1900" s="194"/>
      <c r="X1900" s="210"/>
      <c r="Y1900" s="210"/>
      <c r="AF1900" s="210"/>
      <c r="AG1900" s="210"/>
      <c r="AT1900" s="210"/>
      <c r="AU1900" s="210"/>
      <c r="AV1900" s="210"/>
      <c r="AW1900" s="210"/>
      <c r="AX1900" s="210"/>
      <c r="AY1900" s="210"/>
      <c r="AZ1900" s="210"/>
      <c r="BA1900" s="210"/>
      <c r="BB1900" s="210"/>
      <c r="BC1900" s="210"/>
      <c r="BD1900" s="210"/>
      <c r="BE1900" s="210"/>
      <c r="BM1900" s="211"/>
      <c r="BN1900" s="211"/>
      <c r="BO1900" s="211"/>
      <c r="BP1900" s="211"/>
      <c r="BQ1900" s="211"/>
      <c r="BR1900" s="211"/>
      <c r="BS1900" s="211"/>
      <c r="BT1900" s="211"/>
      <c r="BU1900" s="211"/>
      <c r="BV1900" s="211"/>
      <c r="BW1900" s="211"/>
      <c r="BX1900" s="211"/>
    </row>
    <row r="1901" spans="1:76" s="209" customFormat="1" x14ac:dyDescent="0.25">
      <c r="A1901" s="194"/>
      <c r="B1901" s="194"/>
      <c r="C1901" s="194"/>
      <c r="D1901" s="194"/>
      <c r="E1901" s="194"/>
      <c r="F1901" s="194"/>
      <c r="G1901" s="194"/>
      <c r="X1901" s="210"/>
      <c r="Y1901" s="210"/>
      <c r="AF1901" s="210"/>
      <c r="AG1901" s="210"/>
      <c r="AT1901" s="210"/>
      <c r="AU1901" s="210"/>
      <c r="AV1901" s="210"/>
      <c r="AW1901" s="210"/>
      <c r="AX1901" s="210"/>
      <c r="AY1901" s="210"/>
      <c r="AZ1901" s="210"/>
      <c r="BA1901" s="210"/>
      <c r="BB1901" s="210"/>
      <c r="BC1901" s="210"/>
      <c r="BD1901" s="210"/>
      <c r="BE1901" s="210"/>
      <c r="BM1901" s="211"/>
      <c r="BN1901" s="211"/>
      <c r="BO1901" s="211"/>
      <c r="BP1901" s="211"/>
      <c r="BQ1901" s="211"/>
      <c r="BR1901" s="211"/>
      <c r="BS1901" s="211"/>
      <c r="BT1901" s="211"/>
      <c r="BU1901" s="211"/>
      <c r="BV1901" s="211"/>
      <c r="BW1901" s="211"/>
      <c r="BX1901" s="211"/>
    </row>
    <row r="1902" spans="1:76" s="209" customFormat="1" x14ac:dyDescent="0.25">
      <c r="A1902" s="194"/>
      <c r="B1902" s="194"/>
      <c r="C1902" s="194"/>
      <c r="D1902" s="194"/>
      <c r="E1902" s="194"/>
      <c r="F1902" s="194"/>
      <c r="G1902" s="194"/>
      <c r="X1902" s="210"/>
      <c r="Y1902" s="210"/>
      <c r="AF1902" s="210"/>
      <c r="AG1902" s="210"/>
      <c r="AT1902" s="210"/>
      <c r="AU1902" s="210"/>
      <c r="AV1902" s="210"/>
      <c r="AW1902" s="210"/>
      <c r="AX1902" s="210"/>
      <c r="AY1902" s="210"/>
      <c r="AZ1902" s="210"/>
      <c r="BA1902" s="210"/>
      <c r="BB1902" s="210"/>
      <c r="BC1902" s="210"/>
      <c r="BD1902" s="210"/>
      <c r="BE1902" s="210"/>
      <c r="BM1902" s="211"/>
      <c r="BN1902" s="211"/>
      <c r="BO1902" s="211"/>
      <c r="BP1902" s="211"/>
      <c r="BQ1902" s="211"/>
      <c r="BR1902" s="211"/>
      <c r="BS1902" s="211"/>
      <c r="BT1902" s="211"/>
      <c r="BU1902" s="211"/>
      <c r="BV1902" s="211"/>
      <c r="BW1902" s="211"/>
      <c r="BX1902" s="211"/>
    </row>
    <row r="1903" spans="1:76" s="209" customFormat="1" x14ac:dyDescent="0.25">
      <c r="A1903" s="194"/>
      <c r="B1903" s="194"/>
      <c r="C1903" s="194"/>
      <c r="D1903" s="194"/>
      <c r="E1903" s="194"/>
      <c r="F1903" s="194"/>
      <c r="G1903" s="194"/>
      <c r="X1903" s="210"/>
      <c r="Y1903" s="210"/>
      <c r="AF1903" s="210"/>
      <c r="AG1903" s="210"/>
      <c r="AT1903" s="210"/>
      <c r="AU1903" s="210"/>
      <c r="AV1903" s="210"/>
      <c r="AW1903" s="210"/>
      <c r="AX1903" s="210"/>
      <c r="AY1903" s="210"/>
      <c r="AZ1903" s="210"/>
      <c r="BA1903" s="210"/>
      <c r="BB1903" s="210"/>
      <c r="BC1903" s="210"/>
      <c r="BD1903" s="210"/>
      <c r="BE1903" s="210"/>
      <c r="BM1903" s="211"/>
      <c r="BN1903" s="211"/>
      <c r="BO1903" s="211"/>
      <c r="BP1903" s="211"/>
      <c r="BQ1903" s="211"/>
      <c r="BR1903" s="211"/>
      <c r="BS1903" s="211"/>
      <c r="BT1903" s="211"/>
      <c r="BU1903" s="211"/>
      <c r="BV1903" s="211"/>
      <c r="BW1903" s="211"/>
      <c r="BX1903" s="211"/>
    </row>
    <row r="1904" spans="1:76" s="209" customFormat="1" x14ac:dyDescent="0.25">
      <c r="A1904" s="194"/>
      <c r="B1904" s="194"/>
      <c r="C1904" s="194"/>
      <c r="D1904" s="194"/>
      <c r="E1904" s="194"/>
      <c r="F1904" s="194"/>
      <c r="G1904" s="194"/>
      <c r="X1904" s="210"/>
      <c r="Y1904" s="210"/>
      <c r="AF1904" s="210"/>
      <c r="AG1904" s="210"/>
      <c r="AT1904" s="210"/>
      <c r="AU1904" s="210"/>
      <c r="AV1904" s="210"/>
      <c r="AW1904" s="210"/>
      <c r="AX1904" s="210"/>
      <c r="AY1904" s="210"/>
      <c r="AZ1904" s="210"/>
      <c r="BA1904" s="210"/>
      <c r="BB1904" s="210"/>
      <c r="BC1904" s="210"/>
      <c r="BD1904" s="210"/>
      <c r="BE1904" s="210"/>
      <c r="BM1904" s="211"/>
      <c r="BN1904" s="211"/>
      <c r="BO1904" s="211"/>
      <c r="BP1904" s="211"/>
      <c r="BQ1904" s="211"/>
      <c r="BR1904" s="211"/>
      <c r="BS1904" s="211"/>
      <c r="BT1904" s="211"/>
      <c r="BU1904" s="211"/>
      <c r="BV1904" s="211"/>
      <c r="BW1904" s="211"/>
      <c r="BX1904" s="211"/>
    </row>
    <row r="1905" spans="1:76" s="209" customFormat="1" x14ac:dyDescent="0.25">
      <c r="A1905" s="194"/>
      <c r="B1905" s="194"/>
      <c r="C1905" s="194"/>
      <c r="D1905" s="194"/>
      <c r="E1905" s="194"/>
      <c r="F1905" s="194"/>
      <c r="G1905" s="194"/>
      <c r="X1905" s="210"/>
      <c r="Y1905" s="210"/>
      <c r="AF1905" s="210"/>
      <c r="AG1905" s="210"/>
      <c r="AT1905" s="210"/>
      <c r="AU1905" s="210"/>
      <c r="AV1905" s="210"/>
      <c r="AW1905" s="210"/>
      <c r="AX1905" s="210"/>
      <c r="AY1905" s="210"/>
      <c r="AZ1905" s="210"/>
      <c r="BA1905" s="210"/>
      <c r="BB1905" s="210"/>
      <c r="BC1905" s="210"/>
      <c r="BD1905" s="210"/>
      <c r="BE1905" s="210"/>
      <c r="BM1905" s="211"/>
      <c r="BN1905" s="211"/>
      <c r="BO1905" s="211"/>
      <c r="BP1905" s="211"/>
      <c r="BQ1905" s="211"/>
      <c r="BR1905" s="211"/>
      <c r="BS1905" s="211"/>
      <c r="BT1905" s="211"/>
      <c r="BU1905" s="211"/>
      <c r="BV1905" s="211"/>
      <c r="BW1905" s="211"/>
      <c r="BX1905" s="211"/>
    </row>
    <row r="1906" spans="1:76" s="209" customFormat="1" x14ac:dyDescent="0.25">
      <c r="A1906" s="194"/>
      <c r="B1906" s="194"/>
      <c r="C1906" s="194"/>
      <c r="D1906" s="194"/>
      <c r="E1906" s="194"/>
      <c r="F1906" s="194"/>
      <c r="G1906" s="194"/>
      <c r="X1906" s="210"/>
      <c r="Y1906" s="210"/>
      <c r="AF1906" s="210"/>
      <c r="AG1906" s="210"/>
      <c r="AT1906" s="210"/>
      <c r="AU1906" s="210"/>
      <c r="AV1906" s="210"/>
      <c r="AW1906" s="210"/>
      <c r="AX1906" s="210"/>
      <c r="AY1906" s="210"/>
      <c r="AZ1906" s="210"/>
      <c r="BA1906" s="210"/>
      <c r="BB1906" s="210"/>
      <c r="BC1906" s="210"/>
      <c r="BD1906" s="210"/>
      <c r="BE1906" s="210"/>
      <c r="BM1906" s="211"/>
      <c r="BN1906" s="211"/>
      <c r="BO1906" s="211"/>
      <c r="BP1906" s="211"/>
      <c r="BQ1906" s="211"/>
      <c r="BR1906" s="211"/>
      <c r="BS1906" s="211"/>
      <c r="BT1906" s="211"/>
      <c r="BU1906" s="211"/>
      <c r="BV1906" s="211"/>
      <c r="BW1906" s="211"/>
      <c r="BX1906" s="211"/>
    </row>
    <row r="1907" spans="1:76" s="209" customFormat="1" x14ac:dyDescent="0.25">
      <c r="A1907" s="194"/>
      <c r="B1907" s="194"/>
      <c r="C1907" s="194"/>
      <c r="D1907" s="194"/>
      <c r="E1907" s="194"/>
      <c r="F1907" s="194"/>
      <c r="G1907" s="194"/>
      <c r="X1907" s="210"/>
      <c r="Y1907" s="210"/>
      <c r="AF1907" s="210"/>
      <c r="AG1907" s="210"/>
      <c r="AT1907" s="210"/>
      <c r="AU1907" s="210"/>
      <c r="AV1907" s="210"/>
      <c r="AW1907" s="210"/>
      <c r="AX1907" s="210"/>
      <c r="AY1907" s="210"/>
      <c r="AZ1907" s="210"/>
      <c r="BA1907" s="210"/>
      <c r="BB1907" s="210"/>
      <c r="BC1907" s="210"/>
      <c r="BD1907" s="210"/>
      <c r="BE1907" s="210"/>
      <c r="BM1907" s="211"/>
      <c r="BN1907" s="211"/>
      <c r="BO1907" s="211"/>
      <c r="BP1907" s="211"/>
      <c r="BQ1907" s="211"/>
      <c r="BR1907" s="211"/>
      <c r="BS1907" s="211"/>
      <c r="BT1907" s="211"/>
      <c r="BU1907" s="211"/>
      <c r="BV1907" s="211"/>
      <c r="BW1907" s="211"/>
      <c r="BX1907" s="211"/>
    </row>
    <row r="1908" spans="1:76" s="209" customFormat="1" x14ac:dyDescent="0.25">
      <c r="A1908" s="194"/>
      <c r="B1908" s="194"/>
      <c r="C1908" s="194"/>
      <c r="D1908" s="194"/>
      <c r="E1908" s="194"/>
      <c r="F1908" s="194"/>
      <c r="G1908" s="194"/>
      <c r="X1908" s="210"/>
      <c r="Y1908" s="210"/>
      <c r="AF1908" s="210"/>
      <c r="AG1908" s="210"/>
      <c r="AT1908" s="210"/>
      <c r="AU1908" s="210"/>
      <c r="AV1908" s="210"/>
      <c r="AW1908" s="210"/>
      <c r="AX1908" s="210"/>
      <c r="AY1908" s="210"/>
      <c r="AZ1908" s="210"/>
      <c r="BA1908" s="210"/>
      <c r="BB1908" s="210"/>
      <c r="BC1908" s="210"/>
      <c r="BD1908" s="210"/>
      <c r="BE1908" s="210"/>
      <c r="BM1908" s="211"/>
      <c r="BN1908" s="211"/>
      <c r="BO1908" s="211"/>
      <c r="BP1908" s="211"/>
      <c r="BQ1908" s="211"/>
      <c r="BR1908" s="211"/>
      <c r="BS1908" s="211"/>
      <c r="BT1908" s="211"/>
      <c r="BU1908" s="211"/>
      <c r="BV1908" s="211"/>
      <c r="BW1908" s="211"/>
      <c r="BX1908" s="211"/>
    </row>
    <row r="1909" spans="1:76" s="209" customFormat="1" x14ac:dyDescent="0.25">
      <c r="A1909" s="194"/>
      <c r="B1909" s="194"/>
      <c r="C1909" s="194"/>
      <c r="D1909" s="194"/>
      <c r="E1909" s="194"/>
      <c r="F1909" s="194"/>
      <c r="G1909" s="194"/>
      <c r="X1909" s="210"/>
      <c r="Y1909" s="210"/>
      <c r="AF1909" s="210"/>
      <c r="AG1909" s="210"/>
      <c r="AT1909" s="210"/>
      <c r="AU1909" s="210"/>
      <c r="AV1909" s="210"/>
      <c r="AW1909" s="210"/>
      <c r="AX1909" s="210"/>
      <c r="AY1909" s="210"/>
      <c r="AZ1909" s="210"/>
      <c r="BA1909" s="210"/>
      <c r="BB1909" s="210"/>
      <c r="BC1909" s="210"/>
      <c r="BD1909" s="210"/>
      <c r="BE1909" s="210"/>
      <c r="BM1909" s="211"/>
      <c r="BN1909" s="211"/>
      <c r="BO1909" s="211"/>
      <c r="BP1909" s="211"/>
      <c r="BQ1909" s="211"/>
      <c r="BR1909" s="211"/>
      <c r="BS1909" s="211"/>
      <c r="BT1909" s="211"/>
      <c r="BU1909" s="211"/>
      <c r="BV1909" s="211"/>
      <c r="BW1909" s="211"/>
      <c r="BX1909" s="211"/>
    </row>
    <row r="1910" spans="1:76" s="209" customFormat="1" x14ac:dyDescent="0.25">
      <c r="A1910" s="194"/>
      <c r="B1910" s="194"/>
      <c r="C1910" s="194"/>
      <c r="D1910" s="194"/>
      <c r="E1910" s="194"/>
      <c r="F1910" s="194"/>
      <c r="G1910" s="194"/>
      <c r="X1910" s="210"/>
      <c r="Y1910" s="210"/>
      <c r="AF1910" s="210"/>
      <c r="AG1910" s="210"/>
      <c r="AT1910" s="210"/>
      <c r="AU1910" s="210"/>
      <c r="AV1910" s="210"/>
      <c r="AW1910" s="210"/>
      <c r="AX1910" s="210"/>
      <c r="AY1910" s="210"/>
      <c r="AZ1910" s="210"/>
      <c r="BA1910" s="210"/>
      <c r="BB1910" s="210"/>
      <c r="BC1910" s="210"/>
      <c r="BD1910" s="210"/>
      <c r="BE1910" s="210"/>
      <c r="BM1910" s="211"/>
      <c r="BN1910" s="211"/>
      <c r="BO1910" s="211"/>
      <c r="BP1910" s="211"/>
      <c r="BQ1910" s="211"/>
      <c r="BR1910" s="211"/>
      <c r="BS1910" s="211"/>
      <c r="BT1910" s="211"/>
      <c r="BU1910" s="211"/>
      <c r="BV1910" s="211"/>
      <c r="BW1910" s="211"/>
      <c r="BX1910" s="211"/>
    </row>
    <row r="1911" spans="1:76" s="209" customFormat="1" x14ac:dyDescent="0.25">
      <c r="A1911" s="194"/>
      <c r="B1911" s="194"/>
      <c r="C1911" s="194"/>
      <c r="D1911" s="194"/>
      <c r="E1911" s="194"/>
      <c r="F1911" s="194"/>
      <c r="G1911" s="194"/>
      <c r="X1911" s="210"/>
      <c r="Y1911" s="210"/>
      <c r="AF1911" s="210"/>
      <c r="AG1911" s="210"/>
      <c r="AT1911" s="210"/>
      <c r="AU1911" s="210"/>
      <c r="AV1911" s="210"/>
      <c r="AW1911" s="210"/>
      <c r="AX1911" s="210"/>
      <c r="AY1911" s="210"/>
      <c r="AZ1911" s="210"/>
      <c r="BA1911" s="210"/>
      <c r="BB1911" s="210"/>
      <c r="BC1911" s="210"/>
      <c r="BD1911" s="210"/>
      <c r="BE1911" s="210"/>
      <c r="BM1911" s="211"/>
      <c r="BN1911" s="211"/>
      <c r="BO1911" s="211"/>
      <c r="BP1911" s="211"/>
      <c r="BQ1911" s="211"/>
      <c r="BR1911" s="211"/>
      <c r="BS1911" s="211"/>
      <c r="BT1911" s="211"/>
      <c r="BU1911" s="211"/>
      <c r="BV1911" s="211"/>
      <c r="BW1911" s="211"/>
      <c r="BX1911" s="211"/>
    </row>
    <row r="1912" spans="1:76" s="209" customFormat="1" x14ac:dyDescent="0.25">
      <c r="A1912" s="194"/>
      <c r="B1912" s="194"/>
      <c r="C1912" s="194"/>
      <c r="D1912" s="194"/>
      <c r="E1912" s="194"/>
      <c r="F1912" s="194"/>
      <c r="G1912" s="194"/>
      <c r="X1912" s="210"/>
      <c r="Y1912" s="210"/>
      <c r="AF1912" s="210"/>
      <c r="AG1912" s="210"/>
      <c r="AT1912" s="210"/>
      <c r="AU1912" s="210"/>
      <c r="AV1912" s="210"/>
      <c r="AW1912" s="210"/>
      <c r="AX1912" s="210"/>
      <c r="AY1912" s="210"/>
      <c r="AZ1912" s="210"/>
      <c r="BA1912" s="210"/>
      <c r="BB1912" s="210"/>
      <c r="BC1912" s="210"/>
      <c r="BD1912" s="210"/>
      <c r="BE1912" s="210"/>
      <c r="BM1912" s="211"/>
      <c r="BN1912" s="211"/>
      <c r="BO1912" s="211"/>
      <c r="BP1912" s="211"/>
      <c r="BQ1912" s="211"/>
      <c r="BR1912" s="211"/>
      <c r="BS1912" s="211"/>
      <c r="BT1912" s="211"/>
      <c r="BU1912" s="211"/>
      <c r="BV1912" s="211"/>
      <c r="BW1912" s="211"/>
      <c r="BX1912" s="211"/>
    </row>
    <row r="1913" spans="1:76" s="209" customFormat="1" x14ac:dyDescent="0.25">
      <c r="A1913" s="194"/>
      <c r="B1913" s="194"/>
      <c r="C1913" s="194"/>
      <c r="D1913" s="194"/>
      <c r="E1913" s="194"/>
      <c r="F1913" s="194"/>
      <c r="G1913" s="194"/>
      <c r="X1913" s="210"/>
      <c r="Y1913" s="210"/>
      <c r="AF1913" s="210"/>
      <c r="AG1913" s="210"/>
      <c r="AT1913" s="210"/>
      <c r="AU1913" s="210"/>
      <c r="AV1913" s="210"/>
      <c r="AW1913" s="210"/>
      <c r="AX1913" s="210"/>
      <c r="AY1913" s="210"/>
      <c r="AZ1913" s="210"/>
      <c r="BA1913" s="210"/>
      <c r="BB1913" s="210"/>
      <c r="BC1913" s="210"/>
      <c r="BD1913" s="210"/>
      <c r="BE1913" s="210"/>
      <c r="BM1913" s="211"/>
      <c r="BN1913" s="211"/>
      <c r="BO1913" s="211"/>
      <c r="BP1913" s="211"/>
      <c r="BQ1913" s="211"/>
      <c r="BR1913" s="211"/>
      <c r="BS1913" s="211"/>
      <c r="BT1913" s="211"/>
      <c r="BU1913" s="211"/>
      <c r="BV1913" s="211"/>
      <c r="BW1913" s="211"/>
      <c r="BX1913" s="211"/>
    </row>
    <row r="1914" spans="1:76" s="209" customFormat="1" x14ac:dyDescent="0.25">
      <c r="A1914" s="194"/>
      <c r="B1914" s="194"/>
      <c r="C1914" s="194"/>
      <c r="D1914" s="194"/>
      <c r="E1914" s="194"/>
      <c r="F1914" s="194"/>
      <c r="G1914" s="194"/>
      <c r="X1914" s="210"/>
      <c r="Y1914" s="210"/>
      <c r="AF1914" s="210"/>
      <c r="AG1914" s="210"/>
      <c r="AT1914" s="210"/>
      <c r="AU1914" s="210"/>
      <c r="AV1914" s="210"/>
      <c r="AW1914" s="210"/>
      <c r="AX1914" s="210"/>
      <c r="AY1914" s="210"/>
      <c r="AZ1914" s="210"/>
      <c r="BA1914" s="210"/>
      <c r="BB1914" s="210"/>
      <c r="BC1914" s="210"/>
      <c r="BD1914" s="210"/>
      <c r="BE1914" s="210"/>
      <c r="BM1914" s="211"/>
      <c r="BN1914" s="211"/>
      <c r="BO1914" s="211"/>
      <c r="BP1914" s="211"/>
      <c r="BQ1914" s="211"/>
      <c r="BR1914" s="211"/>
      <c r="BS1914" s="211"/>
      <c r="BT1914" s="211"/>
      <c r="BU1914" s="211"/>
      <c r="BV1914" s="211"/>
      <c r="BW1914" s="211"/>
      <c r="BX1914" s="211"/>
    </row>
    <row r="1915" spans="1:76" s="209" customFormat="1" x14ac:dyDescent="0.25">
      <c r="A1915" s="194"/>
      <c r="B1915" s="194"/>
      <c r="C1915" s="194"/>
      <c r="D1915" s="194"/>
      <c r="E1915" s="194"/>
      <c r="F1915" s="194"/>
      <c r="G1915" s="194"/>
      <c r="X1915" s="210"/>
      <c r="Y1915" s="210"/>
      <c r="AF1915" s="210"/>
      <c r="AG1915" s="210"/>
      <c r="AT1915" s="210"/>
      <c r="AU1915" s="210"/>
      <c r="AV1915" s="210"/>
      <c r="AW1915" s="210"/>
      <c r="AX1915" s="210"/>
      <c r="AY1915" s="210"/>
      <c r="AZ1915" s="210"/>
      <c r="BA1915" s="210"/>
      <c r="BB1915" s="210"/>
      <c r="BC1915" s="210"/>
      <c r="BD1915" s="210"/>
      <c r="BE1915" s="210"/>
      <c r="BM1915" s="211"/>
      <c r="BN1915" s="211"/>
      <c r="BO1915" s="211"/>
      <c r="BP1915" s="211"/>
      <c r="BQ1915" s="211"/>
      <c r="BR1915" s="211"/>
      <c r="BS1915" s="211"/>
      <c r="BT1915" s="211"/>
      <c r="BU1915" s="211"/>
      <c r="BV1915" s="211"/>
      <c r="BW1915" s="211"/>
      <c r="BX1915" s="211"/>
    </row>
    <row r="1916" spans="1:76" s="209" customFormat="1" x14ac:dyDescent="0.25">
      <c r="A1916" s="194"/>
      <c r="B1916" s="194"/>
      <c r="C1916" s="194"/>
      <c r="D1916" s="194"/>
      <c r="E1916" s="194"/>
      <c r="F1916" s="194"/>
      <c r="G1916" s="194"/>
      <c r="X1916" s="210"/>
      <c r="Y1916" s="210"/>
      <c r="AF1916" s="210"/>
      <c r="AG1916" s="210"/>
      <c r="AT1916" s="210"/>
      <c r="AU1916" s="210"/>
      <c r="AV1916" s="210"/>
      <c r="AW1916" s="210"/>
      <c r="AX1916" s="210"/>
      <c r="AY1916" s="210"/>
      <c r="AZ1916" s="210"/>
      <c r="BA1916" s="210"/>
      <c r="BB1916" s="210"/>
      <c r="BC1916" s="210"/>
      <c r="BD1916" s="210"/>
      <c r="BE1916" s="210"/>
      <c r="BM1916" s="211"/>
      <c r="BN1916" s="211"/>
      <c r="BO1916" s="211"/>
      <c r="BP1916" s="211"/>
      <c r="BQ1916" s="211"/>
      <c r="BR1916" s="211"/>
      <c r="BS1916" s="211"/>
      <c r="BT1916" s="211"/>
      <c r="BU1916" s="211"/>
      <c r="BV1916" s="211"/>
      <c r="BW1916" s="211"/>
      <c r="BX1916" s="211"/>
    </row>
    <row r="1917" spans="1:76" s="209" customFormat="1" x14ac:dyDescent="0.25">
      <c r="A1917" s="194"/>
      <c r="B1917" s="194"/>
      <c r="C1917" s="194"/>
      <c r="D1917" s="194"/>
      <c r="E1917" s="194"/>
      <c r="F1917" s="194"/>
      <c r="G1917" s="194"/>
      <c r="X1917" s="210"/>
      <c r="Y1917" s="210"/>
      <c r="AF1917" s="210"/>
      <c r="AG1917" s="210"/>
      <c r="AT1917" s="210"/>
      <c r="AU1917" s="210"/>
      <c r="AV1917" s="210"/>
      <c r="AW1917" s="210"/>
      <c r="AX1917" s="210"/>
      <c r="AY1917" s="210"/>
      <c r="AZ1917" s="210"/>
      <c r="BA1917" s="210"/>
      <c r="BB1917" s="210"/>
      <c r="BC1917" s="210"/>
      <c r="BD1917" s="210"/>
      <c r="BE1917" s="210"/>
      <c r="BM1917" s="211"/>
      <c r="BN1917" s="211"/>
      <c r="BO1917" s="211"/>
      <c r="BP1917" s="211"/>
      <c r="BQ1917" s="211"/>
      <c r="BR1917" s="211"/>
      <c r="BS1917" s="211"/>
      <c r="BT1917" s="211"/>
      <c r="BU1917" s="211"/>
      <c r="BV1917" s="211"/>
      <c r="BW1917" s="211"/>
      <c r="BX1917" s="211"/>
    </row>
    <row r="1918" spans="1:76" s="209" customFormat="1" x14ac:dyDescent="0.25">
      <c r="A1918" s="194"/>
      <c r="B1918" s="194"/>
      <c r="C1918" s="194"/>
      <c r="D1918" s="194"/>
      <c r="E1918" s="194"/>
      <c r="F1918" s="194"/>
      <c r="G1918" s="194"/>
      <c r="X1918" s="210"/>
      <c r="Y1918" s="210"/>
      <c r="AF1918" s="210"/>
      <c r="AG1918" s="210"/>
      <c r="AT1918" s="210"/>
      <c r="AU1918" s="210"/>
      <c r="AV1918" s="210"/>
      <c r="AW1918" s="210"/>
      <c r="AX1918" s="210"/>
      <c r="AY1918" s="210"/>
      <c r="AZ1918" s="210"/>
      <c r="BA1918" s="210"/>
      <c r="BB1918" s="210"/>
      <c r="BC1918" s="210"/>
      <c r="BD1918" s="210"/>
      <c r="BE1918" s="210"/>
      <c r="BM1918" s="211"/>
      <c r="BN1918" s="211"/>
      <c r="BO1918" s="211"/>
      <c r="BP1918" s="211"/>
      <c r="BQ1918" s="211"/>
      <c r="BR1918" s="211"/>
      <c r="BS1918" s="211"/>
      <c r="BT1918" s="211"/>
      <c r="BU1918" s="211"/>
      <c r="BV1918" s="211"/>
      <c r="BW1918" s="211"/>
      <c r="BX1918" s="211"/>
    </row>
    <row r="1919" spans="1:76" s="209" customFormat="1" x14ac:dyDescent="0.25">
      <c r="A1919" s="194"/>
      <c r="B1919" s="194"/>
      <c r="C1919" s="194"/>
      <c r="D1919" s="194"/>
      <c r="E1919" s="194"/>
      <c r="F1919" s="194"/>
      <c r="G1919" s="194"/>
      <c r="X1919" s="210"/>
      <c r="Y1919" s="210"/>
      <c r="AF1919" s="210"/>
      <c r="AG1919" s="210"/>
      <c r="AT1919" s="210"/>
      <c r="AU1919" s="210"/>
      <c r="AV1919" s="210"/>
      <c r="AW1919" s="210"/>
      <c r="AX1919" s="210"/>
      <c r="AY1919" s="210"/>
      <c r="AZ1919" s="210"/>
      <c r="BA1919" s="210"/>
      <c r="BB1919" s="210"/>
      <c r="BC1919" s="210"/>
      <c r="BD1919" s="210"/>
      <c r="BE1919" s="210"/>
      <c r="BM1919" s="211"/>
      <c r="BN1919" s="211"/>
      <c r="BO1919" s="211"/>
      <c r="BP1919" s="211"/>
      <c r="BQ1919" s="211"/>
      <c r="BR1919" s="211"/>
      <c r="BS1919" s="211"/>
      <c r="BT1919" s="211"/>
      <c r="BU1919" s="211"/>
      <c r="BV1919" s="211"/>
      <c r="BW1919" s="211"/>
      <c r="BX1919" s="211"/>
    </row>
    <row r="1920" spans="1:76" s="209" customFormat="1" x14ac:dyDescent="0.25">
      <c r="A1920" s="194"/>
      <c r="B1920" s="194"/>
      <c r="C1920" s="194"/>
      <c r="D1920" s="194"/>
      <c r="E1920" s="194"/>
      <c r="F1920" s="194"/>
      <c r="G1920" s="194"/>
      <c r="X1920" s="210"/>
      <c r="Y1920" s="210"/>
      <c r="AF1920" s="210"/>
      <c r="AG1920" s="210"/>
      <c r="AT1920" s="210"/>
      <c r="AU1920" s="210"/>
      <c r="AV1920" s="210"/>
      <c r="AW1920" s="210"/>
      <c r="AX1920" s="210"/>
      <c r="AY1920" s="210"/>
      <c r="AZ1920" s="210"/>
      <c r="BA1920" s="210"/>
      <c r="BB1920" s="210"/>
      <c r="BC1920" s="210"/>
      <c r="BD1920" s="210"/>
      <c r="BE1920" s="210"/>
      <c r="BM1920" s="211"/>
      <c r="BN1920" s="211"/>
      <c r="BO1920" s="211"/>
      <c r="BP1920" s="211"/>
      <c r="BQ1920" s="211"/>
      <c r="BR1920" s="211"/>
      <c r="BS1920" s="211"/>
      <c r="BT1920" s="211"/>
      <c r="BU1920" s="211"/>
      <c r="BV1920" s="211"/>
      <c r="BW1920" s="211"/>
      <c r="BX1920" s="211"/>
    </row>
    <row r="1921" spans="1:76" s="209" customFormat="1" x14ac:dyDescent="0.25">
      <c r="A1921" s="194"/>
      <c r="B1921" s="194"/>
      <c r="C1921" s="194"/>
      <c r="D1921" s="194"/>
      <c r="E1921" s="194"/>
      <c r="F1921" s="194"/>
      <c r="G1921" s="194"/>
      <c r="X1921" s="210"/>
      <c r="Y1921" s="210"/>
      <c r="AF1921" s="210"/>
      <c r="AG1921" s="210"/>
      <c r="AT1921" s="210"/>
      <c r="AU1921" s="210"/>
      <c r="AV1921" s="210"/>
      <c r="AW1921" s="210"/>
      <c r="AX1921" s="210"/>
      <c r="AY1921" s="210"/>
      <c r="AZ1921" s="210"/>
      <c r="BA1921" s="210"/>
      <c r="BB1921" s="210"/>
      <c r="BC1921" s="210"/>
      <c r="BD1921" s="210"/>
      <c r="BE1921" s="210"/>
      <c r="BM1921" s="211"/>
      <c r="BN1921" s="211"/>
      <c r="BO1921" s="211"/>
      <c r="BP1921" s="211"/>
      <c r="BQ1921" s="211"/>
      <c r="BR1921" s="211"/>
      <c r="BS1921" s="211"/>
      <c r="BT1921" s="211"/>
      <c r="BU1921" s="211"/>
      <c r="BV1921" s="211"/>
      <c r="BW1921" s="211"/>
      <c r="BX1921" s="211"/>
    </row>
    <row r="1922" spans="1:76" s="209" customFormat="1" x14ac:dyDescent="0.25">
      <c r="A1922" s="194"/>
      <c r="B1922" s="194"/>
      <c r="C1922" s="194"/>
      <c r="D1922" s="194"/>
      <c r="E1922" s="194"/>
      <c r="F1922" s="194"/>
      <c r="G1922" s="194"/>
      <c r="X1922" s="210"/>
      <c r="Y1922" s="210"/>
      <c r="AF1922" s="210"/>
      <c r="AG1922" s="210"/>
      <c r="AT1922" s="210"/>
      <c r="AU1922" s="210"/>
      <c r="AV1922" s="210"/>
      <c r="AW1922" s="210"/>
      <c r="AX1922" s="210"/>
      <c r="AY1922" s="210"/>
      <c r="AZ1922" s="210"/>
      <c r="BA1922" s="210"/>
      <c r="BB1922" s="210"/>
      <c r="BC1922" s="210"/>
      <c r="BD1922" s="210"/>
      <c r="BE1922" s="210"/>
      <c r="BM1922" s="211"/>
      <c r="BN1922" s="211"/>
      <c r="BO1922" s="211"/>
      <c r="BP1922" s="211"/>
      <c r="BQ1922" s="211"/>
      <c r="BR1922" s="211"/>
      <c r="BS1922" s="211"/>
      <c r="BT1922" s="211"/>
      <c r="BU1922" s="211"/>
      <c r="BV1922" s="211"/>
      <c r="BW1922" s="211"/>
      <c r="BX1922" s="211"/>
    </row>
    <row r="1923" spans="1:76" s="209" customFormat="1" x14ac:dyDescent="0.25">
      <c r="A1923" s="194"/>
      <c r="B1923" s="194"/>
      <c r="C1923" s="194"/>
      <c r="D1923" s="194"/>
      <c r="E1923" s="194"/>
      <c r="F1923" s="194"/>
      <c r="G1923" s="194"/>
      <c r="X1923" s="210"/>
      <c r="Y1923" s="210"/>
      <c r="AF1923" s="210"/>
      <c r="AG1923" s="210"/>
      <c r="AT1923" s="210"/>
      <c r="AU1923" s="210"/>
      <c r="AV1923" s="210"/>
      <c r="AW1923" s="210"/>
      <c r="AX1923" s="210"/>
      <c r="AY1923" s="210"/>
      <c r="AZ1923" s="210"/>
      <c r="BA1923" s="210"/>
      <c r="BB1923" s="210"/>
      <c r="BC1923" s="210"/>
      <c r="BD1923" s="210"/>
      <c r="BE1923" s="210"/>
      <c r="BM1923" s="211"/>
      <c r="BN1923" s="211"/>
      <c r="BO1923" s="211"/>
      <c r="BP1923" s="211"/>
      <c r="BQ1923" s="211"/>
      <c r="BR1923" s="211"/>
      <c r="BS1923" s="211"/>
      <c r="BT1923" s="211"/>
      <c r="BU1923" s="211"/>
      <c r="BV1923" s="211"/>
      <c r="BW1923" s="211"/>
      <c r="BX1923" s="211"/>
    </row>
    <row r="1924" spans="1:76" s="209" customFormat="1" x14ac:dyDescent="0.25">
      <c r="A1924" s="194"/>
      <c r="B1924" s="194"/>
      <c r="C1924" s="194"/>
      <c r="D1924" s="194"/>
      <c r="E1924" s="194"/>
      <c r="F1924" s="194"/>
      <c r="G1924" s="194"/>
      <c r="X1924" s="210"/>
      <c r="Y1924" s="210"/>
      <c r="AF1924" s="210"/>
      <c r="AG1924" s="210"/>
      <c r="AT1924" s="210"/>
      <c r="AU1924" s="210"/>
      <c r="AV1924" s="210"/>
      <c r="AW1924" s="210"/>
      <c r="AX1924" s="210"/>
      <c r="AY1924" s="210"/>
      <c r="AZ1924" s="210"/>
      <c r="BA1924" s="210"/>
      <c r="BB1924" s="210"/>
      <c r="BC1924" s="210"/>
      <c r="BD1924" s="210"/>
      <c r="BE1924" s="210"/>
      <c r="BM1924" s="211"/>
      <c r="BN1924" s="211"/>
      <c r="BO1924" s="211"/>
      <c r="BP1924" s="211"/>
      <c r="BQ1924" s="211"/>
      <c r="BR1924" s="211"/>
      <c r="BS1924" s="211"/>
      <c r="BT1924" s="211"/>
      <c r="BU1924" s="211"/>
      <c r="BV1924" s="211"/>
      <c r="BW1924" s="211"/>
      <c r="BX1924" s="211"/>
    </row>
    <row r="1925" spans="1:76" s="209" customFormat="1" x14ac:dyDescent="0.25">
      <c r="A1925" s="194"/>
      <c r="B1925" s="194"/>
      <c r="C1925" s="194"/>
      <c r="D1925" s="194"/>
      <c r="E1925" s="194"/>
      <c r="F1925" s="194"/>
      <c r="G1925" s="194"/>
      <c r="X1925" s="210"/>
      <c r="Y1925" s="210"/>
      <c r="AF1925" s="210"/>
      <c r="AG1925" s="210"/>
      <c r="AT1925" s="210"/>
      <c r="AU1925" s="210"/>
      <c r="AV1925" s="210"/>
      <c r="AW1925" s="210"/>
      <c r="AX1925" s="210"/>
      <c r="AY1925" s="210"/>
      <c r="AZ1925" s="210"/>
      <c r="BA1925" s="210"/>
      <c r="BB1925" s="210"/>
      <c r="BC1925" s="210"/>
      <c r="BD1925" s="210"/>
      <c r="BE1925" s="210"/>
      <c r="BM1925" s="211"/>
      <c r="BN1925" s="211"/>
      <c r="BO1925" s="211"/>
      <c r="BP1925" s="211"/>
      <c r="BQ1925" s="211"/>
      <c r="BR1925" s="211"/>
      <c r="BS1925" s="211"/>
      <c r="BT1925" s="211"/>
      <c r="BU1925" s="211"/>
      <c r="BV1925" s="211"/>
      <c r="BW1925" s="211"/>
      <c r="BX1925" s="211"/>
    </row>
    <row r="1926" spans="1:76" s="209" customFormat="1" x14ac:dyDescent="0.25">
      <c r="A1926" s="194"/>
      <c r="B1926" s="194"/>
      <c r="C1926" s="194"/>
      <c r="D1926" s="194"/>
      <c r="E1926" s="194"/>
      <c r="F1926" s="194"/>
      <c r="G1926" s="194"/>
      <c r="X1926" s="210"/>
      <c r="Y1926" s="210"/>
      <c r="AF1926" s="210"/>
      <c r="AG1926" s="210"/>
      <c r="AT1926" s="210"/>
      <c r="AU1926" s="210"/>
      <c r="AV1926" s="210"/>
      <c r="AW1926" s="210"/>
      <c r="AX1926" s="210"/>
      <c r="AY1926" s="210"/>
      <c r="AZ1926" s="210"/>
      <c r="BA1926" s="210"/>
      <c r="BB1926" s="210"/>
      <c r="BC1926" s="210"/>
      <c r="BD1926" s="210"/>
      <c r="BE1926" s="210"/>
      <c r="BM1926" s="211"/>
      <c r="BN1926" s="211"/>
      <c r="BO1926" s="211"/>
      <c r="BP1926" s="211"/>
      <c r="BQ1926" s="211"/>
      <c r="BR1926" s="211"/>
      <c r="BS1926" s="211"/>
      <c r="BT1926" s="211"/>
      <c r="BU1926" s="211"/>
      <c r="BV1926" s="211"/>
      <c r="BW1926" s="211"/>
      <c r="BX1926" s="211"/>
    </row>
    <row r="1927" spans="1:76" s="209" customFormat="1" x14ac:dyDescent="0.25">
      <c r="A1927" s="194"/>
      <c r="B1927" s="194"/>
      <c r="C1927" s="194"/>
      <c r="D1927" s="194"/>
      <c r="E1927" s="194"/>
      <c r="F1927" s="194"/>
      <c r="G1927" s="194"/>
      <c r="X1927" s="210"/>
      <c r="Y1927" s="210"/>
      <c r="AF1927" s="210"/>
      <c r="AG1927" s="210"/>
      <c r="AT1927" s="210"/>
      <c r="AU1927" s="210"/>
      <c r="AV1927" s="210"/>
      <c r="AW1927" s="210"/>
      <c r="AX1927" s="210"/>
      <c r="AY1927" s="210"/>
      <c r="AZ1927" s="210"/>
      <c r="BA1927" s="210"/>
      <c r="BB1927" s="210"/>
      <c r="BC1927" s="210"/>
      <c r="BD1927" s="210"/>
      <c r="BE1927" s="210"/>
      <c r="BM1927" s="211"/>
      <c r="BN1927" s="211"/>
      <c r="BO1927" s="211"/>
      <c r="BP1927" s="211"/>
      <c r="BQ1927" s="211"/>
      <c r="BR1927" s="211"/>
      <c r="BS1927" s="211"/>
      <c r="BT1927" s="211"/>
      <c r="BU1927" s="211"/>
      <c r="BV1927" s="211"/>
      <c r="BW1927" s="211"/>
      <c r="BX1927" s="211"/>
    </row>
    <row r="1928" spans="1:76" s="209" customFormat="1" x14ac:dyDescent="0.25">
      <c r="A1928" s="194"/>
      <c r="B1928" s="194"/>
      <c r="C1928" s="194"/>
      <c r="D1928" s="194"/>
      <c r="E1928" s="194"/>
      <c r="F1928" s="194"/>
      <c r="G1928" s="194"/>
      <c r="X1928" s="210"/>
      <c r="Y1928" s="210"/>
      <c r="AF1928" s="210"/>
      <c r="AG1928" s="210"/>
      <c r="AT1928" s="210"/>
      <c r="AU1928" s="210"/>
      <c r="AV1928" s="210"/>
      <c r="AW1928" s="210"/>
      <c r="AX1928" s="210"/>
      <c r="AY1928" s="210"/>
      <c r="AZ1928" s="210"/>
      <c r="BA1928" s="210"/>
      <c r="BB1928" s="210"/>
      <c r="BC1928" s="210"/>
      <c r="BD1928" s="210"/>
      <c r="BE1928" s="210"/>
      <c r="BM1928" s="211"/>
      <c r="BN1928" s="211"/>
      <c r="BO1928" s="211"/>
      <c r="BP1928" s="211"/>
      <c r="BQ1928" s="211"/>
      <c r="BR1928" s="211"/>
      <c r="BS1928" s="211"/>
      <c r="BT1928" s="211"/>
      <c r="BU1928" s="211"/>
      <c r="BV1928" s="211"/>
      <c r="BW1928" s="211"/>
      <c r="BX1928" s="211"/>
    </row>
    <row r="1929" spans="1:76" s="209" customFormat="1" x14ac:dyDescent="0.25">
      <c r="A1929" s="194"/>
      <c r="B1929" s="194"/>
      <c r="C1929" s="194"/>
      <c r="D1929" s="194"/>
      <c r="E1929" s="194"/>
      <c r="F1929" s="194"/>
      <c r="G1929" s="194"/>
      <c r="X1929" s="210"/>
      <c r="Y1929" s="210"/>
      <c r="AF1929" s="210"/>
      <c r="AG1929" s="210"/>
      <c r="AT1929" s="210"/>
      <c r="AU1929" s="210"/>
      <c r="AV1929" s="210"/>
      <c r="AW1929" s="210"/>
      <c r="AX1929" s="210"/>
      <c r="AY1929" s="210"/>
      <c r="AZ1929" s="210"/>
      <c r="BA1929" s="210"/>
      <c r="BB1929" s="210"/>
      <c r="BC1929" s="210"/>
      <c r="BD1929" s="210"/>
      <c r="BE1929" s="210"/>
      <c r="BM1929" s="211"/>
      <c r="BN1929" s="211"/>
      <c r="BO1929" s="211"/>
      <c r="BP1929" s="211"/>
      <c r="BQ1929" s="211"/>
      <c r="BR1929" s="211"/>
      <c r="BS1929" s="211"/>
      <c r="BT1929" s="211"/>
      <c r="BU1929" s="211"/>
      <c r="BV1929" s="211"/>
      <c r="BW1929" s="211"/>
      <c r="BX1929" s="211"/>
    </row>
    <row r="1930" spans="1:76" s="209" customFormat="1" x14ac:dyDescent="0.25">
      <c r="A1930" s="194"/>
      <c r="B1930" s="194"/>
      <c r="C1930" s="194"/>
      <c r="D1930" s="194"/>
      <c r="E1930" s="194"/>
      <c r="F1930" s="194"/>
      <c r="G1930" s="194"/>
      <c r="X1930" s="210"/>
      <c r="Y1930" s="210"/>
      <c r="AF1930" s="210"/>
      <c r="AG1930" s="210"/>
      <c r="AT1930" s="210"/>
      <c r="AU1930" s="210"/>
      <c r="AV1930" s="210"/>
      <c r="AW1930" s="210"/>
      <c r="AX1930" s="210"/>
      <c r="AY1930" s="210"/>
      <c r="AZ1930" s="210"/>
      <c r="BA1930" s="210"/>
      <c r="BB1930" s="210"/>
      <c r="BC1930" s="210"/>
      <c r="BD1930" s="210"/>
      <c r="BE1930" s="210"/>
      <c r="BM1930" s="211"/>
      <c r="BN1930" s="211"/>
      <c r="BO1930" s="211"/>
      <c r="BP1930" s="211"/>
      <c r="BQ1930" s="211"/>
      <c r="BR1930" s="211"/>
      <c r="BS1930" s="211"/>
      <c r="BT1930" s="211"/>
      <c r="BU1930" s="211"/>
      <c r="BV1930" s="211"/>
      <c r="BW1930" s="211"/>
      <c r="BX1930" s="211"/>
    </row>
    <row r="1931" spans="1:76" s="209" customFormat="1" x14ac:dyDescent="0.25">
      <c r="A1931" s="194"/>
      <c r="B1931" s="194"/>
      <c r="C1931" s="194"/>
      <c r="D1931" s="194"/>
      <c r="E1931" s="194"/>
      <c r="F1931" s="194"/>
      <c r="G1931" s="194"/>
      <c r="X1931" s="210"/>
      <c r="Y1931" s="210"/>
      <c r="AF1931" s="210"/>
      <c r="AG1931" s="210"/>
      <c r="AT1931" s="210"/>
      <c r="AU1931" s="210"/>
      <c r="AV1931" s="210"/>
      <c r="AW1931" s="210"/>
      <c r="AX1931" s="210"/>
      <c r="AY1931" s="210"/>
      <c r="AZ1931" s="210"/>
      <c r="BA1931" s="210"/>
      <c r="BB1931" s="210"/>
      <c r="BC1931" s="210"/>
      <c r="BD1931" s="210"/>
      <c r="BE1931" s="210"/>
      <c r="BM1931" s="211"/>
      <c r="BN1931" s="211"/>
      <c r="BO1931" s="211"/>
      <c r="BP1931" s="211"/>
      <c r="BQ1931" s="211"/>
      <c r="BR1931" s="211"/>
      <c r="BS1931" s="211"/>
      <c r="BT1931" s="211"/>
      <c r="BU1931" s="211"/>
      <c r="BV1931" s="211"/>
      <c r="BW1931" s="211"/>
      <c r="BX1931" s="211"/>
    </row>
    <row r="1932" spans="1:76" s="209" customFormat="1" x14ac:dyDescent="0.25">
      <c r="A1932" s="194"/>
      <c r="B1932" s="194"/>
      <c r="C1932" s="194"/>
      <c r="D1932" s="194"/>
      <c r="E1932" s="194"/>
      <c r="F1932" s="194"/>
      <c r="G1932" s="194"/>
      <c r="X1932" s="210"/>
      <c r="Y1932" s="210"/>
      <c r="AF1932" s="210"/>
      <c r="AG1932" s="210"/>
      <c r="AT1932" s="210"/>
      <c r="AU1932" s="210"/>
      <c r="AV1932" s="210"/>
      <c r="AW1932" s="210"/>
      <c r="AX1932" s="210"/>
      <c r="AY1932" s="210"/>
      <c r="AZ1932" s="210"/>
      <c r="BA1932" s="210"/>
      <c r="BB1932" s="210"/>
      <c r="BC1932" s="210"/>
      <c r="BD1932" s="210"/>
      <c r="BE1932" s="210"/>
      <c r="BM1932" s="211"/>
      <c r="BN1932" s="211"/>
      <c r="BO1932" s="211"/>
      <c r="BP1932" s="211"/>
      <c r="BQ1932" s="211"/>
      <c r="BR1932" s="211"/>
      <c r="BS1932" s="211"/>
      <c r="BT1932" s="211"/>
      <c r="BU1932" s="211"/>
      <c r="BV1932" s="211"/>
      <c r="BW1932" s="211"/>
      <c r="BX1932" s="211"/>
    </row>
    <row r="1933" spans="1:76" s="209" customFormat="1" x14ac:dyDescent="0.25">
      <c r="A1933" s="194"/>
      <c r="B1933" s="194"/>
      <c r="C1933" s="194"/>
      <c r="D1933" s="194"/>
      <c r="E1933" s="194"/>
      <c r="F1933" s="194"/>
      <c r="G1933" s="194"/>
      <c r="X1933" s="210"/>
      <c r="Y1933" s="210"/>
      <c r="AF1933" s="210"/>
      <c r="AG1933" s="210"/>
      <c r="AT1933" s="210"/>
      <c r="AU1933" s="210"/>
      <c r="AV1933" s="210"/>
      <c r="AW1933" s="210"/>
      <c r="AX1933" s="210"/>
      <c r="AY1933" s="210"/>
      <c r="AZ1933" s="210"/>
      <c r="BA1933" s="210"/>
      <c r="BB1933" s="210"/>
      <c r="BC1933" s="210"/>
      <c r="BD1933" s="210"/>
      <c r="BE1933" s="210"/>
      <c r="BM1933" s="211"/>
      <c r="BN1933" s="211"/>
      <c r="BO1933" s="211"/>
      <c r="BP1933" s="211"/>
      <c r="BQ1933" s="211"/>
      <c r="BR1933" s="211"/>
      <c r="BS1933" s="211"/>
      <c r="BT1933" s="211"/>
      <c r="BU1933" s="211"/>
      <c r="BV1933" s="211"/>
      <c r="BW1933" s="211"/>
      <c r="BX1933" s="211"/>
    </row>
    <row r="1934" spans="1:76" s="209" customFormat="1" x14ac:dyDescent="0.25">
      <c r="A1934" s="194"/>
      <c r="B1934" s="194"/>
      <c r="C1934" s="194"/>
      <c r="D1934" s="194"/>
      <c r="E1934" s="194"/>
      <c r="F1934" s="194"/>
      <c r="G1934" s="194"/>
      <c r="X1934" s="210"/>
      <c r="Y1934" s="210"/>
      <c r="AF1934" s="210"/>
      <c r="AG1934" s="210"/>
      <c r="AT1934" s="210"/>
      <c r="AU1934" s="210"/>
      <c r="AV1934" s="210"/>
      <c r="AW1934" s="210"/>
      <c r="AX1934" s="210"/>
      <c r="AY1934" s="210"/>
      <c r="AZ1934" s="210"/>
      <c r="BA1934" s="210"/>
      <c r="BB1934" s="210"/>
      <c r="BC1934" s="210"/>
      <c r="BD1934" s="210"/>
      <c r="BE1934" s="210"/>
      <c r="BM1934" s="211"/>
      <c r="BN1934" s="211"/>
      <c r="BO1934" s="211"/>
      <c r="BP1934" s="211"/>
      <c r="BQ1934" s="211"/>
      <c r="BR1934" s="211"/>
      <c r="BS1934" s="211"/>
      <c r="BT1934" s="211"/>
      <c r="BU1934" s="211"/>
      <c r="BV1934" s="211"/>
      <c r="BW1934" s="211"/>
      <c r="BX1934" s="211"/>
    </row>
    <row r="1935" spans="1:76" s="209" customFormat="1" x14ac:dyDescent="0.25">
      <c r="A1935" s="194"/>
      <c r="B1935" s="194"/>
      <c r="C1935" s="194"/>
      <c r="D1935" s="194"/>
      <c r="E1935" s="194"/>
      <c r="F1935" s="194"/>
      <c r="G1935" s="194"/>
      <c r="X1935" s="210"/>
      <c r="Y1935" s="210"/>
      <c r="AF1935" s="210"/>
      <c r="AG1935" s="210"/>
      <c r="AT1935" s="210"/>
      <c r="AU1935" s="210"/>
      <c r="AV1935" s="210"/>
      <c r="AW1935" s="210"/>
      <c r="AX1935" s="210"/>
      <c r="AY1935" s="210"/>
      <c r="AZ1935" s="210"/>
      <c r="BA1935" s="210"/>
      <c r="BB1935" s="210"/>
      <c r="BC1935" s="210"/>
      <c r="BD1935" s="210"/>
      <c r="BE1935" s="210"/>
      <c r="BM1935" s="211"/>
      <c r="BN1935" s="211"/>
      <c r="BO1935" s="211"/>
      <c r="BP1935" s="211"/>
      <c r="BQ1935" s="211"/>
      <c r="BR1935" s="211"/>
      <c r="BS1935" s="211"/>
      <c r="BT1935" s="211"/>
      <c r="BU1935" s="211"/>
      <c r="BV1935" s="211"/>
      <c r="BW1935" s="211"/>
      <c r="BX1935" s="211"/>
    </row>
    <row r="1936" spans="1:76" s="209" customFormat="1" x14ac:dyDescent="0.25">
      <c r="A1936" s="194"/>
      <c r="B1936" s="194"/>
      <c r="C1936" s="194"/>
      <c r="D1936" s="194"/>
      <c r="E1936" s="194"/>
      <c r="F1936" s="194"/>
      <c r="G1936" s="194"/>
      <c r="X1936" s="210"/>
      <c r="Y1936" s="210"/>
      <c r="AF1936" s="210"/>
      <c r="AG1936" s="210"/>
      <c r="AT1936" s="210"/>
      <c r="AU1936" s="210"/>
      <c r="AV1936" s="210"/>
      <c r="AW1936" s="210"/>
      <c r="AX1936" s="210"/>
      <c r="AY1936" s="210"/>
      <c r="AZ1936" s="210"/>
      <c r="BA1936" s="210"/>
      <c r="BB1936" s="210"/>
      <c r="BC1936" s="210"/>
      <c r="BD1936" s="210"/>
      <c r="BE1936" s="210"/>
      <c r="BM1936" s="211"/>
      <c r="BN1936" s="211"/>
      <c r="BO1936" s="211"/>
      <c r="BP1936" s="211"/>
      <c r="BQ1936" s="211"/>
      <c r="BR1936" s="211"/>
      <c r="BS1936" s="211"/>
      <c r="BT1936" s="211"/>
      <c r="BU1936" s="211"/>
      <c r="BV1936" s="211"/>
      <c r="BW1936" s="211"/>
      <c r="BX1936" s="211"/>
    </row>
    <row r="1937" spans="1:76" s="209" customFormat="1" x14ac:dyDescent="0.25">
      <c r="A1937" s="194"/>
      <c r="B1937" s="194"/>
      <c r="C1937" s="194"/>
      <c r="D1937" s="194"/>
      <c r="E1937" s="194"/>
      <c r="F1937" s="194"/>
      <c r="G1937" s="194"/>
      <c r="X1937" s="210"/>
      <c r="Y1937" s="210"/>
      <c r="AF1937" s="210"/>
      <c r="AG1937" s="210"/>
      <c r="AT1937" s="210"/>
      <c r="AU1937" s="210"/>
      <c r="AV1937" s="210"/>
      <c r="AW1937" s="210"/>
      <c r="AX1937" s="210"/>
      <c r="AY1937" s="210"/>
      <c r="AZ1937" s="210"/>
      <c r="BA1937" s="210"/>
      <c r="BB1937" s="210"/>
      <c r="BC1937" s="210"/>
      <c r="BD1937" s="210"/>
      <c r="BE1937" s="210"/>
      <c r="BM1937" s="211"/>
      <c r="BN1937" s="211"/>
      <c r="BO1937" s="211"/>
      <c r="BP1937" s="211"/>
      <c r="BQ1937" s="211"/>
      <c r="BR1937" s="211"/>
      <c r="BS1937" s="211"/>
      <c r="BT1937" s="211"/>
      <c r="BU1937" s="211"/>
      <c r="BV1937" s="211"/>
      <c r="BW1937" s="211"/>
      <c r="BX1937" s="211"/>
    </row>
    <row r="1938" spans="1:76" s="209" customFormat="1" x14ac:dyDescent="0.25">
      <c r="A1938" s="194"/>
      <c r="B1938" s="194"/>
      <c r="C1938" s="194"/>
      <c r="D1938" s="194"/>
      <c r="E1938" s="194"/>
      <c r="F1938" s="194"/>
      <c r="G1938" s="194"/>
      <c r="X1938" s="210"/>
      <c r="Y1938" s="210"/>
      <c r="AF1938" s="210"/>
      <c r="AG1938" s="210"/>
      <c r="AT1938" s="210"/>
      <c r="AU1938" s="210"/>
      <c r="AV1938" s="210"/>
      <c r="AW1938" s="210"/>
      <c r="AX1938" s="210"/>
      <c r="AY1938" s="210"/>
      <c r="AZ1938" s="210"/>
      <c r="BA1938" s="210"/>
      <c r="BB1938" s="210"/>
      <c r="BC1938" s="210"/>
      <c r="BD1938" s="210"/>
      <c r="BE1938" s="210"/>
      <c r="BM1938" s="211"/>
      <c r="BN1938" s="211"/>
      <c r="BO1938" s="211"/>
      <c r="BP1938" s="211"/>
      <c r="BQ1938" s="211"/>
      <c r="BR1938" s="211"/>
      <c r="BS1938" s="211"/>
      <c r="BT1938" s="211"/>
      <c r="BU1938" s="211"/>
      <c r="BV1938" s="211"/>
      <c r="BW1938" s="211"/>
      <c r="BX1938" s="211"/>
    </row>
    <row r="1939" spans="1:76" s="209" customFormat="1" x14ac:dyDescent="0.25">
      <c r="A1939" s="194"/>
      <c r="B1939" s="194"/>
      <c r="C1939" s="194"/>
      <c r="D1939" s="194"/>
      <c r="E1939" s="194"/>
      <c r="F1939" s="194"/>
      <c r="G1939" s="194"/>
      <c r="X1939" s="210"/>
      <c r="Y1939" s="210"/>
      <c r="AF1939" s="210"/>
      <c r="AG1939" s="210"/>
      <c r="AT1939" s="210"/>
      <c r="AU1939" s="210"/>
      <c r="AV1939" s="210"/>
      <c r="AW1939" s="210"/>
      <c r="AX1939" s="210"/>
      <c r="AY1939" s="210"/>
      <c r="AZ1939" s="210"/>
      <c r="BA1939" s="210"/>
      <c r="BB1939" s="210"/>
      <c r="BC1939" s="210"/>
      <c r="BD1939" s="210"/>
      <c r="BE1939" s="210"/>
      <c r="BM1939" s="211"/>
      <c r="BN1939" s="211"/>
      <c r="BO1939" s="211"/>
      <c r="BP1939" s="211"/>
      <c r="BQ1939" s="211"/>
      <c r="BR1939" s="211"/>
      <c r="BS1939" s="211"/>
      <c r="BT1939" s="211"/>
      <c r="BU1939" s="211"/>
      <c r="BV1939" s="211"/>
      <c r="BW1939" s="211"/>
      <c r="BX1939" s="211"/>
    </row>
    <row r="1940" spans="1:76" s="209" customFormat="1" x14ac:dyDescent="0.25">
      <c r="A1940" s="194"/>
      <c r="B1940" s="194"/>
      <c r="C1940" s="194"/>
      <c r="D1940" s="194"/>
      <c r="E1940" s="194"/>
      <c r="F1940" s="194"/>
      <c r="G1940" s="194"/>
      <c r="X1940" s="210"/>
      <c r="Y1940" s="210"/>
      <c r="AF1940" s="210"/>
      <c r="AG1940" s="210"/>
      <c r="AT1940" s="210"/>
      <c r="AU1940" s="210"/>
      <c r="AV1940" s="210"/>
      <c r="AW1940" s="210"/>
      <c r="AX1940" s="210"/>
      <c r="AY1940" s="210"/>
      <c r="AZ1940" s="210"/>
      <c r="BA1940" s="210"/>
      <c r="BB1940" s="210"/>
      <c r="BC1940" s="210"/>
      <c r="BD1940" s="210"/>
      <c r="BE1940" s="210"/>
      <c r="BM1940" s="211"/>
      <c r="BN1940" s="211"/>
      <c r="BO1940" s="211"/>
      <c r="BP1940" s="211"/>
      <c r="BQ1940" s="211"/>
      <c r="BR1940" s="211"/>
      <c r="BS1940" s="211"/>
      <c r="BT1940" s="211"/>
      <c r="BU1940" s="211"/>
      <c r="BV1940" s="211"/>
      <c r="BW1940" s="211"/>
      <c r="BX1940" s="211"/>
    </row>
    <row r="1941" spans="1:76" s="209" customFormat="1" x14ac:dyDescent="0.25">
      <c r="A1941" s="194"/>
      <c r="B1941" s="194"/>
      <c r="C1941" s="194"/>
      <c r="D1941" s="194"/>
      <c r="E1941" s="194"/>
      <c r="F1941" s="194"/>
      <c r="G1941" s="194"/>
      <c r="X1941" s="210"/>
      <c r="Y1941" s="210"/>
      <c r="AF1941" s="210"/>
      <c r="AG1941" s="210"/>
      <c r="AT1941" s="210"/>
      <c r="AU1941" s="210"/>
      <c r="AV1941" s="210"/>
      <c r="AW1941" s="210"/>
      <c r="AX1941" s="210"/>
      <c r="AY1941" s="210"/>
      <c r="AZ1941" s="210"/>
      <c r="BA1941" s="210"/>
      <c r="BB1941" s="210"/>
      <c r="BC1941" s="210"/>
      <c r="BD1941" s="210"/>
      <c r="BE1941" s="210"/>
      <c r="BM1941" s="211"/>
      <c r="BN1941" s="211"/>
      <c r="BO1941" s="211"/>
      <c r="BP1941" s="211"/>
      <c r="BQ1941" s="211"/>
      <c r="BR1941" s="211"/>
      <c r="BS1941" s="211"/>
      <c r="BT1941" s="211"/>
      <c r="BU1941" s="211"/>
      <c r="BV1941" s="211"/>
      <c r="BW1941" s="211"/>
      <c r="BX1941" s="211"/>
    </row>
    <row r="1942" spans="1:76" s="209" customFormat="1" x14ac:dyDescent="0.25">
      <c r="A1942" s="194"/>
      <c r="B1942" s="194"/>
      <c r="C1942" s="194"/>
      <c r="D1942" s="194"/>
      <c r="E1942" s="194"/>
      <c r="F1942" s="194"/>
      <c r="G1942" s="194"/>
      <c r="X1942" s="210"/>
      <c r="Y1942" s="210"/>
      <c r="AF1942" s="210"/>
      <c r="AG1942" s="210"/>
      <c r="AT1942" s="210"/>
      <c r="AU1942" s="210"/>
      <c r="AV1942" s="210"/>
      <c r="AW1942" s="210"/>
      <c r="AX1942" s="210"/>
      <c r="AY1942" s="210"/>
      <c r="AZ1942" s="210"/>
      <c r="BA1942" s="210"/>
      <c r="BB1942" s="210"/>
      <c r="BC1942" s="210"/>
      <c r="BD1942" s="210"/>
      <c r="BE1942" s="210"/>
      <c r="BM1942" s="211"/>
      <c r="BN1942" s="211"/>
      <c r="BO1942" s="211"/>
      <c r="BP1942" s="211"/>
      <c r="BQ1942" s="211"/>
      <c r="BR1942" s="211"/>
      <c r="BS1942" s="211"/>
      <c r="BT1942" s="211"/>
      <c r="BU1942" s="211"/>
      <c r="BV1942" s="211"/>
      <c r="BW1942" s="211"/>
      <c r="BX1942" s="211"/>
    </row>
    <row r="1943" spans="1:76" s="209" customFormat="1" x14ac:dyDescent="0.25">
      <c r="A1943" s="194"/>
      <c r="B1943" s="194"/>
      <c r="C1943" s="194"/>
      <c r="D1943" s="194"/>
      <c r="E1943" s="194"/>
      <c r="F1943" s="194"/>
      <c r="G1943" s="194"/>
      <c r="X1943" s="210"/>
      <c r="Y1943" s="210"/>
      <c r="AF1943" s="210"/>
      <c r="AG1943" s="210"/>
      <c r="AT1943" s="210"/>
      <c r="AU1943" s="210"/>
      <c r="AV1943" s="210"/>
      <c r="AW1943" s="210"/>
      <c r="AX1943" s="210"/>
      <c r="AY1943" s="210"/>
      <c r="AZ1943" s="210"/>
      <c r="BA1943" s="210"/>
      <c r="BB1943" s="210"/>
      <c r="BC1943" s="210"/>
      <c r="BD1943" s="210"/>
      <c r="BE1943" s="210"/>
      <c r="BM1943" s="211"/>
      <c r="BN1943" s="211"/>
      <c r="BO1943" s="211"/>
      <c r="BP1943" s="211"/>
      <c r="BQ1943" s="211"/>
      <c r="BR1943" s="211"/>
      <c r="BS1943" s="211"/>
      <c r="BT1943" s="211"/>
      <c r="BU1943" s="211"/>
      <c r="BV1943" s="211"/>
      <c r="BW1943" s="211"/>
      <c r="BX1943" s="211"/>
    </row>
    <row r="1944" spans="1:76" s="209" customFormat="1" x14ac:dyDescent="0.25">
      <c r="A1944" s="194"/>
      <c r="B1944" s="194"/>
      <c r="C1944" s="194"/>
      <c r="D1944" s="194"/>
      <c r="E1944" s="194"/>
      <c r="F1944" s="194"/>
      <c r="G1944" s="194"/>
      <c r="X1944" s="210"/>
      <c r="Y1944" s="210"/>
      <c r="AF1944" s="210"/>
      <c r="AG1944" s="210"/>
      <c r="AT1944" s="210"/>
      <c r="AU1944" s="210"/>
      <c r="AV1944" s="210"/>
      <c r="AW1944" s="210"/>
      <c r="AX1944" s="210"/>
      <c r="AY1944" s="210"/>
      <c r="AZ1944" s="210"/>
      <c r="BA1944" s="210"/>
      <c r="BB1944" s="210"/>
      <c r="BC1944" s="210"/>
      <c r="BD1944" s="210"/>
      <c r="BE1944" s="210"/>
      <c r="BM1944" s="211"/>
      <c r="BN1944" s="211"/>
      <c r="BO1944" s="211"/>
      <c r="BP1944" s="211"/>
      <c r="BQ1944" s="211"/>
      <c r="BR1944" s="211"/>
      <c r="BS1944" s="211"/>
      <c r="BT1944" s="211"/>
      <c r="BU1944" s="211"/>
      <c r="BV1944" s="211"/>
      <c r="BW1944" s="211"/>
      <c r="BX1944" s="211"/>
    </row>
    <row r="1945" spans="1:76" s="209" customFormat="1" x14ac:dyDescent="0.25">
      <c r="A1945" s="194"/>
      <c r="B1945" s="194"/>
      <c r="C1945" s="194"/>
      <c r="D1945" s="194"/>
      <c r="E1945" s="194"/>
      <c r="F1945" s="194"/>
      <c r="G1945" s="194"/>
      <c r="X1945" s="210"/>
      <c r="Y1945" s="210"/>
      <c r="AF1945" s="210"/>
      <c r="AG1945" s="210"/>
      <c r="AT1945" s="210"/>
      <c r="AU1945" s="210"/>
      <c r="AV1945" s="210"/>
      <c r="AW1945" s="210"/>
      <c r="AX1945" s="210"/>
      <c r="AY1945" s="210"/>
      <c r="AZ1945" s="210"/>
      <c r="BA1945" s="210"/>
      <c r="BB1945" s="210"/>
      <c r="BC1945" s="210"/>
      <c r="BD1945" s="210"/>
      <c r="BE1945" s="210"/>
      <c r="BM1945" s="211"/>
      <c r="BN1945" s="211"/>
      <c r="BO1945" s="211"/>
      <c r="BP1945" s="211"/>
      <c r="BQ1945" s="211"/>
      <c r="BR1945" s="211"/>
      <c r="BS1945" s="211"/>
      <c r="BT1945" s="211"/>
      <c r="BU1945" s="211"/>
      <c r="BV1945" s="211"/>
      <c r="BW1945" s="211"/>
      <c r="BX1945" s="211"/>
    </row>
    <row r="1946" spans="1:76" s="209" customFormat="1" x14ac:dyDescent="0.25">
      <c r="A1946" s="194"/>
      <c r="B1946" s="194"/>
      <c r="C1946" s="194"/>
      <c r="D1946" s="194"/>
      <c r="E1946" s="194"/>
      <c r="F1946" s="194"/>
      <c r="G1946" s="194"/>
      <c r="X1946" s="210"/>
      <c r="Y1946" s="210"/>
      <c r="AF1946" s="210"/>
      <c r="AG1946" s="210"/>
      <c r="AT1946" s="210"/>
      <c r="AU1946" s="210"/>
      <c r="AV1946" s="210"/>
      <c r="AW1946" s="210"/>
      <c r="AX1946" s="210"/>
      <c r="AY1946" s="210"/>
      <c r="AZ1946" s="210"/>
      <c r="BA1946" s="210"/>
      <c r="BB1946" s="210"/>
      <c r="BC1946" s="210"/>
      <c r="BD1946" s="210"/>
      <c r="BE1946" s="210"/>
      <c r="BM1946" s="211"/>
      <c r="BN1946" s="211"/>
      <c r="BO1946" s="211"/>
      <c r="BP1946" s="211"/>
      <c r="BQ1946" s="211"/>
      <c r="BR1946" s="211"/>
      <c r="BS1946" s="211"/>
      <c r="BT1946" s="211"/>
      <c r="BU1946" s="211"/>
      <c r="BV1946" s="211"/>
      <c r="BW1946" s="211"/>
      <c r="BX1946" s="211"/>
    </row>
    <row r="1947" spans="1:76" s="209" customFormat="1" x14ac:dyDescent="0.25">
      <c r="A1947" s="194"/>
      <c r="B1947" s="194"/>
      <c r="C1947" s="194"/>
      <c r="D1947" s="194"/>
      <c r="E1947" s="194"/>
      <c r="F1947" s="194"/>
      <c r="G1947" s="194"/>
      <c r="X1947" s="210"/>
      <c r="Y1947" s="210"/>
      <c r="AF1947" s="210"/>
      <c r="AG1947" s="210"/>
      <c r="AT1947" s="210"/>
      <c r="AU1947" s="210"/>
      <c r="AV1947" s="210"/>
      <c r="AW1947" s="210"/>
      <c r="AX1947" s="210"/>
      <c r="AY1947" s="210"/>
      <c r="AZ1947" s="210"/>
      <c r="BA1947" s="210"/>
      <c r="BB1947" s="210"/>
      <c r="BC1947" s="210"/>
      <c r="BD1947" s="210"/>
      <c r="BE1947" s="210"/>
      <c r="BM1947" s="211"/>
      <c r="BN1947" s="211"/>
      <c r="BO1947" s="211"/>
      <c r="BP1947" s="211"/>
      <c r="BQ1947" s="211"/>
      <c r="BR1947" s="211"/>
      <c r="BS1947" s="211"/>
      <c r="BT1947" s="211"/>
      <c r="BU1947" s="211"/>
      <c r="BV1947" s="211"/>
      <c r="BW1947" s="211"/>
      <c r="BX1947" s="211"/>
    </row>
    <row r="1948" spans="1:76" s="209" customFormat="1" x14ac:dyDescent="0.25">
      <c r="A1948" s="194"/>
      <c r="B1948" s="194"/>
      <c r="C1948" s="194"/>
      <c r="D1948" s="194"/>
      <c r="E1948" s="194"/>
      <c r="F1948" s="194"/>
      <c r="G1948" s="194"/>
      <c r="X1948" s="210"/>
      <c r="Y1948" s="210"/>
      <c r="AF1948" s="210"/>
      <c r="AG1948" s="210"/>
      <c r="AT1948" s="210"/>
      <c r="AU1948" s="210"/>
      <c r="AV1948" s="210"/>
      <c r="AW1948" s="210"/>
      <c r="AX1948" s="210"/>
      <c r="AY1948" s="210"/>
      <c r="AZ1948" s="210"/>
      <c r="BA1948" s="210"/>
      <c r="BB1948" s="210"/>
      <c r="BC1948" s="210"/>
      <c r="BD1948" s="210"/>
      <c r="BE1948" s="210"/>
      <c r="BM1948" s="211"/>
      <c r="BN1948" s="211"/>
      <c r="BO1948" s="211"/>
      <c r="BP1948" s="211"/>
      <c r="BQ1948" s="211"/>
      <c r="BR1948" s="211"/>
      <c r="BS1948" s="211"/>
      <c r="BT1948" s="211"/>
      <c r="BU1948" s="211"/>
      <c r="BV1948" s="211"/>
      <c r="BW1948" s="211"/>
      <c r="BX1948" s="211"/>
    </row>
    <row r="1949" spans="1:76" s="209" customFormat="1" x14ac:dyDescent="0.25">
      <c r="A1949" s="194"/>
      <c r="B1949" s="194"/>
      <c r="C1949" s="194"/>
      <c r="D1949" s="194"/>
      <c r="E1949" s="194"/>
      <c r="F1949" s="194"/>
      <c r="G1949" s="194"/>
      <c r="X1949" s="210"/>
      <c r="Y1949" s="210"/>
      <c r="AF1949" s="210"/>
      <c r="AG1949" s="210"/>
      <c r="AT1949" s="210"/>
      <c r="AU1949" s="210"/>
      <c r="AV1949" s="210"/>
      <c r="AW1949" s="210"/>
      <c r="AX1949" s="210"/>
      <c r="AY1949" s="210"/>
      <c r="AZ1949" s="210"/>
      <c r="BA1949" s="210"/>
      <c r="BB1949" s="210"/>
      <c r="BC1949" s="210"/>
      <c r="BD1949" s="210"/>
      <c r="BE1949" s="210"/>
      <c r="BM1949" s="211"/>
      <c r="BN1949" s="211"/>
      <c r="BO1949" s="211"/>
      <c r="BP1949" s="211"/>
      <c r="BQ1949" s="211"/>
      <c r="BR1949" s="211"/>
      <c r="BS1949" s="211"/>
      <c r="BT1949" s="211"/>
      <c r="BU1949" s="211"/>
      <c r="BV1949" s="211"/>
      <c r="BW1949" s="211"/>
      <c r="BX1949" s="211"/>
    </row>
    <row r="1950" spans="1:76" s="209" customFormat="1" x14ac:dyDescent="0.25">
      <c r="A1950" s="194"/>
      <c r="B1950" s="194"/>
      <c r="C1950" s="194"/>
      <c r="D1950" s="194"/>
      <c r="E1950" s="194"/>
      <c r="F1950" s="194"/>
      <c r="G1950" s="194"/>
      <c r="X1950" s="210"/>
      <c r="Y1950" s="210"/>
      <c r="AF1950" s="210"/>
      <c r="AG1950" s="210"/>
      <c r="AT1950" s="210"/>
      <c r="AU1950" s="210"/>
      <c r="AV1950" s="210"/>
      <c r="AW1950" s="210"/>
      <c r="AX1950" s="210"/>
      <c r="AY1950" s="210"/>
      <c r="AZ1950" s="210"/>
      <c r="BA1950" s="210"/>
      <c r="BB1950" s="210"/>
      <c r="BC1950" s="210"/>
      <c r="BD1950" s="210"/>
      <c r="BE1950" s="210"/>
      <c r="BM1950" s="211"/>
      <c r="BN1950" s="211"/>
      <c r="BO1950" s="211"/>
      <c r="BP1950" s="211"/>
      <c r="BQ1950" s="211"/>
      <c r="BR1950" s="211"/>
      <c r="BS1950" s="211"/>
      <c r="BT1950" s="211"/>
      <c r="BU1950" s="211"/>
      <c r="BV1950" s="211"/>
      <c r="BW1950" s="211"/>
      <c r="BX1950" s="211"/>
    </row>
    <row r="1951" spans="1:76" s="209" customFormat="1" x14ac:dyDescent="0.25">
      <c r="A1951" s="194"/>
      <c r="B1951" s="194"/>
      <c r="C1951" s="194"/>
      <c r="D1951" s="194"/>
      <c r="E1951" s="194"/>
      <c r="F1951" s="194"/>
      <c r="G1951" s="194"/>
      <c r="X1951" s="210"/>
      <c r="Y1951" s="210"/>
      <c r="AF1951" s="210"/>
      <c r="AG1951" s="210"/>
      <c r="AT1951" s="210"/>
      <c r="AU1951" s="210"/>
      <c r="AV1951" s="210"/>
      <c r="AW1951" s="210"/>
      <c r="AX1951" s="210"/>
      <c r="AY1951" s="210"/>
      <c r="AZ1951" s="210"/>
      <c r="BA1951" s="210"/>
      <c r="BB1951" s="210"/>
      <c r="BC1951" s="210"/>
      <c r="BD1951" s="210"/>
      <c r="BE1951" s="210"/>
      <c r="BM1951" s="211"/>
      <c r="BN1951" s="211"/>
      <c r="BO1951" s="211"/>
      <c r="BP1951" s="211"/>
      <c r="BQ1951" s="211"/>
      <c r="BR1951" s="211"/>
      <c r="BS1951" s="211"/>
      <c r="BT1951" s="211"/>
      <c r="BU1951" s="211"/>
      <c r="BV1951" s="211"/>
      <c r="BW1951" s="211"/>
      <c r="BX1951" s="211"/>
    </row>
    <row r="1952" spans="1:76" s="209" customFormat="1" x14ac:dyDescent="0.25">
      <c r="A1952" s="194"/>
      <c r="B1952" s="194"/>
      <c r="C1952" s="194"/>
      <c r="D1952" s="194"/>
      <c r="E1952" s="194"/>
      <c r="F1952" s="194"/>
      <c r="G1952" s="194"/>
      <c r="X1952" s="210"/>
      <c r="Y1952" s="210"/>
      <c r="AF1952" s="210"/>
      <c r="AG1952" s="210"/>
      <c r="AT1952" s="210"/>
      <c r="AU1952" s="210"/>
      <c r="AV1952" s="210"/>
      <c r="AW1952" s="210"/>
      <c r="AX1952" s="210"/>
      <c r="AY1952" s="210"/>
      <c r="AZ1952" s="210"/>
      <c r="BA1952" s="210"/>
      <c r="BB1952" s="210"/>
      <c r="BC1952" s="210"/>
      <c r="BD1952" s="210"/>
      <c r="BE1952" s="210"/>
      <c r="BM1952" s="211"/>
      <c r="BN1952" s="211"/>
      <c r="BO1952" s="211"/>
      <c r="BP1952" s="211"/>
      <c r="BQ1952" s="211"/>
      <c r="BR1952" s="211"/>
      <c r="BS1952" s="211"/>
      <c r="BT1952" s="211"/>
      <c r="BU1952" s="211"/>
      <c r="BV1952" s="211"/>
      <c r="BW1952" s="211"/>
      <c r="BX1952" s="211"/>
    </row>
    <row r="1953" spans="1:76" s="209" customFormat="1" x14ac:dyDescent="0.25">
      <c r="A1953" s="194"/>
      <c r="B1953" s="194"/>
      <c r="C1953" s="194"/>
      <c r="D1953" s="194"/>
      <c r="E1953" s="194"/>
      <c r="F1953" s="194"/>
      <c r="G1953" s="194"/>
      <c r="X1953" s="210"/>
      <c r="Y1953" s="210"/>
      <c r="AF1953" s="210"/>
      <c r="AG1953" s="210"/>
      <c r="AT1953" s="210"/>
      <c r="AU1953" s="210"/>
      <c r="AV1953" s="210"/>
      <c r="AW1953" s="210"/>
      <c r="AX1953" s="210"/>
      <c r="AY1953" s="210"/>
      <c r="AZ1953" s="210"/>
      <c r="BA1953" s="210"/>
      <c r="BB1953" s="210"/>
      <c r="BC1953" s="210"/>
      <c r="BD1953" s="210"/>
      <c r="BE1953" s="210"/>
      <c r="BM1953" s="211"/>
      <c r="BN1953" s="211"/>
      <c r="BO1953" s="211"/>
      <c r="BP1953" s="211"/>
      <c r="BQ1953" s="211"/>
      <c r="BR1953" s="211"/>
      <c r="BS1953" s="211"/>
      <c r="BT1953" s="211"/>
      <c r="BU1953" s="211"/>
      <c r="BV1953" s="211"/>
      <c r="BW1953" s="211"/>
      <c r="BX1953" s="211"/>
    </row>
    <row r="1954" spans="1:76" s="209" customFormat="1" x14ac:dyDescent="0.25">
      <c r="A1954" s="194"/>
      <c r="B1954" s="194"/>
      <c r="C1954" s="194"/>
      <c r="D1954" s="194"/>
      <c r="E1954" s="194"/>
      <c r="F1954" s="194"/>
      <c r="G1954" s="194"/>
      <c r="X1954" s="210"/>
      <c r="Y1954" s="210"/>
      <c r="AF1954" s="210"/>
      <c r="AG1954" s="210"/>
      <c r="AT1954" s="210"/>
      <c r="AU1954" s="210"/>
      <c r="AV1954" s="210"/>
      <c r="AW1954" s="210"/>
      <c r="AX1954" s="210"/>
      <c r="AY1954" s="210"/>
      <c r="AZ1954" s="210"/>
      <c r="BA1954" s="210"/>
      <c r="BB1954" s="210"/>
      <c r="BC1954" s="210"/>
      <c r="BD1954" s="210"/>
      <c r="BE1954" s="210"/>
      <c r="BM1954" s="211"/>
      <c r="BN1954" s="211"/>
      <c r="BO1954" s="211"/>
      <c r="BP1954" s="211"/>
      <c r="BQ1954" s="211"/>
      <c r="BR1954" s="211"/>
      <c r="BS1954" s="211"/>
      <c r="BT1954" s="211"/>
      <c r="BU1954" s="211"/>
      <c r="BV1954" s="211"/>
      <c r="BW1954" s="211"/>
      <c r="BX1954" s="211"/>
    </row>
    <row r="1955" spans="1:76" s="209" customFormat="1" x14ac:dyDescent="0.25">
      <c r="A1955" s="194"/>
      <c r="B1955" s="194"/>
      <c r="C1955" s="194"/>
      <c r="D1955" s="194"/>
      <c r="E1955" s="194"/>
      <c r="F1955" s="194"/>
      <c r="G1955" s="194"/>
      <c r="X1955" s="210"/>
      <c r="Y1955" s="210"/>
      <c r="AF1955" s="210"/>
      <c r="AG1955" s="210"/>
      <c r="AT1955" s="210"/>
      <c r="AU1955" s="210"/>
      <c r="AV1955" s="210"/>
      <c r="AW1955" s="210"/>
      <c r="AX1955" s="210"/>
      <c r="AY1955" s="210"/>
      <c r="AZ1955" s="210"/>
      <c r="BA1955" s="210"/>
      <c r="BB1955" s="210"/>
      <c r="BC1955" s="210"/>
      <c r="BD1955" s="210"/>
      <c r="BE1955" s="210"/>
      <c r="BM1955" s="211"/>
      <c r="BN1955" s="211"/>
      <c r="BO1955" s="211"/>
      <c r="BP1955" s="211"/>
      <c r="BQ1955" s="211"/>
      <c r="BR1955" s="211"/>
      <c r="BS1955" s="211"/>
      <c r="BT1955" s="211"/>
      <c r="BU1955" s="211"/>
      <c r="BV1955" s="211"/>
      <c r="BW1955" s="211"/>
      <c r="BX1955" s="211"/>
    </row>
    <row r="1956" spans="1:76" s="209" customFormat="1" x14ac:dyDescent="0.25">
      <c r="A1956" s="194"/>
      <c r="B1956" s="194"/>
      <c r="C1956" s="194"/>
      <c r="D1956" s="194"/>
      <c r="E1956" s="194"/>
      <c r="F1956" s="194"/>
      <c r="G1956" s="194"/>
      <c r="X1956" s="210"/>
      <c r="Y1956" s="210"/>
      <c r="AF1956" s="210"/>
      <c r="AG1956" s="210"/>
      <c r="AT1956" s="210"/>
      <c r="AU1956" s="210"/>
      <c r="AV1956" s="210"/>
      <c r="AW1956" s="210"/>
      <c r="AX1956" s="210"/>
      <c r="AY1956" s="210"/>
      <c r="AZ1956" s="210"/>
      <c r="BA1956" s="210"/>
      <c r="BB1956" s="210"/>
      <c r="BC1956" s="210"/>
      <c r="BD1956" s="210"/>
      <c r="BE1956" s="210"/>
      <c r="BM1956" s="211"/>
      <c r="BN1956" s="211"/>
      <c r="BO1956" s="211"/>
      <c r="BP1956" s="211"/>
      <c r="BQ1956" s="211"/>
      <c r="BR1956" s="211"/>
      <c r="BS1956" s="211"/>
      <c r="BT1956" s="211"/>
      <c r="BU1956" s="211"/>
      <c r="BV1956" s="211"/>
      <c r="BW1956" s="211"/>
      <c r="BX1956" s="211"/>
    </row>
    <row r="1957" spans="1:76" s="209" customFormat="1" x14ac:dyDescent="0.25">
      <c r="A1957" s="194"/>
      <c r="B1957" s="194"/>
      <c r="C1957" s="194"/>
      <c r="D1957" s="194"/>
      <c r="E1957" s="194"/>
      <c r="F1957" s="194"/>
      <c r="G1957" s="194"/>
      <c r="X1957" s="210"/>
      <c r="Y1957" s="210"/>
      <c r="AF1957" s="210"/>
      <c r="AG1957" s="210"/>
      <c r="AT1957" s="210"/>
      <c r="AU1957" s="210"/>
      <c r="AV1957" s="210"/>
      <c r="AW1957" s="210"/>
      <c r="AX1957" s="210"/>
      <c r="AY1957" s="210"/>
      <c r="AZ1957" s="210"/>
      <c r="BA1957" s="210"/>
      <c r="BB1957" s="210"/>
      <c r="BC1957" s="210"/>
      <c r="BD1957" s="210"/>
      <c r="BE1957" s="210"/>
      <c r="BM1957" s="211"/>
      <c r="BN1957" s="211"/>
      <c r="BO1957" s="211"/>
      <c r="BP1957" s="211"/>
      <c r="BQ1957" s="211"/>
      <c r="BR1957" s="211"/>
      <c r="BS1957" s="211"/>
      <c r="BT1957" s="211"/>
      <c r="BU1957" s="211"/>
      <c r="BV1957" s="211"/>
      <c r="BW1957" s="211"/>
      <c r="BX1957" s="211"/>
    </row>
    <row r="1958" spans="1:76" s="209" customFormat="1" x14ac:dyDescent="0.25">
      <c r="A1958" s="194"/>
      <c r="B1958" s="194"/>
      <c r="C1958" s="194"/>
      <c r="D1958" s="194"/>
      <c r="E1958" s="194"/>
      <c r="F1958" s="194"/>
      <c r="G1958" s="194"/>
      <c r="X1958" s="210"/>
      <c r="Y1958" s="210"/>
      <c r="AF1958" s="210"/>
      <c r="AG1958" s="210"/>
      <c r="AT1958" s="210"/>
      <c r="AU1958" s="210"/>
      <c r="AV1958" s="210"/>
      <c r="AW1958" s="210"/>
      <c r="AX1958" s="210"/>
      <c r="AY1958" s="210"/>
      <c r="AZ1958" s="210"/>
      <c r="BA1958" s="210"/>
      <c r="BB1958" s="210"/>
      <c r="BC1958" s="210"/>
      <c r="BD1958" s="210"/>
      <c r="BE1958" s="210"/>
      <c r="BM1958" s="211"/>
      <c r="BN1958" s="211"/>
      <c r="BO1958" s="211"/>
      <c r="BP1958" s="211"/>
      <c r="BQ1958" s="211"/>
      <c r="BR1958" s="211"/>
      <c r="BS1958" s="211"/>
      <c r="BT1958" s="211"/>
      <c r="BU1958" s="211"/>
      <c r="BV1958" s="211"/>
      <c r="BW1958" s="211"/>
      <c r="BX1958" s="211"/>
    </row>
    <row r="1959" spans="1:76" s="209" customFormat="1" x14ac:dyDescent="0.25">
      <c r="A1959" s="194"/>
      <c r="B1959" s="194"/>
      <c r="C1959" s="194"/>
      <c r="D1959" s="194"/>
      <c r="E1959" s="194"/>
      <c r="F1959" s="194"/>
      <c r="G1959" s="194"/>
      <c r="X1959" s="210"/>
      <c r="Y1959" s="210"/>
      <c r="AF1959" s="210"/>
      <c r="AG1959" s="210"/>
      <c r="AT1959" s="210"/>
      <c r="AU1959" s="210"/>
      <c r="AV1959" s="210"/>
      <c r="AW1959" s="210"/>
      <c r="AX1959" s="210"/>
      <c r="AY1959" s="210"/>
      <c r="AZ1959" s="210"/>
      <c r="BA1959" s="210"/>
      <c r="BB1959" s="210"/>
      <c r="BC1959" s="210"/>
      <c r="BD1959" s="210"/>
      <c r="BE1959" s="210"/>
      <c r="BM1959" s="211"/>
      <c r="BN1959" s="211"/>
      <c r="BO1959" s="211"/>
      <c r="BP1959" s="211"/>
      <c r="BQ1959" s="211"/>
      <c r="BR1959" s="211"/>
      <c r="BS1959" s="211"/>
      <c r="BT1959" s="211"/>
      <c r="BU1959" s="211"/>
      <c r="BV1959" s="211"/>
      <c r="BW1959" s="211"/>
      <c r="BX1959" s="211"/>
    </row>
    <row r="1960" spans="1:76" s="209" customFormat="1" x14ac:dyDescent="0.25">
      <c r="A1960" s="194"/>
      <c r="B1960" s="194"/>
      <c r="C1960" s="194"/>
      <c r="D1960" s="194"/>
      <c r="E1960" s="194"/>
      <c r="F1960" s="194"/>
      <c r="G1960" s="194"/>
      <c r="X1960" s="210"/>
      <c r="Y1960" s="210"/>
      <c r="AF1960" s="210"/>
      <c r="AG1960" s="210"/>
      <c r="AT1960" s="210"/>
      <c r="AU1960" s="210"/>
      <c r="AV1960" s="210"/>
      <c r="AW1960" s="210"/>
      <c r="AX1960" s="210"/>
      <c r="AY1960" s="210"/>
      <c r="AZ1960" s="210"/>
      <c r="BA1960" s="210"/>
      <c r="BB1960" s="210"/>
      <c r="BC1960" s="210"/>
      <c r="BD1960" s="210"/>
      <c r="BE1960" s="210"/>
      <c r="BM1960" s="211"/>
      <c r="BN1960" s="211"/>
      <c r="BO1960" s="211"/>
      <c r="BP1960" s="211"/>
      <c r="BQ1960" s="211"/>
      <c r="BR1960" s="211"/>
      <c r="BS1960" s="211"/>
      <c r="BT1960" s="211"/>
      <c r="BU1960" s="211"/>
      <c r="BV1960" s="211"/>
      <c r="BW1960" s="211"/>
      <c r="BX1960" s="211"/>
    </row>
    <row r="1961" spans="1:76" s="209" customFormat="1" x14ac:dyDescent="0.25">
      <c r="A1961" s="194"/>
      <c r="B1961" s="194"/>
      <c r="C1961" s="194"/>
      <c r="D1961" s="194"/>
      <c r="E1961" s="194"/>
      <c r="F1961" s="194"/>
      <c r="G1961" s="194"/>
      <c r="X1961" s="210"/>
      <c r="Y1961" s="210"/>
      <c r="AF1961" s="210"/>
      <c r="AG1961" s="210"/>
      <c r="AT1961" s="210"/>
      <c r="AU1961" s="210"/>
      <c r="AV1961" s="210"/>
      <c r="AW1961" s="210"/>
      <c r="AX1961" s="210"/>
      <c r="AY1961" s="210"/>
      <c r="AZ1961" s="210"/>
      <c r="BA1961" s="210"/>
      <c r="BB1961" s="210"/>
      <c r="BC1961" s="210"/>
      <c r="BD1961" s="210"/>
      <c r="BE1961" s="210"/>
      <c r="BM1961" s="211"/>
      <c r="BN1961" s="211"/>
      <c r="BO1961" s="211"/>
      <c r="BP1961" s="211"/>
      <c r="BQ1961" s="211"/>
      <c r="BR1961" s="211"/>
      <c r="BS1961" s="211"/>
      <c r="BT1961" s="211"/>
      <c r="BU1961" s="211"/>
      <c r="BV1961" s="211"/>
      <c r="BW1961" s="211"/>
      <c r="BX1961" s="211"/>
    </row>
    <row r="1962" spans="1:76" s="209" customFormat="1" x14ac:dyDescent="0.25">
      <c r="A1962" s="194"/>
      <c r="B1962" s="194"/>
      <c r="C1962" s="194"/>
      <c r="D1962" s="194"/>
      <c r="E1962" s="194"/>
      <c r="F1962" s="194"/>
      <c r="G1962" s="194"/>
      <c r="X1962" s="210"/>
      <c r="Y1962" s="210"/>
      <c r="AF1962" s="210"/>
      <c r="AG1962" s="210"/>
      <c r="AT1962" s="210"/>
      <c r="AU1962" s="210"/>
      <c r="AV1962" s="210"/>
      <c r="AW1962" s="210"/>
      <c r="AX1962" s="210"/>
      <c r="AY1962" s="210"/>
      <c r="AZ1962" s="210"/>
      <c r="BA1962" s="210"/>
      <c r="BB1962" s="210"/>
      <c r="BC1962" s="210"/>
      <c r="BD1962" s="210"/>
      <c r="BE1962" s="210"/>
      <c r="BM1962" s="211"/>
      <c r="BN1962" s="211"/>
      <c r="BO1962" s="211"/>
      <c r="BP1962" s="211"/>
      <c r="BQ1962" s="211"/>
      <c r="BR1962" s="211"/>
      <c r="BS1962" s="211"/>
      <c r="BT1962" s="211"/>
      <c r="BU1962" s="211"/>
      <c r="BV1962" s="211"/>
      <c r="BW1962" s="211"/>
      <c r="BX1962" s="211"/>
    </row>
    <row r="1963" spans="1:76" s="209" customFormat="1" x14ac:dyDescent="0.25">
      <c r="A1963" s="194"/>
      <c r="B1963" s="194"/>
      <c r="C1963" s="194"/>
      <c r="D1963" s="194"/>
      <c r="E1963" s="194"/>
      <c r="F1963" s="194"/>
      <c r="G1963" s="194"/>
      <c r="X1963" s="210"/>
      <c r="Y1963" s="210"/>
      <c r="AF1963" s="210"/>
      <c r="AG1963" s="210"/>
      <c r="AT1963" s="210"/>
      <c r="AU1963" s="210"/>
      <c r="AV1963" s="210"/>
      <c r="AW1963" s="210"/>
      <c r="AX1963" s="210"/>
      <c r="AY1963" s="210"/>
      <c r="AZ1963" s="210"/>
      <c r="BA1963" s="210"/>
      <c r="BB1963" s="210"/>
      <c r="BC1963" s="210"/>
      <c r="BD1963" s="210"/>
      <c r="BE1963" s="210"/>
      <c r="BM1963" s="211"/>
      <c r="BN1963" s="211"/>
      <c r="BO1963" s="211"/>
      <c r="BP1963" s="211"/>
      <c r="BQ1963" s="211"/>
      <c r="BR1963" s="211"/>
      <c r="BS1963" s="211"/>
      <c r="BT1963" s="211"/>
      <c r="BU1963" s="211"/>
      <c r="BV1963" s="211"/>
      <c r="BW1963" s="211"/>
      <c r="BX1963" s="211"/>
    </row>
    <row r="1964" spans="1:76" s="209" customFormat="1" x14ac:dyDescent="0.25">
      <c r="A1964" s="194"/>
      <c r="B1964" s="194"/>
      <c r="C1964" s="194"/>
      <c r="D1964" s="194"/>
      <c r="E1964" s="194"/>
      <c r="F1964" s="194"/>
      <c r="G1964" s="194"/>
      <c r="X1964" s="210"/>
      <c r="Y1964" s="210"/>
      <c r="AF1964" s="210"/>
      <c r="AG1964" s="210"/>
      <c r="AT1964" s="210"/>
      <c r="AU1964" s="210"/>
      <c r="AV1964" s="210"/>
      <c r="AW1964" s="210"/>
      <c r="AX1964" s="210"/>
      <c r="AY1964" s="210"/>
      <c r="AZ1964" s="210"/>
      <c r="BA1964" s="210"/>
      <c r="BB1964" s="210"/>
      <c r="BC1964" s="210"/>
      <c r="BD1964" s="210"/>
      <c r="BE1964" s="210"/>
      <c r="BM1964" s="211"/>
      <c r="BN1964" s="211"/>
      <c r="BO1964" s="211"/>
      <c r="BP1964" s="211"/>
      <c r="BQ1964" s="211"/>
      <c r="BR1964" s="211"/>
      <c r="BS1964" s="211"/>
      <c r="BT1964" s="211"/>
      <c r="BU1964" s="211"/>
      <c r="BV1964" s="211"/>
      <c r="BW1964" s="211"/>
      <c r="BX1964" s="211"/>
    </row>
    <row r="1965" spans="1:76" s="209" customFormat="1" x14ac:dyDescent="0.25">
      <c r="A1965" s="194"/>
      <c r="B1965" s="194"/>
      <c r="C1965" s="194"/>
      <c r="D1965" s="194"/>
      <c r="E1965" s="194"/>
      <c r="F1965" s="194"/>
      <c r="G1965" s="194"/>
      <c r="X1965" s="210"/>
      <c r="Y1965" s="210"/>
      <c r="AF1965" s="210"/>
      <c r="AG1965" s="210"/>
      <c r="AT1965" s="210"/>
      <c r="AU1965" s="210"/>
      <c r="AV1965" s="210"/>
      <c r="AW1965" s="210"/>
      <c r="AX1965" s="210"/>
      <c r="AY1965" s="210"/>
      <c r="AZ1965" s="210"/>
      <c r="BA1965" s="210"/>
      <c r="BB1965" s="210"/>
      <c r="BC1965" s="210"/>
      <c r="BD1965" s="210"/>
      <c r="BE1965" s="210"/>
      <c r="BM1965" s="211"/>
      <c r="BN1965" s="211"/>
      <c r="BO1965" s="211"/>
      <c r="BP1965" s="211"/>
      <c r="BQ1965" s="211"/>
      <c r="BR1965" s="211"/>
      <c r="BS1965" s="211"/>
      <c r="BT1965" s="211"/>
      <c r="BU1965" s="211"/>
      <c r="BV1965" s="211"/>
      <c r="BW1965" s="211"/>
      <c r="BX1965" s="211"/>
    </row>
    <row r="1966" spans="1:76" s="209" customFormat="1" x14ac:dyDescent="0.25">
      <c r="A1966" s="194"/>
      <c r="B1966" s="194"/>
      <c r="C1966" s="194"/>
      <c r="D1966" s="194"/>
      <c r="E1966" s="194"/>
      <c r="F1966" s="194"/>
      <c r="G1966" s="194"/>
      <c r="X1966" s="210"/>
      <c r="Y1966" s="210"/>
      <c r="AF1966" s="210"/>
      <c r="AG1966" s="210"/>
      <c r="AT1966" s="210"/>
      <c r="AU1966" s="210"/>
      <c r="AV1966" s="210"/>
      <c r="AW1966" s="210"/>
      <c r="AX1966" s="210"/>
      <c r="AY1966" s="210"/>
      <c r="AZ1966" s="210"/>
      <c r="BA1966" s="210"/>
      <c r="BB1966" s="210"/>
      <c r="BC1966" s="210"/>
      <c r="BD1966" s="210"/>
      <c r="BE1966" s="210"/>
      <c r="BM1966" s="211"/>
      <c r="BN1966" s="211"/>
      <c r="BO1966" s="211"/>
      <c r="BP1966" s="211"/>
      <c r="BQ1966" s="211"/>
      <c r="BR1966" s="211"/>
      <c r="BS1966" s="211"/>
      <c r="BT1966" s="211"/>
      <c r="BU1966" s="211"/>
      <c r="BV1966" s="211"/>
      <c r="BW1966" s="211"/>
      <c r="BX1966" s="211"/>
    </row>
    <row r="1967" spans="1:76" s="209" customFormat="1" x14ac:dyDescent="0.25">
      <c r="A1967" s="194"/>
      <c r="B1967" s="194"/>
      <c r="C1967" s="194"/>
      <c r="D1967" s="194"/>
      <c r="E1967" s="194"/>
      <c r="F1967" s="194"/>
      <c r="G1967" s="194"/>
      <c r="X1967" s="210"/>
      <c r="Y1967" s="210"/>
      <c r="AF1967" s="210"/>
      <c r="AG1967" s="210"/>
      <c r="AT1967" s="210"/>
      <c r="AU1967" s="210"/>
      <c r="AV1967" s="210"/>
      <c r="AW1967" s="210"/>
      <c r="AX1967" s="210"/>
      <c r="AY1967" s="210"/>
      <c r="AZ1967" s="210"/>
      <c r="BA1967" s="210"/>
      <c r="BB1967" s="210"/>
      <c r="BC1967" s="210"/>
      <c r="BD1967" s="210"/>
      <c r="BE1967" s="210"/>
      <c r="BM1967" s="211"/>
      <c r="BN1967" s="211"/>
      <c r="BO1967" s="211"/>
      <c r="BP1967" s="211"/>
      <c r="BQ1967" s="211"/>
      <c r="BR1967" s="211"/>
      <c r="BS1967" s="211"/>
      <c r="BT1967" s="211"/>
      <c r="BU1967" s="211"/>
      <c r="BV1967" s="211"/>
      <c r="BW1967" s="211"/>
      <c r="BX1967" s="211"/>
    </row>
    <row r="1968" spans="1:76" s="209" customFormat="1" x14ac:dyDescent="0.25">
      <c r="A1968" s="194"/>
      <c r="B1968" s="194"/>
      <c r="C1968" s="194"/>
      <c r="D1968" s="194"/>
      <c r="E1968" s="194"/>
      <c r="F1968" s="194"/>
      <c r="G1968" s="194"/>
      <c r="X1968" s="210"/>
      <c r="Y1968" s="210"/>
      <c r="AF1968" s="210"/>
      <c r="AG1968" s="210"/>
      <c r="AT1968" s="210"/>
      <c r="AU1968" s="210"/>
      <c r="AV1968" s="210"/>
      <c r="AW1968" s="210"/>
      <c r="AX1968" s="210"/>
      <c r="AY1968" s="210"/>
      <c r="AZ1968" s="210"/>
      <c r="BA1968" s="210"/>
      <c r="BB1968" s="210"/>
      <c r="BC1968" s="210"/>
      <c r="BD1968" s="210"/>
      <c r="BE1968" s="210"/>
      <c r="BM1968" s="211"/>
      <c r="BN1968" s="211"/>
      <c r="BO1968" s="211"/>
      <c r="BP1968" s="211"/>
      <c r="BQ1968" s="211"/>
      <c r="BR1968" s="211"/>
      <c r="BS1968" s="211"/>
      <c r="BT1968" s="211"/>
      <c r="BU1968" s="211"/>
      <c r="BV1968" s="211"/>
      <c r="BW1968" s="211"/>
      <c r="BX1968" s="211"/>
    </row>
    <row r="1969" spans="1:76" s="209" customFormat="1" x14ac:dyDescent="0.25">
      <c r="A1969" s="194"/>
      <c r="B1969" s="194"/>
      <c r="C1969" s="194"/>
      <c r="D1969" s="194"/>
      <c r="E1969" s="194"/>
      <c r="F1969" s="194"/>
      <c r="G1969" s="194"/>
      <c r="X1969" s="210"/>
      <c r="Y1969" s="210"/>
      <c r="AF1969" s="210"/>
      <c r="AG1969" s="210"/>
      <c r="AT1969" s="210"/>
      <c r="AU1969" s="210"/>
      <c r="AV1969" s="210"/>
      <c r="AW1969" s="210"/>
      <c r="AX1969" s="210"/>
      <c r="AY1969" s="210"/>
      <c r="AZ1969" s="210"/>
      <c r="BA1969" s="210"/>
      <c r="BB1969" s="210"/>
      <c r="BC1969" s="210"/>
      <c r="BD1969" s="210"/>
      <c r="BE1969" s="210"/>
      <c r="BM1969" s="211"/>
      <c r="BN1969" s="211"/>
      <c r="BO1969" s="211"/>
      <c r="BP1969" s="211"/>
      <c r="BQ1969" s="211"/>
      <c r="BR1969" s="211"/>
      <c r="BS1969" s="211"/>
      <c r="BT1969" s="211"/>
      <c r="BU1969" s="211"/>
      <c r="BV1969" s="211"/>
      <c r="BW1969" s="211"/>
      <c r="BX1969" s="211"/>
    </row>
    <row r="1970" spans="1:76" s="209" customFormat="1" x14ac:dyDescent="0.25">
      <c r="A1970" s="194"/>
      <c r="B1970" s="194"/>
      <c r="C1970" s="194"/>
      <c r="D1970" s="194"/>
      <c r="E1970" s="194"/>
      <c r="F1970" s="194"/>
      <c r="G1970" s="194"/>
      <c r="X1970" s="210"/>
      <c r="Y1970" s="210"/>
      <c r="AF1970" s="210"/>
      <c r="AG1970" s="210"/>
      <c r="AT1970" s="210"/>
      <c r="AU1970" s="210"/>
      <c r="AV1970" s="210"/>
      <c r="AW1970" s="210"/>
      <c r="AX1970" s="210"/>
      <c r="AY1970" s="210"/>
      <c r="AZ1970" s="210"/>
      <c r="BA1970" s="210"/>
      <c r="BB1970" s="210"/>
      <c r="BC1970" s="210"/>
      <c r="BD1970" s="210"/>
      <c r="BE1970" s="210"/>
      <c r="BM1970" s="211"/>
      <c r="BN1970" s="211"/>
      <c r="BO1970" s="211"/>
      <c r="BP1970" s="211"/>
      <c r="BQ1970" s="211"/>
      <c r="BR1970" s="211"/>
      <c r="BS1970" s="211"/>
      <c r="BT1970" s="211"/>
      <c r="BU1970" s="211"/>
      <c r="BV1970" s="211"/>
      <c r="BW1970" s="211"/>
      <c r="BX1970" s="211"/>
    </row>
    <row r="1971" spans="1:76" s="209" customFormat="1" x14ac:dyDescent="0.25">
      <c r="A1971" s="194"/>
      <c r="B1971" s="194"/>
      <c r="C1971" s="194"/>
      <c r="D1971" s="194"/>
      <c r="E1971" s="194"/>
      <c r="F1971" s="194"/>
      <c r="G1971" s="194"/>
      <c r="X1971" s="210"/>
      <c r="Y1971" s="210"/>
      <c r="AF1971" s="210"/>
      <c r="AG1971" s="210"/>
      <c r="AT1971" s="210"/>
      <c r="AU1971" s="210"/>
      <c r="AV1971" s="210"/>
      <c r="AW1971" s="210"/>
      <c r="AX1971" s="210"/>
      <c r="AY1971" s="210"/>
      <c r="AZ1971" s="210"/>
      <c r="BA1971" s="210"/>
      <c r="BB1971" s="210"/>
      <c r="BC1971" s="210"/>
      <c r="BD1971" s="210"/>
      <c r="BE1971" s="210"/>
      <c r="BM1971" s="211"/>
      <c r="BN1971" s="211"/>
      <c r="BO1971" s="211"/>
      <c r="BP1971" s="211"/>
      <c r="BQ1971" s="211"/>
      <c r="BR1971" s="211"/>
      <c r="BS1971" s="211"/>
      <c r="BT1971" s="211"/>
      <c r="BU1971" s="211"/>
      <c r="BV1971" s="211"/>
      <c r="BW1971" s="211"/>
      <c r="BX1971" s="211"/>
    </row>
    <row r="1972" spans="1:76" s="209" customFormat="1" x14ac:dyDescent="0.25">
      <c r="A1972" s="194"/>
      <c r="B1972" s="194"/>
      <c r="C1972" s="194"/>
      <c r="D1972" s="194"/>
      <c r="E1972" s="194"/>
      <c r="F1972" s="194"/>
      <c r="G1972" s="194"/>
      <c r="X1972" s="210"/>
      <c r="Y1972" s="210"/>
      <c r="AF1972" s="210"/>
      <c r="AG1972" s="210"/>
      <c r="AT1972" s="210"/>
      <c r="AU1972" s="210"/>
      <c r="AV1972" s="210"/>
      <c r="AW1972" s="210"/>
      <c r="AX1972" s="210"/>
      <c r="AY1972" s="210"/>
      <c r="AZ1972" s="210"/>
      <c r="BA1972" s="210"/>
      <c r="BB1972" s="210"/>
      <c r="BC1972" s="210"/>
      <c r="BD1972" s="210"/>
      <c r="BE1972" s="210"/>
      <c r="BM1972" s="211"/>
      <c r="BN1972" s="211"/>
      <c r="BO1972" s="211"/>
      <c r="BP1972" s="211"/>
      <c r="BQ1972" s="211"/>
      <c r="BR1972" s="211"/>
      <c r="BS1972" s="211"/>
      <c r="BT1972" s="211"/>
      <c r="BU1972" s="211"/>
      <c r="BV1972" s="211"/>
      <c r="BW1972" s="211"/>
      <c r="BX1972" s="211"/>
    </row>
  </sheetData>
  <mergeCells count="58">
    <mergeCell ref="J5:K5"/>
    <mergeCell ref="C6:H6"/>
    <mergeCell ref="J6:K6"/>
    <mergeCell ref="J7:K7"/>
    <mergeCell ref="C8:H8"/>
    <mergeCell ref="J8:K8"/>
    <mergeCell ref="E32:G32"/>
    <mergeCell ref="H32:J32"/>
    <mergeCell ref="H17:I17"/>
    <mergeCell ref="J17:K17"/>
    <mergeCell ref="H18:I18"/>
    <mergeCell ref="J18:K18"/>
    <mergeCell ref="H16:I16"/>
    <mergeCell ref="J16:K16"/>
    <mergeCell ref="H19:I19"/>
    <mergeCell ref="J19:K19"/>
    <mergeCell ref="D23:J23"/>
    <mergeCell ref="C10:H10"/>
    <mergeCell ref="C12:H12"/>
    <mergeCell ref="J14:K14"/>
    <mergeCell ref="H15:I15"/>
    <mergeCell ref="J15:K15"/>
    <mergeCell ref="F38:F40"/>
    <mergeCell ref="G38:G40"/>
    <mergeCell ref="A42:O42"/>
    <mergeCell ref="A46:O46"/>
    <mergeCell ref="E35:G35"/>
    <mergeCell ref="H35:J35"/>
    <mergeCell ref="A55:O55"/>
    <mergeCell ref="A88:E88"/>
    <mergeCell ref="A62:O62"/>
    <mergeCell ref="A72:O72"/>
    <mergeCell ref="A75:O75"/>
    <mergeCell ref="A80:E80"/>
    <mergeCell ref="A81:E81"/>
    <mergeCell ref="A82:E82"/>
    <mergeCell ref="A83:E83"/>
    <mergeCell ref="A84:E84"/>
    <mergeCell ref="A85:E85"/>
    <mergeCell ref="A86:E86"/>
    <mergeCell ref="A87:E87"/>
    <mergeCell ref="A59:O59"/>
    <mergeCell ref="A30:C30"/>
    <mergeCell ref="D30:H30"/>
    <mergeCell ref="I30:M30"/>
    <mergeCell ref="A49:O49"/>
    <mergeCell ref="A52:O52"/>
    <mergeCell ref="H38:H40"/>
    <mergeCell ref="I38:M38"/>
    <mergeCell ref="N38:O39"/>
    <mergeCell ref="A39:A40"/>
    <mergeCell ref="B39:B40"/>
    <mergeCell ref="I39:K39"/>
    <mergeCell ref="L39:M39"/>
    <mergeCell ref="A38:B38"/>
    <mergeCell ref="C38:C40"/>
    <mergeCell ref="D38:D40"/>
    <mergeCell ref="E38:E40"/>
  </mergeCells>
  <pageMargins left="0.31496062874794001" right="0.31496062874794001" top="0.78740155696868896" bottom="0.31496062874794001" header="0.19685038924217199" footer="0.19685038924217199"/>
  <pageSetup paperSize="9" scale="79" fitToHeight="0" pageOrder="overThenDown" orientation="landscape" r:id="rId1"/>
  <headerFooter alignWithMargins="0">
    <oddFooter>&amp;RСтраница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DR28"/>
  <sheetViews>
    <sheetView view="pageBreakPreview" zoomScaleNormal="100" workbookViewId="0">
      <selection activeCell="U21" sqref="U21:CN22"/>
    </sheetView>
  </sheetViews>
  <sheetFormatPr defaultColWidth="0.85546875" defaultRowHeight="12.75" x14ac:dyDescent="0.2"/>
  <cols>
    <col min="1" max="7" width="0.85546875" style="184"/>
    <col min="8" max="8" width="4.140625" style="184" customWidth="1"/>
    <col min="9" max="263" width="0.85546875" style="184"/>
    <col min="264" max="264" width="4.140625" style="184" customWidth="1"/>
    <col min="265" max="519" width="0.85546875" style="184"/>
    <col min="520" max="520" width="4.140625" style="184" customWidth="1"/>
    <col min="521" max="775" width="0.85546875" style="184"/>
    <col min="776" max="776" width="4.140625" style="184" customWidth="1"/>
    <col min="777" max="1031" width="0.85546875" style="184"/>
    <col min="1032" max="1032" width="4.140625" style="184" customWidth="1"/>
    <col min="1033" max="1287" width="0.85546875" style="184"/>
    <col min="1288" max="1288" width="4.140625" style="184" customWidth="1"/>
    <col min="1289" max="1543" width="0.85546875" style="184"/>
    <col min="1544" max="1544" width="4.140625" style="184" customWidth="1"/>
    <col min="1545" max="1799" width="0.85546875" style="184"/>
    <col min="1800" max="1800" width="4.140625" style="184" customWidth="1"/>
    <col min="1801" max="2055" width="0.85546875" style="184"/>
    <col min="2056" max="2056" width="4.140625" style="184" customWidth="1"/>
    <col min="2057" max="2311" width="0.85546875" style="184"/>
    <col min="2312" max="2312" width="4.140625" style="184" customWidth="1"/>
    <col min="2313" max="2567" width="0.85546875" style="184"/>
    <col min="2568" max="2568" width="4.140625" style="184" customWidth="1"/>
    <col min="2569" max="2823" width="0.85546875" style="184"/>
    <col min="2824" max="2824" width="4.140625" style="184" customWidth="1"/>
    <col min="2825" max="3079" width="0.85546875" style="184"/>
    <col min="3080" max="3080" width="4.140625" style="184" customWidth="1"/>
    <col min="3081" max="3335" width="0.85546875" style="184"/>
    <col min="3336" max="3336" width="4.140625" style="184" customWidth="1"/>
    <col min="3337" max="3591" width="0.85546875" style="184"/>
    <col min="3592" max="3592" width="4.140625" style="184" customWidth="1"/>
    <col min="3593" max="3847" width="0.85546875" style="184"/>
    <col min="3848" max="3848" width="4.140625" style="184" customWidth="1"/>
    <col min="3849" max="4103" width="0.85546875" style="184"/>
    <col min="4104" max="4104" width="4.140625" style="184" customWidth="1"/>
    <col min="4105" max="4359" width="0.85546875" style="184"/>
    <col min="4360" max="4360" width="4.140625" style="184" customWidth="1"/>
    <col min="4361" max="4615" width="0.85546875" style="184"/>
    <col min="4616" max="4616" width="4.140625" style="184" customWidth="1"/>
    <col min="4617" max="4871" width="0.85546875" style="184"/>
    <col min="4872" max="4872" width="4.140625" style="184" customWidth="1"/>
    <col min="4873" max="5127" width="0.85546875" style="184"/>
    <col min="5128" max="5128" width="4.140625" style="184" customWidth="1"/>
    <col min="5129" max="5383" width="0.85546875" style="184"/>
    <col min="5384" max="5384" width="4.140625" style="184" customWidth="1"/>
    <col min="5385" max="5639" width="0.85546875" style="184"/>
    <col min="5640" max="5640" width="4.140625" style="184" customWidth="1"/>
    <col min="5641" max="5895" width="0.85546875" style="184"/>
    <col min="5896" max="5896" width="4.140625" style="184" customWidth="1"/>
    <col min="5897" max="6151" width="0.85546875" style="184"/>
    <col min="6152" max="6152" width="4.140625" style="184" customWidth="1"/>
    <col min="6153" max="6407" width="0.85546875" style="184"/>
    <col min="6408" max="6408" width="4.140625" style="184" customWidth="1"/>
    <col min="6409" max="6663" width="0.85546875" style="184"/>
    <col min="6664" max="6664" width="4.140625" style="184" customWidth="1"/>
    <col min="6665" max="6919" width="0.85546875" style="184"/>
    <col min="6920" max="6920" width="4.140625" style="184" customWidth="1"/>
    <col min="6921" max="7175" width="0.85546875" style="184"/>
    <col min="7176" max="7176" width="4.140625" style="184" customWidth="1"/>
    <col min="7177" max="7431" width="0.85546875" style="184"/>
    <col min="7432" max="7432" width="4.140625" style="184" customWidth="1"/>
    <col min="7433" max="7687" width="0.85546875" style="184"/>
    <col min="7688" max="7688" width="4.140625" style="184" customWidth="1"/>
    <col min="7689" max="7943" width="0.85546875" style="184"/>
    <col min="7944" max="7944" width="4.140625" style="184" customWidth="1"/>
    <col min="7945" max="8199" width="0.85546875" style="184"/>
    <col min="8200" max="8200" width="4.140625" style="184" customWidth="1"/>
    <col min="8201" max="8455" width="0.85546875" style="184"/>
    <col min="8456" max="8456" width="4.140625" style="184" customWidth="1"/>
    <col min="8457" max="8711" width="0.85546875" style="184"/>
    <col min="8712" max="8712" width="4.140625" style="184" customWidth="1"/>
    <col min="8713" max="8967" width="0.85546875" style="184"/>
    <col min="8968" max="8968" width="4.140625" style="184" customWidth="1"/>
    <col min="8969" max="9223" width="0.85546875" style="184"/>
    <col min="9224" max="9224" width="4.140625" style="184" customWidth="1"/>
    <col min="9225" max="9479" width="0.85546875" style="184"/>
    <col min="9480" max="9480" width="4.140625" style="184" customWidth="1"/>
    <col min="9481" max="9735" width="0.85546875" style="184"/>
    <col min="9736" max="9736" width="4.140625" style="184" customWidth="1"/>
    <col min="9737" max="9991" width="0.85546875" style="184"/>
    <col min="9992" max="9992" width="4.140625" style="184" customWidth="1"/>
    <col min="9993" max="10247" width="0.85546875" style="184"/>
    <col min="10248" max="10248" width="4.140625" style="184" customWidth="1"/>
    <col min="10249" max="10503" width="0.85546875" style="184"/>
    <col min="10504" max="10504" width="4.140625" style="184" customWidth="1"/>
    <col min="10505" max="10759" width="0.85546875" style="184"/>
    <col min="10760" max="10760" width="4.140625" style="184" customWidth="1"/>
    <col min="10761" max="11015" width="0.85546875" style="184"/>
    <col min="11016" max="11016" width="4.140625" style="184" customWidth="1"/>
    <col min="11017" max="11271" width="0.85546875" style="184"/>
    <col min="11272" max="11272" width="4.140625" style="184" customWidth="1"/>
    <col min="11273" max="11527" width="0.85546875" style="184"/>
    <col min="11528" max="11528" width="4.140625" style="184" customWidth="1"/>
    <col min="11529" max="11783" width="0.85546875" style="184"/>
    <col min="11784" max="11784" width="4.140625" style="184" customWidth="1"/>
    <col min="11785" max="12039" width="0.85546875" style="184"/>
    <col min="12040" max="12040" width="4.140625" style="184" customWidth="1"/>
    <col min="12041" max="12295" width="0.85546875" style="184"/>
    <col min="12296" max="12296" width="4.140625" style="184" customWidth="1"/>
    <col min="12297" max="12551" width="0.85546875" style="184"/>
    <col min="12552" max="12552" width="4.140625" style="184" customWidth="1"/>
    <col min="12553" max="12807" width="0.85546875" style="184"/>
    <col min="12808" max="12808" width="4.140625" style="184" customWidth="1"/>
    <col min="12809" max="13063" width="0.85546875" style="184"/>
    <col min="13064" max="13064" width="4.140625" style="184" customWidth="1"/>
    <col min="13065" max="13319" width="0.85546875" style="184"/>
    <col min="13320" max="13320" width="4.140625" style="184" customWidth="1"/>
    <col min="13321" max="13575" width="0.85546875" style="184"/>
    <col min="13576" max="13576" width="4.140625" style="184" customWidth="1"/>
    <col min="13577" max="13831" width="0.85546875" style="184"/>
    <col min="13832" max="13832" width="4.140625" style="184" customWidth="1"/>
    <col min="13833" max="14087" width="0.85546875" style="184"/>
    <col min="14088" max="14088" width="4.140625" style="184" customWidth="1"/>
    <col min="14089" max="14343" width="0.85546875" style="184"/>
    <col min="14344" max="14344" width="4.140625" style="184" customWidth="1"/>
    <col min="14345" max="14599" width="0.85546875" style="184"/>
    <col min="14600" max="14600" width="4.140625" style="184" customWidth="1"/>
    <col min="14601" max="14855" width="0.85546875" style="184"/>
    <col min="14856" max="14856" width="4.140625" style="184" customWidth="1"/>
    <col min="14857" max="15111" width="0.85546875" style="184"/>
    <col min="15112" max="15112" width="4.140625" style="184" customWidth="1"/>
    <col min="15113" max="15367" width="0.85546875" style="184"/>
    <col min="15368" max="15368" width="4.140625" style="184" customWidth="1"/>
    <col min="15369" max="15623" width="0.85546875" style="184"/>
    <col min="15624" max="15624" width="4.140625" style="184" customWidth="1"/>
    <col min="15625" max="15879" width="0.85546875" style="184"/>
    <col min="15880" max="15880" width="4.140625" style="184" customWidth="1"/>
    <col min="15881" max="16135" width="0.85546875" style="184"/>
    <col min="16136" max="16136" width="4.140625" style="184" customWidth="1"/>
    <col min="16137" max="16384" width="0.85546875" style="184"/>
  </cols>
  <sheetData>
    <row r="1" spans="1:122" ht="3" customHeight="1" x14ac:dyDescent="0.2"/>
    <row r="2" spans="1:122" ht="15" customHeight="1" x14ac:dyDescent="0.2">
      <c r="AW2" s="368"/>
      <c r="AX2" s="368"/>
      <c r="AY2" s="368"/>
      <c r="AZ2" s="368"/>
      <c r="BA2" s="368"/>
      <c r="BB2" s="368"/>
      <c r="BC2" s="368"/>
      <c r="BD2" s="368"/>
      <c r="BE2" s="368"/>
      <c r="BF2" s="368"/>
      <c r="BG2" s="368"/>
      <c r="BH2" s="368"/>
      <c r="BI2" s="368"/>
      <c r="BJ2" s="368"/>
      <c r="BK2" s="368"/>
      <c r="BL2" s="368"/>
      <c r="BM2" s="368"/>
      <c r="BN2" s="368"/>
      <c r="BO2" s="368"/>
      <c r="BP2" s="368"/>
      <c r="BQ2" s="368"/>
      <c r="BR2" s="368"/>
      <c r="BS2" s="368"/>
      <c r="BT2" s="368"/>
      <c r="BU2" s="368"/>
      <c r="BV2" s="368"/>
      <c r="BW2" s="368"/>
      <c r="BX2" s="368"/>
      <c r="BY2" s="368"/>
      <c r="BZ2" s="368"/>
      <c r="CA2" s="368"/>
      <c r="CB2" s="368"/>
      <c r="CC2" s="368"/>
      <c r="CD2" s="368"/>
      <c r="CE2" s="368"/>
      <c r="CF2" s="368"/>
      <c r="CG2" s="368"/>
      <c r="CH2" s="368"/>
      <c r="CI2" s="368"/>
      <c r="CJ2" s="368"/>
      <c r="CK2" s="368"/>
      <c r="CL2" s="368"/>
      <c r="CM2" s="368"/>
      <c r="CN2" s="368"/>
      <c r="CO2" s="368"/>
      <c r="CP2" s="368"/>
      <c r="CQ2" s="368"/>
      <c r="CR2" s="368"/>
      <c r="CS2" s="368"/>
      <c r="CT2" s="368"/>
      <c r="CU2" s="368"/>
      <c r="CV2" s="368"/>
      <c r="CW2" s="368"/>
      <c r="CX2" s="368"/>
      <c r="CY2" s="368"/>
      <c r="CZ2" s="368"/>
      <c r="DA2" s="368"/>
      <c r="DB2" s="368"/>
      <c r="DC2" s="368"/>
      <c r="DD2" s="368"/>
      <c r="DE2" s="368"/>
      <c r="DF2" s="368"/>
      <c r="DG2" s="368"/>
      <c r="DH2" s="368"/>
      <c r="DI2" s="368"/>
      <c r="DJ2" s="368"/>
      <c r="DK2" s="368"/>
      <c r="DL2" s="368"/>
      <c r="DM2" s="368"/>
      <c r="DN2" s="368"/>
      <c r="DO2" s="368"/>
      <c r="DP2" s="368"/>
      <c r="DQ2" s="368"/>
      <c r="DR2" s="368"/>
    </row>
    <row r="3" spans="1:122" ht="31.9" customHeight="1" x14ac:dyDescent="0.2">
      <c r="A3" s="184" t="s">
        <v>54</v>
      </c>
      <c r="J3" s="370" t="s">
        <v>55</v>
      </c>
      <c r="K3" s="369"/>
      <c r="L3" s="369"/>
      <c r="M3" s="369"/>
      <c r="N3" s="369"/>
      <c r="O3" s="369"/>
      <c r="P3" s="369"/>
      <c r="Q3" s="369"/>
      <c r="R3" s="369"/>
      <c r="S3" s="369"/>
      <c r="T3" s="369"/>
      <c r="U3" s="369"/>
      <c r="V3" s="369"/>
      <c r="W3" s="369"/>
      <c r="X3" s="369"/>
      <c r="Y3" s="369"/>
      <c r="Z3" s="369"/>
      <c r="AA3" s="369"/>
      <c r="AB3" s="369"/>
      <c r="AC3" s="369"/>
      <c r="AD3" s="369"/>
      <c r="AE3" s="369"/>
      <c r="AF3" s="369"/>
      <c r="AG3" s="369"/>
      <c r="AH3" s="369"/>
      <c r="AI3" s="369"/>
      <c r="AJ3" s="369"/>
      <c r="AK3" s="369"/>
      <c r="AL3" s="369"/>
      <c r="AM3" s="369"/>
      <c r="AN3" s="369"/>
      <c r="AO3" s="369"/>
      <c r="AP3" s="369"/>
      <c r="AQ3" s="369"/>
      <c r="AR3" s="369"/>
      <c r="AS3" s="369"/>
      <c r="AT3" s="369"/>
      <c r="AU3" s="369"/>
      <c r="AV3" s="369"/>
      <c r="AW3" s="369"/>
      <c r="AX3" s="369"/>
      <c r="AY3" s="369"/>
      <c r="AZ3" s="369"/>
      <c r="BA3" s="369"/>
      <c r="BB3" s="369"/>
      <c r="BC3" s="369"/>
      <c r="BD3" s="369"/>
      <c r="BE3" s="369"/>
      <c r="BF3" s="369"/>
      <c r="BG3" s="369"/>
      <c r="BH3" s="369"/>
      <c r="BI3" s="369"/>
      <c r="BJ3" s="369"/>
      <c r="BK3" s="369"/>
      <c r="BL3" s="369"/>
      <c r="BM3" s="369"/>
      <c r="BN3" s="369"/>
      <c r="BO3" s="369"/>
      <c r="BP3" s="369"/>
      <c r="BQ3" s="369"/>
      <c r="BR3" s="369"/>
      <c r="BS3" s="369"/>
      <c r="BT3" s="369"/>
      <c r="BU3" s="369"/>
      <c r="BV3" s="369"/>
      <c r="BW3" s="369"/>
      <c r="BX3" s="369"/>
      <c r="BY3" s="369"/>
      <c r="BZ3" s="369"/>
      <c r="CA3" s="369"/>
      <c r="CB3" s="369"/>
      <c r="CC3" s="369"/>
      <c r="CD3" s="369"/>
      <c r="CE3" s="369"/>
      <c r="CF3" s="369"/>
      <c r="CG3" s="369"/>
      <c r="CH3" s="369"/>
      <c r="CI3" s="369"/>
    </row>
    <row r="4" spans="1:122" ht="15" customHeight="1" x14ac:dyDescent="0.2">
      <c r="A4" s="184" t="s">
        <v>301</v>
      </c>
      <c r="AN4" s="280"/>
      <c r="AO4" s="280"/>
      <c r="AP4" s="280"/>
      <c r="AQ4" s="280"/>
      <c r="AR4" s="280"/>
      <c r="AS4" s="280"/>
      <c r="AT4" s="280"/>
      <c r="AU4" s="280"/>
      <c r="AV4" s="280"/>
      <c r="AW4" s="280"/>
      <c r="AX4" s="280"/>
      <c r="AY4" s="280"/>
      <c r="AZ4" s="280"/>
      <c r="BA4" s="280"/>
      <c r="BB4" s="280"/>
      <c r="BC4" s="280"/>
      <c r="BD4" s="280"/>
      <c r="BE4" s="280"/>
      <c r="BF4" s="280"/>
      <c r="BG4" s="280"/>
      <c r="BH4" s="280"/>
      <c r="BI4" s="280"/>
      <c r="BJ4" s="280"/>
      <c r="BK4" s="280"/>
      <c r="BL4" s="280"/>
      <c r="BM4" s="280"/>
    </row>
    <row r="5" spans="1:122" ht="15" customHeight="1" x14ac:dyDescent="0.2"/>
    <row r="6" spans="1:122" ht="30" customHeight="1" x14ac:dyDescent="0.2">
      <c r="A6" s="184" t="s">
        <v>58</v>
      </c>
      <c r="L6" s="281"/>
      <c r="M6" s="370" t="s">
        <v>302</v>
      </c>
      <c r="N6" s="370"/>
      <c r="O6" s="370"/>
      <c r="P6" s="370"/>
      <c r="Q6" s="370"/>
      <c r="R6" s="370"/>
      <c r="S6" s="370"/>
      <c r="T6" s="370"/>
      <c r="U6" s="370"/>
      <c r="V6" s="370"/>
      <c r="W6" s="370"/>
      <c r="X6" s="370"/>
      <c r="Y6" s="370"/>
      <c r="Z6" s="370"/>
      <c r="AA6" s="370"/>
      <c r="AB6" s="370"/>
      <c r="AC6" s="370"/>
      <c r="AD6" s="370"/>
      <c r="AE6" s="370"/>
      <c r="AF6" s="370"/>
      <c r="AG6" s="370"/>
      <c r="AH6" s="370"/>
      <c r="AI6" s="370"/>
      <c r="AJ6" s="370"/>
      <c r="AK6" s="370"/>
      <c r="AL6" s="370"/>
      <c r="AM6" s="370"/>
      <c r="AN6" s="370"/>
      <c r="AO6" s="370"/>
      <c r="AP6" s="370"/>
      <c r="AQ6" s="370"/>
      <c r="AR6" s="370"/>
      <c r="AS6" s="370"/>
      <c r="AT6" s="370"/>
      <c r="AU6" s="370"/>
      <c r="AV6" s="370"/>
      <c r="AW6" s="370"/>
      <c r="AX6" s="370"/>
      <c r="AY6" s="370"/>
      <c r="AZ6" s="370"/>
      <c r="BA6" s="370"/>
      <c r="BB6" s="370"/>
      <c r="BC6" s="370"/>
      <c r="BD6" s="370"/>
      <c r="BE6" s="370"/>
      <c r="BF6" s="370"/>
      <c r="BG6" s="370"/>
      <c r="BH6" s="370"/>
      <c r="BI6" s="370"/>
      <c r="BJ6" s="370"/>
      <c r="BK6" s="370"/>
      <c r="BL6" s="370"/>
      <c r="BM6" s="370"/>
      <c r="BN6" s="370"/>
      <c r="BO6" s="370"/>
      <c r="BP6" s="370"/>
      <c r="BQ6" s="370"/>
      <c r="BR6" s="370"/>
      <c r="BS6" s="370"/>
      <c r="BT6" s="370"/>
      <c r="BU6" s="370"/>
      <c r="BV6" s="370"/>
      <c r="BW6" s="370"/>
      <c r="BX6" s="370"/>
    </row>
    <row r="7" spans="1:122" ht="21.75" customHeight="1" x14ac:dyDescent="0.2">
      <c r="A7" s="184" t="s">
        <v>303</v>
      </c>
      <c r="AN7" s="280"/>
      <c r="AO7" s="280"/>
      <c r="AP7" s="280"/>
      <c r="AQ7" s="280"/>
      <c r="AR7" s="280"/>
      <c r="AS7" s="280"/>
      <c r="AT7" s="280"/>
      <c r="AU7" s="280"/>
      <c r="AV7" s="280"/>
      <c r="AW7" s="280"/>
      <c r="AX7" s="280"/>
      <c r="AY7" s="280"/>
      <c r="AZ7" s="280"/>
      <c r="BA7" s="280"/>
      <c r="BB7" s="280"/>
      <c r="BC7" s="280"/>
      <c r="BD7" s="280"/>
      <c r="BE7" s="280"/>
      <c r="BF7" s="280"/>
      <c r="BG7" s="280"/>
      <c r="BH7" s="280"/>
      <c r="BI7" s="280"/>
      <c r="BJ7" s="280"/>
      <c r="BK7" s="280"/>
      <c r="BL7" s="280"/>
      <c r="BM7" s="280"/>
    </row>
    <row r="8" spans="1:122" ht="15" customHeight="1" x14ac:dyDescent="0.2"/>
    <row r="9" spans="1:122" ht="15" customHeight="1" x14ac:dyDescent="0.2"/>
    <row r="10" spans="1:122" ht="15" customHeight="1" x14ac:dyDescent="0.2"/>
    <row r="11" spans="1:122" ht="15" customHeight="1" x14ac:dyDescent="0.2"/>
    <row r="12" spans="1:122" ht="15" customHeight="1" x14ac:dyDescent="0.2"/>
    <row r="13" spans="1:122" ht="15" customHeight="1" x14ac:dyDescent="0.2"/>
    <row r="14" spans="1:122" ht="15" customHeight="1" x14ac:dyDescent="0.2"/>
    <row r="15" spans="1:122" ht="15" customHeight="1" x14ac:dyDescent="0.2"/>
    <row r="16" spans="1:122" ht="20.25" x14ac:dyDescent="0.3">
      <c r="A16" s="371" t="s">
        <v>304</v>
      </c>
      <c r="B16" s="371"/>
      <c r="C16" s="371"/>
      <c r="D16" s="371"/>
      <c r="E16" s="371"/>
      <c r="F16" s="371"/>
      <c r="G16" s="371"/>
      <c r="H16" s="371"/>
      <c r="I16" s="371"/>
      <c r="J16" s="371"/>
      <c r="K16" s="371"/>
      <c r="L16" s="371"/>
      <c r="M16" s="371"/>
      <c r="N16" s="371"/>
      <c r="O16" s="371"/>
      <c r="P16" s="371"/>
      <c r="Q16" s="371"/>
      <c r="R16" s="371"/>
      <c r="S16" s="371"/>
      <c r="T16" s="371"/>
      <c r="U16" s="371"/>
      <c r="V16" s="371"/>
      <c r="W16" s="371"/>
      <c r="X16" s="371"/>
      <c r="Y16" s="371"/>
      <c r="Z16" s="371"/>
      <c r="AA16" s="371"/>
      <c r="AB16" s="371"/>
      <c r="AC16" s="371"/>
      <c r="AD16" s="371"/>
      <c r="AE16" s="371"/>
      <c r="AF16" s="371"/>
      <c r="AG16" s="371"/>
      <c r="AH16" s="371"/>
      <c r="AI16" s="371"/>
      <c r="AJ16" s="371"/>
      <c r="AK16" s="371"/>
      <c r="AL16" s="371"/>
      <c r="AM16" s="371"/>
      <c r="AN16" s="371"/>
      <c r="AO16" s="371"/>
      <c r="AP16" s="371"/>
      <c r="AQ16" s="371"/>
      <c r="AR16" s="371"/>
      <c r="AS16" s="371"/>
      <c r="AT16" s="371"/>
      <c r="AU16" s="371"/>
      <c r="AV16" s="371"/>
      <c r="AW16" s="371"/>
      <c r="AX16" s="371"/>
      <c r="AY16" s="371"/>
      <c r="AZ16" s="371"/>
      <c r="BA16" s="371"/>
      <c r="BB16" s="371"/>
      <c r="BC16" s="371"/>
      <c r="BD16" s="371"/>
      <c r="BE16" s="371"/>
      <c r="BF16" s="371"/>
      <c r="BG16" s="371"/>
      <c r="BH16" s="371"/>
      <c r="BI16" s="371"/>
      <c r="BJ16" s="371"/>
      <c r="BK16" s="371"/>
      <c r="BL16" s="371"/>
      <c r="BM16" s="371"/>
      <c r="BN16" s="371"/>
      <c r="BO16" s="371"/>
      <c r="BP16" s="371"/>
      <c r="BQ16" s="371"/>
      <c r="BR16" s="371"/>
      <c r="BS16" s="371"/>
      <c r="BT16" s="371"/>
      <c r="BU16" s="371"/>
      <c r="BV16" s="371"/>
      <c r="BW16" s="371"/>
      <c r="BX16" s="371"/>
      <c r="BY16" s="371"/>
      <c r="BZ16" s="371"/>
      <c r="CA16" s="371"/>
      <c r="CB16" s="371"/>
      <c r="CC16" s="371"/>
      <c r="CD16" s="371"/>
      <c r="CE16" s="371"/>
      <c r="CF16" s="371"/>
      <c r="CG16" s="371"/>
      <c r="CH16" s="371"/>
      <c r="CI16" s="371"/>
      <c r="CJ16" s="371"/>
      <c r="CK16" s="371"/>
      <c r="CL16" s="371"/>
      <c r="CM16" s="371"/>
      <c r="CN16" s="371"/>
      <c r="CO16" s="371"/>
      <c r="CP16" s="371"/>
      <c r="CQ16" s="371"/>
      <c r="CR16" s="371"/>
      <c r="CS16" s="371"/>
      <c r="CT16" s="371"/>
      <c r="CU16" s="371"/>
      <c r="CV16" s="371"/>
      <c r="CW16" s="371"/>
      <c r="CX16" s="371"/>
      <c r="CY16" s="371"/>
      <c r="CZ16" s="371"/>
      <c r="DA16" s="371"/>
      <c r="DB16" s="371"/>
      <c r="DC16" s="371"/>
      <c r="DD16" s="371"/>
      <c r="DE16" s="371"/>
      <c r="DF16" s="371"/>
      <c r="DG16" s="371"/>
      <c r="DH16" s="371"/>
      <c r="DI16" s="371"/>
      <c r="DJ16" s="371"/>
      <c r="DK16" s="371"/>
      <c r="DL16" s="371"/>
      <c r="DM16" s="371"/>
      <c r="DN16" s="371"/>
      <c r="DO16" s="371"/>
      <c r="DP16" s="371"/>
      <c r="DQ16" s="371"/>
      <c r="DR16" s="371"/>
    </row>
    <row r="17" spans="1:122" ht="16.5" x14ac:dyDescent="0.25">
      <c r="A17" s="372" t="s">
        <v>305</v>
      </c>
      <c r="B17" s="372"/>
      <c r="C17" s="372"/>
      <c r="D17" s="372"/>
      <c r="E17" s="372"/>
      <c r="F17" s="372"/>
      <c r="G17" s="372"/>
      <c r="H17" s="372"/>
      <c r="I17" s="372"/>
      <c r="J17" s="372"/>
      <c r="K17" s="372"/>
      <c r="L17" s="372"/>
      <c r="M17" s="372"/>
      <c r="N17" s="372"/>
      <c r="O17" s="372"/>
      <c r="P17" s="372"/>
      <c r="Q17" s="372"/>
      <c r="R17" s="372"/>
      <c r="S17" s="372"/>
      <c r="T17" s="372"/>
      <c r="U17" s="372"/>
      <c r="V17" s="372"/>
      <c r="W17" s="372"/>
      <c r="X17" s="372"/>
      <c r="Y17" s="372"/>
      <c r="Z17" s="372"/>
      <c r="AA17" s="372"/>
      <c r="AB17" s="372"/>
      <c r="AC17" s="372"/>
      <c r="AD17" s="372"/>
      <c r="AE17" s="372"/>
      <c r="AF17" s="372"/>
      <c r="AG17" s="372"/>
      <c r="AH17" s="372"/>
      <c r="AI17" s="372"/>
      <c r="AJ17" s="372"/>
      <c r="AK17" s="372"/>
      <c r="AL17" s="372"/>
      <c r="AM17" s="372"/>
      <c r="AN17" s="372"/>
      <c r="AO17" s="372"/>
      <c r="AP17" s="372"/>
      <c r="AQ17" s="372"/>
      <c r="AR17" s="372"/>
      <c r="AS17" s="372"/>
      <c r="AT17" s="372"/>
      <c r="AU17" s="372"/>
      <c r="AV17" s="372"/>
      <c r="AW17" s="372"/>
      <c r="AX17" s="372"/>
      <c r="AY17" s="372"/>
      <c r="AZ17" s="372"/>
      <c r="BA17" s="372"/>
      <c r="BB17" s="372"/>
      <c r="BC17" s="372"/>
      <c r="BD17" s="372"/>
      <c r="BE17" s="372"/>
      <c r="BF17" s="372"/>
      <c r="BG17" s="372"/>
      <c r="BH17" s="372"/>
      <c r="BI17" s="372"/>
      <c r="BJ17" s="372"/>
      <c r="BK17" s="372"/>
      <c r="BL17" s="372"/>
      <c r="BM17" s="372"/>
      <c r="BN17" s="372"/>
      <c r="BO17" s="372"/>
      <c r="BP17" s="372"/>
      <c r="BQ17" s="372"/>
      <c r="BR17" s="372"/>
      <c r="BS17" s="372"/>
      <c r="BT17" s="372"/>
      <c r="BU17" s="372"/>
      <c r="BV17" s="372"/>
      <c r="BW17" s="372"/>
      <c r="BX17" s="372"/>
      <c r="BY17" s="372"/>
      <c r="BZ17" s="372"/>
      <c r="CA17" s="372"/>
      <c r="CB17" s="372"/>
      <c r="CC17" s="372"/>
      <c r="CD17" s="372"/>
      <c r="CE17" s="372"/>
      <c r="CF17" s="372"/>
      <c r="CG17" s="372"/>
      <c r="CH17" s="372"/>
      <c r="CI17" s="372"/>
      <c r="CJ17" s="372"/>
      <c r="CK17" s="372"/>
      <c r="CL17" s="372"/>
      <c r="CM17" s="372"/>
      <c r="CN17" s="372"/>
      <c r="CO17" s="372"/>
      <c r="CP17" s="372"/>
      <c r="CQ17" s="372"/>
      <c r="CR17" s="372"/>
      <c r="CS17" s="372"/>
      <c r="CT17" s="372"/>
      <c r="CU17" s="372"/>
      <c r="CV17" s="372"/>
      <c r="CW17" s="372"/>
      <c r="CX17" s="372"/>
      <c r="CY17" s="372"/>
      <c r="CZ17" s="372"/>
      <c r="DA17" s="372"/>
      <c r="DB17" s="372"/>
      <c r="DC17" s="372"/>
      <c r="DD17" s="372"/>
      <c r="DE17" s="372"/>
      <c r="DF17" s="372"/>
      <c r="DG17" s="372"/>
      <c r="DH17" s="372"/>
      <c r="DI17" s="372"/>
      <c r="DJ17" s="372"/>
      <c r="DK17" s="372"/>
      <c r="DL17" s="372"/>
      <c r="DM17" s="372"/>
      <c r="DN17" s="372"/>
      <c r="DO17" s="372"/>
      <c r="DP17" s="372"/>
      <c r="DQ17" s="372"/>
      <c r="DR17" s="372"/>
    </row>
    <row r="18" spans="1:122" ht="16.5" x14ac:dyDescent="0.25">
      <c r="A18" s="282"/>
      <c r="B18" s="282"/>
      <c r="C18" s="282"/>
      <c r="D18" s="282"/>
      <c r="E18" s="282"/>
      <c r="F18" s="282"/>
      <c r="G18" s="282"/>
      <c r="H18" s="282"/>
      <c r="I18" s="282"/>
      <c r="J18" s="282"/>
      <c r="K18" s="282"/>
      <c r="L18" s="282"/>
      <c r="M18" s="282"/>
      <c r="N18" s="282"/>
      <c r="O18" s="282"/>
      <c r="P18" s="283"/>
      <c r="Q18" s="283"/>
      <c r="R18" s="283"/>
      <c r="S18" s="283"/>
      <c r="T18" s="282"/>
      <c r="U18" s="373" t="s">
        <v>306</v>
      </c>
      <c r="V18" s="373"/>
      <c r="W18" s="373"/>
      <c r="X18" s="373"/>
      <c r="Y18" s="373"/>
      <c r="Z18" s="373"/>
      <c r="AA18" s="373"/>
      <c r="AB18" s="373"/>
      <c r="AC18" s="373"/>
      <c r="AD18" s="373"/>
      <c r="AE18" s="373"/>
      <c r="AF18" s="373"/>
      <c r="AG18" s="373"/>
      <c r="AH18" s="373"/>
      <c r="AI18" s="373"/>
      <c r="AJ18" s="373"/>
      <c r="AK18" s="373"/>
      <c r="AL18" s="373"/>
      <c r="AM18" s="373"/>
      <c r="AN18" s="373"/>
      <c r="AO18" s="373"/>
      <c r="AP18" s="373"/>
      <c r="AQ18" s="373"/>
      <c r="AR18" s="373"/>
      <c r="AS18" s="373"/>
      <c r="AT18" s="373"/>
      <c r="AU18" s="373"/>
      <c r="AV18" s="373"/>
      <c r="AW18" s="373"/>
      <c r="AX18" s="373"/>
      <c r="AY18" s="373"/>
      <c r="AZ18" s="373"/>
      <c r="BA18" s="373"/>
      <c r="BB18" s="373"/>
      <c r="BC18" s="373"/>
      <c r="BD18" s="373"/>
      <c r="BE18" s="373"/>
      <c r="BF18" s="373"/>
      <c r="BG18" s="373"/>
      <c r="BH18" s="373"/>
      <c r="BI18" s="373"/>
      <c r="BJ18" s="373"/>
      <c r="BK18" s="373"/>
      <c r="BL18" s="373"/>
      <c r="BM18" s="373"/>
      <c r="BN18" s="373"/>
      <c r="BO18" s="373"/>
      <c r="BP18" s="373"/>
      <c r="BQ18" s="373"/>
      <c r="BR18" s="373"/>
      <c r="BS18" s="373"/>
      <c r="BT18" s="373"/>
      <c r="BU18" s="373"/>
      <c r="BV18" s="373"/>
      <c r="BW18" s="373"/>
      <c r="BX18" s="373"/>
      <c r="BY18" s="373"/>
      <c r="BZ18" s="373"/>
      <c r="CA18" s="373"/>
      <c r="CB18" s="373"/>
      <c r="CC18" s="373"/>
      <c r="CD18" s="373"/>
      <c r="CE18" s="373"/>
      <c r="CF18" s="373"/>
      <c r="CG18" s="373"/>
      <c r="CH18" s="373"/>
      <c r="CI18" s="373"/>
      <c r="CJ18" s="373"/>
      <c r="CK18" s="373"/>
      <c r="CL18" s="373"/>
      <c r="CM18" s="373"/>
      <c r="CN18" s="373"/>
      <c r="CO18" s="282"/>
      <c r="CP18" s="282"/>
      <c r="CQ18" s="282"/>
      <c r="CR18" s="282"/>
      <c r="CS18" s="282"/>
      <c r="CT18" s="282"/>
      <c r="CU18" s="282"/>
      <c r="CV18" s="282"/>
      <c r="CW18" s="282"/>
      <c r="CX18" s="282"/>
      <c r="CY18" s="282"/>
      <c r="CZ18" s="282"/>
      <c r="DA18" s="282"/>
      <c r="DB18" s="282"/>
      <c r="DC18" s="282"/>
      <c r="DD18" s="282"/>
    </row>
    <row r="19" spans="1:122" ht="16.5" x14ac:dyDescent="0.25">
      <c r="A19" s="283"/>
      <c r="B19" s="283"/>
      <c r="C19" s="283"/>
      <c r="D19" s="283"/>
      <c r="E19" s="283"/>
      <c r="F19" s="283"/>
      <c r="G19" s="283"/>
      <c r="H19" s="283"/>
      <c r="I19" s="283"/>
      <c r="J19" s="283"/>
      <c r="K19" s="283"/>
      <c r="L19" s="283"/>
      <c r="M19" s="283"/>
      <c r="N19" s="283"/>
      <c r="O19" s="283"/>
      <c r="P19" s="283"/>
      <c r="Q19" s="283"/>
      <c r="R19" s="283"/>
      <c r="S19" s="283"/>
      <c r="T19" s="283"/>
      <c r="U19" s="367" t="s">
        <v>307</v>
      </c>
      <c r="V19" s="367"/>
      <c r="W19" s="367"/>
      <c r="X19" s="367"/>
      <c r="Y19" s="367"/>
      <c r="Z19" s="367"/>
      <c r="AA19" s="367"/>
      <c r="AB19" s="367"/>
      <c r="AC19" s="367"/>
      <c r="AD19" s="367"/>
      <c r="AE19" s="367"/>
      <c r="AF19" s="367"/>
      <c r="AG19" s="367"/>
      <c r="AH19" s="367"/>
      <c r="AI19" s="367"/>
      <c r="AJ19" s="367"/>
      <c r="AK19" s="367"/>
      <c r="AL19" s="367"/>
      <c r="AM19" s="367"/>
      <c r="AN19" s="367"/>
      <c r="AO19" s="367"/>
      <c r="AP19" s="367"/>
      <c r="AQ19" s="367"/>
      <c r="AR19" s="367"/>
      <c r="AS19" s="367"/>
      <c r="AT19" s="367"/>
      <c r="AU19" s="367"/>
      <c r="AV19" s="367"/>
      <c r="AW19" s="367"/>
      <c r="AX19" s="367"/>
      <c r="AY19" s="367"/>
      <c r="AZ19" s="367"/>
      <c r="BA19" s="367"/>
      <c r="BB19" s="367"/>
      <c r="BC19" s="367"/>
      <c r="BD19" s="367"/>
      <c r="BE19" s="367"/>
      <c r="BF19" s="367"/>
      <c r="BG19" s="367"/>
      <c r="BH19" s="367"/>
      <c r="BI19" s="367"/>
      <c r="BJ19" s="367"/>
      <c r="BK19" s="367"/>
      <c r="BL19" s="367"/>
      <c r="BM19" s="367"/>
      <c r="BN19" s="367"/>
      <c r="BO19" s="367"/>
      <c r="BP19" s="367"/>
      <c r="BQ19" s="367"/>
      <c r="BR19" s="367"/>
      <c r="BS19" s="367"/>
      <c r="BT19" s="367"/>
      <c r="BU19" s="367"/>
      <c r="BV19" s="367"/>
      <c r="BW19" s="367"/>
      <c r="BX19" s="367"/>
      <c r="BY19" s="367"/>
      <c r="BZ19" s="367"/>
      <c r="CA19" s="367"/>
      <c r="CB19" s="367"/>
      <c r="CC19" s="367"/>
      <c r="CD19" s="367"/>
      <c r="CE19" s="367"/>
      <c r="CF19" s="367"/>
      <c r="CG19" s="367"/>
      <c r="CH19" s="367"/>
      <c r="CI19" s="367"/>
      <c r="CJ19" s="367"/>
      <c r="CK19" s="367"/>
      <c r="CL19" s="367"/>
      <c r="CM19" s="367"/>
      <c r="CN19" s="367"/>
      <c r="CO19" s="283"/>
      <c r="CP19" s="283"/>
      <c r="CQ19" s="283"/>
      <c r="CR19" s="283"/>
      <c r="CS19" s="283"/>
      <c r="CT19" s="283"/>
      <c r="CU19" s="283"/>
      <c r="CV19" s="283"/>
      <c r="CW19" s="283"/>
      <c r="CX19" s="283"/>
      <c r="CY19" s="283"/>
      <c r="CZ19" s="283"/>
      <c r="DA19" s="283"/>
      <c r="DB19" s="283"/>
      <c r="DC19" s="283"/>
      <c r="DD19" s="283"/>
    </row>
    <row r="21" spans="1:122" x14ac:dyDescent="0.2">
      <c r="U21" s="368" t="s">
        <v>308</v>
      </c>
      <c r="V21" s="368"/>
      <c r="W21" s="368"/>
      <c r="X21" s="368"/>
      <c r="Y21" s="368"/>
      <c r="Z21" s="368"/>
      <c r="AA21" s="368"/>
      <c r="AB21" s="368"/>
      <c r="AC21" s="368"/>
      <c r="AD21" s="368"/>
      <c r="AE21" s="368"/>
      <c r="AF21" s="368"/>
      <c r="AG21" s="368"/>
      <c r="AH21" s="368"/>
      <c r="AI21" s="368"/>
      <c r="AJ21" s="368"/>
      <c r="AK21" s="368"/>
      <c r="AL21" s="368"/>
      <c r="AM21" s="368"/>
      <c r="AN21" s="368"/>
      <c r="AO21" s="368"/>
      <c r="AP21" s="368"/>
      <c r="AQ21" s="368"/>
      <c r="AR21" s="368"/>
      <c r="AS21" s="368"/>
      <c r="AT21" s="368"/>
      <c r="AU21" s="368"/>
      <c r="AV21" s="368"/>
      <c r="AW21" s="368"/>
      <c r="AX21" s="368"/>
      <c r="AY21" s="368"/>
      <c r="AZ21" s="368"/>
      <c r="BA21" s="368"/>
      <c r="BB21" s="368"/>
      <c r="BC21" s="368"/>
      <c r="BD21" s="368"/>
      <c r="BE21" s="368"/>
      <c r="BF21" s="368"/>
      <c r="BG21" s="368"/>
      <c r="BH21" s="368"/>
      <c r="BI21" s="368"/>
      <c r="BJ21" s="368"/>
      <c r="BK21" s="368"/>
      <c r="BL21" s="368"/>
      <c r="BM21" s="368"/>
      <c r="BN21" s="368"/>
      <c r="BO21" s="368"/>
      <c r="BP21" s="368"/>
      <c r="BQ21" s="368"/>
      <c r="BR21" s="368"/>
      <c r="BS21" s="368"/>
      <c r="BT21" s="368"/>
      <c r="BU21" s="368"/>
      <c r="BV21" s="368"/>
      <c r="BW21" s="368"/>
      <c r="BX21" s="368"/>
      <c r="BY21" s="368"/>
      <c r="BZ21" s="368"/>
      <c r="CA21" s="368"/>
      <c r="CB21" s="368"/>
      <c r="CC21" s="368"/>
      <c r="CD21" s="368"/>
      <c r="CE21" s="368"/>
      <c r="CF21" s="368"/>
      <c r="CG21" s="368"/>
      <c r="CH21" s="368"/>
      <c r="CI21" s="368"/>
      <c r="CJ21" s="368"/>
      <c r="CK21" s="368"/>
      <c r="CL21" s="368"/>
      <c r="CM21" s="368"/>
      <c r="CN21" s="368"/>
    </row>
    <row r="22" spans="1:122" ht="15.75" x14ac:dyDescent="0.25">
      <c r="P22" s="284"/>
      <c r="Q22" s="284"/>
      <c r="R22" s="284"/>
      <c r="S22" s="284"/>
      <c r="U22" s="369"/>
      <c r="V22" s="369"/>
      <c r="W22" s="369"/>
      <c r="X22" s="369"/>
      <c r="Y22" s="369"/>
      <c r="Z22" s="369"/>
      <c r="AA22" s="369"/>
      <c r="AB22" s="369"/>
      <c r="AC22" s="369"/>
      <c r="AD22" s="369"/>
      <c r="AE22" s="369"/>
      <c r="AF22" s="369"/>
      <c r="AG22" s="369"/>
      <c r="AH22" s="369"/>
      <c r="AI22" s="369"/>
      <c r="AJ22" s="369"/>
      <c r="AK22" s="369"/>
      <c r="AL22" s="369"/>
      <c r="AM22" s="369"/>
      <c r="AN22" s="369"/>
      <c r="AO22" s="369"/>
      <c r="AP22" s="369"/>
      <c r="AQ22" s="369"/>
      <c r="AR22" s="369"/>
      <c r="AS22" s="369"/>
      <c r="AT22" s="369"/>
      <c r="AU22" s="369"/>
      <c r="AV22" s="369"/>
      <c r="AW22" s="369"/>
      <c r="AX22" s="369"/>
      <c r="AY22" s="369"/>
      <c r="AZ22" s="369"/>
      <c r="BA22" s="369"/>
      <c r="BB22" s="369"/>
      <c r="BC22" s="369"/>
      <c r="BD22" s="369"/>
      <c r="BE22" s="369"/>
      <c r="BF22" s="369"/>
      <c r="BG22" s="369"/>
      <c r="BH22" s="369"/>
      <c r="BI22" s="369"/>
      <c r="BJ22" s="369"/>
      <c r="BK22" s="369"/>
      <c r="BL22" s="369"/>
      <c r="BM22" s="369"/>
      <c r="BN22" s="369"/>
      <c r="BO22" s="369"/>
      <c r="BP22" s="369"/>
      <c r="BQ22" s="369"/>
      <c r="BR22" s="369"/>
      <c r="BS22" s="369"/>
      <c r="BT22" s="369"/>
      <c r="BU22" s="369"/>
      <c r="BV22" s="369"/>
      <c r="BW22" s="369"/>
      <c r="BX22" s="369"/>
      <c r="BY22" s="369"/>
      <c r="BZ22" s="369"/>
      <c r="CA22" s="369"/>
      <c r="CB22" s="369"/>
      <c r="CC22" s="369"/>
      <c r="CD22" s="369"/>
      <c r="CE22" s="369"/>
      <c r="CF22" s="369"/>
      <c r="CG22" s="369"/>
      <c r="CH22" s="369"/>
      <c r="CI22" s="369"/>
      <c r="CJ22" s="369"/>
      <c r="CK22" s="369"/>
      <c r="CL22" s="369"/>
      <c r="CM22" s="369"/>
      <c r="CN22" s="369"/>
    </row>
    <row r="23" spans="1:122" x14ac:dyDescent="0.2">
      <c r="U23" s="367" t="s">
        <v>309</v>
      </c>
      <c r="V23" s="367"/>
      <c r="W23" s="367"/>
      <c r="X23" s="367"/>
      <c r="Y23" s="367"/>
      <c r="Z23" s="367"/>
      <c r="AA23" s="367"/>
      <c r="AB23" s="367"/>
      <c r="AC23" s="367"/>
      <c r="AD23" s="367"/>
      <c r="AE23" s="367"/>
      <c r="AF23" s="367"/>
      <c r="AG23" s="367"/>
      <c r="AH23" s="367"/>
      <c r="AI23" s="367"/>
      <c r="AJ23" s="367"/>
      <c r="AK23" s="367"/>
      <c r="AL23" s="367"/>
      <c r="AM23" s="367"/>
      <c r="AN23" s="367"/>
      <c r="AO23" s="367"/>
      <c r="AP23" s="367"/>
      <c r="AQ23" s="367"/>
      <c r="AR23" s="367"/>
      <c r="AS23" s="367"/>
      <c r="AT23" s="367"/>
      <c r="AU23" s="367"/>
      <c r="AV23" s="367"/>
      <c r="AW23" s="367"/>
      <c r="AX23" s="367"/>
      <c r="AY23" s="367"/>
      <c r="AZ23" s="367"/>
      <c r="BA23" s="367"/>
      <c r="BB23" s="367"/>
      <c r="BC23" s="367"/>
      <c r="BD23" s="367"/>
      <c r="BE23" s="367"/>
      <c r="BF23" s="367"/>
      <c r="BG23" s="367"/>
      <c r="BH23" s="367"/>
      <c r="BI23" s="367"/>
      <c r="BJ23" s="367"/>
      <c r="BK23" s="367"/>
      <c r="BL23" s="367"/>
      <c r="BM23" s="367"/>
      <c r="BN23" s="367"/>
      <c r="BO23" s="367"/>
      <c r="BP23" s="367"/>
      <c r="BQ23" s="367"/>
      <c r="BR23" s="367"/>
      <c r="BS23" s="367"/>
      <c r="BT23" s="367"/>
      <c r="BU23" s="367"/>
      <c r="BV23" s="367"/>
      <c r="BW23" s="367"/>
      <c r="BX23" s="367"/>
      <c r="BY23" s="367"/>
      <c r="BZ23" s="367"/>
      <c r="CA23" s="367"/>
      <c r="CB23" s="367"/>
      <c r="CC23" s="367"/>
      <c r="CD23" s="367"/>
      <c r="CE23" s="367"/>
      <c r="CF23" s="367"/>
      <c r="CG23" s="367"/>
      <c r="CH23" s="367"/>
      <c r="CI23" s="367"/>
      <c r="CJ23" s="367"/>
      <c r="CK23" s="367"/>
      <c r="CL23" s="367"/>
      <c r="CM23" s="367"/>
      <c r="CN23" s="367"/>
    </row>
    <row r="27" spans="1:122" s="285" customFormat="1" ht="14.25" x14ac:dyDescent="0.2">
      <c r="BL27" s="286"/>
      <c r="BM27" s="286"/>
      <c r="BN27" s="286"/>
      <c r="BO27" s="286"/>
      <c r="BP27" s="286"/>
      <c r="BQ27" s="286"/>
      <c r="BR27" s="286"/>
      <c r="BS27" s="286"/>
      <c r="BT27" s="286"/>
      <c r="BU27" s="286"/>
      <c r="BV27" s="286"/>
      <c r="BW27" s="286"/>
      <c r="BX27" s="286"/>
      <c r="BY27" s="286"/>
      <c r="BZ27" s="286"/>
      <c r="CA27" s="286"/>
      <c r="CB27" s="286"/>
      <c r="CC27" s="286"/>
      <c r="CD27" s="286"/>
      <c r="CE27" s="286"/>
      <c r="CF27" s="286"/>
      <c r="CG27" s="286"/>
      <c r="CH27" s="286"/>
      <c r="CI27" s="286"/>
      <c r="CJ27" s="286"/>
      <c r="CK27" s="286"/>
      <c r="CL27" s="286"/>
      <c r="CM27" s="286"/>
      <c r="CN27" s="286"/>
      <c r="CO27" s="286"/>
      <c r="CP27" s="286"/>
      <c r="CQ27" s="286"/>
      <c r="CR27" s="286"/>
      <c r="CS27" s="286"/>
      <c r="CT27" s="286"/>
      <c r="CU27" s="286"/>
      <c r="CV27" s="286"/>
      <c r="CW27" s="286"/>
      <c r="CX27" s="286"/>
      <c r="CY27" s="286"/>
      <c r="CZ27" s="286"/>
      <c r="DA27" s="286"/>
      <c r="DB27" s="286"/>
      <c r="DC27" s="286"/>
      <c r="DD27" s="286"/>
    </row>
    <row r="28" spans="1:122" s="285" customFormat="1" ht="14.25" x14ac:dyDescent="0.2">
      <c r="BT28" s="286"/>
      <c r="BU28" s="286"/>
      <c r="BV28" s="286"/>
      <c r="BW28" s="286"/>
      <c r="BX28" s="286"/>
      <c r="BY28" s="286"/>
      <c r="BZ28" s="286"/>
      <c r="CA28" s="286"/>
      <c r="CB28" s="286"/>
      <c r="CC28" s="286"/>
      <c r="CD28" s="286"/>
      <c r="CE28" s="286"/>
      <c r="CF28" s="286"/>
      <c r="CG28" s="286"/>
      <c r="CH28" s="286"/>
      <c r="CI28" s="286"/>
      <c r="CJ28" s="286"/>
      <c r="CK28" s="286"/>
      <c r="CL28" s="286"/>
      <c r="CM28" s="286"/>
      <c r="CN28" s="286"/>
      <c r="CO28" s="286"/>
      <c r="CP28" s="286"/>
      <c r="CQ28" s="286"/>
      <c r="CR28" s="286"/>
      <c r="CS28" s="286"/>
      <c r="CT28" s="286"/>
      <c r="CU28" s="286"/>
      <c r="CV28" s="286"/>
      <c r="CW28" s="286"/>
      <c r="CX28" s="286"/>
      <c r="CY28" s="286"/>
      <c r="CZ28" s="286"/>
      <c r="DA28" s="286"/>
      <c r="DB28" s="286"/>
      <c r="DC28" s="286"/>
      <c r="DD28" s="286"/>
    </row>
  </sheetData>
  <mergeCells count="9">
    <mergeCell ref="U19:CN19"/>
    <mergeCell ref="U21:CN22"/>
    <mergeCell ref="U23:CN23"/>
    <mergeCell ref="AW2:DR2"/>
    <mergeCell ref="J3:CI3"/>
    <mergeCell ref="M6:BX6"/>
    <mergeCell ref="A16:DR16"/>
    <mergeCell ref="A17:DR17"/>
    <mergeCell ref="U18:CN18"/>
  </mergeCells>
  <pageMargins left="0.59055118110236227" right="0.51181102362204722" top="0.59055118110236227" bottom="0.39370078740157483" header="0.19685039370078741" footer="0.19685039370078741"/>
  <pageSetup paperSize="9" scale="88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</sheetPr>
  <dimension ref="A2:DM37"/>
  <sheetViews>
    <sheetView tabSelected="1" view="pageBreakPreview" topLeftCell="A15" zoomScaleNormal="100" workbookViewId="0">
      <selection activeCell="BH9" sqref="BH9:BU9"/>
    </sheetView>
  </sheetViews>
  <sheetFormatPr defaultColWidth="0.85546875" defaultRowHeight="12.75" x14ac:dyDescent="0.2"/>
  <cols>
    <col min="1" max="38" width="0.85546875" style="184"/>
    <col min="39" max="40" width="0.85546875" style="184" customWidth="1"/>
    <col min="41" max="41" width="0.7109375" style="184" customWidth="1"/>
    <col min="42" max="48" width="0.140625" style="184" hidden="1" customWidth="1"/>
    <col min="49" max="49" width="1.140625" style="184" customWidth="1"/>
    <col min="50" max="50" width="8.7109375" style="184" customWidth="1"/>
    <col min="51" max="56" width="0.85546875" style="184"/>
    <col min="57" max="57" width="2.85546875" style="184" customWidth="1"/>
    <col min="58" max="58" width="0.42578125" style="184" customWidth="1"/>
    <col min="59" max="59" width="1" style="184" hidden="1" customWidth="1"/>
    <col min="60" max="72" width="0.85546875" style="184"/>
    <col min="73" max="73" width="2.85546875" style="184" customWidth="1"/>
    <col min="74" max="85" width="0.85546875" style="184"/>
    <col min="86" max="86" width="0.7109375" style="184" customWidth="1"/>
    <col min="87" max="87" width="0.7109375" style="184" hidden="1" customWidth="1"/>
    <col min="88" max="101" width="0.85546875" style="184"/>
    <col min="102" max="102" width="0.7109375" style="184" customWidth="1"/>
    <col min="103" max="103" width="0.85546875" style="184" hidden="1" customWidth="1"/>
    <col min="104" max="112" width="0.85546875" style="184"/>
    <col min="113" max="113" width="5.5703125" style="184" customWidth="1"/>
    <col min="114" max="115" width="0.85546875" style="184"/>
    <col min="116" max="116" width="0.7109375" style="184" customWidth="1"/>
    <col min="117" max="117" width="0.28515625" style="184" hidden="1" customWidth="1"/>
    <col min="118" max="296" width="0.85546875" style="184"/>
    <col min="297" max="297" width="0.7109375" style="184" customWidth="1"/>
    <col min="298" max="304" width="0" style="184" hidden="1" customWidth="1"/>
    <col min="305" max="305" width="1.140625" style="184" customWidth="1"/>
    <col min="306" max="306" width="8.7109375" style="184" customWidth="1"/>
    <col min="307" max="312" width="0.85546875" style="184"/>
    <col min="313" max="313" width="2.85546875" style="184" customWidth="1"/>
    <col min="314" max="314" width="0.42578125" style="184" customWidth="1"/>
    <col min="315" max="315" width="0" style="184" hidden="1" customWidth="1"/>
    <col min="316" max="328" width="0.85546875" style="184"/>
    <col min="329" max="329" width="2.85546875" style="184" customWidth="1"/>
    <col min="330" max="341" width="0.85546875" style="184"/>
    <col min="342" max="342" width="0.7109375" style="184" customWidth="1"/>
    <col min="343" max="343" width="0" style="184" hidden="1" customWidth="1"/>
    <col min="344" max="357" width="0.85546875" style="184"/>
    <col min="358" max="358" width="0.7109375" style="184" customWidth="1"/>
    <col min="359" max="359" width="0" style="184" hidden="1" customWidth="1"/>
    <col min="360" max="368" width="0.85546875" style="184"/>
    <col min="369" max="369" width="5.5703125" style="184" customWidth="1"/>
    <col min="370" max="371" width="0.85546875" style="184"/>
    <col min="372" max="372" width="0.7109375" style="184" customWidth="1"/>
    <col min="373" max="373" width="0" style="184" hidden="1" customWidth="1"/>
    <col min="374" max="552" width="0.85546875" style="184"/>
    <col min="553" max="553" width="0.7109375" style="184" customWidth="1"/>
    <col min="554" max="560" width="0" style="184" hidden="1" customWidth="1"/>
    <col min="561" max="561" width="1.140625" style="184" customWidth="1"/>
    <col min="562" max="562" width="8.7109375" style="184" customWidth="1"/>
    <col min="563" max="568" width="0.85546875" style="184"/>
    <col min="569" max="569" width="2.85546875" style="184" customWidth="1"/>
    <col min="570" max="570" width="0.42578125" style="184" customWidth="1"/>
    <col min="571" max="571" width="0" style="184" hidden="1" customWidth="1"/>
    <col min="572" max="584" width="0.85546875" style="184"/>
    <col min="585" max="585" width="2.85546875" style="184" customWidth="1"/>
    <col min="586" max="597" width="0.85546875" style="184"/>
    <col min="598" max="598" width="0.7109375" style="184" customWidth="1"/>
    <col min="599" max="599" width="0" style="184" hidden="1" customWidth="1"/>
    <col min="600" max="613" width="0.85546875" style="184"/>
    <col min="614" max="614" width="0.7109375" style="184" customWidth="1"/>
    <col min="615" max="615" width="0" style="184" hidden="1" customWidth="1"/>
    <col min="616" max="624" width="0.85546875" style="184"/>
    <col min="625" max="625" width="5.5703125" style="184" customWidth="1"/>
    <col min="626" max="627" width="0.85546875" style="184"/>
    <col min="628" max="628" width="0.7109375" style="184" customWidth="1"/>
    <col min="629" max="629" width="0" style="184" hidden="1" customWidth="1"/>
    <col min="630" max="808" width="0.85546875" style="184"/>
    <col min="809" max="809" width="0.7109375" style="184" customWidth="1"/>
    <col min="810" max="816" width="0" style="184" hidden="1" customWidth="1"/>
    <col min="817" max="817" width="1.140625" style="184" customWidth="1"/>
    <col min="818" max="818" width="8.7109375" style="184" customWidth="1"/>
    <col min="819" max="824" width="0.85546875" style="184"/>
    <col min="825" max="825" width="2.85546875" style="184" customWidth="1"/>
    <col min="826" max="826" width="0.42578125" style="184" customWidth="1"/>
    <col min="827" max="827" width="0" style="184" hidden="1" customWidth="1"/>
    <col min="828" max="840" width="0.85546875" style="184"/>
    <col min="841" max="841" width="2.85546875" style="184" customWidth="1"/>
    <col min="842" max="853" width="0.85546875" style="184"/>
    <col min="854" max="854" width="0.7109375" style="184" customWidth="1"/>
    <col min="855" max="855" width="0" style="184" hidden="1" customWidth="1"/>
    <col min="856" max="869" width="0.85546875" style="184"/>
    <col min="870" max="870" width="0.7109375" style="184" customWidth="1"/>
    <col min="871" max="871" width="0" style="184" hidden="1" customWidth="1"/>
    <col min="872" max="880" width="0.85546875" style="184"/>
    <col min="881" max="881" width="5.5703125" style="184" customWidth="1"/>
    <col min="882" max="883" width="0.85546875" style="184"/>
    <col min="884" max="884" width="0.7109375" style="184" customWidth="1"/>
    <col min="885" max="885" width="0" style="184" hidden="1" customWidth="1"/>
    <col min="886" max="1064" width="0.85546875" style="184"/>
    <col min="1065" max="1065" width="0.7109375" style="184" customWidth="1"/>
    <col min="1066" max="1072" width="0" style="184" hidden="1" customWidth="1"/>
    <col min="1073" max="1073" width="1.140625" style="184" customWidth="1"/>
    <col min="1074" max="1074" width="8.7109375" style="184" customWidth="1"/>
    <col min="1075" max="1080" width="0.85546875" style="184"/>
    <col min="1081" max="1081" width="2.85546875" style="184" customWidth="1"/>
    <col min="1082" max="1082" width="0.42578125" style="184" customWidth="1"/>
    <col min="1083" max="1083" width="0" style="184" hidden="1" customWidth="1"/>
    <col min="1084" max="1096" width="0.85546875" style="184"/>
    <col min="1097" max="1097" width="2.85546875" style="184" customWidth="1"/>
    <col min="1098" max="1109" width="0.85546875" style="184"/>
    <col min="1110" max="1110" width="0.7109375" style="184" customWidth="1"/>
    <col min="1111" max="1111" width="0" style="184" hidden="1" customWidth="1"/>
    <col min="1112" max="1125" width="0.85546875" style="184"/>
    <col min="1126" max="1126" width="0.7109375" style="184" customWidth="1"/>
    <col min="1127" max="1127" width="0" style="184" hidden="1" customWidth="1"/>
    <col min="1128" max="1136" width="0.85546875" style="184"/>
    <col min="1137" max="1137" width="5.5703125" style="184" customWidth="1"/>
    <col min="1138" max="1139" width="0.85546875" style="184"/>
    <col min="1140" max="1140" width="0.7109375" style="184" customWidth="1"/>
    <col min="1141" max="1141" width="0" style="184" hidden="1" customWidth="1"/>
    <col min="1142" max="1320" width="0.85546875" style="184"/>
    <col min="1321" max="1321" width="0.7109375" style="184" customWidth="1"/>
    <col min="1322" max="1328" width="0" style="184" hidden="1" customWidth="1"/>
    <col min="1329" max="1329" width="1.140625" style="184" customWidth="1"/>
    <col min="1330" max="1330" width="8.7109375" style="184" customWidth="1"/>
    <col min="1331" max="1336" width="0.85546875" style="184"/>
    <col min="1337" max="1337" width="2.85546875" style="184" customWidth="1"/>
    <col min="1338" max="1338" width="0.42578125" style="184" customWidth="1"/>
    <col min="1339" max="1339" width="0" style="184" hidden="1" customWidth="1"/>
    <col min="1340" max="1352" width="0.85546875" style="184"/>
    <col min="1353" max="1353" width="2.85546875" style="184" customWidth="1"/>
    <col min="1354" max="1365" width="0.85546875" style="184"/>
    <col min="1366" max="1366" width="0.7109375" style="184" customWidth="1"/>
    <col min="1367" max="1367" width="0" style="184" hidden="1" customWidth="1"/>
    <col min="1368" max="1381" width="0.85546875" style="184"/>
    <col min="1382" max="1382" width="0.7109375" style="184" customWidth="1"/>
    <col min="1383" max="1383" width="0" style="184" hidden="1" customWidth="1"/>
    <col min="1384" max="1392" width="0.85546875" style="184"/>
    <col min="1393" max="1393" width="5.5703125" style="184" customWidth="1"/>
    <col min="1394" max="1395" width="0.85546875" style="184"/>
    <col min="1396" max="1396" width="0.7109375" style="184" customWidth="1"/>
    <col min="1397" max="1397" width="0" style="184" hidden="1" customWidth="1"/>
    <col min="1398" max="1576" width="0.85546875" style="184"/>
    <col min="1577" max="1577" width="0.7109375" style="184" customWidth="1"/>
    <col min="1578" max="1584" width="0" style="184" hidden="1" customWidth="1"/>
    <col min="1585" max="1585" width="1.140625" style="184" customWidth="1"/>
    <col min="1586" max="1586" width="8.7109375" style="184" customWidth="1"/>
    <col min="1587" max="1592" width="0.85546875" style="184"/>
    <col min="1593" max="1593" width="2.85546875" style="184" customWidth="1"/>
    <col min="1594" max="1594" width="0.42578125" style="184" customWidth="1"/>
    <col min="1595" max="1595" width="0" style="184" hidden="1" customWidth="1"/>
    <col min="1596" max="1608" width="0.85546875" style="184"/>
    <col min="1609" max="1609" width="2.85546875" style="184" customWidth="1"/>
    <col min="1610" max="1621" width="0.85546875" style="184"/>
    <col min="1622" max="1622" width="0.7109375" style="184" customWidth="1"/>
    <col min="1623" max="1623" width="0" style="184" hidden="1" customWidth="1"/>
    <col min="1624" max="1637" width="0.85546875" style="184"/>
    <col min="1638" max="1638" width="0.7109375" style="184" customWidth="1"/>
    <col min="1639" max="1639" width="0" style="184" hidden="1" customWidth="1"/>
    <col min="1640" max="1648" width="0.85546875" style="184"/>
    <col min="1649" max="1649" width="5.5703125" style="184" customWidth="1"/>
    <col min="1650" max="1651" width="0.85546875" style="184"/>
    <col min="1652" max="1652" width="0.7109375" style="184" customWidth="1"/>
    <col min="1653" max="1653" width="0" style="184" hidden="1" customWidth="1"/>
    <col min="1654" max="1832" width="0.85546875" style="184"/>
    <col min="1833" max="1833" width="0.7109375" style="184" customWidth="1"/>
    <col min="1834" max="1840" width="0" style="184" hidden="1" customWidth="1"/>
    <col min="1841" max="1841" width="1.140625" style="184" customWidth="1"/>
    <col min="1842" max="1842" width="8.7109375" style="184" customWidth="1"/>
    <col min="1843" max="1848" width="0.85546875" style="184"/>
    <col min="1849" max="1849" width="2.85546875" style="184" customWidth="1"/>
    <col min="1850" max="1850" width="0.42578125" style="184" customWidth="1"/>
    <col min="1851" max="1851" width="0" style="184" hidden="1" customWidth="1"/>
    <col min="1852" max="1864" width="0.85546875" style="184"/>
    <col min="1865" max="1865" width="2.85546875" style="184" customWidth="1"/>
    <col min="1866" max="1877" width="0.85546875" style="184"/>
    <col min="1878" max="1878" width="0.7109375" style="184" customWidth="1"/>
    <col min="1879" max="1879" width="0" style="184" hidden="1" customWidth="1"/>
    <col min="1880" max="1893" width="0.85546875" style="184"/>
    <col min="1894" max="1894" width="0.7109375" style="184" customWidth="1"/>
    <col min="1895" max="1895" width="0" style="184" hidden="1" customWidth="1"/>
    <col min="1896" max="1904" width="0.85546875" style="184"/>
    <col min="1905" max="1905" width="5.5703125" style="184" customWidth="1"/>
    <col min="1906" max="1907" width="0.85546875" style="184"/>
    <col min="1908" max="1908" width="0.7109375" style="184" customWidth="1"/>
    <col min="1909" max="1909" width="0" style="184" hidden="1" customWidth="1"/>
    <col min="1910" max="2088" width="0.85546875" style="184"/>
    <col min="2089" max="2089" width="0.7109375" style="184" customWidth="1"/>
    <col min="2090" max="2096" width="0" style="184" hidden="1" customWidth="1"/>
    <col min="2097" max="2097" width="1.140625" style="184" customWidth="1"/>
    <col min="2098" max="2098" width="8.7109375" style="184" customWidth="1"/>
    <col min="2099" max="2104" width="0.85546875" style="184"/>
    <col min="2105" max="2105" width="2.85546875" style="184" customWidth="1"/>
    <col min="2106" max="2106" width="0.42578125" style="184" customWidth="1"/>
    <col min="2107" max="2107" width="0" style="184" hidden="1" customWidth="1"/>
    <col min="2108" max="2120" width="0.85546875" style="184"/>
    <col min="2121" max="2121" width="2.85546875" style="184" customWidth="1"/>
    <col min="2122" max="2133" width="0.85546875" style="184"/>
    <col min="2134" max="2134" width="0.7109375" style="184" customWidth="1"/>
    <col min="2135" max="2135" width="0" style="184" hidden="1" customWidth="1"/>
    <col min="2136" max="2149" width="0.85546875" style="184"/>
    <col min="2150" max="2150" width="0.7109375" style="184" customWidth="1"/>
    <col min="2151" max="2151" width="0" style="184" hidden="1" customWidth="1"/>
    <col min="2152" max="2160" width="0.85546875" style="184"/>
    <col min="2161" max="2161" width="5.5703125" style="184" customWidth="1"/>
    <col min="2162" max="2163" width="0.85546875" style="184"/>
    <col min="2164" max="2164" width="0.7109375" style="184" customWidth="1"/>
    <col min="2165" max="2165" width="0" style="184" hidden="1" customWidth="1"/>
    <col min="2166" max="2344" width="0.85546875" style="184"/>
    <col min="2345" max="2345" width="0.7109375" style="184" customWidth="1"/>
    <col min="2346" max="2352" width="0" style="184" hidden="1" customWidth="1"/>
    <col min="2353" max="2353" width="1.140625" style="184" customWidth="1"/>
    <col min="2354" max="2354" width="8.7109375" style="184" customWidth="1"/>
    <col min="2355" max="2360" width="0.85546875" style="184"/>
    <col min="2361" max="2361" width="2.85546875" style="184" customWidth="1"/>
    <col min="2362" max="2362" width="0.42578125" style="184" customWidth="1"/>
    <col min="2363" max="2363" width="0" style="184" hidden="1" customWidth="1"/>
    <col min="2364" max="2376" width="0.85546875" style="184"/>
    <col min="2377" max="2377" width="2.85546875" style="184" customWidth="1"/>
    <col min="2378" max="2389" width="0.85546875" style="184"/>
    <col min="2390" max="2390" width="0.7109375" style="184" customWidth="1"/>
    <col min="2391" max="2391" width="0" style="184" hidden="1" customWidth="1"/>
    <col min="2392" max="2405" width="0.85546875" style="184"/>
    <col min="2406" max="2406" width="0.7109375" style="184" customWidth="1"/>
    <col min="2407" max="2407" width="0" style="184" hidden="1" customWidth="1"/>
    <col min="2408" max="2416" width="0.85546875" style="184"/>
    <col min="2417" max="2417" width="5.5703125" style="184" customWidth="1"/>
    <col min="2418" max="2419" width="0.85546875" style="184"/>
    <col min="2420" max="2420" width="0.7109375" style="184" customWidth="1"/>
    <col min="2421" max="2421" width="0" style="184" hidden="1" customWidth="1"/>
    <col min="2422" max="2600" width="0.85546875" style="184"/>
    <col min="2601" max="2601" width="0.7109375" style="184" customWidth="1"/>
    <col min="2602" max="2608" width="0" style="184" hidden="1" customWidth="1"/>
    <col min="2609" max="2609" width="1.140625" style="184" customWidth="1"/>
    <col min="2610" max="2610" width="8.7109375" style="184" customWidth="1"/>
    <col min="2611" max="2616" width="0.85546875" style="184"/>
    <col min="2617" max="2617" width="2.85546875" style="184" customWidth="1"/>
    <col min="2618" max="2618" width="0.42578125" style="184" customWidth="1"/>
    <col min="2619" max="2619" width="0" style="184" hidden="1" customWidth="1"/>
    <col min="2620" max="2632" width="0.85546875" style="184"/>
    <col min="2633" max="2633" width="2.85546875" style="184" customWidth="1"/>
    <col min="2634" max="2645" width="0.85546875" style="184"/>
    <col min="2646" max="2646" width="0.7109375" style="184" customWidth="1"/>
    <col min="2647" max="2647" width="0" style="184" hidden="1" customWidth="1"/>
    <col min="2648" max="2661" width="0.85546875" style="184"/>
    <col min="2662" max="2662" width="0.7109375" style="184" customWidth="1"/>
    <col min="2663" max="2663" width="0" style="184" hidden="1" customWidth="1"/>
    <col min="2664" max="2672" width="0.85546875" style="184"/>
    <col min="2673" max="2673" width="5.5703125" style="184" customWidth="1"/>
    <col min="2674" max="2675" width="0.85546875" style="184"/>
    <col min="2676" max="2676" width="0.7109375" style="184" customWidth="1"/>
    <col min="2677" max="2677" width="0" style="184" hidden="1" customWidth="1"/>
    <col min="2678" max="2856" width="0.85546875" style="184"/>
    <col min="2857" max="2857" width="0.7109375" style="184" customWidth="1"/>
    <col min="2858" max="2864" width="0" style="184" hidden="1" customWidth="1"/>
    <col min="2865" max="2865" width="1.140625" style="184" customWidth="1"/>
    <col min="2866" max="2866" width="8.7109375" style="184" customWidth="1"/>
    <col min="2867" max="2872" width="0.85546875" style="184"/>
    <col min="2873" max="2873" width="2.85546875" style="184" customWidth="1"/>
    <col min="2874" max="2874" width="0.42578125" style="184" customWidth="1"/>
    <col min="2875" max="2875" width="0" style="184" hidden="1" customWidth="1"/>
    <col min="2876" max="2888" width="0.85546875" style="184"/>
    <col min="2889" max="2889" width="2.85546875" style="184" customWidth="1"/>
    <col min="2890" max="2901" width="0.85546875" style="184"/>
    <col min="2902" max="2902" width="0.7109375" style="184" customWidth="1"/>
    <col min="2903" max="2903" width="0" style="184" hidden="1" customWidth="1"/>
    <col min="2904" max="2917" width="0.85546875" style="184"/>
    <col min="2918" max="2918" width="0.7109375" style="184" customWidth="1"/>
    <col min="2919" max="2919" width="0" style="184" hidden="1" customWidth="1"/>
    <col min="2920" max="2928" width="0.85546875" style="184"/>
    <col min="2929" max="2929" width="5.5703125" style="184" customWidth="1"/>
    <col min="2930" max="2931" width="0.85546875" style="184"/>
    <col min="2932" max="2932" width="0.7109375" style="184" customWidth="1"/>
    <col min="2933" max="2933" width="0" style="184" hidden="1" customWidth="1"/>
    <col min="2934" max="3112" width="0.85546875" style="184"/>
    <col min="3113" max="3113" width="0.7109375" style="184" customWidth="1"/>
    <col min="3114" max="3120" width="0" style="184" hidden="1" customWidth="1"/>
    <col min="3121" max="3121" width="1.140625" style="184" customWidth="1"/>
    <col min="3122" max="3122" width="8.7109375" style="184" customWidth="1"/>
    <col min="3123" max="3128" width="0.85546875" style="184"/>
    <col min="3129" max="3129" width="2.85546875" style="184" customWidth="1"/>
    <col min="3130" max="3130" width="0.42578125" style="184" customWidth="1"/>
    <col min="3131" max="3131" width="0" style="184" hidden="1" customWidth="1"/>
    <col min="3132" max="3144" width="0.85546875" style="184"/>
    <col min="3145" max="3145" width="2.85546875" style="184" customWidth="1"/>
    <col min="3146" max="3157" width="0.85546875" style="184"/>
    <col min="3158" max="3158" width="0.7109375" style="184" customWidth="1"/>
    <col min="3159" max="3159" width="0" style="184" hidden="1" customWidth="1"/>
    <col min="3160" max="3173" width="0.85546875" style="184"/>
    <col min="3174" max="3174" width="0.7109375" style="184" customWidth="1"/>
    <col min="3175" max="3175" width="0" style="184" hidden="1" customWidth="1"/>
    <col min="3176" max="3184" width="0.85546875" style="184"/>
    <col min="3185" max="3185" width="5.5703125" style="184" customWidth="1"/>
    <col min="3186" max="3187" width="0.85546875" style="184"/>
    <col min="3188" max="3188" width="0.7109375" style="184" customWidth="1"/>
    <col min="3189" max="3189" width="0" style="184" hidden="1" customWidth="1"/>
    <col min="3190" max="3368" width="0.85546875" style="184"/>
    <col min="3369" max="3369" width="0.7109375" style="184" customWidth="1"/>
    <col min="3370" max="3376" width="0" style="184" hidden="1" customWidth="1"/>
    <col min="3377" max="3377" width="1.140625" style="184" customWidth="1"/>
    <col min="3378" max="3378" width="8.7109375" style="184" customWidth="1"/>
    <col min="3379" max="3384" width="0.85546875" style="184"/>
    <col min="3385" max="3385" width="2.85546875" style="184" customWidth="1"/>
    <col min="3386" max="3386" width="0.42578125" style="184" customWidth="1"/>
    <col min="3387" max="3387" width="0" style="184" hidden="1" customWidth="1"/>
    <col min="3388" max="3400" width="0.85546875" style="184"/>
    <col min="3401" max="3401" width="2.85546875" style="184" customWidth="1"/>
    <col min="3402" max="3413" width="0.85546875" style="184"/>
    <col min="3414" max="3414" width="0.7109375" style="184" customWidth="1"/>
    <col min="3415" max="3415" width="0" style="184" hidden="1" customWidth="1"/>
    <col min="3416" max="3429" width="0.85546875" style="184"/>
    <col min="3430" max="3430" width="0.7109375" style="184" customWidth="1"/>
    <col min="3431" max="3431" width="0" style="184" hidden="1" customWidth="1"/>
    <col min="3432" max="3440" width="0.85546875" style="184"/>
    <col min="3441" max="3441" width="5.5703125" style="184" customWidth="1"/>
    <col min="3442" max="3443" width="0.85546875" style="184"/>
    <col min="3444" max="3444" width="0.7109375" style="184" customWidth="1"/>
    <col min="3445" max="3445" width="0" style="184" hidden="1" customWidth="1"/>
    <col min="3446" max="3624" width="0.85546875" style="184"/>
    <col min="3625" max="3625" width="0.7109375" style="184" customWidth="1"/>
    <col min="3626" max="3632" width="0" style="184" hidden="1" customWidth="1"/>
    <col min="3633" max="3633" width="1.140625" style="184" customWidth="1"/>
    <col min="3634" max="3634" width="8.7109375" style="184" customWidth="1"/>
    <col min="3635" max="3640" width="0.85546875" style="184"/>
    <col min="3641" max="3641" width="2.85546875" style="184" customWidth="1"/>
    <col min="3642" max="3642" width="0.42578125" style="184" customWidth="1"/>
    <col min="3643" max="3643" width="0" style="184" hidden="1" customWidth="1"/>
    <col min="3644" max="3656" width="0.85546875" style="184"/>
    <col min="3657" max="3657" width="2.85546875" style="184" customWidth="1"/>
    <col min="3658" max="3669" width="0.85546875" style="184"/>
    <col min="3670" max="3670" width="0.7109375" style="184" customWidth="1"/>
    <col min="3671" max="3671" width="0" style="184" hidden="1" customWidth="1"/>
    <col min="3672" max="3685" width="0.85546875" style="184"/>
    <col min="3686" max="3686" width="0.7109375" style="184" customWidth="1"/>
    <col min="3687" max="3687" width="0" style="184" hidden="1" customWidth="1"/>
    <col min="3688" max="3696" width="0.85546875" style="184"/>
    <col min="3697" max="3697" width="5.5703125" style="184" customWidth="1"/>
    <col min="3698" max="3699" width="0.85546875" style="184"/>
    <col min="3700" max="3700" width="0.7109375" style="184" customWidth="1"/>
    <col min="3701" max="3701" width="0" style="184" hidden="1" customWidth="1"/>
    <col min="3702" max="3880" width="0.85546875" style="184"/>
    <col min="3881" max="3881" width="0.7109375" style="184" customWidth="1"/>
    <col min="3882" max="3888" width="0" style="184" hidden="1" customWidth="1"/>
    <col min="3889" max="3889" width="1.140625" style="184" customWidth="1"/>
    <col min="3890" max="3890" width="8.7109375" style="184" customWidth="1"/>
    <col min="3891" max="3896" width="0.85546875" style="184"/>
    <col min="3897" max="3897" width="2.85546875" style="184" customWidth="1"/>
    <col min="3898" max="3898" width="0.42578125" style="184" customWidth="1"/>
    <col min="3899" max="3899" width="0" style="184" hidden="1" customWidth="1"/>
    <col min="3900" max="3912" width="0.85546875" style="184"/>
    <col min="3913" max="3913" width="2.85546875" style="184" customWidth="1"/>
    <col min="3914" max="3925" width="0.85546875" style="184"/>
    <col min="3926" max="3926" width="0.7109375" style="184" customWidth="1"/>
    <col min="3927" max="3927" width="0" style="184" hidden="1" customWidth="1"/>
    <col min="3928" max="3941" width="0.85546875" style="184"/>
    <col min="3942" max="3942" width="0.7109375" style="184" customWidth="1"/>
    <col min="3943" max="3943" width="0" style="184" hidden="1" customWidth="1"/>
    <col min="3944" max="3952" width="0.85546875" style="184"/>
    <col min="3953" max="3953" width="5.5703125" style="184" customWidth="1"/>
    <col min="3954" max="3955" width="0.85546875" style="184"/>
    <col min="3956" max="3956" width="0.7109375" style="184" customWidth="1"/>
    <col min="3957" max="3957" width="0" style="184" hidden="1" customWidth="1"/>
    <col min="3958" max="4136" width="0.85546875" style="184"/>
    <col min="4137" max="4137" width="0.7109375" style="184" customWidth="1"/>
    <col min="4138" max="4144" width="0" style="184" hidden="1" customWidth="1"/>
    <col min="4145" max="4145" width="1.140625" style="184" customWidth="1"/>
    <col min="4146" max="4146" width="8.7109375" style="184" customWidth="1"/>
    <col min="4147" max="4152" width="0.85546875" style="184"/>
    <col min="4153" max="4153" width="2.85546875" style="184" customWidth="1"/>
    <col min="4154" max="4154" width="0.42578125" style="184" customWidth="1"/>
    <col min="4155" max="4155" width="0" style="184" hidden="1" customWidth="1"/>
    <col min="4156" max="4168" width="0.85546875" style="184"/>
    <col min="4169" max="4169" width="2.85546875" style="184" customWidth="1"/>
    <col min="4170" max="4181" width="0.85546875" style="184"/>
    <col min="4182" max="4182" width="0.7109375" style="184" customWidth="1"/>
    <col min="4183" max="4183" width="0" style="184" hidden="1" customWidth="1"/>
    <col min="4184" max="4197" width="0.85546875" style="184"/>
    <col min="4198" max="4198" width="0.7109375" style="184" customWidth="1"/>
    <col min="4199" max="4199" width="0" style="184" hidden="1" customWidth="1"/>
    <col min="4200" max="4208" width="0.85546875" style="184"/>
    <col min="4209" max="4209" width="5.5703125" style="184" customWidth="1"/>
    <col min="4210" max="4211" width="0.85546875" style="184"/>
    <col min="4212" max="4212" width="0.7109375" style="184" customWidth="1"/>
    <col min="4213" max="4213" width="0" style="184" hidden="1" customWidth="1"/>
    <col min="4214" max="4392" width="0.85546875" style="184"/>
    <col min="4393" max="4393" width="0.7109375" style="184" customWidth="1"/>
    <col min="4394" max="4400" width="0" style="184" hidden="1" customWidth="1"/>
    <col min="4401" max="4401" width="1.140625" style="184" customWidth="1"/>
    <col min="4402" max="4402" width="8.7109375" style="184" customWidth="1"/>
    <col min="4403" max="4408" width="0.85546875" style="184"/>
    <col min="4409" max="4409" width="2.85546875" style="184" customWidth="1"/>
    <col min="4410" max="4410" width="0.42578125" style="184" customWidth="1"/>
    <col min="4411" max="4411" width="0" style="184" hidden="1" customWidth="1"/>
    <col min="4412" max="4424" width="0.85546875" style="184"/>
    <col min="4425" max="4425" width="2.85546875" style="184" customWidth="1"/>
    <col min="4426" max="4437" width="0.85546875" style="184"/>
    <col min="4438" max="4438" width="0.7109375" style="184" customWidth="1"/>
    <col min="4439" max="4439" width="0" style="184" hidden="1" customWidth="1"/>
    <col min="4440" max="4453" width="0.85546875" style="184"/>
    <col min="4454" max="4454" width="0.7109375" style="184" customWidth="1"/>
    <col min="4455" max="4455" width="0" style="184" hidden="1" customWidth="1"/>
    <col min="4456" max="4464" width="0.85546875" style="184"/>
    <col min="4465" max="4465" width="5.5703125" style="184" customWidth="1"/>
    <col min="4466" max="4467" width="0.85546875" style="184"/>
    <col min="4468" max="4468" width="0.7109375" style="184" customWidth="1"/>
    <col min="4469" max="4469" width="0" style="184" hidden="1" customWidth="1"/>
    <col min="4470" max="4648" width="0.85546875" style="184"/>
    <col min="4649" max="4649" width="0.7109375" style="184" customWidth="1"/>
    <col min="4650" max="4656" width="0" style="184" hidden="1" customWidth="1"/>
    <col min="4657" max="4657" width="1.140625" style="184" customWidth="1"/>
    <col min="4658" max="4658" width="8.7109375" style="184" customWidth="1"/>
    <col min="4659" max="4664" width="0.85546875" style="184"/>
    <col min="4665" max="4665" width="2.85546875" style="184" customWidth="1"/>
    <col min="4666" max="4666" width="0.42578125" style="184" customWidth="1"/>
    <col min="4667" max="4667" width="0" style="184" hidden="1" customWidth="1"/>
    <col min="4668" max="4680" width="0.85546875" style="184"/>
    <col min="4681" max="4681" width="2.85546875" style="184" customWidth="1"/>
    <col min="4682" max="4693" width="0.85546875" style="184"/>
    <col min="4694" max="4694" width="0.7109375" style="184" customWidth="1"/>
    <col min="4695" max="4695" width="0" style="184" hidden="1" customWidth="1"/>
    <col min="4696" max="4709" width="0.85546875" style="184"/>
    <col min="4710" max="4710" width="0.7109375" style="184" customWidth="1"/>
    <col min="4711" max="4711" width="0" style="184" hidden="1" customWidth="1"/>
    <col min="4712" max="4720" width="0.85546875" style="184"/>
    <col min="4721" max="4721" width="5.5703125" style="184" customWidth="1"/>
    <col min="4722" max="4723" width="0.85546875" style="184"/>
    <col min="4724" max="4724" width="0.7109375" style="184" customWidth="1"/>
    <col min="4725" max="4725" width="0" style="184" hidden="1" customWidth="1"/>
    <col min="4726" max="4904" width="0.85546875" style="184"/>
    <col min="4905" max="4905" width="0.7109375" style="184" customWidth="1"/>
    <col min="4906" max="4912" width="0" style="184" hidden="1" customWidth="1"/>
    <col min="4913" max="4913" width="1.140625" style="184" customWidth="1"/>
    <col min="4914" max="4914" width="8.7109375" style="184" customWidth="1"/>
    <col min="4915" max="4920" width="0.85546875" style="184"/>
    <col min="4921" max="4921" width="2.85546875" style="184" customWidth="1"/>
    <col min="4922" max="4922" width="0.42578125" style="184" customWidth="1"/>
    <col min="4923" max="4923" width="0" style="184" hidden="1" customWidth="1"/>
    <col min="4924" max="4936" width="0.85546875" style="184"/>
    <col min="4937" max="4937" width="2.85546875" style="184" customWidth="1"/>
    <col min="4938" max="4949" width="0.85546875" style="184"/>
    <col min="4950" max="4950" width="0.7109375" style="184" customWidth="1"/>
    <col min="4951" max="4951" width="0" style="184" hidden="1" customWidth="1"/>
    <col min="4952" max="4965" width="0.85546875" style="184"/>
    <col min="4966" max="4966" width="0.7109375" style="184" customWidth="1"/>
    <col min="4967" max="4967" width="0" style="184" hidden="1" customWidth="1"/>
    <col min="4968" max="4976" width="0.85546875" style="184"/>
    <col min="4977" max="4977" width="5.5703125" style="184" customWidth="1"/>
    <col min="4978" max="4979" width="0.85546875" style="184"/>
    <col min="4980" max="4980" width="0.7109375" style="184" customWidth="1"/>
    <col min="4981" max="4981" width="0" style="184" hidden="1" customWidth="1"/>
    <col min="4982" max="5160" width="0.85546875" style="184"/>
    <col min="5161" max="5161" width="0.7109375" style="184" customWidth="1"/>
    <col min="5162" max="5168" width="0" style="184" hidden="1" customWidth="1"/>
    <col min="5169" max="5169" width="1.140625" style="184" customWidth="1"/>
    <col min="5170" max="5170" width="8.7109375" style="184" customWidth="1"/>
    <col min="5171" max="5176" width="0.85546875" style="184"/>
    <col min="5177" max="5177" width="2.85546875" style="184" customWidth="1"/>
    <col min="5178" max="5178" width="0.42578125" style="184" customWidth="1"/>
    <col min="5179" max="5179" width="0" style="184" hidden="1" customWidth="1"/>
    <col min="5180" max="5192" width="0.85546875" style="184"/>
    <col min="5193" max="5193" width="2.85546875" style="184" customWidth="1"/>
    <col min="5194" max="5205" width="0.85546875" style="184"/>
    <col min="5206" max="5206" width="0.7109375" style="184" customWidth="1"/>
    <col min="5207" max="5207" width="0" style="184" hidden="1" customWidth="1"/>
    <col min="5208" max="5221" width="0.85546875" style="184"/>
    <col min="5222" max="5222" width="0.7109375" style="184" customWidth="1"/>
    <col min="5223" max="5223" width="0" style="184" hidden="1" customWidth="1"/>
    <col min="5224" max="5232" width="0.85546875" style="184"/>
    <col min="5233" max="5233" width="5.5703125" style="184" customWidth="1"/>
    <col min="5234" max="5235" width="0.85546875" style="184"/>
    <col min="5236" max="5236" width="0.7109375" style="184" customWidth="1"/>
    <col min="5237" max="5237" width="0" style="184" hidden="1" customWidth="1"/>
    <col min="5238" max="5416" width="0.85546875" style="184"/>
    <col min="5417" max="5417" width="0.7109375" style="184" customWidth="1"/>
    <col min="5418" max="5424" width="0" style="184" hidden="1" customWidth="1"/>
    <col min="5425" max="5425" width="1.140625" style="184" customWidth="1"/>
    <col min="5426" max="5426" width="8.7109375" style="184" customWidth="1"/>
    <col min="5427" max="5432" width="0.85546875" style="184"/>
    <col min="5433" max="5433" width="2.85546875" style="184" customWidth="1"/>
    <col min="5434" max="5434" width="0.42578125" style="184" customWidth="1"/>
    <col min="5435" max="5435" width="0" style="184" hidden="1" customWidth="1"/>
    <col min="5436" max="5448" width="0.85546875" style="184"/>
    <col min="5449" max="5449" width="2.85546875" style="184" customWidth="1"/>
    <col min="5450" max="5461" width="0.85546875" style="184"/>
    <col min="5462" max="5462" width="0.7109375" style="184" customWidth="1"/>
    <col min="5463" max="5463" width="0" style="184" hidden="1" customWidth="1"/>
    <col min="5464" max="5477" width="0.85546875" style="184"/>
    <col min="5478" max="5478" width="0.7109375" style="184" customWidth="1"/>
    <col min="5479" max="5479" width="0" style="184" hidden="1" customWidth="1"/>
    <col min="5480" max="5488" width="0.85546875" style="184"/>
    <col min="5489" max="5489" width="5.5703125" style="184" customWidth="1"/>
    <col min="5490" max="5491" width="0.85546875" style="184"/>
    <col min="5492" max="5492" width="0.7109375" style="184" customWidth="1"/>
    <col min="5493" max="5493" width="0" style="184" hidden="1" customWidth="1"/>
    <col min="5494" max="5672" width="0.85546875" style="184"/>
    <col min="5673" max="5673" width="0.7109375" style="184" customWidth="1"/>
    <col min="5674" max="5680" width="0" style="184" hidden="1" customWidth="1"/>
    <col min="5681" max="5681" width="1.140625" style="184" customWidth="1"/>
    <col min="5682" max="5682" width="8.7109375" style="184" customWidth="1"/>
    <col min="5683" max="5688" width="0.85546875" style="184"/>
    <col min="5689" max="5689" width="2.85546875" style="184" customWidth="1"/>
    <col min="5690" max="5690" width="0.42578125" style="184" customWidth="1"/>
    <col min="5691" max="5691" width="0" style="184" hidden="1" customWidth="1"/>
    <col min="5692" max="5704" width="0.85546875" style="184"/>
    <col min="5705" max="5705" width="2.85546875" style="184" customWidth="1"/>
    <col min="5706" max="5717" width="0.85546875" style="184"/>
    <col min="5718" max="5718" width="0.7109375" style="184" customWidth="1"/>
    <col min="5719" max="5719" width="0" style="184" hidden="1" customWidth="1"/>
    <col min="5720" max="5733" width="0.85546875" style="184"/>
    <col min="5734" max="5734" width="0.7109375" style="184" customWidth="1"/>
    <col min="5735" max="5735" width="0" style="184" hidden="1" customWidth="1"/>
    <col min="5736" max="5744" width="0.85546875" style="184"/>
    <col min="5745" max="5745" width="5.5703125" style="184" customWidth="1"/>
    <col min="5746" max="5747" width="0.85546875" style="184"/>
    <col min="5748" max="5748" width="0.7109375" style="184" customWidth="1"/>
    <col min="5749" max="5749" width="0" style="184" hidden="1" customWidth="1"/>
    <col min="5750" max="5928" width="0.85546875" style="184"/>
    <col min="5929" max="5929" width="0.7109375" style="184" customWidth="1"/>
    <col min="5930" max="5936" width="0" style="184" hidden="1" customWidth="1"/>
    <col min="5937" max="5937" width="1.140625" style="184" customWidth="1"/>
    <col min="5938" max="5938" width="8.7109375" style="184" customWidth="1"/>
    <col min="5939" max="5944" width="0.85546875" style="184"/>
    <col min="5945" max="5945" width="2.85546875" style="184" customWidth="1"/>
    <col min="5946" max="5946" width="0.42578125" style="184" customWidth="1"/>
    <col min="5947" max="5947" width="0" style="184" hidden="1" customWidth="1"/>
    <col min="5948" max="5960" width="0.85546875" style="184"/>
    <col min="5961" max="5961" width="2.85546875" style="184" customWidth="1"/>
    <col min="5962" max="5973" width="0.85546875" style="184"/>
    <col min="5974" max="5974" width="0.7109375" style="184" customWidth="1"/>
    <col min="5975" max="5975" width="0" style="184" hidden="1" customWidth="1"/>
    <col min="5976" max="5989" width="0.85546875" style="184"/>
    <col min="5990" max="5990" width="0.7109375" style="184" customWidth="1"/>
    <col min="5991" max="5991" width="0" style="184" hidden="1" customWidth="1"/>
    <col min="5992" max="6000" width="0.85546875" style="184"/>
    <col min="6001" max="6001" width="5.5703125" style="184" customWidth="1"/>
    <col min="6002" max="6003" width="0.85546875" style="184"/>
    <col min="6004" max="6004" width="0.7109375" style="184" customWidth="1"/>
    <col min="6005" max="6005" width="0" style="184" hidden="1" customWidth="1"/>
    <col min="6006" max="6184" width="0.85546875" style="184"/>
    <col min="6185" max="6185" width="0.7109375" style="184" customWidth="1"/>
    <col min="6186" max="6192" width="0" style="184" hidden="1" customWidth="1"/>
    <col min="6193" max="6193" width="1.140625" style="184" customWidth="1"/>
    <col min="6194" max="6194" width="8.7109375" style="184" customWidth="1"/>
    <col min="6195" max="6200" width="0.85546875" style="184"/>
    <col min="6201" max="6201" width="2.85546875" style="184" customWidth="1"/>
    <col min="6202" max="6202" width="0.42578125" style="184" customWidth="1"/>
    <col min="6203" max="6203" width="0" style="184" hidden="1" customWidth="1"/>
    <col min="6204" max="6216" width="0.85546875" style="184"/>
    <col min="6217" max="6217" width="2.85546875" style="184" customWidth="1"/>
    <col min="6218" max="6229" width="0.85546875" style="184"/>
    <col min="6230" max="6230" width="0.7109375" style="184" customWidth="1"/>
    <col min="6231" max="6231" width="0" style="184" hidden="1" customWidth="1"/>
    <col min="6232" max="6245" width="0.85546875" style="184"/>
    <col min="6246" max="6246" width="0.7109375" style="184" customWidth="1"/>
    <col min="6247" max="6247" width="0" style="184" hidden="1" customWidth="1"/>
    <col min="6248" max="6256" width="0.85546875" style="184"/>
    <col min="6257" max="6257" width="5.5703125" style="184" customWidth="1"/>
    <col min="6258" max="6259" width="0.85546875" style="184"/>
    <col min="6260" max="6260" width="0.7109375" style="184" customWidth="1"/>
    <col min="6261" max="6261" width="0" style="184" hidden="1" customWidth="1"/>
    <col min="6262" max="6440" width="0.85546875" style="184"/>
    <col min="6441" max="6441" width="0.7109375" style="184" customWidth="1"/>
    <col min="6442" max="6448" width="0" style="184" hidden="1" customWidth="1"/>
    <col min="6449" max="6449" width="1.140625" style="184" customWidth="1"/>
    <col min="6450" max="6450" width="8.7109375" style="184" customWidth="1"/>
    <col min="6451" max="6456" width="0.85546875" style="184"/>
    <col min="6457" max="6457" width="2.85546875" style="184" customWidth="1"/>
    <col min="6458" max="6458" width="0.42578125" style="184" customWidth="1"/>
    <col min="6459" max="6459" width="0" style="184" hidden="1" customWidth="1"/>
    <col min="6460" max="6472" width="0.85546875" style="184"/>
    <col min="6473" max="6473" width="2.85546875" style="184" customWidth="1"/>
    <col min="6474" max="6485" width="0.85546875" style="184"/>
    <col min="6486" max="6486" width="0.7109375" style="184" customWidth="1"/>
    <col min="6487" max="6487" width="0" style="184" hidden="1" customWidth="1"/>
    <col min="6488" max="6501" width="0.85546875" style="184"/>
    <col min="6502" max="6502" width="0.7109375" style="184" customWidth="1"/>
    <col min="6503" max="6503" width="0" style="184" hidden="1" customWidth="1"/>
    <col min="6504" max="6512" width="0.85546875" style="184"/>
    <col min="6513" max="6513" width="5.5703125" style="184" customWidth="1"/>
    <col min="6514" max="6515" width="0.85546875" style="184"/>
    <col min="6516" max="6516" width="0.7109375" style="184" customWidth="1"/>
    <col min="6517" max="6517" width="0" style="184" hidden="1" customWidth="1"/>
    <col min="6518" max="6696" width="0.85546875" style="184"/>
    <col min="6697" max="6697" width="0.7109375" style="184" customWidth="1"/>
    <col min="6698" max="6704" width="0" style="184" hidden="1" customWidth="1"/>
    <col min="6705" max="6705" width="1.140625" style="184" customWidth="1"/>
    <col min="6706" max="6706" width="8.7109375" style="184" customWidth="1"/>
    <col min="6707" max="6712" width="0.85546875" style="184"/>
    <col min="6713" max="6713" width="2.85546875" style="184" customWidth="1"/>
    <col min="6714" max="6714" width="0.42578125" style="184" customWidth="1"/>
    <col min="6715" max="6715" width="0" style="184" hidden="1" customWidth="1"/>
    <col min="6716" max="6728" width="0.85546875" style="184"/>
    <col min="6729" max="6729" width="2.85546875" style="184" customWidth="1"/>
    <col min="6730" max="6741" width="0.85546875" style="184"/>
    <col min="6742" max="6742" width="0.7109375" style="184" customWidth="1"/>
    <col min="6743" max="6743" width="0" style="184" hidden="1" customWidth="1"/>
    <col min="6744" max="6757" width="0.85546875" style="184"/>
    <col min="6758" max="6758" width="0.7109375" style="184" customWidth="1"/>
    <col min="6759" max="6759" width="0" style="184" hidden="1" customWidth="1"/>
    <col min="6760" max="6768" width="0.85546875" style="184"/>
    <col min="6769" max="6769" width="5.5703125" style="184" customWidth="1"/>
    <col min="6770" max="6771" width="0.85546875" style="184"/>
    <col min="6772" max="6772" width="0.7109375" style="184" customWidth="1"/>
    <col min="6773" max="6773" width="0" style="184" hidden="1" customWidth="1"/>
    <col min="6774" max="6952" width="0.85546875" style="184"/>
    <col min="6953" max="6953" width="0.7109375" style="184" customWidth="1"/>
    <col min="6954" max="6960" width="0" style="184" hidden="1" customWidth="1"/>
    <col min="6961" max="6961" width="1.140625" style="184" customWidth="1"/>
    <col min="6962" max="6962" width="8.7109375" style="184" customWidth="1"/>
    <col min="6963" max="6968" width="0.85546875" style="184"/>
    <col min="6969" max="6969" width="2.85546875" style="184" customWidth="1"/>
    <col min="6970" max="6970" width="0.42578125" style="184" customWidth="1"/>
    <col min="6971" max="6971" width="0" style="184" hidden="1" customWidth="1"/>
    <col min="6972" max="6984" width="0.85546875" style="184"/>
    <col min="6985" max="6985" width="2.85546875" style="184" customWidth="1"/>
    <col min="6986" max="6997" width="0.85546875" style="184"/>
    <col min="6998" max="6998" width="0.7109375" style="184" customWidth="1"/>
    <col min="6999" max="6999" width="0" style="184" hidden="1" customWidth="1"/>
    <col min="7000" max="7013" width="0.85546875" style="184"/>
    <col min="7014" max="7014" width="0.7109375" style="184" customWidth="1"/>
    <col min="7015" max="7015" width="0" style="184" hidden="1" customWidth="1"/>
    <col min="7016" max="7024" width="0.85546875" style="184"/>
    <col min="7025" max="7025" width="5.5703125" style="184" customWidth="1"/>
    <col min="7026" max="7027" width="0.85546875" style="184"/>
    <col min="7028" max="7028" width="0.7109375" style="184" customWidth="1"/>
    <col min="7029" max="7029" width="0" style="184" hidden="1" customWidth="1"/>
    <col min="7030" max="7208" width="0.85546875" style="184"/>
    <col min="7209" max="7209" width="0.7109375" style="184" customWidth="1"/>
    <col min="7210" max="7216" width="0" style="184" hidden="1" customWidth="1"/>
    <col min="7217" max="7217" width="1.140625" style="184" customWidth="1"/>
    <col min="7218" max="7218" width="8.7109375" style="184" customWidth="1"/>
    <col min="7219" max="7224" width="0.85546875" style="184"/>
    <col min="7225" max="7225" width="2.85546875" style="184" customWidth="1"/>
    <col min="7226" max="7226" width="0.42578125" style="184" customWidth="1"/>
    <col min="7227" max="7227" width="0" style="184" hidden="1" customWidth="1"/>
    <col min="7228" max="7240" width="0.85546875" style="184"/>
    <col min="7241" max="7241" width="2.85546875" style="184" customWidth="1"/>
    <col min="7242" max="7253" width="0.85546875" style="184"/>
    <col min="7254" max="7254" width="0.7109375" style="184" customWidth="1"/>
    <col min="7255" max="7255" width="0" style="184" hidden="1" customWidth="1"/>
    <col min="7256" max="7269" width="0.85546875" style="184"/>
    <col min="7270" max="7270" width="0.7109375" style="184" customWidth="1"/>
    <col min="7271" max="7271" width="0" style="184" hidden="1" customWidth="1"/>
    <col min="7272" max="7280" width="0.85546875" style="184"/>
    <col min="7281" max="7281" width="5.5703125" style="184" customWidth="1"/>
    <col min="7282" max="7283" width="0.85546875" style="184"/>
    <col min="7284" max="7284" width="0.7109375" style="184" customWidth="1"/>
    <col min="7285" max="7285" width="0" style="184" hidden="1" customWidth="1"/>
    <col min="7286" max="7464" width="0.85546875" style="184"/>
    <col min="7465" max="7465" width="0.7109375" style="184" customWidth="1"/>
    <col min="7466" max="7472" width="0" style="184" hidden="1" customWidth="1"/>
    <col min="7473" max="7473" width="1.140625" style="184" customWidth="1"/>
    <col min="7474" max="7474" width="8.7109375" style="184" customWidth="1"/>
    <col min="7475" max="7480" width="0.85546875" style="184"/>
    <col min="7481" max="7481" width="2.85546875" style="184" customWidth="1"/>
    <col min="7482" max="7482" width="0.42578125" style="184" customWidth="1"/>
    <col min="7483" max="7483" width="0" style="184" hidden="1" customWidth="1"/>
    <col min="7484" max="7496" width="0.85546875" style="184"/>
    <col min="7497" max="7497" width="2.85546875" style="184" customWidth="1"/>
    <col min="7498" max="7509" width="0.85546875" style="184"/>
    <col min="7510" max="7510" width="0.7109375" style="184" customWidth="1"/>
    <col min="7511" max="7511" width="0" style="184" hidden="1" customWidth="1"/>
    <col min="7512" max="7525" width="0.85546875" style="184"/>
    <col min="7526" max="7526" width="0.7109375" style="184" customWidth="1"/>
    <col min="7527" max="7527" width="0" style="184" hidden="1" customWidth="1"/>
    <col min="7528" max="7536" width="0.85546875" style="184"/>
    <col min="7537" max="7537" width="5.5703125" style="184" customWidth="1"/>
    <col min="7538" max="7539" width="0.85546875" style="184"/>
    <col min="7540" max="7540" width="0.7109375" style="184" customWidth="1"/>
    <col min="7541" max="7541" width="0" style="184" hidden="1" customWidth="1"/>
    <col min="7542" max="7720" width="0.85546875" style="184"/>
    <col min="7721" max="7721" width="0.7109375" style="184" customWidth="1"/>
    <col min="7722" max="7728" width="0" style="184" hidden="1" customWidth="1"/>
    <col min="7729" max="7729" width="1.140625" style="184" customWidth="1"/>
    <col min="7730" max="7730" width="8.7109375" style="184" customWidth="1"/>
    <col min="7731" max="7736" width="0.85546875" style="184"/>
    <col min="7737" max="7737" width="2.85546875" style="184" customWidth="1"/>
    <col min="7738" max="7738" width="0.42578125" style="184" customWidth="1"/>
    <col min="7739" max="7739" width="0" style="184" hidden="1" customWidth="1"/>
    <col min="7740" max="7752" width="0.85546875" style="184"/>
    <col min="7753" max="7753" width="2.85546875" style="184" customWidth="1"/>
    <col min="7754" max="7765" width="0.85546875" style="184"/>
    <col min="7766" max="7766" width="0.7109375" style="184" customWidth="1"/>
    <col min="7767" max="7767" width="0" style="184" hidden="1" customWidth="1"/>
    <col min="7768" max="7781" width="0.85546875" style="184"/>
    <col min="7782" max="7782" width="0.7109375" style="184" customWidth="1"/>
    <col min="7783" max="7783" width="0" style="184" hidden="1" customWidth="1"/>
    <col min="7784" max="7792" width="0.85546875" style="184"/>
    <col min="7793" max="7793" width="5.5703125" style="184" customWidth="1"/>
    <col min="7794" max="7795" width="0.85546875" style="184"/>
    <col min="7796" max="7796" width="0.7109375" style="184" customWidth="1"/>
    <col min="7797" max="7797" width="0" style="184" hidden="1" customWidth="1"/>
    <col min="7798" max="7976" width="0.85546875" style="184"/>
    <col min="7977" max="7977" width="0.7109375" style="184" customWidth="1"/>
    <col min="7978" max="7984" width="0" style="184" hidden="1" customWidth="1"/>
    <col min="7985" max="7985" width="1.140625" style="184" customWidth="1"/>
    <col min="7986" max="7986" width="8.7109375" style="184" customWidth="1"/>
    <col min="7987" max="7992" width="0.85546875" style="184"/>
    <col min="7993" max="7993" width="2.85546875" style="184" customWidth="1"/>
    <col min="7994" max="7994" width="0.42578125" style="184" customWidth="1"/>
    <col min="7995" max="7995" width="0" style="184" hidden="1" customWidth="1"/>
    <col min="7996" max="8008" width="0.85546875" style="184"/>
    <col min="8009" max="8009" width="2.85546875" style="184" customWidth="1"/>
    <col min="8010" max="8021" width="0.85546875" style="184"/>
    <col min="8022" max="8022" width="0.7109375" style="184" customWidth="1"/>
    <col min="8023" max="8023" width="0" style="184" hidden="1" customWidth="1"/>
    <col min="8024" max="8037" width="0.85546875" style="184"/>
    <col min="8038" max="8038" width="0.7109375" style="184" customWidth="1"/>
    <col min="8039" max="8039" width="0" style="184" hidden="1" customWidth="1"/>
    <col min="8040" max="8048" width="0.85546875" style="184"/>
    <col min="8049" max="8049" width="5.5703125" style="184" customWidth="1"/>
    <col min="8050" max="8051" width="0.85546875" style="184"/>
    <col min="8052" max="8052" width="0.7109375" style="184" customWidth="1"/>
    <col min="8053" max="8053" width="0" style="184" hidden="1" customWidth="1"/>
    <col min="8054" max="8232" width="0.85546875" style="184"/>
    <col min="8233" max="8233" width="0.7109375" style="184" customWidth="1"/>
    <col min="8234" max="8240" width="0" style="184" hidden="1" customWidth="1"/>
    <col min="8241" max="8241" width="1.140625" style="184" customWidth="1"/>
    <col min="8242" max="8242" width="8.7109375" style="184" customWidth="1"/>
    <col min="8243" max="8248" width="0.85546875" style="184"/>
    <col min="8249" max="8249" width="2.85546875" style="184" customWidth="1"/>
    <col min="8250" max="8250" width="0.42578125" style="184" customWidth="1"/>
    <col min="8251" max="8251" width="0" style="184" hidden="1" customWidth="1"/>
    <col min="8252" max="8264" width="0.85546875" style="184"/>
    <col min="8265" max="8265" width="2.85546875" style="184" customWidth="1"/>
    <col min="8266" max="8277" width="0.85546875" style="184"/>
    <col min="8278" max="8278" width="0.7109375" style="184" customWidth="1"/>
    <col min="8279" max="8279" width="0" style="184" hidden="1" customWidth="1"/>
    <col min="8280" max="8293" width="0.85546875" style="184"/>
    <col min="8294" max="8294" width="0.7109375" style="184" customWidth="1"/>
    <col min="8295" max="8295" width="0" style="184" hidden="1" customWidth="1"/>
    <col min="8296" max="8304" width="0.85546875" style="184"/>
    <col min="8305" max="8305" width="5.5703125" style="184" customWidth="1"/>
    <col min="8306" max="8307" width="0.85546875" style="184"/>
    <col min="8308" max="8308" width="0.7109375" style="184" customWidth="1"/>
    <col min="8309" max="8309" width="0" style="184" hidden="1" customWidth="1"/>
    <col min="8310" max="8488" width="0.85546875" style="184"/>
    <col min="8489" max="8489" width="0.7109375" style="184" customWidth="1"/>
    <col min="8490" max="8496" width="0" style="184" hidden="1" customWidth="1"/>
    <col min="8497" max="8497" width="1.140625" style="184" customWidth="1"/>
    <col min="8498" max="8498" width="8.7109375" style="184" customWidth="1"/>
    <col min="8499" max="8504" width="0.85546875" style="184"/>
    <col min="8505" max="8505" width="2.85546875" style="184" customWidth="1"/>
    <col min="8506" max="8506" width="0.42578125" style="184" customWidth="1"/>
    <col min="8507" max="8507" width="0" style="184" hidden="1" customWidth="1"/>
    <col min="8508" max="8520" width="0.85546875" style="184"/>
    <col min="8521" max="8521" width="2.85546875" style="184" customWidth="1"/>
    <col min="8522" max="8533" width="0.85546875" style="184"/>
    <col min="8534" max="8534" width="0.7109375" style="184" customWidth="1"/>
    <col min="8535" max="8535" width="0" style="184" hidden="1" customWidth="1"/>
    <col min="8536" max="8549" width="0.85546875" style="184"/>
    <col min="8550" max="8550" width="0.7109375" style="184" customWidth="1"/>
    <col min="8551" max="8551" width="0" style="184" hidden="1" customWidth="1"/>
    <col min="8552" max="8560" width="0.85546875" style="184"/>
    <col min="8561" max="8561" width="5.5703125" style="184" customWidth="1"/>
    <col min="8562" max="8563" width="0.85546875" style="184"/>
    <col min="8564" max="8564" width="0.7109375" style="184" customWidth="1"/>
    <col min="8565" max="8565" width="0" style="184" hidden="1" customWidth="1"/>
    <col min="8566" max="8744" width="0.85546875" style="184"/>
    <col min="8745" max="8745" width="0.7109375" style="184" customWidth="1"/>
    <col min="8746" max="8752" width="0" style="184" hidden="1" customWidth="1"/>
    <col min="8753" max="8753" width="1.140625" style="184" customWidth="1"/>
    <col min="8754" max="8754" width="8.7109375" style="184" customWidth="1"/>
    <col min="8755" max="8760" width="0.85546875" style="184"/>
    <col min="8761" max="8761" width="2.85546875" style="184" customWidth="1"/>
    <col min="8762" max="8762" width="0.42578125" style="184" customWidth="1"/>
    <col min="8763" max="8763" width="0" style="184" hidden="1" customWidth="1"/>
    <col min="8764" max="8776" width="0.85546875" style="184"/>
    <col min="8777" max="8777" width="2.85546875" style="184" customWidth="1"/>
    <col min="8778" max="8789" width="0.85546875" style="184"/>
    <col min="8790" max="8790" width="0.7109375" style="184" customWidth="1"/>
    <col min="8791" max="8791" width="0" style="184" hidden="1" customWidth="1"/>
    <col min="8792" max="8805" width="0.85546875" style="184"/>
    <col min="8806" max="8806" width="0.7109375" style="184" customWidth="1"/>
    <col min="8807" max="8807" width="0" style="184" hidden="1" customWidth="1"/>
    <col min="8808" max="8816" width="0.85546875" style="184"/>
    <col min="8817" max="8817" width="5.5703125" style="184" customWidth="1"/>
    <col min="8818" max="8819" width="0.85546875" style="184"/>
    <col min="8820" max="8820" width="0.7109375" style="184" customWidth="1"/>
    <col min="8821" max="8821" width="0" style="184" hidden="1" customWidth="1"/>
    <col min="8822" max="9000" width="0.85546875" style="184"/>
    <col min="9001" max="9001" width="0.7109375" style="184" customWidth="1"/>
    <col min="9002" max="9008" width="0" style="184" hidden="1" customWidth="1"/>
    <col min="9009" max="9009" width="1.140625" style="184" customWidth="1"/>
    <col min="9010" max="9010" width="8.7109375" style="184" customWidth="1"/>
    <col min="9011" max="9016" width="0.85546875" style="184"/>
    <col min="9017" max="9017" width="2.85546875" style="184" customWidth="1"/>
    <col min="9018" max="9018" width="0.42578125" style="184" customWidth="1"/>
    <col min="9019" max="9019" width="0" style="184" hidden="1" customWidth="1"/>
    <col min="9020" max="9032" width="0.85546875" style="184"/>
    <col min="9033" max="9033" width="2.85546875" style="184" customWidth="1"/>
    <col min="9034" max="9045" width="0.85546875" style="184"/>
    <col min="9046" max="9046" width="0.7109375" style="184" customWidth="1"/>
    <col min="9047" max="9047" width="0" style="184" hidden="1" customWidth="1"/>
    <col min="9048" max="9061" width="0.85546875" style="184"/>
    <col min="9062" max="9062" width="0.7109375" style="184" customWidth="1"/>
    <col min="9063" max="9063" width="0" style="184" hidden="1" customWidth="1"/>
    <col min="9064" max="9072" width="0.85546875" style="184"/>
    <col min="9073" max="9073" width="5.5703125" style="184" customWidth="1"/>
    <col min="9074" max="9075" width="0.85546875" style="184"/>
    <col min="9076" max="9076" width="0.7109375" style="184" customWidth="1"/>
    <col min="9077" max="9077" width="0" style="184" hidden="1" customWidth="1"/>
    <col min="9078" max="9256" width="0.85546875" style="184"/>
    <col min="9257" max="9257" width="0.7109375" style="184" customWidth="1"/>
    <col min="9258" max="9264" width="0" style="184" hidden="1" customWidth="1"/>
    <col min="9265" max="9265" width="1.140625" style="184" customWidth="1"/>
    <col min="9266" max="9266" width="8.7109375" style="184" customWidth="1"/>
    <col min="9267" max="9272" width="0.85546875" style="184"/>
    <col min="9273" max="9273" width="2.85546875" style="184" customWidth="1"/>
    <col min="9274" max="9274" width="0.42578125" style="184" customWidth="1"/>
    <col min="9275" max="9275" width="0" style="184" hidden="1" customWidth="1"/>
    <col min="9276" max="9288" width="0.85546875" style="184"/>
    <col min="9289" max="9289" width="2.85546875" style="184" customWidth="1"/>
    <col min="9290" max="9301" width="0.85546875" style="184"/>
    <col min="9302" max="9302" width="0.7109375" style="184" customWidth="1"/>
    <col min="9303" max="9303" width="0" style="184" hidden="1" customWidth="1"/>
    <col min="9304" max="9317" width="0.85546875" style="184"/>
    <col min="9318" max="9318" width="0.7109375" style="184" customWidth="1"/>
    <col min="9319" max="9319" width="0" style="184" hidden="1" customWidth="1"/>
    <col min="9320" max="9328" width="0.85546875" style="184"/>
    <col min="9329" max="9329" width="5.5703125" style="184" customWidth="1"/>
    <col min="9330" max="9331" width="0.85546875" style="184"/>
    <col min="9332" max="9332" width="0.7109375" style="184" customWidth="1"/>
    <col min="9333" max="9333" width="0" style="184" hidden="1" customWidth="1"/>
    <col min="9334" max="9512" width="0.85546875" style="184"/>
    <col min="9513" max="9513" width="0.7109375" style="184" customWidth="1"/>
    <col min="9514" max="9520" width="0" style="184" hidden="1" customWidth="1"/>
    <col min="9521" max="9521" width="1.140625" style="184" customWidth="1"/>
    <col min="9522" max="9522" width="8.7109375" style="184" customWidth="1"/>
    <col min="9523" max="9528" width="0.85546875" style="184"/>
    <col min="9529" max="9529" width="2.85546875" style="184" customWidth="1"/>
    <col min="9530" max="9530" width="0.42578125" style="184" customWidth="1"/>
    <col min="9531" max="9531" width="0" style="184" hidden="1" customWidth="1"/>
    <col min="9532" max="9544" width="0.85546875" style="184"/>
    <col min="9545" max="9545" width="2.85546875" style="184" customWidth="1"/>
    <col min="9546" max="9557" width="0.85546875" style="184"/>
    <col min="9558" max="9558" width="0.7109375" style="184" customWidth="1"/>
    <col min="9559" max="9559" width="0" style="184" hidden="1" customWidth="1"/>
    <col min="9560" max="9573" width="0.85546875" style="184"/>
    <col min="9574" max="9574" width="0.7109375" style="184" customWidth="1"/>
    <col min="9575" max="9575" width="0" style="184" hidden="1" customWidth="1"/>
    <col min="9576" max="9584" width="0.85546875" style="184"/>
    <col min="9585" max="9585" width="5.5703125" style="184" customWidth="1"/>
    <col min="9586" max="9587" width="0.85546875" style="184"/>
    <col min="9588" max="9588" width="0.7109375" style="184" customWidth="1"/>
    <col min="9589" max="9589" width="0" style="184" hidden="1" customWidth="1"/>
    <col min="9590" max="9768" width="0.85546875" style="184"/>
    <col min="9769" max="9769" width="0.7109375" style="184" customWidth="1"/>
    <col min="9770" max="9776" width="0" style="184" hidden="1" customWidth="1"/>
    <col min="9777" max="9777" width="1.140625" style="184" customWidth="1"/>
    <col min="9778" max="9778" width="8.7109375" style="184" customWidth="1"/>
    <col min="9779" max="9784" width="0.85546875" style="184"/>
    <col min="9785" max="9785" width="2.85546875" style="184" customWidth="1"/>
    <col min="9786" max="9786" width="0.42578125" style="184" customWidth="1"/>
    <col min="9787" max="9787" width="0" style="184" hidden="1" customWidth="1"/>
    <col min="9788" max="9800" width="0.85546875" style="184"/>
    <col min="9801" max="9801" width="2.85546875" style="184" customWidth="1"/>
    <col min="9802" max="9813" width="0.85546875" style="184"/>
    <col min="9814" max="9814" width="0.7109375" style="184" customWidth="1"/>
    <col min="9815" max="9815" width="0" style="184" hidden="1" customWidth="1"/>
    <col min="9816" max="9829" width="0.85546875" style="184"/>
    <col min="9830" max="9830" width="0.7109375" style="184" customWidth="1"/>
    <col min="9831" max="9831" width="0" style="184" hidden="1" customWidth="1"/>
    <col min="9832" max="9840" width="0.85546875" style="184"/>
    <col min="9841" max="9841" width="5.5703125" style="184" customWidth="1"/>
    <col min="9842" max="9843" width="0.85546875" style="184"/>
    <col min="9844" max="9844" width="0.7109375" style="184" customWidth="1"/>
    <col min="9845" max="9845" width="0" style="184" hidden="1" customWidth="1"/>
    <col min="9846" max="10024" width="0.85546875" style="184"/>
    <col min="10025" max="10025" width="0.7109375" style="184" customWidth="1"/>
    <col min="10026" max="10032" width="0" style="184" hidden="1" customWidth="1"/>
    <col min="10033" max="10033" width="1.140625" style="184" customWidth="1"/>
    <col min="10034" max="10034" width="8.7109375" style="184" customWidth="1"/>
    <col min="10035" max="10040" width="0.85546875" style="184"/>
    <col min="10041" max="10041" width="2.85546875" style="184" customWidth="1"/>
    <col min="10042" max="10042" width="0.42578125" style="184" customWidth="1"/>
    <col min="10043" max="10043" width="0" style="184" hidden="1" customWidth="1"/>
    <col min="10044" max="10056" width="0.85546875" style="184"/>
    <col min="10057" max="10057" width="2.85546875" style="184" customWidth="1"/>
    <col min="10058" max="10069" width="0.85546875" style="184"/>
    <col min="10070" max="10070" width="0.7109375" style="184" customWidth="1"/>
    <col min="10071" max="10071" width="0" style="184" hidden="1" customWidth="1"/>
    <col min="10072" max="10085" width="0.85546875" style="184"/>
    <col min="10086" max="10086" width="0.7109375" style="184" customWidth="1"/>
    <col min="10087" max="10087" width="0" style="184" hidden="1" customWidth="1"/>
    <col min="10088" max="10096" width="0.85546875" style="184"/>
    <col min="10097" max="10097" width="5.5703125" style="184" customWidth="1"/>
    <col min="10098" max="10099" width="0.85546875" style="184"/>
    <col min="10100" max="10100" width="0.7109375" style="184" customWidth="1"/>
    <col min="10101" max="10101" width="0" style="184" hidden="1" customWidth="1"/>
    <col min="10102" max="10280" width="0.85546875" style="184"/>
    <col min="10281" max="10281" width="0.7109375" style="184" customWidth="1"/>
    <col min="10282" max="10288" width="0" style="184" hidden="1" customWidth="1"/>
    <col min="10289" max="10289" width="1.140625" style="184" customWidth="1"/>
    <col min="10290" max="10290" width="8.7109375" style="184" customWidth="1"/>
    <col min="10291" max="10296" width="0.85546875" style="184"/>
    <col min="10297" max="10297" width="2.85546875" style="184" customWidth="1"/>
    <col min="10298" max="10298" width="0.42578125" style="184" customWidth="1"/>
    <col min="10299" max="10299" width="0" style="184" hidden="1" customWidth="1"/>
    <col min="10300" max="10312" width="0.85546875" style="184"/>
    <col min="10313" max="10313" width="2.85546875" style="184" customWidth="1"/>
    <col min="10314" max="10325" width="0.85546875" style="184"/>
    <col min="10326" max="10326" width="0.7109375" style="184" customWidth="1"/>
    <col min="10327" max="10327" width="0" style="184" hidden="1" customWidth="1"/>
    <col min="10328" max="10341" width="0.85546875" style="184"/>
    <col min="10342" max="10342" width="0.7109375" style="184" customWidth="1"/>
    <col min="10343" max="10343" width="0" style="184" hidden="1" customWidth="1"/>
    <col min="10344" max="10352" width="0.85546875" style="184"/>
    <col min="10353" max="10353" width="5.5703125" style="184" customWidth="1"/>
    <col min="10354" max="10355" width="0.85546875" style="184"/>
    <col min="10356" max="10356" width="0.7109375" style="184" customWidth="1"/>
    <col min="10357" max="10357" width="0" style="184" hidden="1" customWidth="1"/>
    <col min="10358" max="10536" width="0.85546875" style="184"/>
    <col min="10537" max="10537" width="0.7109375" style="184" customWidth="1"/>
    <col min="10538" max="10544" width="0" style="184" hidden="1" customWidth="1"/>
    <col min="10545" max="10545" width="1.140625" style="184" customWidth="1"/>
    <col min="10546" max="10546" width="8.7109375" style="184" customWidth="1"/>
    <col min="10547" max="10552" width="0.85546875" style="184"/>
    <col min="10553" max="10553" width="2.85546875" style="184" customWidth="1"/>
    <col min="10554" max="10554" width="0.42578125" style="184" customWidth="1"/>
    <col min="10555" max="10555" width="0" style="184" hidden="1" customWidth="1"/>
    <col min="10556" max="10568" width="0.85546875" style="184"/>
    <col min="10569" max="10569" width="2.85546875" style="184" customWidth="1"/>
    <col min="10570" max="10581" width="0.85546875" style="184"/>
    <col min="10582" max="10582" width="0.7109375" style="184" customWidth="1"/>
    <col min="10583" max="10583" width="0" style="184" hidden="1" customWidth="1"/>
    <col min="10584" max="10597" width="0.85546875" style="184"/>
    <col min="10598" max="10598" width="0.7109375" style="184" customWidth="1"/>
    <col min="10599" max="10599" width="0" style="184" hidden="1" customWidth="1"/>
    <col min="10600" max="10608" width="0.85546875" style="184"/>
    <col min="10609" max="10609" width="5.5703125" style="184" customWidth="1"/>
    <col min="10610" max="10611" width="0.85546875" style="184"/>
    <col min="10612" max="10612" width="0.7109375" style="184" customWidth="1"/>
    <col min="10613" max="10613" width="0" style="184" hidden="1" customWidth="1"/>
    <col min="10614" max="10792" width="0.85546875" style="184"/>
    <col min="10793" max="10793" width="0.7109375" style="184" customWidth="1"/>
    <col min="10794" max="10800" width="0" style="184" hidden="1" customWidth="1"/>
    <col min="10801" max="10801" width="1.140625" style="184" customWidth="1"/>
    <col min="10802" max="10802" width="8.7109375" style="184" customWidth="1"/>
    <col min="10803" max="10808" width="0.85546875" style="184"/>
    <col min="10809" max="10809" width="2.85546875" style="184" customWidth="1"/>
    <col min="10810" max="10810" width="0.42578125" style="184" customWidth="1"/>
    <col min="10811" max="10811" width="0" style="184" hidden="1" customWidth="1"/>
    <col min="10812" max="10824" width="0.85546875" style="184"/>
    <col min="10825" max="10825" width="2.85546875" style="184" customWidth="1"/>
    <col min="10826" max="10837" width="0.85546875" style="184"/>
    <col min="10838" max="10838" width="0.7109375" style="184" customWidth="1"/>
    <col min="10839" max="10839" width="0" style="184" hidden="1" customWidth="1"/>
    <col min="10840" max="10853" width="0.85546875" style="184"/>
    <col min="10854" max="10854" width="0.7109375" style="184" customWidth="1"/>
    <col min="10855" max="10855" width="0" style="184" hidden="1" customWidth="1"/>
    <col min="10856" max="10864" width="0.85546875" style="184"/>
    <col min="10865" max="10865" width="5.5703125" style="184" customWidth="1"/>
    <col min="10866" max="10867" width="0.85546875" style="184"/>
    <col min="10868" max="10868" width="0.7109375" style="184" customWidth="1"/>
    <col min="10869" max="10869" width="0" style="184" hidden="1" customWidth="1"/>
    <col min="10870" max="11048" width="0.85546875" style="184"/>
    <col min="11049" max="11049" width="0.7109375" style="184" customWidth="1"/>
    <col min="11050" max="11056" width="0" style="184" hidden="1" customWidth="1"/>
    <col min="11057" max="11057" width="1.140625" style="184" customWidth="1"/>
    <col min="11058" max="11058" width="8.7109375" style="184" customWidth="1"/>
    <col min="11059" max="11064" width="0.85546875" style="184"/>
    <col min="11065" max="11065" width="2.85546875" style="184" customWidth="1"/>
    <col min="11066" max="11066" width="0.42578125" style="184" customWidth="1"/>
    <col min="11067" max="11067" width="0" style="184" hidden="1" customWidth="1"/>
    <col min="11068" max="11080" width="0.85546875" style="184"/>
    <col min="11081" max="11081" width="2.85546875" style="184" customWidth="1"/>
    <col min="11082" max="11093" width="0.85546875" style="184"/>
    <col min="11094" max="11094" width="0.7109375" style="184" customWidth="1"/>
    <col min="11095" max="11095" width="0" style="184" hidden="1" customWidth="1"/>
    <col min="11096" max="11109" width="0.85546875" style="184"/>
    <col min="11110" max="11110" width="0.7109375" style="184" customWidth="1"/>
    <col min="11111" max="11111" width="0" style="184" hidden="1" customWidth="1"/>
    <col min="11112" max="11120" width="0.85546875" style="184"/>
    <col min="11121" max="11121" width="5.5703125" style="184" customWidth="1"/>
    <col min="11122" max="11123" width="0.85546875" style="184"/>
    <col min="11124" max="11124" width="0.7109375" style="184" customWidth="1"/>
    <col min="11125" max="11125" width="0" style="184" hidden="1" customWidth="1"/>
    <col min="11126" max="11304" width="0.85546875" style="184"/>
    <col min="11305" max="11305" width="0.7109375" style="184" customWidth="1"/>
    <col min="11306" max="11312" width="0" style="184" hidden="1" customWidth="1"/>
    <col min="11313" max="11313" width="1.140625" style="184" customWidth="1"/>
    <col min="11314" max="11314" width="8.7109375" style="184" customWidth="1"/>
    <col min="11315" max="11320" width="0.85546875" style="184"/>
    <col min="11321" max="11321" width="2.85546875" style="184" customWidth="1"/>
    <col min="11322" max="11322" width="0.42578125" style="184" customWidth="1"/>
    <col min="11323" max="11323" width="0" style="184" hidden="1" customWidth="1"/>
    <col min="11324" max="11336" width="0.85546875" style="184"/>
    <col min="11337" max="11337" width="2.85546875" style="184" customWidth="1"/>
    <col min="11338" max="11349" width="0.85546875" style="184"/>
    <col min="11350" max="11350" width="0.7109375" style="184" customWidth="1"/>
    <col min="11351" max="11351" width="0" style="184" hidden="1" customWidth="1"/>
    <col min="11352" max="11365" width="0.85546875" style="184"/>
    <col min="11366" max="11366" width="0.7109375" style="184" customWidth="1"/>
    <col min="11367" max="11367" width="0" style="184" hidden="1" customWidth="1"/>
    <col min="11368" max="11376" width="0.85546875" style="184"/>
    <col min="11377" max="11377" width="5.5703125" style="184" customWidth="1"/>
    <col min="11378" max="11379" width="0.85546875" style="184"/>
    <col min="11380" max="11380" width="0.7109375" style="184" customWidth="1"/>
    <col min="11381" max="11381" width="0" style="184" hidden="1" customWidth="1"/>
    <col min="11382" max="11560" width="0.85546875" style="184"/>
    <col min="11561" max="11561" width="0.7109375" style="184" customWidth="1"/>
    <col min="11562" max="11568" width="0" style="184" hidden="1" customWidth="1"/>
    <col min="11569" max="11569" width="1.140625" style="184" customWidth="1"/>
    <col min="11570" max="11570" width="8.7109375" style="184" customWidth="1"/>
    <col min="11571" max="11576" width="0.85546875" style="184"/>
    <col min="11577" max="11577" width="2.85546875" style="184" customWidth="1"/>
    <col min="11578" max="11578" width="0.42578125" style="184" customWidth="1"/>
    <col min="11579" max="11579" width="0" style="184" hidden="1" customWidth="1"/>
    <col min="11580" max="11592" width="0.85546875" style="184"/>
    <col min="11593" max="11593" width="2.85546875" style="184" customWidth="1"/>
    <col min="11594" max="11605" width="0.85546875" style="184"/>
    <col min="11606" max="11606" width="0.7109375" style="184" customWidth="1"/>
    <col min="11607" max="11607" width="0" style="184" hidden="1" customWidth="1"/>
    <col min="11608" max="11621" width="0.85546875" style="184"/>
    <col min="11622" max="11622" width="0.7109375" style="184" customWidth="1"/>
    <col min="11623" max="11623" width="0" style="184" hidden="1" customWidth="1"/>
    <col min="11624" max="11632" width="0.85546875" style="184"/>
    <col min="11633" max="11633" width="5.5703125" style="184" customWidth="1"/>
    <col min="11634" max="11635" width="0.85546875" style="184"/>
    <col min="11636" max="11636" width="0.7109375" style="184" customWidth="1"/>
    <col min="11637" max="11637" width="0" style="184" hidden="1" customWidth="1"/>
    <col min="11638" max="11816" width="0.85546875" style="184"/>
    <col min="11817" max="11817" width="0.7109375" style="184" customWidth="1"/>
    <col min="11818" max="11824" width="0" style="184" hidden="1" customWidth="1"/>
    <col min="11825" max="11825" width="1.140625" style="184" customWidth="1"/>
    <col min="11826" max="11826" width="8.7109375" style="184" customWidth="1"/>
    <col min="11827" max="11832" width="0.85546875" style="184"/>
    <col min="11833" max="11833" width="2.85546875" style="184" customWidth="1"/>
    <col min="11834" max="11834" width="0.42578125" style="184" customWidth="1"/>
    <col min="11835" max="11835" width="0" style="184" hidden="1" customWidth="1"/>
    <col min="11836" max="11848" width="0.85546875" style="184"/>
    <col min="11849" max="11849" width="2.85546875" style="184" customWidth="1"/>
    <col min="11850" max="11861" width="0.85546875" style="184"/>
    <col min="11862" max="11862" width="0.7109375" style="184" customWidth="1"/>
    <col min="11863" max="11863" width="0" style="184" hidden="1" customWidth="1"/>
    <col min="11864" max="11877" width="0.85546875" style="184"/>
    <col min="11878" max="11878" width="0.7109375" style="184" customWidth="1"/>
    <col min="11879" max="11879" width="0" style="184" hidden="1" customWidth="1"/>
    <col min="11880" max="11888" width="0.85546875" style="184"/>
    <col min="11889" max="11889" width="5.5703125" style="184" customWidth="1"/>
    <col min="11890" max="11891" width="0.85546875" style="184"/>
    <col min="11892" max="11892" width="0.7109375" style="184" customWidth="1"/>
    <col min="11893" max="11893" width="0" style="184" hidden="1" customWidth="1"/>
    <col min="11894" max="12072" width="0.85546875" style="184"/>
    <col min="12073" max="12073" width="0.7109375" style="184" customWidth="1"/>
    <col min="12074" max="12080" width="0" style="184" hidden="1" customWidth="1"/>
    <col min="12081" max="12081" width="1.140625" style="184" customWidth="1"/>
    <col min="12082" max="12082" width="8.7109375" style="184" customWidth="1"/>
    <col min="12083" max="12088" width="0.85546875" style="184"/>
    <col min="12089" max="12089" width="2.85546875" style="184" customWidth="1"/>
    <col min="12090" max="12090" width="0.42578125" style="184" customWidth="1"/>
    <col min="12091" max="12091" width="0" style="184" hidden="1" customWidth="1"/>
    <col min="12092" max="12104" width="0.85546875" style="184"/>
    <col min="12105" max="12105" width="2.85546875" style="184" customWidth="1"/>
    <col min="12106" max="12117" width="0.85546875" style="184"/>
    <col min="12118" max="12118" width="0.7109375" style="184" customWidth="1"/>
    <col min="12119" max="12119" width="0" style="184" hidden="1" customWidth="1"/>
    <col min="12120" max="12133" width="0.85546875" style="184"/>
    <col min="12134" max="12134" width="0.7109375" style="184" customWidth="1"/>
    <col min="12135" max="12135" width="0" style="184" hidden="1" customWidth="1"/>
    <col min="12136" max="12144" width="0.85546875" style="184"/>
    <col min="12145" max="12145" width="5.5703125" style="184" customWidth="1"/>
    <col min="12146" max="12147" width="0.85546875" style="184"/>
    <col min="12148" max="12148" width="0.7109375" style="184" customWidth="1"/>
    <col min="12149" max="12149" width="0" style="184" hidden="1" customWidth="1"/>
    <col min="12150" max="12328" width="0.85546875" style="184"/>
    <col min="12329" max="12329" width="0.7109375" style="184" customWidth="1"/>
    <col min="12330" max="12336" width="0" style="184" hidden="1" customWidth="1"/>
    <col min="12337" max="12337" width="1.140625" style="184" customWidth="1"/>
    <col min="12338" max="12338" width="8.7109375" style="184" customWidth="1"/>
    <col min="12339" max="12344" width="0.85546875" style="184"/>
    <col min="12345" max="12345" width="2.85546875" style="184" customWidth="1"/>
    <col min="12346" max="12346" width="0.42578125" style="184" customWidth="1"/>
    <col min="12347" max="12347" width="0" style="184" hidden="1" customWidth="1"/>
    <col min="12348" max="12360" width="0.85546875" style="184"/>
    <col min="12361" max="12361" width="2.85546875" style="184" customWidth="1"/>
    <col min="12362" max="12373" width="0.85546875" style="184"/>
    <col min="12374" max="12374" width="0.7109375" style="184" customWidth="1"/>
    <col min="12375" max="12375" width="0" style="184" hidden="1" customWidth="1"/>
    <col min="12376" max="12389" width="0.85546875" style="184"/>
    <col min="12390" max="12390" width="0.7109375" style="184" customWidth="1"/>
    <col min="12391" max="12391" width="0" style="184" hidden="1" customWidth="1"/>
    <col min="12392" max="12400" width="0.85546875" style="184"/>
    <col min="12401" max="12401" width="5.5703125" style="184" customWidth="1"/>
    <col min="12402" max="12403" width="0.85546875" style="184"/>
    <col min="12404" max="12404" width="0.7109375" style="184" customWidth="1"/>
    <col min="12405" max="12405" width="0" style="184" hidden="1" customWidth="1"/>
    <col min="12406" max="12584" width="0.85546875" style="184"/>
    <col min="12585" max="12585" width="0.7109375" style="184" customWidth="1"/>
    <col min="12586" max="12592" width="0" style="184" hidden="1" customWidth="1"/>
    <col min="12593" max="12593" width="1.140625" style="184" customWidth="1"/>
    <col min="12594" max="12594" width="8.7109375" style="184" customWidth="1"/>
    <col min="12595" max="12600" width="0.85546875" style="184"/>
    <col min="12601" max="12601" width="2.85546875" style="184" customWidth="1"/>
    <col min="12602" max="12602" width="0.42578125" style="184" customWidth="1"/>
    <col min="12603" max="12603" width="0" style="184" hidden="1" customWidth="1"/>
    <col min="12604" max="12616" width="0.85546875" style="184"/>
    <col min="12617" max="12617" width="2.85546875" style="184" customWidth="1"/>
    <col min="12618" max="12629" width="0.85546875" style="184"/>
    <col min="12630" max="12630" width="0.7109375" style="184" customWidth="1"/>
    <col min="12631" max="12631" width="0" style="184" hidden="1" customWidth="1"/>
    <col min="12632" max="12645" width="0.85546875" style="184"/>
    <col min="12646" max="12646" width="0.7109375" style="184" customWidth="1"/>
    <col min="12647" max="12647" width="0" style="184" hidden="1" customWidth="1"/>
    <col min="12648" max="12656" width="0.85546875" style="184"/>
    <col min="12657" max="12657" width="5.5703125" style="184" customWidth="1"/>
    <col min="12658" max="12659" width="0.85546875" style="184"/>
    <col min="12660" max="12660" width="0.7109375" style="184" customWidth="1"/>
    <col min="12661" max="12661" width="0" style="184" hidden="1" customWidth="1"/>
    <col min="12662" max="12840" width="0.85546875" style="184"/>
    <col min="12841" max="12841" width="0.7109375" style="184" customWidth="1"/>
    <col min="12842" max="12848" width="0" style="184" hidden="1" customWidth="1"/>
    <col min="12849" max="12849" width="1.140625" style="184" customWidth="1"/>
    <col min="12850" max="12850" width="8.7109375" style="184" customWidth="1"/>
    <col min="12851" max="12856" width="0.85546875" style="184"/>
    <col min="12857" max="12857" width="2.85546875" style="184" customWidth="1"/>
    <col min="12858" max="12858" width="0.42578125" style="184" customWidth="1"/>
    <col min="12859" max="12859" width="0" style="184" hidden="1" customWidth="1"/>
    <col min="12860" max="12872" width="0.85546875" style="184"/>
    <col min="12873" max="12873" width="2.85546875" style="184" customWidth="1"/>
    <col min="12874" max="12885" width="0.85546875" style="184"/>
    <col min="12886" max="12886" width="0.7109375" style="184" customWidth="1"/>
    <col min="12887" max="12887" width="0" style="184" hidden="1" customWidth="1"/>
    <col min="12888" max="12901" width="0.85546875" style="184"/>
    <col min="12902" max="12902" width="0.7109375" style="184" customWidth="1"/>
    <col min="12903" max="12903" width="0" style="184" hidden="1" customWidth="1"/>
    <col min="12904" max="12912" width="0.85546875" style="184"/>
    <col min="12913" max="12913" width="5.5703125" style="184" customWidth="1"/>
    <col min="12914" max="12915" width="0.85546875" style="184"/>
    <col min="12916" max="12916" width="0.7109375" style="184" customWidth="1"/>
    <col min="12917" max="12917" width="0" style="184" hidden="1" customWidth="1"/>
    <col min="12918" max="13096" width="0.85546875" style="184"/>
    <col min="13097" max="13097" width="0.7109375" style="184" customWidth="1"/>
    <col min="13098" max="13104" width="0" style="184" hidden="1" customWidth="1"/>
    <col min="13105" max="13105" width="1.140625" style="184" customWidth="1"/>
    <col min="13106" max="13106" width="8.7109375" style="184" customWidth="1"/>
    <col min="13107" max="13112" width="0.85546875" style="184"/>
    <col min="13113" max="13113" width="2.85546875" style="184" customWidth="1"/>
    <col min="13114" max="13114" width="0.42578125" style="184" customWidth="1"/>
    <col min="13115" max="13115" width="0" style="184" hidden="1" customWidth="1"/>
    <col min="13116" max="13128" width="0.85546875" style="184"/>
    <col min="13129" max="13129" width="2.85546875" style="184" customWidth="1"/>
    <col min="13130" max="13141" width="0.85546875" style="184"/>
    <col min="13142" max="13142" width="0.7109375" style="184" customWidth="1"/>
    <col min="13143" max="13143" width="0" style="184" hidden="1" customWidth="1"/>
    <col min="13144" max="13157" width="0.85546875" style="184"/>
    <col min="13158" max="13158" width="0.7109375" style="184" customWidth="1"/>
    <col min="13159" max="13159" width="0" style="184" hidden="1" customWidth="1"/>
    <col min="13160" max="13168" width="0.85546875" style="184"/>
    <col min="13169" max="13169" width="5.5703125" style="184" customWidth="1"/>
    <col min="13170" max="13171" width="0.85546875" style="184"/>
    <col min="13172" max="13172" width="0.7109375" style="184" customWidth="1"/>
    <col min="13173" max="13173" width="0" style="184" hidden="1" customWidth="1"/>
    <col min="13174" max="13352" width="0.85546875" style="184"/>
    <col min="13353" max="13353" width="0.7109375" style="184" customWidth="1"/>
    <col min="13354" max="13360" width="0" style="184" hidden="1" customWidth="1"/>
    <col min="13361" max="13361" width="1.140625" style="184" customWidth="1"/>
    <col min="13362" max="13362" width="8.7109375" style="184" customWidth="1"/>
    <col min="13363" max="13368" width="0.85546875" style="184"/>
    <col min="13369" max="13369" width="2.85546875" style="184" customWidth="1"/>
    <col min="13370" max="13370" width="0.42578125" style="184" customWidth="1"/>
    <col min="13371" max="13371" width="0" style="184" hidden="1" customWidth="1"/>
    <col min="13372" max="13384" width="0.85546875" style="184"/>
    <col min="13385" max="13385" width="2.85546875" style="184" customWidth="1"/>
    <col min="13386" max="13397" width="0.85546875" style="184"/>
    <col min="13398" max="13398" width="0.7109375" style="184" customWidth="1"/>
    <col min="13399" max="13399" width="0" style="184" hidden="1" customWidth="1"/>
    <col min="13400" max="13413" width="0.85546875" style="184"/>
    <col min="13414" max="13414" width="0.7109375" style="184" customWidth="1"/>
    <col min="13415" max="13415" width="0" style="184" hidden="1" customWidth="1"/>
    <col min="13416" max="13424" width="0.85546875" style="184"/>
    <col min="13425" max="13425" width="5.5703125" style="184" customWidth="1"/>
    <col min="13426" max="13427" width="0.85546875" style="184"/>
    <col min="13428" max="13428" width="0.7109375" style="184" customWidth="1"/>
    <col min="13429" max="13429" width="0" style="184" hidden="1" customWidth="1"/>
    <col min="13430" max="13608" width="0.85546875" style="184"/>
    <col min="13609" max="13609" width="0.7109375" style="184" customWidth="1"/>
    <col min="13610" max="13616" width="0" style="184" hidden="1" customWidth="1"/>
    <col min="13617" max="13617" width="1.140625" style="184" customWidth="1"/>
    <col min="13618" max="13618" width="8.7109375" style="184" customWidth="1"/>
    <col min="13619" max="13624" width="0.85546875" style="184"/>
    <col min="13625" max="13625" width="2.85546875" style="184" customWidth="1"/>
    <col min="13626" max="13626" width="0.42578125" style="184" customWidth="1"/>
    <col min="13627" max="13627" width="0" style="184" hidden="1" customWidth="1"/>
    <col min="13628" max="13640" width="0.85546875" style="184"/>
    <col min="13641" max="13641" width="2.85546875" style="184" customWidth="1"/>
    <col min="13642" max="13653" width="0.85546875" style="184"/>
    <col min="13654" max="13654" width="0.7109375" style="184" customWidth="1"/>
    <col min="13655" max="13655" width="0" style="184" hidden="1" customWidth="1"/>
    <col min="13656" max="13669" width="0.85546875" style="184"/>
    <col min="13670" max="13670" width="0.7109375" style="184" customWidth="1"/>
    <col min="13671" max="13671" width="0" style="184" hidden="1" customWidth="1"/>
    <col min="13672" max="13680" width="0.85546875" style="184"/>
    <col min="13681" max="13681" width="5.5703125" style="184" customWidth="1"/>
    <col min="13682" max="13683" width="0.85546875" style="184"/>
    <col min="13684" max="13684" width="0.7109375" style="184" customWidth="1"/>
    <col min="13685" max="13685" width="0" style="184" hidden="1" customWidth="1"/>
    <col min="13686" max="13864" width="0.85546875" style="184"/>
    <col min="13865" max="13865" width="0.7109375" style="184" customWidth="1"/>
    <col min="13866" max="13872" width="0" style="184" hidden="1" customWidth="1"/>
    <col min="13873" max="13873" width="1.140625" style="184" customWidth="1"/>
    <col min="13874" max="13874" width="8.7109375" style="184" customWidth="1"/>
    <col min="13875" max="13880" width="0.85546875" style="184"/>
    <col min="13881" max="13881" width="2.85546875" style="184" customWidth="1"/>
    <col min="13882" max="13882" width="0.42578125" style="184" customWidth="1"/>
    <col min="13883" max="13883" width="0" style="184" hidden="1" customWidth="1"/>
    <col min="13884" max="13896" width="0.85546875" style="184"/>
    <col min="13897" max="13897" width="2.85546875" style="184" customWidth="1"/>
    <col min="13898" max="13909" width="0.85546875" style="184"/>
    <col min="13910" max="13910" width="0.7109375" style="184" customWidth="1"/>
    <col min="13911" max="13911" width="0" style="184" hidden="1" customWidth="1"/>
    <col min="13912" max="13925" width="0.85546875" style="184"/>
    <col min="13926" max="13926" width="0.7109375" style="184" customWidth="1"/>
    <col min="13927" max="13927" width="0" style="184" hidden="1" customWidth="1"/>
    <col min="13928" max="13936" width="0.85546875" style="184"/>
    <col min="13937" max="13937" width="5.5703125" style="184" customWidth="1"/>
    <col min="13938" max="13939" width="0.85546875" style="184"/>
    <col min="13940" max="13940" width="0.7109375" style="184" customWidth="1"/>
    <col min="13941" max="13941" width="0" style="184" hidden="1" customWidth="1"/>
    <col min="13942" max="14120" width="0.85546875" style="184"/>
    <col min="14121" max="14121" width="0.7109375" style="184" customWidth="1"/>
    <col min="14122" max="14128" width="0" style="184" hidden="1" customWidth="1"/>
    <col min="14129" max="14129" width="1.140625" style="184" customWidth="1"/>
    <col min="14130" max="14130" width="8.7109375" style="184" customWidth="1"/>
    <col min="14131" max="14136" width="0.85546875" style="184"/>
    <col min="14137" max="14137" width="2.85546875" style="184" customWidth="1"/>
    <col min="14138" max="14138" width="0.42578125" style="184" customWidth="1"/>
    <col min="14139" max="14139" width="0" style="184" hidden="1" customWidth="1"/>
    <col min="14140" max="14152" width="0.85546875" style="184"/>
    <col min="14153" max="14153" width="2.85546875" style="184" customWidth="1"/>
    <col min="14154" max="14165" width="0.85546875" style="184"/>
    <col min="14166" max="14166" width="0.7109375" style="184" customWidth="1"/>
    <col min="14167" max="14167" width="0" style="184" hidden="1" customWidth="1"/>
    <col min="14168" max="14181" width="0.85546875" style="184"/>
    <col min="14182" max="14182" width="0.7109375" style="184" customWidth="1"/>
    <col min="14183" max="14183" width="0" style="184" hidden="1" customWidth="1"/>
    <col min="14184" max="14192" width="0.85546875" style="184"/>
    <col min="14193" max="14193" width="5.5703125" style="184" customWidth="1"/>
    <col min="14194" max="14195" width="0.85546875" style="184"/>
    <col min="14196" max="14196" width="0.7109375" style="184" customWidth="1"/>
    <col min="14197" max="14197" width="0" style="184" hidden="1" customWidth="1"/>
    <col min="14198" max="14376" width="0.85546875" style="184"/>
    <col min="14377" max="14377" width="0.7109375" style="184" customWidth="1"/>
    <col min="14378" max="14384" width="0" style="184" hidden="1" customWidth="1"/>
    <col min="14385" max="14385" width="1.140625" style="184" customWidth="1"/>
    <col min="14386" max="14386" width="8.7109375" style="184" customWidth="1"/>
    <col min="14387" max="14392" width="0.85546875" style="184"/>
    <col min="14393" max="14393" width="2.85546875" style="184" customWidth="1"/>
    <col min="14394" max="14394" width="0.42578125" style="184" customWidth="1"/>
    <col min="14395" max="14395" width="0" style="184" hidden="1" customWidth="1"/>
    <col min="14396" max="14408" width="0.85546875" style="184"/>
    <col min="14409" max="14409" width="2.85546875" style="184" customWidth="1"/>
    <col min="14410" max="14421" width="0.85546875" style="184"/>
    <col min="14422" max="14422" width="0.7109375" style="184" customWidth="1"/>
    <col min="14423" max="14423" width="0" style="184" hidden="1" customWidth="1"/>
    <col min="14424" max="14437" width="0.85546875" style="184"/>
    <col min="14438" max="14438" width="0.7109375" style="184" customWidth="1"/>
    <col min="14439" max="14439" width="0" style="184" hidden="1" customWidth="1"/>
    <col min="14440" max="14448" width="0.85546875" style="184"/>
    <col min="14449" max="14449" width="5.5703125" style="184" customWidth="1"/>
    <col min="14450" max="14451" width="0.85546875" style="184"/>
    <col min="14452" max="14452" width="0.7109375" style="184" customWidth="1"/>
    <col min="14453" max="14453" width="0" style="184" hidden="1" customWidth="1"/>
    <col min="14454" max="14632" width="0.85546875" style="184"/>
    <col min="14633" max="14633" width="0.7109375" style="184" customWidth="1"/>
    <col min="14634" max="14640" width="0" style="184" hidden="1" customWidth="1"/>
    <col min="14641" max="14641" width="1.140625" style="184" customWidth="1"/>
    <col min="14642" max="14642" width="8.7109375" style="184" customWidth="1"/>
    <col min="14643" max="14648" width="0.85546875" style="184"/>
    <col min="14649" max="14649" width="2.85546875" style="184" customWidth="1"/>
    <col min="14650" max="14650" width="0.42578125" style="184" customWidth="1"/>
    <col min="14651" max="14651" width="0" style="184" hidden="1" customWidth="1"/>
    <col min="14652" max="14664" width="0.85546875" style="184"/>
    <col min="14665" max="14665" width="2.85546875" style="184" customWidth="1"/>
    <col min="14666" max="14677" width="0.85546875" style="184"/>
    <col min="14678" max="14678" width="0.7109375" style="184" customWidth="1"/>
    <col min="14679" max="14679" width="0" style="184" hidden="1" customWidth="1"/>
    <col min="14680" max="14693" width="0.85546875" style="184"/>
    <col min="14694" max="14694" width="0.7109375" style="184" customWidth="1"/>
    <col min="14695" max="14695" width="0" style="184" hidden="1" customWidth="1"/>
    <col min="14696" max="14704" width="0.85546875" style="184"/>
    <col min="14705" max="14705" width="5.5703125" style="184" customWidth="1"/>
    <col min="14706" max="14707" width="0.85546875" style="184"/>
    <col min="14708" max="14708" width="0.7109375" style="184" customWidth="1"/>
    <col min="14709" max="14709" width="0" style="184" hidden="1" customWidth="1"/>
    <col min="14710" max="14888" width="0.85546875" style="184"/>
    <col min="14889" max="14889" width="0.7109375" style="184" customWidth="1"/>
    <col min="14890" max="14896" width="0" style="184" hidden="1" customWidth="1"/>
    <col min="14897" max="14897" width="1.140625" style="184" customWidth="1"/>
    <col min="14898" max="14898" width="8.7109375" style="184" customWidth="1"/>
    <col min="14899" max="14904" width="0.85546875" style="184"/>
    <col min="14905" max="14905" width="2.85546875" style="184" customWidth="1"/>
    <col min="14906" max="14906" width="0.42578125" style="184" customWidth="1"/>
    <col min="14907" max="14907" width="0" style="184" hidden="1" customWidth="1"/>
    <col min="14908" max="14920" width="0.85546875" style="184"/>
    <col min="14921" max="14921" width="2.85546875" style="184" customWidth="1"/>
    <col min="14922" max="14933" width="0.85546875" style="184"/>
    <col min="14934" max="14934" width="0.7109375" style="184" customWidth="1"/>
    <col min="14935" max="14935" width="0" style="184" hidden="1" customWidth="1"/>
    <col min="14936" max="14949" width="0.85546875" style="184"/>
    <col min="14950" max="14950" width="0.7109375" style="184" customWidth="1"/>
    <col min="14951" max="14951" width="0" style="184" hidden="1" customWidth="1"/>
    <col min="14952" max="14960" width="0.85546875" style="184"/>
    <col min="14961" max="14961" width="5.5703125" style="184" customWidth="1"/>
    <col min="14962" max="14963" width="0.85546875" style="184"/>
    <col min="14964" max="14964" width="0.7109375" style="184" customWidth="1"/>
    <col min="14965" max="14965" width="0" style="184" hidden="1" customWidth="1"/>
    <col min="14966" max="15144" width="0.85546875" style="184"/>
    <col min="15145" max="15145" width="0.7109375" style="184" customWidth="1"/>
    <col min="15146" max="15152" width="0" style="184" hidden="1" customWidth="1"/>
    <col min="15153" max="15153" width="1.140625" style="184" customWidth="1"/>
    <col min="15154" max="15154" width="8.7109375" style="184" customWidth="1"/>
    <col min="15155" max="15160" width="0.85546875" style="184"/>
    <col min="15161" max="15161" width="2.85546875" style="184" customWidth="1"/>
    <col min="15162" max="15162" width="0.42578125" style="184" customWidth="1"/>
    <col min="15163" max="15163" width="0" style="184" hidden="1" customWidth="1"/>
    <col min="15164" max="15176" width="0.85546875" style="184"/>
    <col min="15177" max="15177" width="2.85546875" style="184" customWidth="1"/>
    <col min="15178" max="15189" width="0.85546875" style="184"/>
    <col min="15190" max="15190" width="0.7109375" style="184" customWidth="1"/>
    <col min="15191" max="15191" width="0" style="184" hidden="1" customWidth="1"/>
    <col min="15192" max="15205" width="0.85546875" style="184"/>
    <col min="15206" max="15206" width="0.7109375" style="184" customWidth="1"/>
    <col min="15207" max="15207" width="0" style="184" hidden="1" customWidth="1"/>
    <col min="15208" max="15216" width="0.85546875" style="184"/>
    <col min="15217" max="15217" width="5.5703125" style="184" customWidth="1"/>
    <col min="15218" max="15219" width="0.85546875" style="184"/>
    <col min="15220" max="15220" width="0.7109375" style="184" customWidth="1"/>
    <col min="15221" max="15221" width="0" style="184" hidden="1" customWidth="1"/>
    <col min="15222" max="15400" width="0.85546875" style="184"/>
    <col min="15401" max="15401" width="0.7109375" style="184" customWidth="1"/>
    <col min="15402" max="15408" width="0" style="184" hidden="1" customWidth="1"/>
    <col min="15409" max="15409" width="1.140625" style="184" customWidth="1"/>
    <col min="15410" max="15410" width="8.7109375" style="184" customWidth="1"/>
    <col min="15411" max="15416" width="0.85546875" style="184"/>
    <col min="15417" max="15417" width="2.85546875" style="184" customWidth="1"/>
    <col min="15418" max="15418" width="0.42578125" style="184" customWidth="1"/>
    <col min="15419" max="15419" width="0" style="184" hidden="1" customWidth="1"/>
    <col min="15420" max="15432" width="0.85546875" style="184"/>
    <col min="15433" max="15433" width="2.85546875" style="184" customWidth="1"/>
    <col min="15434" max="15445" width="0.85546875" style="184"/>
    <col min="15446" max="15446" width="0.7109375" style="184" customWidth="1"/>
    <col min="15447" max="15447" width="0" style="184" hidden="1" customWidth="1"/>
    <col min="15448" max="15461" width="0.85546875" style="184"/>
    <col min="15462" max="15462" width="0.7109375" style="184" customWidth="1"/>
    <col min="15463" max="15463" width="0" style="184" hidden="1" customWidth="1"/>
    <col min="15464" max="15472" width="0.85546875" style="184"/>
    <col min="15473" max="15473" width="5.5703125" style="184" customWidth="1"/>
    <col min="15474" max="15475" width="0.85546875" style="184"/>
    <col min="15476" max="15476" width="0.7109375" style="184" customWidth="1"/>
    <col min="15477" max="15477" width="0" style="184" hidden="1" customWidth="1"/>
    <col min="15478" max="15656" width="0.85546875" style="184"/>
    <col min="15657" max="15657" width="0.7109375" style="184" customWidth="1"/>
    <col min="15658" max="15664" width="0" style="184" hidden="1" customWidth="1"/>
    <col min="15665" max="15665" width="1.140625" style="184" customWidth="1"/>
    <col min="15666" max="15666" width="8.7109375" style="184" customWidth="1"/>
    <col min="15667" max="15672" width="0.85546875" style="184"/>
    <col min="15673" max="15673" width="2.85546875" style="184" customWidth="1"/>
    <col min="15674" max="15674" width="0.42578125" style="184" customWidth="1"/>
    <col min="15675" max="15675" width="0" style="184" hidden="1" customWidth="1"/>
    <col min="15676" max="15688" width="0.85546875" style="184"/>
    <col min="15689" max="15689" width="2.85546875" style="184" customWidth="1"/>
    <col min="15690" max="15701" width="0.85546875" style="184"/>
    <col min="15702" max="15702" width="0.7109375" style="184" customWidth="1"/>
    <col min="15703" max="15703" width="0" style="184" hidden="1" customWidth="1"/>
    <col min="15704" max="15717" width="0.85546875" style="184"/>
    <col min="15718" max="15718" width="0.7109375" style="184" customWidth="1"/>
    <col min="15719" max="15719" width="0" style="184" hidden="1" customWidth="1"/>
    <col min="15720" max="15728" width="0.85546875" style="184"/>
    <col min="15729" max="15729" width="5.5703125" style="184" customWidth="1"/>
    <col min="15730" max="15731" width="0.85546875" style="184"/>
    <col min="15732" max="15732" width="0.7109375" style="184" customWidth="1"/>
    <col min="15733" max="15733" width="0" style="184" hidden="1" customWidth="1"/>
    <col min="15734" max="15912" width="0.85546875" style="184"/>
    <col min="15913" max="15913" width="0.7109375" style="184" customWidth="1"/>
    <col min="15914" max="15920" width="0" style="184" hidden="1" customWidth="1"/>
    <col min="15921" max="15921" width="1.140625" style="184" customWidth="1"/>
    <col min="15922" max="15922" width="8.7109375" style="184" customWidth="1"/>
    <col min="15923" max="15928" width="0.85546875" style="184"/>
    <col min="15929" max="15929" width="2.85546875" style="184" customWidth="1"/>
    <col min="15930" max="15930" width="0.42578125" style="184" customWidth="1"/>
    <col min="15931" max="15931" width="0" style="184" hidden="1" customWidth="1"/>
    <col min="15932" max="15944" width="0.85546875" style="184"/>
    <col min="15945" max="15945" width="2.85546875" style="184" customWidth="1"/>
    <col min="15946" max="15957" width="0.85546875" style="184"/>
    <col min="15958" max="15958" width="0.7109375" style="184" customWidth="1"/>
    <col min="15959" max="15959" width="0" style="184" hidden="1" customWidth="1"/>
    <col min="15960" max="15973" width="0.85546875" style="184"/>
    <col min="15974" max="15974" width="0.7109375" style="184" customWidth="1"/>
    <col min="15975" max="15975" width="0" style="184" hidden="1" customWidth="1"/>
    <col min="15976" max="15984" width="0.85546875" style="184"/>
    <col min="15985" max="15985" width="5.5703125" style="184" customWidth="1"/>
    <col min="15986" max="15987" width="0.85546875" style="184"/>
    <col min="15988" max="15988" width="0.7109375" style="184" customWidth="1"/>
    <col min="15989" max="15989" width="0" style="184" hidden="1" customWidth="1"/>
    <col min="15990" max="16168" width="0.85546875" style="184"/>
    <col min="16169" max="16169" width="0.7109375" style="184" customWidth="1"/>
    <col min="16170" max="16176" width="0" style="184" hidden="1" customWidth="1"/>
    <col min="16177" max="16177" width="1.140625" style="184" customWidth="1"/>
    <col min="16178" max="16178" width="8.7109375" style="184" customWidth="1"/>
    <col min="16179" max="16184" width="0.85546875" style="184"/>
    <col min="16185" max="16185" width="2.85546875" style="184" customWidth="1"/>
    <col min="16186" max="16186" width="0.42578125" style="184" customWidth="1"/>
    <col min="16187" max="16187" width="0" style="184" hidden="1" customWidth="1"/>
    <col min="16188" max="16200" width="0.85546875" style="184"/>
    <col min="16201" max="16201" width="2.85546875" style="184" customWidth="1"/>
    <col min="16202" max="16213" width="0.85546875" style="184"/>
    <col min="16214" max="16214" width="0.7109375" style="184" customWidth="1"/>
    <col min="16215" max="16215" width="0" style="184" hidden="1" customWidth="1"/>
    <col min="16216" max="16229" width="0.85546875" style="184"/>
    <col min="16230" max="16230" width="0.7109375" style="184" customWidth="1"/>
    <col min="16231" max="16231" width="0" style="184" hidden="1" customWidth="1"/>
    <col min="16232" max="16240" width="0.85546875" style="184"/>
    <col min="16241" max="16241" width="5.5703125" style="184" customWidth="1"/>
    <col min="16242" max="16243" width="0.85546875" style="184"/>
    <col min="16244" max="16244" width="0.7109375" style="184" customWidth="1"/>
    <col min="16245" max="16245" width="0" style="184" hidden="1" customWidth="1"/>
    <col min="16246" max="16384" width="0.85546875" style="184"/>
  </cols>
  <sheetData>
    <row r="2" spans="1:117" s="287" customFormat="1" ht="14.25" customHeight="1" x14ac:dyDescent="0.2">
      <c r="A2" s="383" t="s">
        <v>310</v>
      </c>
      <c r="B2" s="383"/>
      <c r="C2" s="383"/>
      <c r="D2" s="383"/>
      <c r="E2" s="383"/>
      <c r="F2" s="383"/>
      <c r="G2" s="383"/>
      <c r="H2" s="383"/>
      <c r="I2" s="383"/>
      <c r="J2" s="383"/>
      <c r="K2" s="383"/>
      <c r="L2" s="383"/>
      <c r="M2" s="383"/>
      <c r="N2" s="383"/>
      <c r="O2" s="383"/>
      <c r="P2" s="383"/>
      <c r="Q2" s="383"/>
      <c r="R2" s="383"/>
      <c r="S2" s="383"/>
      <c r="T2" s="383"/>
      <c r="U2" s="383"/>
      <c r="V2" s="383"/>
      <c r="W2" s="383"/>
      <c r="X2" s="383"/>
      <c r="Y2" s="383"/>
      <c r="Z2" s="383"/>
      <c r="AA2" s="383"/>
      <c r="AB2" s="383"/>
      <c r="AC2" s="383"/>
      <c r="AD2" s="383"/>
      <c r="AE2" s="383"/>
      <c r="AF2" s="383"/>
      <c r="AG2" s="383"/>
      <c r="AH2" s="383"/>
      <c r="AI2" s="383"/>
      <c r="AJ2" s="383"/>
      <c r="AK2" s="383"/>
      <c r="AL2" s="383"/>
      <c r="AM2" s="383"/>
      <c r="AN2" s="383"/>
      <c r="AO2" s="383"/>
      <c r="AP2" s="383"/>
      <c r="AQ2" s="383"/>
      <c r="AR2" s="383"/>
      <c r="AS2" s="383"/>
      <c r="AT2" s="383"/>
      <c r="AU2" s="383"/>
      <c r="AV2" s="383"/>
      <c r="AW2" s="383"/>
      <c r="AX2" s="383"/>
      <c r="AY2" s="383"/>
      <c r="AZ2" s="383"/>
      <c r="BA2" s="383"/>
      <c r="BB2" s="383"/>
      <c r="BC2" s="383"/>
      <c r="BD2" s="383"/>
      <c r="BE2" s="383"/>
      <c r="BF2" s="383"/>
      <c r="BG2" s="383"/>
      <c r="BH2" s="383"/>
      <c r="BI2" s="383"/>
      <c r="BJ2" s="383"/>
      <c r="BK2" s="383"/>
      <c r="BL2" s="383"/>
      <c r="BM2" s="383"/>
      <c r="BN2" s="383"/>
      <c r="BO2" s="383"/>
      <c r="BP2" s="383"/>
      <c r="BQ2" s="383"/>
      <c r="BR2" s="383"/>
      <c r="BS2" s="383"/>
      <c r="BT2" s="383"/>
      <c r="BU2" s="383"/>
      <c r="BV2" s="383"/>
      <c r="BW2" s="383"/>
      <c r="BX2" s="383"/>
      <c r="BY2" s="383"/>
      <c r="BZ2" s="383"/>
      <c r="CA2" s="383"/>
      <c r="CB2" s="383"/>
      <c r="CC2" s="383"/>
      <c r="CD2" s="383"/>
      <c r="CE2" s="383"/>
      <c r="CF2" s="383"/>
      <c r="CG2" s="383"/>
      <c r="CH2" s="383"/>
      <c r="CI2" s="383"/>
      <c r="CJ2" s="383"/>
      <c r="CK2" s="383"/>
      <c r="CL2" s="383"/>
      <c r="CM2" s="383"/>
      <c r="CN2" s="383"/>
      <c r="CO2" s="383"/>
      <c r="CP2" s="383"/>
      <c r="CQ2" s="383"/>
      <c r="CR2" s="383"/>
      <c r="CS2" s="383"/>
      <c r="CT2" s="383"/>
      <c r="CU2" s="383"/>
      <c r="CV2" s="383"/>
      <c r="CW2" s="383"/>
      <c r="CX2" s="383"/>
      <c r="CY2" s="383"/>
      <c r="CZ2" s="383"/>
      <c r="DA2" s="383"/>
      <c r="DB2" s="383"/>
      <c r="DC2" s="383"/>
      <c r="DD2" s="383"/>
      <c r="DE2" s="383"/>
      <c r="DF2" s="383"/>
      <c r="DG2" s="383"/>
      <c r="DH2" s="383"/>
      <c r="DI2" s="383"/>
      <c r="DJ2" s="383"/>
      <c r="DK2" s="383"/>
      <c r="DL2" s="383"/>
      <c r="DM2" s="383"/>
    </row>
    <row r="3" spans="1:117" s="287" customFormat="1" ht="20.100000000000001" customHeight="1" x14ac:dyDescent="0.2">
      <c r="A3" s="384"/>
      <c r="B3" s="384"/>
      <c r="C3" s="384"/>
      <c r="D3" s="384"/>
      <c r="E3" s="384"/>
      <c r="F3" s="384"/>
      <c r="G3" s="384"/>
      <c r="H3" s="384"/>
      <c r="I3" s="384"/>
      <c r="J3" s="384"/>
      <c r="K3" s="384"/>
      <c r="L3" s="384"/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4"/>
      <c r="AD3" s="384"/>
      <c r="AE3" s="384"/>
      <c r="AF3" s="384"/>
      <c r="AG3" s="384"/>
      <c r="AH3" s="384"/>
      <c r="AI3" s="384"/>
      <c r="AJ3" s="384"/>
      <c r="AK3" s="384"/>
      <c r="AL3" s="384"/>
      <c r="AM3" s="384"/>
      <c r="AN3" s="384"/>
      <c r="AO3" s="384"/>
      <c r="AP3" s="384"/>
      <c r="AQ3" s="384"/>
      <c r="AR3" s="384"/>
      <c r="AS3" s="384"/>
      <c r="AT3" s="384"/>
      <c r="AU3" s="384"/>
      <c r="AV3" s="384"/>
      <c r="AW3" s="384"/>
      <c r="AX3" s="384"/>
      <c r="AY3" s="384"/>
      <c r="AZ3" s="384"/>
      <c r="BA3" s="384"/>
      <c r="BB3" s="384"/>
      <c r="BC3" s="384"/>
      <c r="BD3" s="384"/>
      <c r="BE3" s="384"/>
      <c r="BF3" s="384"/>
      <c r="BG3" s="384"/>
      <c r="BH3" s="384"/>
      <c r="BI3" s="384"/>
      <c r="BJ3" s="384"/>
      <c r="BK3" s="384"/>
      <c r="BL3" s="384"/>
      <c r="BM3" s="384"/>
      <c r="BN3" s="384"/>
      <c r="BO3" s="384"/>
      <c r="BP3" s="384"/>
      <c r="BQ3" s="384"/>
      <c r="BR3" s="384"/>
      <c r="BS3" s="384"/>
      <c r="BT3" s="384"/>
      <c r="BU3" s="384"/>
      <c r="BV3" s="384"/>
      <c r="BW3" s="384"/>
      <c r="BX3" s="384"/>
      <c r="BY3" s="384"/>
      <c r="BZ3" s="384"/>
      <c r="CA3" s="384"/>
      <c r="CB3" s="384"/>
      <c r="CC3" s="384"/>
      <c r="CD3" s="384"/>
      <c r="CE3" s="384"/>
      <c r="CF3" s="384"/>
      <c r="CG3" s="384"/>
      <c r="CH3" s="384"/>
      <c r="CI3" s="384"/>
      <c r="CJ3" s="384"/>
      <c r="CK3" s="384"/>
      <c r="CL3" s="384"/>
      <c r="CM3" s="384"/>
      <c r="CN3" s="384"/>
      <c r="CO3" s="384"/>
      <c r="CP3" s="384"/>
      <c r="CQ3" s="384"/>
      <c r="CR3" s="384"/>
      <c r="CS3" s="384"/>
      <c r="CT3" s="384"/>
      <c r="CU3" s="384"/>
      <c r="CV3" s="384"/>
      <c r="CW3" s="384"/>
      <c r="CX3" s="384"/>
      <c r="CY3" s="384"/>
      <c r="CZ3" s="384"/>
      <c r="DA3" s="384"/>
      <c r="DB3" s="384"/>
      <c r="DC3" s="384"/>
      <c r="DD3" s="384"/>
      <c r="DE3" s="384"/>
      <c r="DF3" s="384"/>
      <c r="DG3" s="384"/>
      <c r="DH3" s="384"/>
      <c r="DI3" s="384"/>
      <c r="DJ3" s="384"/>
      <c r="DK3" s="384"/>
      <c r="DL3" s="384"/>
      <c r="DM3" s="384"/>
    </row>
    <row r="4" spans="1:117" ht="18" customHeight="1" x14ac:dyDescent="0.2">
      <c r="A4" s="385" t="s">
        <v>311</v>
      </c>
      <c r="B4" s="385"/>
      <c r="C4" s="385"/>
      <c r="D4" s="385"/>
      <c r="E4" s="385"/>
      <c r="F4" s="385"/>
      <c r="G4" s="385"/>
      <c r="H4" s="385"/>
      <c r="I4" s="385"/>
      <c r="J4" s="385"/>
      <c r="K4" s="385"/>
      <c r="L4" s="385"/>
      <c r="M4" s="385"/>
      <c r="N4" s="385"/>
      <c r="O4" s="385"/>
      <c r="P4" s="385"/>
      <c r="Q4" s="385"/>
      <c r="R4" s="385"/>
      <c r="S4" s="385"/>
      <c r="T4" s="385"/>
      <c r="U4" s="385"/>
      <c r="V4" s="385"/>
      <c r="W4" s="385"/>
      <c r="X4" s="385"/>
      <c r="Y4" s="385"/>
      <c r="Z4" s="385"/>
      <c r="AA4" s="385"/>
      <c r="AB4" s="385"/>
      <c r="AC4" s="385"/>
      <c r="AD4" s="385"/>
      <c r="AE4" s="385"/>
      <c r="AF4" s="385"/>
      <c r="AG4" s="385"/>
      <c r="AH4" s="385"/>
      <c r="AI4" s="385"/>
      <c r="AJ4" s="385"/>
      <c r="AK4" s="385"/>
      <c r="AL4" s="385"/>
      <c r="AM4" s="385"/>
      <c r="AN4" s="385"/>
      <c r="AO4" s="385"/>
      <c r="AP4" s="385"/>
      <c r="AQ4" s="385"/>
      <c r="AR4" s="385"/>
      <c r="AS4" s="385"/>
      <c r="AT4" s="385"/>
      <c r="AU4" s="385"/>
      <c r="AV4" s="385"/>
      <c r="AW4" s="386"/>
      <c r="AX4" s="391" t="s">
        <v>312</v>
      </c>
      <c r="AY4" s="394" t="s">
        <v>77</v>
      </c>
      <c r="AZ4" s="385"/>
      <c r="BA4" s="385"/>
      <c r="BB4" s="385"/>
      <c r="BC4" s="385"/>
      <c r="BD4" s="385"/>
      <c r="BE4" s="385"/>
      <c r="BF4" s="385"/>
      <c r="BG4" s="386"/>
      <c r="BH4" s="397" t="s">
        <v>313</v>
      </c>
      <c r="BI4" s="398"/>
      <c r="BJ4" s="398"/>
      <c r="BK4" s="398"/>
      <c r="BL4" s="398"/>
      <c r="BM4" s="398"/>
      <c r="BN4" s="398"/>
      <c r="BO4" s="398"/>
      <c r="BP4" s="398"/>
      <c r="BQ4" s="398"/>
      <c r="BR4" s="398"/>
      <c r="BS4" s="398"/>
      <c r="BT4" s="398"/>
      <c r="BU4" s="398"/>
      <c r="BV4" s="398"/>
      <c r="BW4" s="398"/>
      <c r="BX4" s="398"/>
      <c r="BY4" s="398"/>
      <c r="BZ4" s="398"/>
      <c r="CA4" s="398"/>
      <c r="CB4" s="398"/>
      <c r="CC4" s="398"/>
      <c r="CD4" s="398"/>
      <c r="CE4" s="398"/>
      <c r="CF4" s="398"/>
      <c r="CG4" s="398"/>
      <c r="CH4" s="398"/>
      <c r="CI4" s="398"/>
      <c r="CJ4" s="398"/>
      <c r="CK4" s="398"/>
      <c r="CL4" s="398"/>
      <c r="CM4" s="398"/>
      <c r="CN4" s="398"/>
      <c r="CO4" s="398"/>
      <c r="CP4" s="398"/>
      <c r="CQ4" s="398"/>
      <c r="CR4" s="398"/>
      <c r="CS4" s="398"/>
      <c r="CT4" s="398"/>
      <c r="CU4" s="398"/>
      <c r="CV4" s="398"/>
      <c r="CW4" s="398"/>
      <c r="CX4" s="398"/>
      <c r="CY4" s="398"/>
      <c r="CZ4" s="398"/>
      <c r="DA4" s="398"/>
      <c r="DB4" s="398"/>
      <c r="DC4" s="398"/>
      <c r="DD4" s="398"/>
      <c r="DE4" s="398"/>
      <c r="DF4" s="398"/>
      <c r="DG4" s="398"/>
      <c r="DH4" s="398"/>
      <c r="DI4" s="398"/>
      <c r="DJ4" s="398"/>
      <c r="DK4" s="398"/>
      <c r="DL4" s="398"/>
      <c r="DM4" s="399"/>
    </row>
    <row r="5" spans="1:117" ht="6" customHeight="1" x14ac:dyDescent="0.2">
      <c r="A5" s="387"/>
      <c r="B5" s="387"/>
      <c r="C5" s="387"/>
      <c r="D5" s="387"/>
      <c r="E5" s="387"/>
      <c r="F5" s="387"/>
      <c r="G5" s="387"/>
      <c r="H5" s="387"/>
      <c r="I5" s="387"/>
      <c r="J5" s="387"/>
      <c r="K5" s="387"/>
      <c r="L5" s="387"/>
      <c r="M5" s="387"/>
      <c r="N5" s="387"/>
      <c r="O5" s="387"/>
      <c r="P5" s="387"/>
      <c r="Q5" s="387"/>
      <c r="R5" s="387"/>
      <c r="S5" s="387"/>
      <c r="T5" s="387"/>
      <c r="U5" s="387"/>
      <c r="V5" s="387"/>
      <c r="W5" s="387"/>
      <c r="X5" s="387"/>
      <c r="Y5" s="387"/>
      <c r="Z5" s="387"/>
      <c r="AA5" s="387"/>
      <c r="AB5" s="387"/>
      <c r="AC5" s="387"/>
      <c r="AD5" s="387"/>
      <c r="AE5" s="387"/>
      <c r="AF5" s="387"/>
      <c r="AG5" s="387"/>
      <c r="AH5" s="387"/>
      <c r="AI5" s="387"/>
      <c r="AJ5" s="387"/>
      <c r="AK5" s="387"/>
      <c r="AL5" s="387"/>
      <c r="AM5" s="387"/>
      <c r="AN5" s="387"/>
      <c r="AO5" s="387"/>
      <c r="AP5" s="387"/>
      <c r="AQ5" s="387"/>
      <c r="AR5" s="387"/>
      <c r="AS5" s="387"/>
      <c r="AT5" s="387"/>
      <c r="AU5" s="387"/>
      <c r="AV5" s="387"/>
      <c r="AW5" s="388"/>
      <c r="AX5" s="392"/>
      <c r="AY5" s="395"/>
      <c r="AZ5" s="387"/>
      <c r="BA5" s="387"/>
      <c r="BB5" s="387"/>
      <c r="BC5" s="387"/>
      <c r="BD5" s="387"/>
      <c r="BE5" s="387"/>
      <c r="BF5" s="387"/>
      <c r="BG5" s="388"/>
      <c r="BH5" s="400"/>
      <c r="BI5" s="401"/>
      <c r="BJ5" s="401"/>
      <c r="BK5" s="401"/>
      <c r="BL5" s="401"/>
      <c r="BM5" s="401"/>
      <c r="BN5" s="401"/>
      <c r="BO5" s="401"/>
      <c r="BP5" s="401"/>
      <c r="BQ5" s="401"/>
      <c r="BR5" s="401"/>
      <c r="BS5" s="401"/>
      <c r="BT5" s="401"/>
      <c r="BU5" s="401"/>
      <c r="BV5" s="401"/>
      <c r="BW5" s="401"/>
      <c r="BX5" s="401"/>
      <c r="BY5" s="401"/>
      <c r="BZ5" s="401"/>
      <c r="CA5" s="401"/>
      <c r="CB5" s="401"/>
      <c r="CC5" s="401"/>
      <c r="CD5" s="401"/>
      <c r="CE5" s="401"/>
      <c r="CF5" s="401"/>
      <c r="CG5" s="401"/>
      <c r="CH5" s="401"/>
      <c r="CI5" s="401"/>
      <c r="CJ5" s="401"/>
      <c r="CK5" s="401"/>
      <c r="CL5" s="401"/>
      <c r="CM5" s="401"/>
      <c r="CN5" s="401"/>
      <c r="CO5" s="401"/>
      <c r="CP5" s="401"/>
      <c r="CQ5" s="401"/>
      <c r="CR5" s="401"/>
      <c r="CS5" s="401"/>
      <c r="CT5" s="401"/>
      <c r="CU5" s="401"/>
      <c r="CV5" s="401"/>
      <c r="CW5" s="401"/>
      <c r="CX5" s="401"/>
      <c r="CY5" s="401"/>
      <c r="CZ5" s="401"/>
      <c r="DA5" s="401"/>
      <c r="DB5" s="401"/>
      <c r="DC5" s="401"/>
      <c r="DD5" s="401"/>
      <c r="DE5" s="401"/>
      <c r="DF5" s="401"/>
      <c r="DG5" s="401"/>
      <c r="DH5" s="401"/>
      <c r="DI5" s="401"/>
      <c r="DJ5" s="401"/>
      <c r="DK5" s="401"/>
      <c r="DL5" s="401"/>
      <c r="DM5" s="402"/>
    </row>
    <row r="6" spans="1:117" ht="24" customHeight="1" x14ac:dyDescent="0.2">
      <c r="A6" s="387"/>
      <c r="B6" s="387"/>
      <c r="C6" s="387"/>
      <c r="D6" s="387"/>
      <c r="E6" s="387"/>
      <c r="F6" s="387"/>
      <c r="G6" s="387"/>
      <c r="H6" s="387"/>
      <c r="I6" s="387"/>
      <c r="J6" s="387"/>
      <c r="K6" s="387"/>
      <c r="L6" s="387"/>
      <c r="M6" s="387"/>
      <c r="N6" s="387"/>
      <c r="O6" s="387"/>
      <c r="P6" s="387"/>
      <c r="Q6" s="387"/>
      <c r="R6" s="387"/>
      <c r="S6" s="387"/>
      <c r="T6" s="387"/>
      <c r="U6" s="387"/>
      <c r="V6" s="387"/>
      <c r="W6" s="387"/>
      <c r="X6" s="387"/>
      <c r="Y6" s="387"/>
      <c r="Z6" s="387"/>
      <c r="AA6" s="387"/>
      <c r="AB6" s="387"/>
      <c r="AC6" s="387"/>
      <c r="AD6" s="387"/>
      <c r="AE6" s="387"/>
      <c r="AF6" s="387"/>
      <c r="AG6" s="387"/>
      <c r="AH6" s="387"/>
      <c r="AI6" s="387"/>
      <c r="AJ6" s="387"/>
      <c r="AK6" s="387"/>
      <c r="AL6" s="387"/>
      <c r="AM6" s="387"/>
      <c r="AN6" s="387"/>
      <c r="AO6" s="387"/>
      <c r="AP6" s="387"/>
      <c r="AQ6" s="387"/>
      <c r="AR6" s="387"/>
      <c r="AS6" s="387"/>
      <c r="AT6" s="387"/>
      <c r="AU6" s="387"/>
      <c r="AV6" s="387"/>
      <c r="AW6" s="388"/>
      <c r="AX6" s="392"/>
      <c r="AY6" s="395"/>
      <c r="AZ6" s="387"/>
      <c r="BA6" s="387"/>
      <c r="BB6" s="387"/>
      <c r="BC6" s="387"/>
      <c r="BD6" s="387"/>
      <c r="BE6" s="387"/>
      <c r="BF6" s="387"/>
      <c r="BG6" s="388"/>
      <c r="BH6" s="391" t="s">
        <v>314</v>
      </c>
      <c r="BI6" s="391"/>
      <c r="BJ6" s="391"/>
      <c r="BK6" s="391"/>
      <c r="BL6" s="391"/>
      <c r="BM6" s="391"/>
      <c r="BN6" s="391"/>
      <c r="BO6" s="391"/>
      <c r="BP6" s="391"/>
      <c r="BQ6" s="391"/>
      <c r="BR6" s="391"/>
      <c r="BS6" s="391"/>
      <c r="BT6" s="391"/>
      <c r="BU6" s="391"/>
      <c r="BV6" s="391" t="s">
        <v>315</v>
      </c>
      <c r="BW6" s="391"/>
      <c r="BX6" s="391"/>
      <c r="BY6" s="391"/>
      <c r="BZ6" s="391"/>
      <c r="CA6" s="391"/>
      <c r="CB6" s="391"/>
      <c r="CC6" s="391"/>
      <c r="CD6" s="391"/>
      <c r="CE6" s="391"/>
      <c r="CF6" s="391"/>
      <c r="CG6" s="391"/>
      <c r="CH6" s="391"/>
      <c r="CI6" s="391"/>
      <c r="CJ6" s="394" t="s">
        <v>316</v>
      </c>
      <c r="CK6" s="385"/>
      <c r="CL6" s="385"/>
      <c r="CM6" s="385"/>
      <c r="CN6" s="385"/>
      <c r="CO6" s="385"/>
      <c r="CP6" s="385"/>
      <c r="CQ6" s="385"/>
      <c r="CR6" s="385"/>
      <c r="CS6" s="385"/>
      <c r="CT6" s="385"/>
      <c r="CU6" s="385"/>
      <c r="CV6" s="385"/>
      <c r="CW6" s="385"/>
      <c r="CX6" s="385"/>
      <c r="CY6" s="386"/>
      <c r="CZ6" s="394" t="s">
        <v>317</v>
      </c>
      <c r="DA6" s="385"/>
      <c r="DB6" s="385"/>
      <c r="DC6" s="385"/>
      <c r="DD6" s="385"/>
      <c r="DE6" s="385"/>
      <c r="DF6" s="385"/>
      <c r="DG6" s="385"/>
      <c r="DH6" s="385"/>
      <c r="DI6" s="385"/>
      <c r="DJ6" s="385"/>
      <c r="DK6" s="385"/>
      <c r="DL6" s="385"/>
      <c r="DM6" s="386"/>
    </row>
    <row r="7" spans="1:117" ht="63" customHeight="1" x14ac:dyDescent="0.2">
      <c r="A7" s="389"/>
      <c r="B7" s="389"/>
      <c r="C7" s="389"/>
      <c r="D7" s="389"/>
      <c r="E7" s="389"/>
      <c r="F7" s="389"/>
      <c r="G7" s="389"/>
      <c r="H7" s="389"/>
      <c r="I7" s="389"/>
      <c r="J7" s="389"/>
      <c r="K7" s="389"/>
      <c r="L7" s="389"/>
      <c r="M7" s="389"/>
      <c r="N7" s="389"/>
      <c r="O7" s="389"/>
      <c r="P7" s="389"/>
      <c r="Q7" s="389"/>
      <c r="R7" s="389"/>
      <c r="S7" s="389"/>
      <c r="T7" s="389"/>
      <c r="U7" s="389"/>
      <c r="V7" s="389"/>
      <c r="W7" s="389"/>
      <c r="X7" s="389"/>
      <c r="Y7" s="389"/>
      <c r="Z7" s="389"/>
      <c r="AA7" s="389"/>
      <c r="AB7" s="389"/>
      <c r="AC7" s="389"/>
      <c r="AD7" s="389"/>
      <c r="AE7" s="389"/>
      <c r="AF7" s="389"/>
      <c r="AG7" s="389"/>
      <c r="AH7" s="389"/>
      <c r="AI7" s="389"/>
      <c r="AJ7" s="389"/>
      <c r="AK7" s="389"/>
      <c r="AL7" s="389"/>
      <c r="AM7" s="389"/>
      <c r="AN7" s="389"/>
      <c r="AO7" s="389"/>
      <c r="AP7" s="389"/>
      <c r="AQ7" s="389"/>
      <c r="AR7" s="389"/>
      <c r="AS7" s="389"/>
      <c r="AT7" s="389"/>
      <c r="AU7" s="389"/>
      <c r="AV7" s="389"/>
      <c r="AW7" s="390"/>
      <c r="AX7" s="393"/>
      <c r="AY7" s="396"/>
      <c r="AZ7" s="389"/>
      <c r="BA7" s="389"/>
      <c r="BB7" s="389"/>
      <c r="BC7" s="389"/>
      <c r="BD7" s="389"/>
      <c r="BE7" s="389"/>
      <c r="BF7" s="389"/>
      <c r="BG7" s="390"/>
      <c r="BH7" s="393"/>
      <c r="BI7" s="393"/>
      <c r="BJ7" s="393"/>
      <c r="BK7" s="393"/>
      <c r="BL7" s="393"/>
      <c r="BM7" s="393"/>
      <c r="BN7" s="393"/>
      <c r="BO7" s="393"/>
      <c r="BP7" s="393"/>
      <c r="BQ7" s="393"/>
      <c r="BR7" s="393"/>
      <c r="BS7" s="393"/>
      <c r="BT7" s="393"/>
      <c r="BU7" s="393"/>
      <c r="BV7" s="393"/>
      <c r="BW7" s="393"/>
      <c r="BX7" s="393"/>
      <c r="BY7" s="393"/>
      <c r="BZ7" s="393"/>
      <c r="CA7" s="393"/>
      <c r="CB7" s="393"/>
      <c r="CC7" s="393"/>
      <c r="CD7" s="393"/>
      <c r="CE7" s="393"/>
      <c r="CF7" s="393"/>
      <c r="CG7" s="393"/>
      <c r="CH7" s="393"/>
      <c r="CI7" s="393"/>
      <c r="CJ7" s="396"/>
      <c r="CK7" s="389"/>
      <c r="CL7" s="389"/>
      <c r="CM7" s="389"/>
      <c r="CN7" s="389"/>
      <c r="CO7" s="389"/>
      <c r="CP7" s="389"/>
      <c r="CQ7" s="389"/>
      <c r="CR7" s="389"/>
      <c r="CS7" s="389"/>
      <c r="CT7" s="389"/>
      <c r="CU7" s="389"/>
      <c r="CV7" s="389"/>
      <c r="CW7" s="389"/>
      <c r="CX7" s="389"/>
      <c r="CY7" s="390"/>
      <c r="CZ7" s="396"/>
      <c r="DA7" s="389"/>
      <c r="DB7" s="389"/>
      <c r="DC7" s="389"/>
      <c r="DD7" s="389"/>
      <c r="DE7" s="389"/>
      <c r="DF7" s="389"/>
      <c r="DG7" s="389"/>
      <c r="DH7" s="389"/>
      <c r="DI7" s="389"/>
      <c r="DJ7" s="389"/>
      <c r="DK7" s="389"/>
      <c r="DL7" s="389"/>
      <c r="DM7" s="390"/>
    </row>
    <row r="8" spans="1:117" ht="31.15" customHeight="1" x14ac:dyDescent="0.2">
      <c r="A8" s="378" t="s">
        <v>318</v>
      </c>
      <c r="B8" s="378"/>
      <c r="C8" s="378"/>
      <c r="D8" s="378"/>
      <c r="E8" s="378"/>
      <c r="F8" s="378"/>
      <c r="G8" s="378"/>
      <c r="H8" s="378"/>
      <c r="I8" s="378"/>
      <c r="J8" s="378"/>
      <c r="K8" s="378"/>
      <c r="L8" s="378"/>
      <c r="M8" s="378"/>
      <c r="N8" s="378"/>
      <c r="O8" s="378"/>
      <c r="P8" s="378"/>
      <c r="Q8" s="378"/>
      <c r="R8" s="378"/>
      <c r="S8" s="378"/>
      <c r="T8" s="378"/>
      <c r="U8" s="378"/>
      <c r="V8" s="378"/>
      <c r="W8" s="378"/>
      <c r="X8" s="378"/>
      <c r="Y8" s="378"/>
      <c r="Z8" s="378"/>
      <c r="AA8" s="378"/>
      <c r="AB8" s="378"/>
      <c r="AC8" s="378"/>
      <c r="AD8" s="378"/>
      <c r="AE8" s="378"/>
      <c r="AF8" s="378"/>
      <c r="AG8" s="378"/>
      <c r="AH8" s="378"/>
      <c r="AI8" s="378"/>
      <c r="AJ8" s="378"/>
      <c r="AK8" s="378"/>
      <c r="AL8" s="378"/>
      <c r="AM8" s="378"/>
      <c r="AN8" s="378"/>
      <c r="AO8" s="378"/>
      <c r="AP8" s="379"/>
      <c r="AQ8" s="288"/>
      <c r="AR8" s="288"/>
      <c r="AS8" s="288"/>
      <c r="AT8" s="288"/>
      <c r="AU8" s="288"/>
      <c r="AV8" s="288"/>
      <c r="AW8" s="289"/>
      <c r="AX8" s="290" t="s">
        <v>319</v>
      </c>
      <c r="AY8" s="380" t="s">
        <v>103</v>
      </c>
      <c r="AZ8" s="380"/>
      <c r="BA8" s="380"/>
      <c r="BB8" s="380"/>
      <c r="BC8" s="380"/>
      <c r="BD8" s="380"/>
      <c r="BE8" s="380"/>
      <c r="BF8" s="380"/>
      <c r="BG8" s="380"/>
      <c r="BH8" s="382">
        <v>81.95</v>
      </c>
      <c r="BI8" s="382"/>
      <c r="BJ8" s="382"/>
      <c r="BK8" s="382"/>
      <c r="BL8" s="382"/>
      <c r="BM8" s="382"/>
      <c r="BN8" s="382"/>
      <c r="BO8" s="382"/>
      <c r="BP8" s="382"/>
      <c r="BQ8" s="382"/>
      <c r="BR8" s="382"/>
      <c r="BS8" s="382"/>
      <c r="BT8" s="382"/>
      <c r="BU8" s="382"/>
      <c r="BV8" s="382">
        <v>81.95</v>
      </c>
      <c r="BW8" s="382"/>
      <c r="BX8" s="382"/>
      <c r="BY8" s="382"/>
      <c r="BZ8" s="382"/>
      <c r="CA8" s="382"/>
      <c r="CB8" s="382"/>
      <c r="CC8" s="382"/>
      <c r="CD8" s="382"/>
      <c r="CE8" s="382"/>
      <c r="CF8" s="382"/>
      <c r="CG8" s="382"/>
      <c r="CH8" s="382"/>
      <c r="CI8" s="382"/>
      <c r="CJ8" s="382">
        <f>BH8-BV8</f>
        <v>0</v>
      </c>
      <c r="CK8" s="382"/>
      <c r="CL8" s="382"/>
      <c r="CM8" s="382"/>
      <c r="CN8" s="382"/>
      <c r="CO8" s="382"/>
      <c r="CP8" s="382"/>
      <c r="CQ8" s="382"/>
      <c r="CR8" s="382"/>
      <c r="CS8" s="382"/>
      <c r="CT8" s="382"/>
      <c r="CU8" s="382"/>
      <c r="CV8" s="382"/>
      <c r="CW8" s="382"/>
      <c r="CX8" s="382"/>
      <c r="CY8" s="382"/>
      <c r="CZ8" s="382">
        <v>0</v>
      </c>
      <c r="DA8" s="382"/>
      <c r="DB8" s="382"/>
      <c r="DC8" s="382"/>
      <c r="DD8" s="382"/>
      <c r="DE8" s="382"/>
      <c r="DF8" s="382"/>
      <c r="DG8" s="382"/>
      <c r="DH8" s="382"/>
      <c r="DI8" s="382"/>
      <c r="DJ8" s="382"/>
      <c r="DK8" s="382"/>
      <c r="DL8" s="382"/>
      <c r="DM8" s="382"/>
    </row>
    <row r="9" spans="1:117" ht="20.100000000000001" customHeight="1" x14ac:dyDescent="0.2">
      <c r="A9" s="378"/>
      <c r="B9" s="378"/>
      <c r="C9" s="378"/>
      <c r="D9" s="378"/>
      <c r="E9" s="378"/>
      <c r="F9" s="378"/>
      <c r="G9" s="378"/>
      <c r="H9" s="378"/>
      <c r="I9" s="378"/>
      <c r="J9" s="378"/>
      <c r="K9" s="378"/>
      <c r="L9" s="378"/>
      <c r="M9" s="378"/>
      <c r="N9" s="378"/>
      <c r="O9" s="378"/>
      <c r="P9" s="378"/>
      <c r="Q9" s="378"/>
      <c r="R9" s="378"/>
      <c r="S9" s="378"/>
      <c r="T9" s="378"/>
      <c r="U9" s="378"/>
      <c r="V9" s="378"/>
      <c r="W9" s="378"/>
      <c r="X9" s="378"/>
      <c r="Y9" s="378"/>
      <c r="Z9" s="378"/>
      <c r="AA9" s="378"/>
      <c r="AB9" s="378"/>
      <c r="AC9" s="378"/>
      <c r="AD9" s="378"/>
      <c r="AE9" s="378"/>
      <c r="AF9" s="378"/>
      <c r="AG9" s="378"/>
      <c r="AH9" s="378"/>
      <c r="AI9" s="378"/>
      <c r="AJ9" s="378"/>
      <c r="AK9" s="378"/>
      <c r="AL9" s="378"/>
      <c r="AM9" s="378"/>
      <c r="AN9" s="378"/>
      <c r="AO9" s="378"/>
      <c r="AP9" s="379"/>
      <c r="AQ9" s="288"/>
      <c r="AR9" s="288"/>
      <c r="AS9" s="288"/>
      <c r="AT9" s="288"/>
      <c r="AU9" s="288"/>
      <c r="AV9" s="288"/>
      <c r="AW9" s="289"/>
      <c r="AX9" s="291"/>
      <c r="AY9" s="380"/>
      <c r="AZ9" s="380"/>
      <c r="BA9" s="380"/>
      <c r="BB9" s="380"/>
      <c r="BC9" s="380"/>
      <c r="BD9" s="380"/>
      <c r="BE9" s="380"/>
      <c r="BF9" s="380"/>
      <c r="BG9" s="380"/>
      <c r="BH9" s="381"/>
      <c r="BI9" s="381"/>
      <c r="BJ9" s="381"/>
      <c r="BK9" s="381"/>
      <c r="BL9" s="381"/>
      <c r="BM9" s="381"/>
      <c r="BN9" s="381"/>
      <c r="BO9" s="381"/>
      <c r="BP9" s="381"/>
      <c r="BQ9" s="381"/>
      <c r="BR9" s="381"/>
      <c r="BS9" s="381"/>
      <c r="BT9" s="381"/>
      <c r="BU9" s="381"/>
      <c r="BV9" s="381"/>
      <c r="BW9" s="381"/>
      <c r="BX9" s="381"/>
      <c r="BY9" s="381"/>
      <c r="BZ9" s="381"/>
      <c r="CA9" s="381"/>
      <c r="CB9" s="381"/>
      <c r="CC9" s="381"/>
      <c r="CD9" s="381"/>
      <c r="CE9" s="381"/>
      <c r="CF9" s="381"/>
      <c r="CG9" s="381"/>
      <c r="CH9" s="381"/>
      <c r="CI9" s="381"/>
      <c r="CJ9" s="381"/>
      <c r="CK9" s="381"/>
      <c r="CL9" s="381"/>
      <c r="CM9" s="381"/>
      <c r="CN9" s="381"/>
      <c r="CO9" s="381"/>
      <c r="CP9" s="381"/>
      <c r="CQ9" s="381"/>
      <c r="CR9" s="381"/>
      <c r="CS9" s="381"/>
      <c r="CT9" s="381"/>
      <c r="CU9" s="381"/>
      <c r="CV9" s="381"/>
      <c r="CW9" s="381"/>
      <c r="CX9" s="381"/>
      <c r="CY9" s="381"/>
      <c r="CZ9" s="381"/>
      <c r="DA9" s="381"/>
      <c r="DB9" s="381"/>
      <c r="DC9" s="381"/>
      <c r="DD9" s="381"/>
      <c r="DE9" s="381"/>
      <c r="DF9" s="381"/>
      <c r="DG9" s="381"/>
      <c r="DH9" s="381"/>
      <c r="DI9" s="381"/>
      <c r="DJ9" s="381"/>
      <c r="DK9" s="381"/>
      <c r="DL9" s="381"/>
      <c r="DM9" s="381"/>
    </row>
    <row r="10" spans="1:117" ht="20.100000000000001" customHeight="1" x14ac:dyDescent="0.2">
      <c r="A10" s="378"/>
      <c r="B10" s="378"/>
      <c r="C10" s="378"/>
      <c r="D10" s="378"/>
      <c r="E10" s="378"/>
      <c r="F10" s="378"/>
      <c r="G10" s="378"/>
      <c r="H10" s="378"/>
      <c r="I10" s="378"/>
      <c r="J10" s="378"/>
      <c r="K10" s="378"/>
      <c r="L10" s="378"/>
      <c r="M10" s="378"/>
      <c r="N10" s="378"/>
      <c r="O10" s="378"/>
      <c r="P10" s="378"/>
      <c r="Q10" s="378"/>
      <c r="R10" s="378"/>
      <c r="S10" s="378"/>
      <c r="T10" s="378"/>
      <c r="U10" s="378"/>
      <c r="V10" s="378"/>
      <c r="W10" s="378"/>
      <c r="X10" s="378"/>
      <c r="Y10" s="378"/>
      <c r="Z10" s="378"/>
      <c r="AA10" s="378"/>
      <c r="AB10" s="378"/>
      <c r="AC10" s="378"/>
      <c r="AD10" s="378"/>
      <c r="AE10" s="378"/>
      <c r="AF10" s="378"/>
      <c r="AG10" s="378"/>
      <c r="AH10" s="378"/>
      <c r="AI10" s="378"/>
      <c r="AJ10" s="378"/>
      <c r="AK10" s="378"/>
      <c r="AL10" s="378"/>
      <c r="AM10" s="378"/>
      <c r="AN10" s="378"/>
      <c r="AO10" s="378"/>
      <c r="AP10" s="379"/>
      <c r="AQ10" s="288"/>
      <c r="AR10" s="288"/>
      <c r="AS10" s="288"/>
      <c r="AT10" s="288"/>
      <c r="AU10" s="288"/>
      <c r="AV10" s="288"/>
      <c r="AW10" s="289"/>
      <c r="AX10" s="291"/>
      <c r="AY10" s="380"/>
      <c r="AZ10" s="380"/>
      <c r="BA10" s="380"/>
      <c r="BB10" s="380"/>
      <c r="BC10" s="380"/>
      <c r="BD10" s="380"/>
      <c r="BE10" s="380"/>
      <c r="BF10" s="380"/>
      <c r="BG10" s="380"/>
      <c r="BH10" s="381"/>
      <c r="BI10" s="381"/>
      <c r="BJ10" s="381"/>
      <c r="BK10" s="381"/>
      <c r="BL10" s="381"/>
      <c r="BM10" s="381"/>
      <c r="BN10" s="381"/>
      <c r="BO10" s="381"/>
      <c r="BP10" s="381"/>
      <c r="BQ10" s="381"/>
      <c r="BR10" s="381"/>
      <c r="BS10" s="381"/>
      <c r="BT10" s="381"/>
      <c r="BU10" s="381"/>
      <c r="BV10" s="381"/>
      <c r="BW10" s="381"/>
      <c r="BX10" s="381"/>
      <c r="BY10" s="381"/>
      <c r="BZ10" s="381"/>
      <c r="CA10" s="381"/>
      <c r="CB10" s="381"/>
      <c r="CC10" s="381"/>
      <c r="CD10" s="381"/>
      <c r="CE10" s="381"/>
      <c r="CF10" s="381"/>
      <c r="CG10" s="381"/>
      <c r="CH10" s="381"/>
      <c r="CI10" s="381"/>
      <c r="CJ10" s="381"/>
      <c r="CK10" s="381"/>
      <c r="CL10" s="381"/>
      <c r="CM10" s="381"/>
      <c r="CN10" s="381"/>
      <c r="CO10" s="381"/>
      <c r="CP10" s="381"/>
      <c r="CQ10" s="381"/>
      <c r="CR10" s="381"/>
      <c r="CS10" s="381"/>
      <c r="CT10" s="381"/>
      <c r="CU10" s="381"/>
      <c r="CV10" s="381"/>
      <c r="CW10" s="381"/>
      <c r="CX10" s="381"/>
      <c r="CY10" s="381"/>
      <c r="CZ10" s="381"/>
      <c r="DA10" s="381"/>
      <c r="DB10" s="381"/>
      <c r="DC10" s="381"/>
      <c r="DD10" s="381"/>
      <c r="DE10" s="381"/>
      <c r="DF10" s="381"/>
      <c r="DG10" s="381"/>
      <c r="DH10" s="381"/>
      <c r="DI10" s="381"/>
      <c r="DJ10" s="381"/>
      <c r="DK10" s="381"/>
      <c r="DL10" s="381"/>
      <c r="DM10" s="381"/>
    </row>
    <row r="11" spans="1:117" ht="20.100000000000001" customHeight="1" x14ac:dyDescent="0.2">
      <c r="A11" s="378"/>
      <c r="B11" s="378"/>
      <c r="C11" s="378"/>
      <c r="D11" s="378"/>
      <c r="E11" s="378"/>
      <c r="F11" s="378"/>
      <c r="G11" s="378"/>
      <c r="H11" s="378"/>
      <c r="I11" s="378"/>
      <c r="J11" s="378"/>
      <c r="K11" s="378"/>
      <c r="L11" s="378"/>
      <c r="M11" s="378"/>
      <c r="N11" s="378"/>
      <c r="O11" s="378"/>
      <c r="P11" s="378"/>
      <c r="Q11" s="378"/>
      <c r="R11" s="378"/>
      <c r="S11" s="378"/>
      <c r="T11" s="378"/>
      <c r="U11" s="378"/>
      <c r="V11" s="378"/>
      <c r="W11" s="378"/>
      <c r="X11" s="378"/>
      <c r="Y11" s="378"/>
      <c r="Z11" s="378"/>
      <c r="AA11" s="378"/>
      <c r="AB11" s="378"/>
      <c r="AC11" s="378"/>
      <c r="AD11" s="378"/>
      <c r="AE11" s="378"/>
      <c r="AF11" s="378"/>
      <c r="AG11" s="378"/>
      <c r="AH11" s="378"/>
      <c r="AI11" s="378"/>
      <c r="AJ11" s="378"/>
      <c r="AK11" s="378"/>
      <c r="AL11" s="378"/>
      <c r="AM11" s="378"/>
      <c r="AN11" s="378"/>
      <c r="AO11" s="378"/>
      <c r="AP11" s="379"/>
      <c r="AQ11" s="288"/>
      <c r="AR11" s="288"/>
      <c r="AS11" s="288"/>
      <c r="AT11" s="288"/>
      <c r="AU11" s="288"/>
      <c r="AV11" s="288"/>
      <c r="AW11" s="289"/>
      <c r="AX11" s="291"/>
      <c r="AY11" s="380"/>
      <c r="AZ11" s="380"/>
      <c r="BA11" s="380"/>
      <c r="BB11" s="380"/>
      <c r="BC11" s="380"/>
      <c r="BD11" s="380"/>
      <c r="BE11" s="380"/>
      <c r="BF11" s="380"/>
      <c r="BG11" s="380"/>
      <c r="BH11" s="381"/>
      <c r="BI11" s="381"/>
      <c r="BJ11" s="381"/>
      <c r="BK11" s="381"/>
      <c r="BL11" s="381"/>
      <c r="BM11" s="381"/>
      <c r="BN11" s="381"/>
      <c r="BO11" s="381"/>
      <c r="BP11" s="381"/>
      <c r="BQ11" s="381"/>
      <c r="BR11" s="381"/>
      <c r="BS11" s="381"/>
      <c r="BT11" s="381"/>
      <c r="BU11" s="381"/>
      <c r="BV11" s="381"/>
      <c r="BW11" s="381"/>
      <c r="BX11" s="381"/>
      <c r="BY11" s="381"/>
      <c r="BZ11" s="381"/>
      <c r="CA11" s="381"/>
      <c r="CB11" s="381"/>
      <c r="CC11" s="381"/>
      <c r="CD11" s="381"/>
      <c r="CE11" s="381"/>
      <c r="CF11" s="381"/>
      <c r="CG11" s="381"/>
      <c r="CH11" s="381"/>
      <c r="CI11" s="381"/>
      <c r="CJ11" s="381"/>
      <c r="CK11" s="381"/>
      <c r="CL11" s="381"/>
      <c r="CM11" s="381"/>
      <c r="CN11" s="381"/>
      <c r="CO11" s="381"/>
      <c r="CP11" s="381"/>
      <c r="CQ11" s="381"/>
      <c r="CR11" s="381"/>
      <c r="CS11" s="381"/>
      <c r="CT11" s="381"/>
      <c r="CU11" s="381"/>
      <c r="CV11" s="381"/>
      <c r="CW11" s="381"/>
      <c r="CX11" s="381"/>
      <c r="CY11" s="381"/>
      <c r="CZ11" s="381"/>
      <c r="DA11" s="381"/>
      <c r="DB11" s="381"/>
      <c r="DC11" s="381"/>
      <c r="DD11" s="381"/>
      <c r="DE11" s="381"/>
      <c r="DF11" s="381"/>
      <c r="DG11" s="381"/>
      <c r="DH11" s="381"/>
      <c r="DI11" s="381"/>
      <c r="DJ11" s="381"/>
      <c r="DK11" s="381"/>
      <c r="DL11" s="381"/>
      <c r="DM11" s="381"/>
    </row>
    <row r="12" spans="1:117" ht="20.100000000000001" customHeight="1" x14ac:dyDescent="0.2">
      <c r="A12" s="378"/>
      <c r="B12" s="378"/>
      <c r="C12" s="378"/>
      <c r="D12" s="378"/>
      <c r="E12" s="378"/>
      <c r="F12" s="378"/>
      <c r="G12" s="378"/>
      <c r="H12" s="378"/>
      <c r="I12" s="378"/>
      <c r="J12" s="378"/>
      <c r="K12" s="378"/>
      <c r="L12" s="378"/>
      <c r="M12" s="378"/>
      <c r="N12" s="378"/>
      <c r="O12" s="378"/>
      <c r="P12" s="378"/>
      <c r="Q12" s="378"/>
      <c r="R12" s="378"/>
      <c r="S12" s="378"/>
      <c r="T12" s="378"/>
      <c r="U12" s="378"/>
      <c r="V12" s="378"/>
      <c r="W12" s="378"/>
      <c r="X12" s="378"/>
      <c r="Y12" s="378"/>
      <c r="Z12" s="378"/>
      <c r="AA12" s="378"/>
      <c r="AB12" s="378"/>
      <c r="AC12" s="378"/>
      <c r="AD12" s="378"/>
      <c r="AE12" s="378"/>
      <c r="AF12" s="378"/>
      <c r="AG12" s="378"/>
      <c r="AH12" s="378"/>
      <c r="AI12" s="378"/>
      <c r="AJ12" s="378"/>
      <c r="AK12" s="378"/>
      <c r="AL12" s="378"/>
      <c r="AM12" s="378"/>
      <c r="AN12" s="378"/>
      <c r="AO12" s="378"/>
      <c r="AP12" s="379"/>
      <c r="AQ12" s="288"/>
      <c r="AR12" s="288"/>
      <c r="AS12" s="288"/>
      <c r="AT12" s="288"/>
      <c r="AU12" s="288"/>
      <c r="AV12" s="288"/>
      <c r="AW12" s="289"/>
      <c r="AX12" s="291"/>
      <c r="AY12" s="380"/>
      <c r="AZ12" s="380"/>
      <c r="BA12" s="380"/>
      <c r="BB12" s="380"/>
      <c r="BC12" s="380"/>
      <c r="BD12" s="380"/>
      <c r="BE12" s="380"/>
      <c r="BF12" s="380"/>
      <c r="BG12" s="380"/>
      <c r="BH12" s="381"/>
      <c r="BI12" s="381"/>
      <c r="BJ12" s="381"/>
      <c r="BK12" s="381"/>
      <c r="BL12" s="381"/>
      <c r="BM12" s="381"/>
      <c r="BN12" s="381"/>
      <c r="BO12" s="381"/>
      <c r="BP12" s="381"/>
      <c r="BQ12" s="381"/>
      <c r="BR12" s="381"/>
      <c r="BS12" s="381"/>
      <c r="BT12" s="381"/>
      <c r="BU12" s="381"/>
      <c r="BV12" s="381"/>
      <c r="BW12" s="381"/>
      <c r="BX12" s="381"/>
      <c r="BY12" s="381"/>
      <c r="BZ12" s="381"/>
      <c r="CA12" s="381"/>
      <c r="CB12" s="381"/>
      <c r="CC12" s="381"/>
      <c r="CD12" s="381"/>
      <c r="CE12" s="381"/>
      <c r="CF12" s="381"/>
      <c r="CG12" s="381"/>
      <c r="CH12" s="381"/>
      <c r="CI12" s="381"/>
      <c r="CJ12" s="381"/>
      <c r="CK12" s="381"/>
      <c r="CL12" s="381"/>
      <c r="CM12" s="381"/>
      <c r="CN12" s="381"/>
      <c r="CO12" s="381"/>
      <c r="CP12" s="381"/>
      <c r="CQ12" s="381"/>
      <c r="CR12" s="381"/>
      <c r="CS12" s="381"/>
      <c r="CT12" s="381"/>
      <c r="CU12" s="381"/>
      <c r="CV12" s="381"/>
      <c r="CW12" s="381"/>
      <c r="CX12" s="381"/>
      <c r="CY12" s="381"/>
      <c r="CZ12" s="381"/>
      <c r="DA12" s="381"/>
      <c r="DB12" s="381"/>
      <c r="DC12" s="381"/>
      <c r="DD12" s="381"/>
      <c r="DE12" s="381"/>
      <c r="DF12" s="381"/>
      <c r="DG12" s="381"/>
      <c r="DH12" s="381"/>
      <c r="DI12" s="381"/>
      <c r="DJ12" s="381"/>
      <c r="DK12" s="381"/>
      <c r="DL12" s="381"/>
      <c r="DM12" s="381"/>
    </row>
    <row r="13" spans="1:117" ht="20.100000000000001" customHeight="1" x14ac:dyDescent="0.2">
      <c r="A13" s="378"/>
      <c r="B13" s="378"/>
      <c r="C13" s="378"/>
      <c r="D13" s="378"/>
      <c r="E13" s="378"/>
      <c r="F13" s="378"/>
      <c r="G13" s="378"/>
      <c r="H13" s="378"/>
      <c r="I13" s="378"/>
      <c r="J13" s="378"/>
      <c r="K13" s="378"/>
      <c r="L13" s="378"/>
      <c r="M13" s="378"/>
      <c r="N13" s="378"/>
      <c r="O13" s="378"/>
      <c r="P13" s="378"/>
      <c r="Q13" s="378"/>
      <c r="R13" s="378"/>
      <c r="S13" s="378"/>
      <c r="T13" s="378"/>
      <c r="U13" s="378"/>
      <c r="V13" s="378"/>
      <c r="W13" s="378"/>
      <c r="X13" s="378"/>
      <c r="Y13" s="378"/>
      <c r="Z13" s="378"/>
      <c r="AA13" s="378"/>
      <c r="AB13" s="378"/>
      <c r="AC13" s="378"/>
      <c r="AD13" s="378"/>
      <c r="AE13" s="378"/>
      <c r="AF13" s="378"/>
      <c r="AG13" s="378"/>
      <c r="AH13" s="378"/>
      <c r="AI13" s="378"/>
      <c r="AJ13" s="378"/>
      <c r="AK13" s="378"/>
      <c r="AL13" s="378"/>
      <c r="AM13" s="378"/>
      <c r="AN13" s="378"/>
      <c r="AO13" s="378"/>
      <c r="AP13" s="379"/>
      <c r="AQ13" s="288"/>
      <c r="AR13" s="288"/>
      <c r="AS13" s="288"/>
      <c r="AT13" s="288"/>
      <c r="AU13" s="288"/>
      <c r="AV13" s="288"/>
      <c r="AW13" s="289"/>
      <c r="AX13" s="291"/>
      <c r="AY13" s="380"/>
      <c r="AZ13" s="380"/>
      <c r="BA13" s="380"/>
      <c r="BB13" s="380"/>
      <c r="BC13" s="380"/>
      <c r="BD13" s="380"/>
      <c r="BE13" s="380"/>
      <c r="BF13" s="380"/>
      <c r="BG13" s="380"/>
      <c r="BH13" s="381"/>
      <c r="BI13" s="381"/>
      <c r="BJ13" s="381"/>
      <c r="BK13" s="381"/>
      <c r="BL13" s="381"/>
      <c r="BM13" s="381"/>
      <c r="BN13" s="381"/>
      <c r="BO13" s="381"/>
      <c r="BP13" s="381"/>
      <c r="BQ13" s="381"/>
      <c r="BR13" s="381"/>
      <c r="BS13" s="381"/>
      <c r="BT13" s="381"/>
      <c r="BU13" s="381"/>
      <c r="BV13" s="381"/>
      <c r="BW13" s="381"/>
      <c r="BX13" s="381"/>
      <c r="BY13" s="381"/>
      <c r="BZ13" s="381"/>
      <c r="CA13" s="381"/>
      <c r="CB13" s="381"/>
      <c r="CC13" s="381"/>
      <c r="CD13" s="381"/>
      <c r="CE13" s="381"/>
      <c r="CF13" s="381"/>
      <c r="CG13" s="381"/>
      <c r="CH13" s="381"/>
      <c r="CI13" s="381"/>
      <c r="CJ13" s="381"/>
      <c r="CK13" s="381"/>
      <c r="CL13" s="381"/>
      <c r="CM13" s="381"/>
      <c r="CN13" s="381"/>
      <c r="CO13" s="381"/>
      <c r="CP13" s="381"/>
      <c r="CQ13" s="381"/>
      <c r="CR13" s="381"/>
      <c r="CS13" s="381"/>
      <c r="CT13" s="381"/>
      <c r="CU13" s="381"/>
      <c r="CV13" s="381"/>
      <c r="CW13" s="381"/>
      <c r="CX13" s="381"/>
      <c r="CY13" s="381"/>
      <c r="CZ13" s="381"/>
      <c r="DA13" s="381"/>
      <c r="DB13" s="381"/>
      <c r="DC13" s="381"/>
      <c r="DD13" s="381"/>
      <c r="DE13" s="381"/>
      <c r="DF13" s="381"/>
      <c r="DG13" s="381"/>
      <c r="DH13" s="381"/>
      <c r="DI13" s="381"/>
      <c r="DJ13" s="381"/>
      <c r="DK13" s="381"/>
      <c r="DL13" s="381"/>
      <c r="DM13" s="381"/>
    </row>
    <row r="14" spans="1:117" ht="20.100000000000001" customHeight="1" x14ac:dyDescent="0.2">
      <c r="A14" s="378"/>
      <c r="B14" s="378"/>
      <c r="C14" s="378"/>
      <c r="D14" s="378"/>
      <c r="E14" s="378"/>
      <c r="F14" s="378"/>
      <c r="G14" s="378"/>
      <c r="H14" s="378"/>
      <c r="I14" s="378"/>
      <c r="J14" s="378"/>
      <c r="K14" s="378"/>
      <c r="L14" s="378"/>
      <c r="M14" s="378"/>
      <c r="N14" s="378"/>
      <c r="O14" s="378"/>
      <c r="P14" s="378"/>
      <c r="Q14" s="378"/>
      <c r="R14" s="378"/>
      <c r="S14" s="378"/>
      <c r="T14" s="378"/>
      <c r="U14" s="378"/>
      <c r="V14" s="378"/>
      <c r="W14" s="378"/>
      <c r="X14" s="378"/>
      <c r="Y14" s="378"/>
      <c r="Z14" s="378"/>
      <c r="AA14" s="378"/>
      <c r="AB14" s="378"/>
      <c r="AC14" s="378"/>
      <c r="AD14" s="378"/>
      <c r="AE14" s="378"/>
      <c r="AF14" s="378"/>
      <c r="AG14" s="378"/>
      <c r="AH14" s="378"/>
      <c r="AI14" s="378"/>
      <c r="AJ14" s="378"/>
      <c r="AK14" s="378"/>
      <c r="AL14" s="378"/>
      <c r="AM14" s="378"/>
      <c r="AN14" s="378"/>
      <c r="AO14" s="378"/>
      <c r="AP14" s="379"/>
      <c r="AQ14" s="288"/>
      <c r="AR14" s="288"/>
      <c r="AS14" s="288"/>
      <c r="AT14" s="288"/>
      <c r="AU14" s="288"/>
      <c r="AV14" s="288"/>
      <c r="AW14" s="289"/>
      <c r="AX14" s="291"/>
      <c r="AY14" s="380"/>
      <c r="AZ14" s="380"/>
      <c r="BA14" s="380"/>
      <c r="BB14" s="380"/>
      <c r="BC14" s="380"/>
      <c r="BD14" s="380"/>
      <c r="BE14" s="380"/>
      <c r="BF14" s="380"/>
      <c r="BG14" s="380"/>
      <c r="BH14" s="381"/>
      <c r="BI14" s="381"/>
      <c r="BJ14" s="381"/>
      <c r="BK14" s="381"/>
      <c r="BL14" s="381"/>
      <c r="BM14" s="381"/>
      <c r="BN14" s="381"/>
      <c r="BO14" s="381"/>
      <c r="BP14" s="381"/>
      <c r="BQ14" s="381"/>
      <c r="BR14" s="381"/>
      <c r="BS14" s="381"/>
      <c r="BT14" s="381"/>
      <c r="BU14" s="381"/>
      <c r="BV14" s="381"/>
      <c r="BW14" s="381"/>
      <c r="BX14" s="381"/>
      <c r="BY14" s="381"/>
      <c r="BZ14" s="381"/>
      <c r="CA14" s="381"/>
      <c r="CB14" s="381"/>
      <c r="CC14" s="381"/>
      <c r="CD14" s="381"/>
      <c r="CE14" s="381"/>
      <c r="CF14" s="381"/>
      <c r="CG14" s="381"/>
      <c r="CH14" s="381"/>
      <c r="CI14" s="381"/>
      <c r="CJ14" s="381"/>
      <c r="CK14" s="381"/>
      <c r="CL14" s="381"/>
      <c r="CM14" s="381"/>
      <c r="CN14" s="381"/>
      <c r="CO14" s="381"/>
      <c r="CP14" s="381"/>
      <c r="CQ14" s="381"/>
      <c r="CR14" s="381"/>
      <c r="CS14" s="381"/>
      <c r="CT14" s="381"/>
      <c r="CU14" s="381"/>
      <c r="CV14" s="381"/>
      <c r="CW14" s="381"/>
      <c r="CX14" s="381"/>
      <c r="CY14" s="381"/>
      <c r="CZ14" s="381"/>
      <c r="DA14" s="381"/>
      <c r="DB14" s="381"/>
      <c r="DC14" s="381"/>
      <c r="DD14" s="381"/>
      <c r="DE14" s="381"/>
      <c r="DF14" s="381"/>
      <c r="DG14" s="381"/>
      <c r="DH14" s="381"/>
      <c r="DI14" s="381"/>
      <c r="DJ14" s="381"/>
      <c r="DK14" s="381"/>
      <c r="DL14" s="381"/>
      <c r="DM14" s="381"/>
    </row>
    <row r="15" spans="1:117" ht="20.100000000000001" customHeight="1" x14ac:dyDescent="0.2">
      <c r="A15" s="378"/>
      <c r="B15" s="378"/>
      <c r="C15" s="378"/>
      <c r="D15" s="378"/>
      <c r="E15" s="378"/>
      <c r="F15" s="378"/>
      <c r="G15" s="378"/>
      <c r="H15" s="378"/>
      <c r="I15" s="378"/>
      <c r="J15" s="378"/>
      <c r="K15" s="378"/>
      <c r="L15" s="378"/>
      <c r="M15" s="378"/>
      <c r="N15" s="378"/>
      <c r="O15" s="378"/>
      <c r="P15" s="378"/>
      <c r="Q15" s="378"/>
      <c r="R15" s="378"/>
      <c r="S15" s="378"/>
      <c r="T15" s="378"/>
      <c r="U15" s="378"/>
      <c r="V15" s="378"/>
      <c r="W15" s="378"/>
      <c r="X15" s="378"/>
      <c r="Y15" s="378"/>
      <c r="Z15" s="378"/>
      <c r="AA15" s="378"/>
      <c r="AB15" s="378"/>
      <c r="AC15" s="378"/>
      <c r="AD15" s="378"/>
      <c r="AE15" s="378"/>
      <c r="AF15" s="378"/>
      <c r="AG15" s="378"/>
      <c r="AH15" s="378"/>
      <c r="AI15" s="378"/>
      <c r="AJ15" s="378"/>
      <c r="AK15" s="378"/>
      <c r="AL15" s="378"/>
      <c r="AM15" s="378"/>
      <c r="AN15" s="378"/>
      <c r="AO15" s="378"/>
      <c r="AP15" s="379"/>
      <c r="AQ15" s="288"/>
      <c r="AR15" s="288"/>
      <c r="AS15" s="288"/>
      <c r="AT15" s="288"/>
      <c r="AU15" s="288"/>
      <c r="AV15" s="288"/>
      <c r="AW15" s="289"/>
      <c r="AX15" s="291"/>
      <c r="AY15" s="380"/>
      <c r="AZ15" s="380"/>
      <c r="BA15" s="380"/>
      <c r="BB15" s="380"/>
      <c r="BC15" s="380"/>
      <c r="BD15" s="380"/>
      <c r="BE15" s="380"/>
      <c r="BF15" s="380"/>
      <c r="BG15" s="380"/>
      <c r="BH15" s="381"/>
      <c r="BI15" s="381"/>
      <c r="BJ15" s="381"/>
      <c r="BK15" s="381"/>
      <c r="BL15" s="381"/>
      <c r="BM15" s="381"/>
      <c r="BN15" s="381"/>
      <c r="BO15" s="381"/>
      <c r="BP15" s="381"/>
      <c r="BQ15" s="381"/>
      <c r="BR15" s="381"/>
      <c r="BS15" s="381"/>
      <c r="BT15" s="381"/>
      <c r="BU15" s="381"/>
      <c r="BV15" s="381"/>
      <c r="BW15" s="381"/>
      <c r="BX15" s="381"/>
      <c r="BY15" s="381"/>
      <c r="BZ15" s="381"/>
      <c r="CA15" s="381"/>
      <c r="CB15" s="381"/>
      <c r="CC15" s="381"/>
      <c r="CD15" s="381"/>
      <c r="CE15" s="381"/>
      <c r="CF15" s="381"/>
      <c r="CG15" s="381"/>
      <c r="CH15" s="381"/>
      <c r="CI15" s="381"/>
      <c r="CJ15" s="381"/>
      <c r="CK15" s="381"/>
      <c r="CL15" s="381"/>
      <c r="CM15" s="381"/>
      <c r="CN15" s="381"/>
      <c r="CO15" s="381"/>
      <c r="CP15" s="381"/>
      <c r="CQ15" s="381"/>
      <c r="CR15" s="381"/>
      <c r="CS15" s="381"/>
      <c r="CT15" s="381"/>
      <c r="CU15" s="381"/>
      <c r="CV15" s="381"/>
      <c r="CW15" s="381"/>
      <c r="CX15" s="381"/>
      <c r="CY15" s="381"/>
      <c r="CZ15" s="381"/>
      <c r="DA15" s="381"/>
      <c r="DB15" s="381"/>
      <c r="DC15" s="381"/>
      <c r="DD15" s="381"/>
      <c r="DE15" s="381"/>
      <c r="DF15" s="381"/>
      <c r="DG15" s="381"/>
      <c r="DH15" s="381"/>
      <c r="DI15" s="381"/>
      <c r="DJ15" s="381"/>
      <c r="DK15" s="381"/>
      <c r="DL15" s="381"/>
      <c r="DM15" s="381"/>
    </row>
    <row r="16" spans="1:117" ht="20.100000000000001" customHeight="1" x14ac:dyDescent="0.2">
      <c r="A16" s="378"/>
      <c r="B16" s="378"/>
      <c r="C16" s="378"/>
      <c r="D16" s="378"/>
      <c r="E16" s="378"/>
      <c r="F16" s="378"/>
      <c r="G16" s="378"/>
      <c r="H16" s="378"/>
      <c r="I16" s="378"/>
      <c r="J16" s="378"/>
      <c r="K16" s="378"/>
      <c r="L16" s="378"/>
      <c r="M16" s="378"/>
      <c r="N16" s="378"/>
      <c r="O16" s="378"/>
      <c r="P16" s="378"/>
      <c r="Q16" s="378"/>
      <c r="R16" s="378"/>
      <c r="S16" s="378"/>
      <c r="T16" s="378"/>
      <c r="U16" s="378"/>
      <c r="V16" s="378"/>
      <c r="W16" s="378"/>
      <c r="X16" s="378"/>
      <c r="Y16" s="378"/>
      <c r="Z16" s="378"/>
      <c r="AA16" s="378"/>
      <c r="AB16" s="378"/>
      <c r="AC16" s="378"/>
      <c r="AD16" s="378"/>
      <c r="AE16" s="378"/>
      <c r="AF16" s="378"/>
      <c r="AG16" s="378"/>
      <c r="AH16" s="378"/>
      <c r="AI16" s="378"/>
      <c r="AJ16" s="378"/>
      <c r="AK16" s="378"/>
      <c r="AL16" s="378"/>
      <c r="AM16" s="378"/>
      <c r="AN16" s="378"/>
      <c r="AO16" s="378"/>
      <c r="AP16" s="379"/>
      <c r="AQ16" s="288"/>
      <c r="AR16" s="288"/>
      <c r="AS16" s="288"/>
      <c r="AT16" s="288"/>
      <c r="AU16" s="288"/>
      <c r="AV16" s="288"/>
      <c r="AW16" s="289"/>
      <c r="AX16" s="291"/>
      <c r="AY16" s="380"/>
      <c r="AZ16" s="380"/>
      <c r="BA16" s="380"/>
      <c r="BB16" s="380"/>
      <c r="BC16" s="380"/>
      <c r="BD16" s="380"/>
      <c r="BE16" s="380"/>
      <c r="BF16" s="380"/>
      <c r="BG16" s="380"/>
      <c r="BH16" s="381"/>
      <c r="BI16" s="381"/>
      <c r="BJ16" s="381"/>
      <c r="BK16" s="381"/>
      <c r="BL16" s="381"/>
      <c r="BM16" s="381"/>
      <c r="BN16" s="381"/>
      <c r="BO16" s="381"/>
      <c r="BP16" s="381"/>
      <c r="BQ16" s="381"/>
      <c r="BR16" s="381"/>
      <c r="BS16" s="381"/>
      <c r="BT16" s="381"/>
      <c r="BU16" s="381"/>
      <c r="BV16" s="381"/>
      <c r="BW16" s="381"/>
      <c r="BX16" s="381"/>
      <c r="BY16" s="381"/>
      <c r="BZ16" s="381"/>
      <c r="CA16" s="381"/>
      <c r="CB16" s="381"/>
      <c r="CC16" s="381"/>
      <c r="CD16" s="381"/>
      <c r="CE16" s="381"/>
      <c r="CF16" s="381"/>
      <c r="CG16" s="381"/>
      <c r="CH16" s="381"/>
      <c r="CI16" s="381"/>
      <c r="CJ16" s="381"/>
      <c r="CK16" s="381"/>
      <c r="CL16" s="381"/>
      <c r="CM16" s="381"/>
      <c r="CN16" s="381"/>
      <c r="CO16" s="381"/>
      <c r="CP16" s="381"/>
      <c r="CQ16" s="381"/>
      <c r="CR16" s="381"/>
      <c r="CS16" s="381"/>
      <c r="CT16" s="381"/>
      <c r="CU16" s="381"/>
      <c r="CV16" s="381"/>
      <c r="CW16" s="381"/>
      <c r="CX16" s="381"/>
      <c r="CY16" s="381"/>
      <c r="CZ16" s="381"/>
      <c r="DA16" s="381"/>
      <c r="DB16" s="381"/>
      <c r="DC16" s="381"/>
      <c r="DD16" s="381"/>
      <c r="DE16" s="381"/>
      <c r="DF16" s="381"/>
      <c r="DG16" s="381"/>
      <c r="DH16" s="381"/>
      <c r="DI16" s="381"/>
      <c r="DJ16" s="381"/>
      <c r="DK16" s="381"/>
      <c r="DL16" s="381"/>
      <c r="DM16" s="381"/>
    </row>
    <row r="17" spans="1:117" ht="20.100000000000001" customHeight="1" x14ac:dyDescent="0.2">
      <c r="A17" s="378"/>
      <c r="B17" s="378"/>
      <c r="C17" s="378"/>
      <c r="D17" s="378"/>
      <c r="E17" s="378"/>
      <c r="F17" s="378"/>
      <c r="G17" s="378"/>
      <c r="H17" s="378"/>
      <c r="I17" s="378"/>
      <c r="J17" s="378"/>
      <c r="K17" s="378"/>
      <c r="L17" s="378"/>
      <c r="M17" s="378"/>
      <c r="N17" s="378"/>
      <c r="O17" s="378"/>
      <c r="P17" s="378"/>
      <c r="Q17" s="378"/>
      <c r="R17" s="378"/>
      <c r="S17" s="378"/>
      <c r="T17" s="378"/>
      <c r="U17" s="378"/>
      <c r="V17" s="378"/>
      <c r="W17" s="378"/>
      <c r="X17" s="378"/>
      <c r="Y17" s="378"/>
      <c r="Z17" s="378"/>
      <c r="AA17" s="378"/>
      <c r="AB17" s="378"/>
      <c r="AC17" s="378"/>
      <c r="AD17" s="378"/>
      <c r="AE17" s="378"/>
      <c r="AF17" s="378"/>
      <c r="AG17" s="378"/>
      <c r="AH17" s="378"/>
      <c r="AI17" s="378"/>
      <c r="AJ17" s="378"/>
      <c r="AK17" s="378"/>
      <c r="AL17" s="378"/>
      <c r="AM17" s="378"/>
      <c r="AN17" s="378"/>
      <c r="AO17" s="378"/>
      <c r="AP17" s="379"/>
      <c r="AQ17" s="288"/>
      <c r="AR17" s="288"/>
      <c r="AS17" s="288"/>
      <c r="AT17" s="288"/>
      <c r="AU17" s="288"/>
      <c r="AV17" s="288"/>
      <c r="AW17" s="289"/>
      <c r="AX17" s="291"/>
      <c r="AY17" s="380"/>
      <c r="AZ17" s="380"/>
      <c r="BA17" s="380"/>
      <c r="BB17" s="380"/>
      <c r="BC17" s="380"/>
      <c r="BD17" s="380"/>
      <c r="BE17" s="380"/>
      <c r="BF17" s="380"/>
      <c r="BG17" s="380"/>
      <c r="BH17" s="381"/>
      <c r="BI17" s="381"/>
      <c r="BJ17" s="381"/>
      <c r="BK17" s="381"/>
      <c r="BL17" s="381"/>
      <c r="BM17" s="381"/>
      <c r="BN17" s="381"/>
      <c r="BO17" s="381"/>
      <c r="BP17" s="381"/>
      <c r="BQ17" s="381"/>
      <c r="BR17" s="381"/>
      <c r="BS17" s="381"/>
      <c r="BT17" s="381"/>
      <c r="BU17" s="381"/>
      <c r="BV17" s="381"/>
      <c r="BW17" s="381"/>
      <c r="BX17" s="381"/>
      <c r="BY17" s="381"/>
      <c r="BZ17" s="381"/>
      <c r="CA17" s="381"/>
      <c r="CB17" s="381"/>
      <c r="CC17" s="381"/>
      <c r="CD17" s="381"/>
      <c r="CE17" s="381"/>
      <c r="CF17" s="381"/>
      <c r="CG17" s="381"/>
      <c r="CH17" s="381"/>
      <c r="CI17" s="381"/>
      <c r="CJ17" s="381"/>
      <c r="CK17" s="381"/>
      <c r="CL17" s="381"/>
      <c r="CM17" s="381"/>
      <c r="CN17" s="381"/>
      <c r="CO17" s="381"/>
      <c r="CP17" s="381"/>
      <c r="CQ17" s="381"/>
      <c r="CR17" s="381"/>
      <c r="CS17" s="381"/>
      <c r="CT17" s="381"/>
      <c r="CU17" s="381"/>
      <c r="CV17" s="381"/>
      <c r="CW17" s="381"/>
      <c r="CX17" s="381"/>
      <c r="CY17" s="381"/>
      <c r="CZ17" s="381"/>
      <c r="DA17" s="381"/>
      <c r="DB17" s="381"/>
      <c r="DC17" s="381"/>
      <c r="DD17" s="381"/>
      <c r="DE17" s="381"/>
      <c r="DF17" s="381"/>
      <c r="DG17" s="381"/>
      <c r="DH17" s="381"/>
      <c r="DI17" s="381"/>
      <c r="DJ17" s="381"/>
      <c r="DK17" s="381"/>
      <c r="DL17" s="381"/>
      <c r="DM17" s="381"/>
    </row>
    <row r="18" spans="1:117" ht="20.100000000000001" customHeight="1" x14ac:dyDescent="0.2">
      <c r="A18" s="378"/>
      <c r="B18" s="378"/>
      <c r="C18" s="378"/>
      <c r="D18" s="378"/>
      <c r="E18" s="378"/>
      <c r="F18" s="378"/>
      <c r="G18" s="378"/>
      <c r="H18" s="378"/>
      <c r="I18" s="378"/>
      <c r="J18" s="378"/>
      <c r="K18" s="378"/>
      <c r="L18" s="378"/>
      <c r="M18" s="378"/>
      <c r="N18" s="378"/>
      <c r="O18" s="378"/>
      <c r="P18" s="378"/>
      <c r="Q18" s="378"/>
      <c r="R18" s="378"/>
      <c r="S18" s="378"/>
      <c r="T18" s="378"/>
      <c r="U18" s="378"/>
      <c r="V18" s="378"/>
      <c r="W18" s="378"/>
      <c r="X18" s="378"/>
      <c r="Y18" s="378"/>
      <c r="Z18" s="378"/>
      <c r="AA18" s="378"/>
      <c r="AB18" s="378"/>
      <c r="AC18" s="378"/>
      <c r="AD18" s="378"/>
      <c r="AE18" s="378"/>
      <c r="AF18" s="378"/>
      <c r="AG18" s="378"/>
      <c r="AH18" s="378"/>
      <c r="AI18" s="378"/>
      <c r="AJ18" s="378"/>
      <c r="AK18" s="378"/>
      <c r="AL18" s="378"/>
      <c r="AM18" s="378"/>
      <c r="AN18" s="378"/>
      <c r="AO18" s="378"/>
      <c r="AP18" s="379"/>
      <c r="AQ18" s="288"/>
      <c r="AR18" s="288"/>
      <c r="AS18" s="288"/>
      <c r="AT18" s="288"/>
      <c r="AU18" s="288"/>
      <c r="AV18" s="288"/>
      <c r="AW18" s="289"/>
      <c r="AX18" s="291"/>
      <c r="AY18" s="380"/>
      <c r="AZ18" s="380"/>
      <c r="BA18" s="380"/>
      <c r="BB18" s="380"/>
      <c r="BC18" s="380"/>
      <c r="BD18" s="380"/>
      <c r="BE18" s="380"/>
      <c r="BF18" s="380"/>
      <c r="BG18" s="380"/>
      <c r="BH18" s="381"/>
      <c r="BI18" s="381"/>
      <c r="BJ18" s="381"/>
      <c r="BK18" s="381"/>
      <c r="BL18" s="381"/>
      <c r="BM18" s="381"/>
      <c r="BN18" s="381"/>
      <c r="BO18" s="381"/>
      <c r="BP18" s="381"/>
      <c r="BQ18" s="381"/>
      <c r="BR18" s="381"/>
      <c r="BS18" s="381"/>
      <c r="BT18" s="381"/>
      <c r="BU18" s="381"/>
      <c r="BV18" s="381"/>
      <c r="BW18" s="381"/>
      <c r="BX18" s="381"/>
      <c r="BY18" s="381"/>
      <c r="BZ18" s="381"/>
      <c r="CA18" s="381"/>
      <c r="CB18" s="381"/>
      <c r="CC18" s="381"/>
      <c r="CD18" s="381"/>
      <c r="CE18" s="381"/>
      <c r="CF18" s="381"/>
      <c r="CG18" s="381"/>
      <c r="CH18" s="381"/>
      <c r="CI18" s="381"/>
      <c r="CJ18" s="381"/>
      <c r="CK18" s="381"/>
      <c r="CL18" s="381"/>
      <c r="CM18" s="381"/>
      <c r="CN18" s="381"/>
      <c r="CO18" s="381"/>
      <c r="CP18" s="381"/>
      <c r="CQ18" s="381"/>
      <c r="CR18" s="381"/>
      <c r="CS18" s="381"/>
      <c r="CT18" s="381"/>
      <c r="CU18" s="381"/>
      <c r="CV18" s="381"/>
      <c r="CW18" s="381"/>
      <c r="CX18" s="381"/>
      <c r="CY18" s="381"/>
      <c r="CZ18" s="381"/>
      <c r="DA18" s="381"/>
      <c r="DB18" s="381"/>
      <c r="DC18" s="381"/>
      <c r="DD18" s="381"/>
      <c r="DE18" s="381"/>
      <c r="DF18" s="381"/>
      <c r="DG18" s="381"/>
      <c r="DH18" s="381"/>
      <c r="DI18" s="381"/>
      <c r="DJ18" s="381"/>
      <c r="DK18" s="381"/>
      <c r="DL18" s="381"/>
      <c r="DM18" s="381"/>
    </row>
    <row r="19" spans="1:117" ht="20.100000000000001" customHeight="1" x14ac:dyDescent="0.2">
      <c r="A19" s="378"/>
      <c r="B19" s="378"/>
      <c r="C19" s="378"/>
      <c r="D19" s="378"/>
      <c r="E19" s="378"/>
      <c r="F19" s="378"/>
      <c r="G19" s="378"/>
      <c r="H19" s="378"/>
      <c r="I19" s="378"/>
      <c r="J19" s="378"/>
      <c r="K19" s="378"/>
      <c r="L19" s="378"/>
      <c r="M19" s="378"/>
      <c r="N19" s="378"/>
      <c r="O19" s="378"/>
      <c r="P19" s="378"/>
      <c r="Q19" s="378"/>
      <c r="R19" s="378"/>
      <c r="S19" s="378"/>
      <c r="T19" s="378"/>
      <c r="U19" s="378"/>
      <c r="V19" s="378"/>
      <c r="W19" s="378"/>
      <c r="X19" s="378"/>
      <c r="Y19" s="378"/>
      <c r="Z19" s="378"/>
      <c r="AA19" s="378"/>
      <c r="AB19" s="378"/>
      <c r="AC19" s="378"/>
      <c r="AD19" s="378"/>
      <c r="AE19" s="378"/>
      <c r="AF19" s="378"/>
      <c r="AG19" s="378"/>
      <c r="AH19" s="378"/>
      <c r="AI19" s="378"/>
      <c r="AJ19" s="378"/>
      <c r="AK19" s="378"/>
      <c r="AL19" s="378"/>
      <c r="AM19" s="378"/>
      <c r="AN19" s="378"/>
      <c r="AO19" s="378"/>
      <c r="AP19" s="379"/>
      <c r="AQ19" s="288"/>
      <c r="AR19" s="288"/>
      <c r="AS19" s="288"/>
      <c r="AT19" s="288"/>
      <c r="AU19" s="288"/>
      <c r="AV19" s="288"/>
      <c r="AW19" s="289"/>
      <c r="AX19" s="291"/>
      <c r="AY19" s="380"/>
      <c r="AZ19" s="380"/>
      <c r="BA19" s="380"/>
      <c r="BB19" s="380"/>
      <c r="BC19" s="380"/>
      <c r="BD19" s="380"/>
      <c r="BE19" s="380"/>
      <c r="BF19" s="380"/>
      <c r="BG19" s="380"/>
      <c r="BH19" s="381"/>
      <c r="BI19" s="381"/>
      <c r="BJ19" s="381"/>
      <c r="BK19" s="381"/>
      <c r="BL19" s="381"/>
      <c r="BM19" s="381"/>
      <c r="BN19" s="381"/>
      <c r="BO19" s="381"/>
      <c r="BP19" s="381"/>
      <c r="BQ19" s="381"/>
      <c r="BR19" s="381"/>
      <c r="BS19" s="381"/>
      <c r="BT19" s="381"/>
      <c r="BU19" s="381"/>
      <c r="BV19" s="381"/>
      <c r="BW19" s="381"/>
      <c r="BX19" s="381"/>
      <c r="BY19" s="381"/>
      <c r="BZ19" s="381"/>
      <c r="CA19" s="381"/>
      <c r="CB19" s="381"/>
      <c r="CC19" s="381"/>
      <c r="CD19" s="381"/>
      <c r="CE19" s="381"/>
      <c r="CF19" s="381"/>
      <c r="CG19" s="381"/>
      <c r="CH19" s="381"/>
      <c r="CI19" s="381"/>
      <c r="CJ19" s="381"/>
      <c r="CK19" s="381"/>
      <c r="CL19" s="381"/>
      <c r="CM19" s="381"/>
      <c r="CN19" s="381"/>
      <c r="CO19" s="381"/>
      <c r="CP19" s="381"/>
      <c r="CQ19" s="381"/>
      <c r="CR19" s="381"/>
      <c r="CS19" s="381"/>
      <c r="CT19" s="381"/>
      <c r="CU19" s="381"/>
      <c r="CV19" s="381"/>
      <c r="CW19" s="381"/>
      <c r="CX19" s="381"/>
      <c r="CY19" s="381"/>
      <c r="CZ19" s="381"/>
      <c r="DA19" s="381"/>
      <c r="DB19" s="381"/>
      <c r="DC19" s="381"/>
      <c r="DD19" s="381"/>
      <c r="DE19" s="381"/>
      <c r="DF19" s="381"/>
      <c r="DG19" s="381"/>
      <c r="DH19" s="381"/>
      <c r="DI19" s="381"/>
      <c r="DJ19" s="381"/>
      <c r="DK19" s="381"/>
      <c r="DL19" s="381"/>
      <c r="DM19" s="381"/>
    </row>
    <row r="20" spans="1:117" ht="20.100000000000001" customHeight="1" x14ac:dyDescent="0.2">
      <c r="A20" s="378"/>
      <c r="B20" s="378"/>
      <c r="C20" s="378"/>
      <c r="D20" s="378"/>
      <c r="E20" s="378"/>
      <c r="F20" s="378"/>
      <c r="G20" s="378"/>
      <c r="H20" s="378"/>
      <c r="I20" s="378"/>
      <c r="J20" s="378"/>
      <c r="K20" s="378"/>
      <c r="L20" s="378"/>
      <c r="M20" s="378"/>
      <c r="N20" s="378"/>
      <c r="O20" s="378"/>
      <c r="P20" s="378"/>
      <c r="Q20" s="378"/>
      <c r="R20" s="378"/>
      <c r="S20" s="378"/>
      <c r="T20" s="378"/>
      <c r="U20" s="378"/>
      <c r="V20" s="378"/>
      <c r="W20" s="378"/>
      <c r="X20" s="378"/>
      <c r="Y20" s="378"/>
      <c r="Z20" s="378"/>
      <c r="AA20" s="378"/>
      <c r="AB20" s="378"/>
      <c r="AC20" s="378"/>
      <c r="AD20" s="378"/>
      <c r="AE20" s="378"/>
      <c r="AF20" s="378"/>
      <c r="AG20" s="378"/>
      <c r="AH20" s="378"/>
      <c r="AI20" s="378"/>
      <c r="AJ20" s="378"/>
      <c r="AK20" s="378"/>
      <c r="AL20" s="378"/>
      <c r="AM20" s="378"/>
      <c r="AN20" s="378"/>
      <c r="AO20" s="378"/>
      <c r="AP20" s="379"/>
      <c r="AQ20" s="288"/>
      <c r="AR20" s="288"/>
      <c r="AS20" s="288"/>
      <c r="AT20" s="288"/>
      <c r="AU20" s="288"/>
      <c r="AV20" s="288"/>
      <c r="AW20" s="289"/>
      <c r="AX20" s="291"/>
      <c r="AY20" s="380"/>
      <c r="AZ20" s="380"/>
      <c r="BA20" s="380"/>
      <c r="BB20" s="380"/>
      <c r="BC20" s="380"/>
      <c r="BD20" s="380"/>
      <c r="BE20" s="380"/>
      <c r="BF20" s="380"/>
      <c r="BG20" s="380"/>
      <c r="BH20" s="381"/>
      <c r="BI20" s="381"/>
      <c r="BJ20" s="381"/>
      <c r="BK20" s="381"/>
      <c r="BL20" s="381"/>
      <c r="BM20" s="381"/>
      <c r="BN20" s="381"/>
      <c r="BO20" s="381"/>
      <c r="BP20" s="381"/>
      <c r="BQ20" s="381"/>
      <c r="BR20" s="381"/>
      <c r="BS20" s="381"/>
      <c r="BT20" s="381"/>
      <c r="BU20" s="381"/>
      <c r="BV20" s="381"/>
      <c r="BW20" s="381"/>
      <c r="BX20" s="381"/>
      <c r="BY20" s="381"/>
      <c r="BZ20" s="381"/>
      <c r="CA20" s="381"/>
      <c r="CB20" s="381"/>
      <c r="CC20" s="381"/>
      <c r="CD20" s="381"/>
      <c r="CE20" s="381"/>
      <c r="CF20" s="381"/>
      <c r="CG20" s="381"/>
      <c r="CH20" s="381"/>
      <c r="CI20" s="381"/>
      <c r="CJ20" s="381"/>
      <c r="CK20" s="381"/>
      <c r="CL20" s="381"/>
      <c r="CM20" s="381"/>
      <c r="CN20" s="381"/>
      <c r="CO20" s="381"/>
      <c r="CP20" s="381"/>
      <c r="CQ20" s="381"/>
      <c r="CR20" s="381"/>
      <c r="CS20" s="381"/>
      <c r="CT20" s="381"/>
      <c r="CU20" s="381"/>
      <c r="CV20" s="381"/>
      <c r="CW20" s="381"/>
      <c r="CX20" s="381"/>
      <c r="CY20" s="381"/>
      <c r="CZ20" s="381"/>
      <c r="DA20" s="381"/>
      <c r="DB20" s="381"/>
      <c r="DC20" s="381"/>
      <c r="DD20" s="381"/>
      <c r="DE20" s="381"/>
      <c r="DF20" s="381"/>
      <c r="DG20" s="381"/>
      <c r="DH20" s="381"/>
      <c r="DI20" s="381"/>
      <c r="DJ20" s="381"/>
      <c r="DK20" s="381"/>
      <c r="DL20" s="381"/>
      <c r="DM20" s="381"/>
    </row>
    <row r="21" spans="1:117" ht="20.100000000000001" customHeight="1" x14ac:dyDescent="0.2">
      <c r="A21" s="378"/>
      <c r="B21" s="378"/>
      <c r="C21" s="378"/>
      <c r="D21" s="378"/>
      <c r="E21" s="378"/>
      <c r="F21" s="378"/>
      <c r="G21" s="378"/>
      <c r="H21" s="378"/>
      <c r="I21" s="378"/>
      <c r="J21" s="378"/>
      <c r="K21" s="378"/>
      <c r="L21" s="378"/>
      <c r="M21" s="378"/>
      <c r="N21" s="378"/>
      <c r="O21" s="378"/>
      <c r="P21" s="378"/>
      <c r="Q21" s="378"/>
      <c r="R21" s="378"/>
      <c r="S21" s="378"/>
      <c r="T21" s="378"/>
      <c r="U21" s="378"/>
      <c r="V21" s="378"/>
      <c r="W21" s="378"/>
      <c r="X21" s="378"/>
      <c r="Y21" s="378"/>
      <c r="Z21" s="378"/>
      <c r="AA21" s="378"/>
      <c r="AB21" s="378"/>
      <c r="AC21" s="378"/>
      <c r="AD21" s="378"/>
      <c r="AE21" s="378"/>
      <c r="AF21" s="378"/>
      <c r="AG21" s="378"/>
      <c r="AH21" s="378"/>
      <c r="AI21" s="378"/>
      <c r="AJ21" s="378"/>
      <c r="AK21" s="378"/>
      <c r="AL21" s="378"/>
      <c r="AM21" s="378"/>
      <c r="AN21" s="378"/>
      <c r="AO21" s="378"/>
      <c r="AP21" s="379"/>
      <c r="AQ21" s="288"/>
      <c r="AR21" s="288"/>
      <c r="AS21" s="288"/>
      <c r="AT21" s="288"/>
      <c r="AU21" s="288"/>
      <c r="AV21" s="288"/>
      <c r="AW21" s="289"/>
      <c r="AX21" s="291"/>
      <c r="AY21" s="380"/>
      <c r="AZ21" s="380"/>
      <c r="BA21" s="380"/>
      <c r="BB21" s="380"/>
      <c r="BC21" s="380"/>
      <c r="BD21" s="380"/>
      <c r="BE21" s="380"/>
      <c r="BF21" s="380"/>
      <c r="BG21" s="380"/>
      <c r="BH21" s="381"/>
      <c r="BI21" s="381"/>
      <c r="BJ21" s="381"/>
      <c r="BK21" s="381"/>
      <c r="BL21" s="381"/>
      <c r="BM21" s="381"/>
      <c r="BN21" s="381"/>
      <c r="BO21" s="381"/>
      <c r="BP21" s="381"/>
      <c r="BQ21" s="381"/>
      <c r="BR21" s="381"/>
      <c r="BS21" s="381"/>
      <c r="BT21" s="381"/>
      <c r="BU21" s="381"/>
      <c r="BV21" s="381"/>
      <c r="BW21" s="381"/>
      <c r="BX21" s="381"/>
      <c r="BY21" s="381"/>
      <c r="BZ21" s="381"/>
      <c r="CA21" s="381"/>
      <c r="CB21" s="381"/>
      <c r="CC21" s="381"/>
      <c r="CD21" s="381"/>
      <c r="CE21" s="381"/>
      <c r="CF21" s="381"/>
      <c r="CG21" s="381"/>
      <c r="CH21" s="381"/>
      <c r="CI21" s="381"/>
      <c r="CJ21" s="381"/>
      <c r="CK21" s="381"/>
      <c r="CL21" s="381"/>
      <c r="CM21" s="381"/>
      <c r="CN21" s="381"/>
      <c r="CO21" s="381"/>
      <c r="CP21" s="381"/>
      <c r="CQ21" s="381"/>
      <c r="CR21" s="381"/>
      <c r="CS21" s="381"/>
      <c r="CT21" s="381"/>
      <c r="CU21" s="381"/>
      <c r="CV21" s="381"/>
      <c r="CW21" s="381"/>
      <c r="CX21" s="381"/>
      <c r="CY21" s="381"/>
      <c r="CZ21" s="381"/>
      <c r="DA21" s="381"/>
      <c r="DB21" s="381"/>
      <c r="DC21" s="381"/>
      <c r="DD21" s="381"/>
      <c r="DE21" s="381"/>
      <c r="DF21" s="381"/>
      <c r="DG21" s="381"/>
      <c r="DH21" s="381"/>
      <c r="DI21" s="381"/>
      <c r="DJ21" s="381"/>
      <c r="DK21" s="381"/>
      <c r="DL21" s="381"/>
      <c r="DM21" s="381"/>
    </row>
    <row r="22" spans="1:117" ht="20.100000000000001" customHeight="1" x14ac:dyDescent="0.2">
      <c r="A22" s="378"/>
      <c r="B22" s="378"/>
      <c r="C22" s="378"/>
      <c r="D22" s="378"/>
      <c r="E22" s="378"/>
      <c r="F22" s="378"/>
      <c r="G22" s="378"/>
      <c r="H22" s="378"/>
      <c r="I22" s="378"/>
      <c r="J22" s="378"/>
      <c r="K22" s="378"/>
      <c r="L22" s="378"/>
      <c r="M22" s="378"/>
      <c r="N22" s="378"/>
      <c r="O22" s="378"/>
      <c r="P22" s="378"/>
      <c r="Q22" s="378"/>
      <c r="R22" s="378"/>
      <c r="S22" s="378"/>
      <c r="T22" s="378"/>
      <c r="U22" s="378"/>
      <c r="V22" s="378"/>
      <c r="W22" s="378"/>
      <c r="X22" s="378"/>
      <c r="Y22" s="378"/>
      <c r="Z22" s="378"/>
      <c r="AA22" s="378"/>
      <c r="AB22" s="378"/>
      <c r="AC22" s="378"/>
      <c r="AD22" s="378"/>
      <c r="AE22" s="378"/>
      <c r="AF22" s="378"/>
      <c r="AG22" s="378"/>
      <c r="AH22" s="378"/>
      <c r="AI22" s="378"/>
      <c r="AJ22" s="378"/>
      <c r="AK22" s="378"/>
      <c r="AL22" s="378"/>
      <c r="AM22" s="378"/>
      <c r="AN22" s="378"/>
      <c r="AO22" s="378"/>
      <c r="AP22" s="379"/>
      <c r="AQ22" s="288"/>
      <c r="AR22" s="288"/>
      <c r="AS22" s="288"/>
      <c r="AT22" s="288"/>
      <c r="AU22" s="288"/>
      <c r="AV22" s="288"/>
      <c r="AW22" s="289"/>
      <c r="AX22" s="291"/>
      <c r="AY22" s="380"/>
      <c r="AZ22" s="380"/>
      <c r="BA22" s="380"/>
      <c r="BB22" s="380"/>
      <c r="BC22" s="380"/>
      <c r="BD22" s="380"/>
      <c r="BE22" s="380"/>
      <c r="BF22" s="380"/>
      <c r="BG22" s="380"/>
      <c r="BH22" s="381"/>
      <c r="BI22" s="381"/>
      <c r="BJ22" s="381"/>
      <c r="BK22" s="381"/>
      <c r="BL22" s="381"/>
      <c r="BM22" s="381"/>
      <c r="BN22" s="381"/>
      <c r="BO22" s="381"/>
      <c r="BP22" s="381"/>
      <c r="BQ22" s="381"/>
      <c r="BR22" s="381"/>
      <c r="BS22" s="381"/>
      <c r="BT22" s="381"/>
      <c r="BU22" s="381"/>
      <c r="BV22" s="381"/>
      <c r="BW22" s="381"/>
      <c r="BX22" s="381"/>
      <c r="BY22" s="381"/>
      <c r="BZ22" s="381"/>
      <c r="CA22" s="381"/>
      <c r="CB22" s="381"/>
      <c r="CC22" s="381"/>
      <c r="CD22" s="381"/>
      <c r="CE22" s="381"/>
      <c r="CF22" s="381"/>
      <c r="CG22" s="381"/>
      <c r="CH22" s="381"/>
      <c r="CI22" s="381"/>
      <c r="CJ22" s="381"/>
      <c r="CK22" s="381"/>
      <c r="CL22" s="381"/>
      <c r="CM22" s="381"/>
      <c r="CN22" s="381"/>
      <c r="CO22" s="381"/>
      <c r="CP22" s="381"/>
      <c r="CQ22" s="381"/>
      <c r="CR22" s="381"/>
      <c r="CS22" s="381"/>
      <c r="CT22" s="381"/>
      <c r="CU22" s="381"/>
      <c r="CV22" s="381"/>
      <c r="CW22" s="381"/>
      <c r="CX22" s="381"/>
      <c r="CY22" s="381"/>
      <c r="CZ22" s="381"/>
      <c r="DA22" s="381"/>
      <c r="DB22" s="381"/>
      <c r="DC22" s="381"/>
      <c r="DD22" s="381"/>
      <c r="DE22" s="381"/>
      <c r="DF22" s="381"/>
      <c r="DG22" s="381"/>
      <c r="DH22" s="381"/>
      <c r="DI22" s="381"/>
      <c r="DJ22" s="381"/>
      <c r="DK22" s="381"/>
      <c r="DL22" s="381"/>
      <c r="DM22" s="381"/>
    </row>
    <row r="23" spans="1:117" ht="20.100000000000001" customHeight="1" x14ac:dyDescent="0.2">
      <c r="A23" s="378"/>
      <c r="B23" s="378"/>
      <c r="C23" s="378"/>
      <c r="D23" s="378"/>
      <c r="E23" s="378"/>
      <c r="F23" s="378"/>
      <c r="G23" s="378"/>
      <c r="H23" s="378"/>
      <c r="I23" s="378"/>
      <c r="J23" s="378"/>
      <c r="K23" s="378"/>
      <c r="L23" s="378"/>
      <c r="M23" s="378"/>
      <c r="N23" s="378"/>
      <c r="O23" s="378"/>
      <c r="P23" s="378"/>
      <c r="Q23" s="378"/>
      <c r="R23" s="378"/>
      <c r="S23" s="378"/>
      <c r="T23" s="378"/>
      <c r="U23" s="378"/>
      <c r="V23" s="378"/>
      <c r="W23" s="378"/>
      <c r="X23" s="378"/>
      <c r="Y23" s="378"/>
      <c r="Z23" s="378"/>
      <c r="AA23" s="378"/>
      <c r="AB23" s="378"/>
      <c r="AC23" s="378"/>
      <c r="AD23" s="378"/>
      <c r="AE23" s="378"/>
      <c r="AF23" s="378"/>
      <c r="AG23" s="378"/>
      <c r="AH23" s="378"/>
      <c r="AI23" s="378"/>
      <c r="AJ23" s="378"/>
      <c r="AK23" s="378"/>
      <c r="AL23" s="378"/>
      <c r="AM23" s="378"/>
      <c r="AN23" s="378"/>
      <c r="AO23" s="378"/>
      <c r="AP23" s="379"/>
      <c r="AQ23" s="288"/>
      <c r="AR23" s="288"/>
      <c r="AS23" s="288"/>
      <c r="AT23" s="288"/>
      <c r="AU23" s="288"/>
      <c r="AV23" s="288"/>
      <c r="AW23" s="289"/>
      <c r="AX23" s="291"/>
      <c r="AY23" s="380"/>
      <c r="AZ23" s="380"/>
      <c r="BA23" s="380"/>
      <c r="BB23" s="380"/>
      <c r="BC23" s="380"/>
      <c r="BD23" s="380"/>
      <c r="BE23" s="380"/>
      <c r="BF23" s="380"/>
      <c r="BG23" s="380"/>
      <c r="BH23" s="381"/>
      <c r="BI23" s="381"/>
      <c r="BJ23" s="381"/>
      <c r="BK23" s="381"/>
      <c r="BL23" s="381"/>
      <c r="BM23" s="381"/>
      <c r="BN23" s="381"/>
      <c r="BO23" s="381"/>
      <c r="BP23" s="381"/>
      <c r="BQ23" s="381"/>
      <c r="BR23" s="381"/>
      <c r="BS23" s="381"/>
      <c r="BT23" s="381"/>
      <c r="BU23" s="381"/>
      <c r="BV23" s="381"/>
      <c r="BW23" s="381"/>
      <c r="BX23" s="381"/>
      <c r="BY23" s="381"/>
      <c r="BZ23" s="381"/>
      <c r="CA23" s="381"/>
      <c r="CB23" s="381"/>
      <c r="CC23" s="381"/>
      <c r="CD23" s="381"/>
      <c r="CE23" s="381"/>
      <c r="CF23" s="381"/>
      <c r="CG23" s="381"/>
      <c r="CH23" s="381"/>
      <c r="CI23" s="381"/>
      <c r="CJ23" s="381"/>
      <c r="CK23" s="381"/>
      <c r="CL23" s="381"/>
      <c r="CM23" s="381"/>
      <c r="CN23" s="381"/>
      <c r="CO23" s="381"/>
      <c r="CP23" s="381"/>
      <c r="CQ23" s="381"/>
      <c r="CR23" s="381"/>
      <c r="CS23" s="381"/>
      <c r="CT23" s="381"/>
      <c r="CU23" s="381"/>
      <c r="CV23" s="381"/>
      <c r="CW23" s="381"/>
      <c r="CX23" s="381"/>
      <c r="CY23" s="381"/>
      <c r="CZ23" s="381"/>
      <c r="DA23" s="381"/>
      <c r="DB23" s="381"/>
      <c r="DC23" s="381"/>
      <c r="DD23" s="381"/>
      <c r="DE23" s="381"/>
      <c r="DF23" s="381"/>
      <c r="DG23" s="381"/>
      <c r="DH23" s="381"/>
      <c r="DI23" s="381"/>
      <c r="DJ23" s="381"/>
      <c r="DK23" s="381"/>
      <c r="DL23" s="381"/>
      <c r="DM23" s="381"/>
    </row>
    <row r="24" spans="1:117" ht="20.100000000000001" customHeight="1" x14ac:dyDescent="0.2">
      <c r="A24" s="378"/>
      <c r="B24" s="378"/>
      <c r="C24" s="378"/>
      <c r="D24" s="378"/>
      <c r="E24" s="378"/>
      <c r="F24" s="378"/>
      <c r="G24" s="378"/>
      <c r="H24" s="378"/>
      <c r="I24" s="378"/>
      <c r="J24" s="378"/>
      <c r="K24" s="378"/>
      <c r="L24" s="378"/>
      <c r="M24" s="378"/>
      <c r="N24" s="378"/>
      <c r="O24" s="378"/>
      <c r="P24" s="378"/>
      <c r="Q24" s="378"/>
      <c r="R24" s="378"/>
      <c r="S24" s="378"/>
      <c r="T24" s="378"/>
      <c r="U24" s="378"/>
      <c r="V24" s="378"/>
      <c r="W24" s="378"/>
      <c r="X24" s="378"/>
      <c r="Y24" s="378"/>
      <c r="Z24" s="378"/>
      <c r="AA24" s="378"/>
      <c r="AB24" s="378"/>
      <c r="AC24" s="378"/>
      <c r="AD24" s="378"/>
      <c r="AE24" s="378"/>
      <c r="AF24" s="378"/>
      <c r="AG24" s="378"/>
      <c r="AH24" s="378"/>
      <c r="AI24" s="378"/>
      <c r="AJ24" s="378"/>
      <c r="AK24" s="378"/>
      <c r="AL24" s="378"/>
      <c r="AM24" s="378"/>
      <c r="AN24" s="378"/>
      <c r="AO24" s="378"/>
      <c r="AP24" s="379"/>
      <c r="AQ24" s="288"/>
      <c r="AR24" s="288"/>
      <c r="AS24" s="288"/>
      <c r="AT24" s="288"/>
      <c r="AU24" s="288"/>
      <c r="AV24" s="288"/>
      <c r="AW24" s="289"/>
      <c r="AX24" s="291"/>
      <c r="AY24" s="380"/>
      <c r="AZ24" s="380"/>
      <c r="BA24" s="380"/>
      <c r="BB24" s="380"/>
      <c r="BC24" s="380"/>
      <c r="BD24" s="380"/>
      <c r="BE24" s="380"/>
      <c r="BF24" s="380"/>
      <c r="BG24" s="380"/>
      <c r="BH24" s="381"/>
      <c r="BI24" s="381"/>
      <c r="BJ24" s="381"/>
      <c r="BK24" s="381"/>
      <c r="BL24" s="381"/>
      <c r="BM24" s="381"/>
      <c r="BN24" s="381"/>
      <c r="BO24" s="381"/>
      <c r="BP24" s="381"/>
      <c r="BQ24" s="381"/>
      <c r="BR24" s="381"/>
      <c r="BS24" s="381"/>
      <c r="BT24" s="381"/>
      <c r="BU24" s="381"/>
      <c r="BV24" s="381"/>
      <c r="BW24" s="381"/>
      <c r="BX24" s="381"/>
      <c r="BY24" s="381"/>
      <c r="BZ24" s="381"/>
      <c r="CA24" s="381"/>
      <c r="CB24" s="381"/>
      <c r="CC24" s="381"/>
      <c r="CD24" s="381"/>
      <c r="CE24" s="381"/>
      <c r="CF24" s="381"/>
      <c r="CG24" s="381"/>
      <c r="CH24" s="381"/>
      <c r="CI24" s="381"/>
      <c r="CJ24" s="381"/>
      <c r="CK24" s="381"/>
      <c r="CL24" s="381"/>
      <c r="CM24" s="381"/>
      <c r="CN24" s="381"/>
      <c r="CO24" s="381"/>
      <c r="CP24" s="381"/>
      <c r="CQ24" s="381"/>
      <c r="CR24" s="381"/>
      <c r="CS24" s="381"/>
      <c r="CT24" s="381"/>
      <c r="CU24" s="381"/>
      <c r="CV24" s="381"/>
      <c r="CW24" s="381"/>
      <c r="CX24" s="381"/>
      <c r="CY24" s="381"/>
      <c r="CZ24" s="381"/>
      <c r="DA24" s="381"/>
      <c r="DB24" s="381"/>
      <c r="DC24" s="381"/>
      <c r="DD24" s="381"/>
      <c r="DE24" s="381"/>
      <c r="DF24" s="381"/>
      <c r="DG24" s="381"/>
      <c r="DH24" s="381"/>
      <c r="DI24" s="381"/>
      <c r="DJ24" s="381"/>
      <c r="DK24" s="381"/>
      <c r="DL24" s="381"/>
      <c r="DM24" s="381"/>
    </row>
    <row r="25" spans="1:117" ht="20.100000000000001" customHeight="1" x14ac:dyDescent="0.2">
      <c r="A25" s="378"/>
      <c r="B25" s="378"/>
      <c r="C25" s="378"/>
      <c r="D25" s="378"/>
      <c r="E25" s="378"/>
      <c r="F25" s="378"/>
      <c r="G25" s="378"/>
      <c r="H25" s="378"/>
      <c r="I25" s="378"/>
      <c r="J25" s="378"/>
      <c r="K25" s="378"/>
      <c r="L25" s="378"/>
      <c r="M25" s="378"/>
      <c r="N25" s="378"/>
      <c r="O25" s="378"/>
      <c r="P25" s="378"/>
      <c r="Q25" s="378"/>
      <c r="R25" s="378"/>
      <c r="S25" s="378"/>
      <c r="T25" s="378"/>
      <c r="U25" s="378"/>
      <c r="V25" s="378"/>
      <c r="W25" s="378"/>
      <c r="X25" s="378"/>
      <c r="Y25" s="378"/>
      <c r="Z25" s="378"/>
      <c r="AA25" s="378"/>
      <c r="AB25" s="378"/>
      <c r="AC25" s="378"/>
      <c r="AD25" s="378"/>
      <c r="AE25" s="378"/>
      <c r="AF25" s="378"/>
      <c r="AG25" s="378"/>
      <c r="AH25" s="378"/>
      <c r="AI25" s="378"/>
      <c r="AJ25" s="378"/>
      <c r="AK25" s="378"/>
      <c r="AL25" s="378"/>
      <c r="AM25" s="378"/>
      <c r="AN25" s="378"/>
      <c r="AO25" s="378"/>
      <c r="AP25" s="379"/>
      <c r="AQ25" s="288"/>
      <c r="AR25" s="288"/>
      <c r="AS25" s="288"/>
      <c r="AT25" s="288"/>
      <c r="AU25" s="288"/>
      <c r="AV25" s="288"/>
      <c r="AW25" s="289"/>
      <c r="AX25" s="291"/>
      <c r="AY25" s="380"/>
      <c r="AZ25" s="380"/>
      <c r="BA25" s="380"/>
      <c r="BB25" s="380"/>
      <c r="BC25" s="380"/>
      <c r="BD25" s="380"/>
      <c r="BE25" s="380"/>
      <c r="BF25" s="380"/>
      <c r="BG25" s="380"/>
      <c r="BH25" s="381"/>
      <c r="BI25" s="381"/>
      <c r="BJ25" s="381"/>
      <c r="BK25" s="381"/>
      <c r="BL25" s="381"/>
      <c r="BM25" s="381"/>
      <c r="BN25" s="381"/>
      <c r="BO25" s="381"/>
      <c r="BP25" s="381"/>
      <c r="BQ25" s="381"/>
      <c r="BR25" s="381"/>
      <c r="BS25" s="381"/>
      <c r="BT25" s="381"/>
      <c r="BU25" s="381"/>
      <c r="BV25" s="381"/>
      <c r="BW25" s="381"/>
      <c r="BX25" s="381"/>
      <c r="BY25" s="381"/>
      <c r="BZ25" s="381"/>
      <c r="CA25" s="381"/>
      <c r="CB25" s="381"/>
      <c r="CC25" s="381"/>
      <c r="CD25" s="381"/>
      <c r="CE25" s="381"/>
      <c r="CF25" s="381"/>
      <c r="CG25" s="381"/>
      <c r="CH25" s="381"/>
      <c r="CI25" s="381"/>
      <c r="CJ25" s="381"/>
      <c r="CK25" s="381"/>
      <c r="CL25" s="381"/>
      <c r="CM25" s="381"/>
      <c r="CN25" s="381"/>
      <c r="CO25" s="381"/>
      <c r="CP25" s="381"/>
      <c r="CQ25" s="381"/>
      <c r="CR25" s="381"/>
      <c r="CS25" s="381"/>
      <c r="CT25" s="381"/>
      <c r="CU25" s="381"/>
      <c r="CV25" s="381"/>
      <c r="CW25" s="381"/>
      <c r="CX25" s="381"/>
      <c r="CY25" s="381"/>
      <c r="CZ25" s="381"/>
      <c r="DA25" s="381"/>
      <c r="DB25" s="381"/>
      <c r="DC25" s="381"/>
      <c r="DD25" s="381"/>
      <c r="DE25" s="381"/>
      <c r="DF25" s="381"/>
      <c r="DG25" s="381"/>
      <c r="DH25" s="381"/>
      <c r="DI25" s="381"/>
      <c r="DJ25" s="381"/>
      <c r="DK25" s="381"/>
      <c r="DL25" s="381"/>
      <c r="DM25" s="381"/>
    </row>
    <row r="26" spans="1:117" ht="20.100000000000001" customHeight="1" x14ac:dyDescent="0.2">
      <c r="A26" s="378"/>
      <c r="B26" s="378"/>
      <c r="C26" s="378"/>
      <c r="D26" s="378"/>
      <c r="E26" s="378"/>
      <c r="F26" s="378"/>
      <c r="G26" s="378"/>
      <c r="H26" s="378"/>
      <c r="I26" s="378"/>
      <c r="J26" s="378"/>
      <c r="K26" s="378"/>
      <c r="L26" s="378"/>
      <c r="M26" s="378"/>
      <c r="N26" s="378"/>
      <c r="O26" s="378"/>
      <c r="P26" s="378"/>
      <c r="Q26" s="378"/>
      <c r="R26" s="378"/>
      <c r="S26" s="378"/>
      <c r="T26" s="378"/>
      <c r="U26" s="378"/>
      <c r="V26" s="378"/>
      <c r="W26" s="378"/>
      <c r="X26" s="378"/>
      <c r="Y26" s="378"/>
      <c r="Z26" s="378"/>
      <c r="AA26" s="378"/>
      <c r="AB26" s="378"/>
      <c r="AC26" s="378"/>
      <c r="AD26" s="378"/>
      <c r="AE26" s="378"/>
      <c r="AF26" s="378"/>
      <c r="AG26" s="378"/>
      <c r="AH26" s="378"/>
      <c r="AI26" s="378"/>
      <c r="AJ26" s="378"/>
      <c r="AK26" s="378"/>
      <c r="AL26" s="378"/>
      <c r="AM26" s="378"/>
      <c r="AN26" s="378"/>
      <c r="AO26" s="378"/>
      <c r="AP26" s="379"/>
      <c r="AQ26" s="288"/>
      <c r="AR26" s="288"/>
      <c r="AS26" s="288"/>
      <c r="AT26" s="288"/>
      <c r="AU26" s="288"/>
      <c r="AV26" s="288"/>
      <c r="AW26" s="289"/>
      <c r="AX26" s="291"/>
      <c r="AY26" s="380"/>
      <c r="AZ26" s="380"/>
      <c r="BA26" s="380"/>
      <c r="BB26" s="380"/>
      <c r="BC26" s="380"/>
      <c r="BD26" s="380"/>
      <c r="BE26" s="380"/>
      <c r="BF26" s="380"/>
      <c r="BG26" s="380"/>
      <c r="BH26" s="381"/>
      <c r="BI26" s="381"/>
      <c r="BJ26" s="381"/>
      <c r="BK26" s="381"/>
      <c r="BL26" s="381"/>
      <c r="BM26" s="381"/>
      <c r="BN26" s="381"/>
      <c r="BO26" s="381"/>
      <c r="BP26" s="381"/>
      <c r="BQ26" s="381"/>
      <c r="BR26" s="381"/>
      <c r="BS26" s="381"/>
      <c r="BT26" s="381"/>
      <c r="BU26" s="381"/>
      <c r="BV26" s="381"/>
      <c r="BW26" s="381"/>
      <c r="BX26" s="381"/>
      <c r="BY26" s="381"/>
      <c r="BZ26" s="381"/>
      <c r="CA26" s="381"/>
      <c r="CB26" s="381"/>
      <c r="CC26" s="381"/>
      <c r="CD26" s="381"/>
      <c r="CE26" s="381"/>
      <c r="CF26" s="381"/>
      <c r="CG26" s="381"/>
      <c r="CH26" s="381"/>
      <c r="CI26" s="381"/>
      <c r="CJ26" s="381"/>
      <c r="CK26" s="381"/>
      <c r="CL26" s="381"/>
      <c r="CM26" s="381"/>
      <c r="CN26" s="381"/>
      <c r="CO26" s="381"/>
      <c r="CP26" s="381"/>
      <c r="CQ26" s="381"/>
      <c r="CR26" s="381"/>
      <c r="CS26" s="381"/>
      <c r="CT26" s="381"/>
      <c r="CU26" s="381"/>
      <c r="CV26" s="381"/>
      <c r="CW26" s="381"/>
      <c r="CX26" s="381"/>
      <c r="CY26" s="381"/>
      <c r="CZ26" s="381"/>
      <c r="DA26" s="381"/>
      <c r="DB26" s="381"/>
      <c r="DC26" s="381"/>
      <c r="DD26" s="381"/>
      <c r="DE26" s="381"/>
      <c r="DF26" s="381"/>
      <c r="DG26" s="381"/>
      <c r="DH26" s="381"/>
      <c r="DI26" s="381"/>
      <c r="DJ26" s="381"/>
      <c r="DK26" s="381"/>
      <c r="DL26" s="381"/>
      <c r="DM26" s="381"/>
    </row>
    <row r="27" spans="1:117" ht="20.100000000000001" customHeight="1" x14ac:dyDescent="0.2">
      <c r="A27" s="378"/>
      <c r="B27" s="378"/>
      <c r="C27" s="378"/>
      <c r="D27" s="378"/>
      <c r="E27" s="378"/>
      <c r="F27" s="378"/>
      <c r="G27" s="378"/>
      <c r="H27" s="378"/>
      <c r="I27" s="378"/>
      <c r="J27" s="378"/>
      <c r="K27" s="378"/>
      <c r="L27" s="378"/>
      <c r="M27" s="378"/>
      <c r="N27" s="378"/>
      <c r="O27" s="378"/>
      <c r="P27" s="378"/>
      <c r="Q27" s="378"/>
      <c r="R27" s="378"/>
      <c r="S27" s="378"/>
      <c r="T27" s="378"/>
      <c r="U27" s="378"/>
      <c r="V27" s="378"/>
      <c r="W27" s="378"/>
      <c r="X27" s="378"/>
      <c r="Y27" s="378"/>
      <c r="Z27" s="378"/>
      <c r="AA27" s="378"/>
      <c r="AB27" s="378"/>
      <c r="AC27" s="378"/>
      <c r="AD27" s="378"/>
      <c r="AE27" s="378"/>
      <c r="AF27" s="378"/>
      <c r="AG27" s="378"/>
      <c r="AH27" s="378"/>
      <c r="AI27" s="378"/>
      <c r="AJ27" s="378"/>
      <c r="AK27" s="378"/>
      <c r="AL27" s="378"/>
      <c r="AM27" s="378"/>
      <c r="AN27" s="378"/>
      <c r="AO27" s="378"/>
      <c r="AP27" s="379"/>
      <c r="AQ27" s="288"/>
      <c r="AR27" s="288"/>
      <c r="AS27" s="288"/>
      <c r="AT27" s="288"/>
      <c r="AU27" s="288"/>
      <c r="AV27" s="288"/>
      <c r="AW27" s="289"/>
      <c r="AX27" s="291"/>
      <c r="AY27" s="380"/>
      <c r="AZ27" s="380"/>
      <c r="BA27" s="380"/>
      <c r="BB27" s="380"/>
      <c r="BC27" s="380"/>
      <c r="BD27" s="380"/>
      <c r="BE27" s="380"/>
      <c r="BF27" s="380"/>
      <c r="BG27" s="380"/>
      <c r="BH27" s="381"/>
      <c r="BI27" s="381"/>
      <c r="BJ27" s="381"/>
      <c r="BK27" s="381"/>
      <c r="BL27" s="381"/>
      <c r="BM27" s="381"/>
      <c r="BN27" s="381"/>
      <c r="BO27" s="381"/>
      <c r="BP27" s="381"/>
      <c r="BQ27" s="381"/>
      <c r="BR27" s="381"/>
      <c r="BS27" s="381"/>
      <c r="BT27" s="381"/>
      <c r="BU27" s="381"/>
      <c r="BV27" s="381"/>
      <c r="BW27" s="381"/>
      <c r="BX27" s="381"/>
      <c r="BY27" s="381"/>
      <c r="BZ27" s="381"/>
      <c r="CA27" s="381"/>
      <c r="CB27" s="381"/>
      <c r="CC27" s="381"/>
      <c r="CD27" s="381"/>
      <c r="CE27" s="381"/>
      <c r="CF27" s="381"/>
      <c r="CG27" s="381"/>
      <c r="CH27" s="381"/>
      <c r="CI27" s="381"/>
      <c r="CJ27" s="381"/>
      <c r="CK27" s="381"/>
      <c r="CL27" s="381"/>
      <c r="CM27" s="381"/>
      <c r="CN27" s="381"/>
      <c r="CO27" s="381"/>
      <c r="CP27" s="381"/>
      <c r="CQ27" s="381"/>
      <c r="CR27" s="381"/>
      <c r="CS27" s="381"/>
      <c r="CT27" s="381"/>
      <c r="CU27" s="381"/>
      <c r="CV27" s="381"/>
      <c r="CW27" s="381"/>
      <c r="CX27" s="381"/>
      <c r="CY27" s="381"/>
      <c r="CZ27" s="381"/>
      <c r="DA27" s="381"/>
      <c r="DB27" s="381"/>
      <c r="DC27" s="381"/>
      <c r="DD27" s="381"/>
      <c r="DE27" s="381"/>
      <c r="DF27" s="381"/>
      <c r="DG27" s="381"/>
      <c r="DH27" s="381"/>
      <c r="DI27" s="381"/>
      <c r="DJ27" s="381"/>
      <c r="DK27" s="381"/>
      <c r="DL27" s="381"/>
      <c r="DM27" s="381"/>
    </row>
    <row r="28" spans="1:117" x14ac:dyDescent="0.2">
      <c r="A28" s="292"/>
      <c r="B28" s="184" t="s">
        <v>54</v>
      </c>
      <c r="BW28" s="184" t="s">
        <v>58</v>
      </c>
    </row>
    <row r="30" spans="1:117" ht="12.75" customHeight="1" x14ac:dyDescent="0.2">
      <c r="B30" s="374" t="s">
        <v>320</v>
      </c>
      <c r="C30" s="374"/>
      <c r="D30" s="374"/>
      <c r="E30" s="374"/>
      <c r="F30" s="374"/>
      <c r="G30" s="374"/>
      <c r="H30" s="374"/>
      <c r="I30" s="374"/>
      <c r="J30" s="374"/>
      <c r="K30" s="374"/>
      <c r="L30" s="374"/>
      <c r="M30" s="374"/>
      <c r="N30" s="374"/>
      <c r="O30" s="374"/>
      <c r="P30" s="374"/>
      <c r="Q30" s="374"/>
      <c r="R30" s="374"/>
      <c r="S30" s="374"/>
      <c r="T30" s="374"/>
      <c r="U30" s="374"/>
      <c r="V30" s="374"/>
      <c r="W30" s="374"/>
      <c r="X30" s="374"/>
      <c r="Y30" s="374"/>
      <c r="Z30" s="374"/>
      <c r="AA30" s="374"/>
      <c r="AB30" s="374"/>
      <c r="AC30" s="374"/>
      <c r="AD30" s="374"/>
      <c r="AE30" s="374"/>
      <c r="AF30" s="374"/>
      <c r="AG30" s="374"/>
      <c r="AH30" s="374"/>
      <c r="AI30" s="374"/>
      <c r="AJ30" s="374"/>
      <c r="AK30" s="374"/>
      <c r="AL30" s="374"/>
      <c r="AM30" s="374"/>
      <c r="AN30" s="374"/>
      <c r="AO30" s="374"/>
      <c r="BP30" s="292"/>
      <c r="BW30" s="374" t="s">
        <v>321</v>
      </c>
      <c r="BX30" s="374"/>
      <c r="BY30" s="374"/>
      <c r="BZ30" s="374"/>
      <c r="CA30" s="374"/>
      <c r="CB30" s="374"/>
      <c r="CC30" s="374"/>
      <c r="CD30" s="374"/>
      <c r="CE30" s="374"/>
      <c r="CF30" s="374"/>
      <c r="CG30" s="374"/>
      <c r="CH30" s="374"/>
      <c r="CI30" s="374"/>
      <c r="CJ30" s="374"/>
      <c r="CK30" s="374"/>
      <c r="CL30" s="374"/>
      <c r="CM30" s="374"/>
      <c r="CN30" s="374"/>
      <c r="CO30" s="374"/>
      <c r="CP30" s="374"/>
      <c r="CQ30" s="374"/>
      <c r="CR30" s="374"/>
      <c r="CS30" s="374"/>
      <c r="CT30" s="374"/>
      <c r="CU30" s="374"/>
      <c r="CV30" s="374"/>
      <c r="CW30" s="374"/>
      <c r="CX30" s="374"/>
      <c r="CY30" s="374"/>
      <c r="CZ30" s="374"/>
      <c r="DA30" s="374"/>
      <c r="DB30" s="374"/>
      <c r="DC30" s="374"/>
      <c r="DD30" s="374"/>
      <c r="DE30" s="374"/>
      <c r="DF30" s="374"/>
      <c r="DG30" s="374"/>
      <c r="DH30" s="374"/>
      <c r="DI30" s="374"/>
      <c r="DJ30" s="374"/>
    </row>
    <row r="31" spans="1:117" ht="27" customHeight="1" x14ac:dyDescent="0.2">
      <c r="B31" s="375"/>
      <c r="C31" s="375"/>
      <c r="D31" s="375"/>
      <c r="E31" s="375"/>
      <c r="F31" s="375"/>
      <c r="G31" s="375"/>
      <c r="H31" s="375"/>
      <c r="I31" s="375"/>
      <c r="J31" s="375"/>
      <c r="K31" s="375"/>
      <c r="L31" s="375"/>
      <c r="M31" s="375"/>
      <c r="N31" s="375"/>
      <c r="O31" s="375"/>
      <c r="P31" s="375"/>
      <c r="Q31" s="375"/>
      <c r="R31" s="375"/>
      <c r="S31" s="375"/>
      <c r="T31" s="375"/>
      <c r="U31" s="375"/>
      <c r="V31" s="375"/>
      <c r="W31" s="375"/>
      <c r="X31" s="375"/>
      <c r="Y31" s="375"/>
      <c r="Z31" s="375"/>
      <c r="AA31" s="375"/>
      <c r="AB31" s="375"/>
      <c r="AC31" s="375"/>
      <c r="AD31" s="375"/>
      <c r="AE31" s="375"/>
      <c r="AF31" s="375"/>
      <c r="AG31" s="375"/>
      <c r="AH31" s="375"/>
      <c r="AI31" s="375"/>
      <c r="AJ31" s="375"/>
      <c r="AK31" s="375"/>
      <c r="AL31" s="375"/>
      <c r="AM31" s="375"/>
      <c r="AN31" s="375"/>
      <c r="AO31" s="375"/>
      <c r="BP31" s="292"/>
      <c r="BW31" s="375"/>
      <c r="BX31" s="375"/>
      <c r="BY31" s="375"/>
      <c r="BZ31" s="375"/>
      <c r="CA31" s="375"/>
      <c r="CB31" s="375"/>
      <c r="CC31" s="375"/>
      <c r="CD31" s="375"/>
      <c r="CE31" s="375"/>
      <c r="CF31" s="375"/>
      <c r="CG31" s="375"/>
      <c r="CH31" s="375"/>
      <c r="CI31" s="375"/>
      <c r="CJ31" s="375"/>
      <c r="CK31" s="375"/>
      <c r="CL31" s="375"/>
      <c r="CM31" s="375"/>
      <c r="CN31" s="375"/>
      <c r="CO31" s="375"/>
      <c r="CP31" s="375"/>
      <c r="CQ31" s="375"/>
      <c r="CR31" s="375"/>
      <c r="CS31" s="375"/>
      <c r="CT31" s="375"/>
      <c r="CU31" s="375"/>
      <c r="CV31" s="375"/>
      <c r="CW31" s="375"/>
      <c r="CX31" s="375"/>
      <c r="CY31" s="375"/>
      <c r="CZ31" s="375"/>
      <c r="DA31" s="375"/>
      <c r="DB31" s="375"/>
      <c r="DC31" s="375"/>
      <c r="DD31" s="375"/>
      <c r="DE31" s="375"/>
      <c r="DF31" s="375"/>
      <c r="DG31" s="375"/>
      <c r="DH31" s="375"/>
      <c r="DI31" s="375"/>
      <c r="DJ31" s="375"/>
    </row>
    <row r="36" spans="2:113" x14ac:dyDescent="0.2">
      <c r="B36" s="376" t="s">
        <v>322</v>
      </c>
      <c r="C36" s="376"/>
      <c r="D36" s="376"/>
      <c r="E36" s="376"/>
      <c r="F36" s="376"/>
      <c r="G36" s="376"/>
      <c r="H36" s="376"/>
      <c r="I36" s="376"/>
      <c r="J36" s="376"/>
      <c r="K36" s="376"/>
      <c r="L36" s="376"/>
      <c r="M36" s="376"/>
      <c r="N36" s="376"/>
      <c r="O36" s="376"/>
      <c r="P36" s="376"/>
      <c r="Q36" s="376"/>
      <c r="R36" s="376"/>
      <c r="S36" s="376"/>
      <c r="T36" s="376"/>
      <c r="U36" s="376"/>
      <c r="V36" s="376"/>
      <c r="W36" s="376"/>
      <c r="X36" s="376"/>
      <c r="Y36" s="376"/>
      <c r="Z36" s="376"/>
      <c r="AA36" s="376"/>
      <c r="AB36" s="376"/>
      <c r="AC36" s="376"/>
      <c r="AD36" s="376"/>
      <c r="AE36" s="376"/>
      <c r="AF36" s="376"/>
      <c r="AG36" s="376"/>
      <c r="AH36" s="376"/>
      <c r="AI36" s="376"/>
      <c r="AJ36" s="376"/>
      <c r="AK36" s="376"/>
      <c r="AL36" s="376"/>
      <c r="AM36" s="376"/>
      <c r="AN36" s="376"/>
      <c r="BW36" s="374" t="s">
        <v>323</v>
      </c>
      <c r="BX36" s="374"/>
      <c r="BY36" s="374"/>
      <c r="BZ36" s="374"/>
      <c r="CA36" s="374"/>
      <c r="CB36" s="374"/>
      <c r="CC36" s="374"/>
      <c r="CD36" s="374"/>
      <c r="CE36" s="374"/>
      <c r="CF36" s="374"/>
      <c r="CG36" s="374"/>
      <c r="CH36" s="374"/>
      <c r="CI36" s="374"/>
      <c r="CJ36" s="374"/>
      <c r="CK36" s="374"/>
      <c r="CL36" s="374"/>
      <c r="CM36" s="374"/>
      <c r="CN36" s="374"/>
      <c r="CO36" s="374"/>
      <c r="CP36" s="374"/>
      <c r="CQ36" s="374"/>
      <c r="CR36" s="374"/>
      <c r="CS36" s="374"/>
      <c r="CT36" s="374"/>
      <c r="CU36" s="374"/>
      <c r="CV36" s="374"/>
      <c r="CW36" s="374"/>
      <c r="CX36" s="374"/>
      <c r="CY36" s="374"/>
      <c r="CZ36" s="374"/>
      <c r="DA36" s="374"/>
      <c r="DB36" s="374"/>
      <c r="DC36" s="374"/>
      <c r="DD36" s="374"/>
      <c r="DE36" s="374"/>
      <c r="DF36" s="374"/>
      <c r="DG36" s="374"/>
      <c r="DH36" s="374"/>
      <c r="DI36" s="374"/>
    </row>
    <row r="37" spans="2:113" ht="30.6" customHeight="1" x14ac:dyDescent="0.2">
      <c r="B37" s="377"/>
      <c r="C37" s="377"/>
      <c r="D37" s="377"/>
      <c r="E37" s="377"/>
      <c r="F37" s="377"/>
      <c r="G37" s="377"/>
      <c r="H37" s="377"/>
      <c r="I37" s="377"/>
      <c r="J37" s="377"/>
      <c r="K37" s="377"/>
      <c r="L37" s="377"/>
      <c r="M37" s="377"/>
      <c r="N37" s="377"/>
      <c r="O37" s="377"/>
      <c r="P37" s="377"/>
      <c r="Q37" s="377"/>
      <c r="R37" s="377"/>
      <c r="S37" s="377"/>
      <c r="T37" s="377"/>
      <c r="U37" s="377"/>
      <c r="V37" s="377"/>
      <c r="W37" s="377"/>
      <c r="X37" s="377"/>
      <c r="Y37" s="377"/>
      <c r="Z37" s="377"/>
      <c r="AA37" s="377"/>
      <c r="AB37" s="377"/>
      <c r="AC37" s="377"/>
      <c r="AD37" s="377"/>
      <c r="AE37" s="377"/>
      <c r="AF37" s="377"/>
      <c r="AG37" s="377"/>
      <c r="AH37" s="377"/>
      <c r="AI37" s="377"/>
      <c r="AJ37" s="377"/>
      <c r="AK37" s="377"/>
      <c r="AL37" s="377"/>
      <c r="AM37" s="377"/>
      <c r="AN37" s="377"/>
      <c r="BW37" s="375"/>
      <c r="BX37" s="375"/>
      <c r="BY37" s="375"/>
      <c r="BZ37" s="375"/>
      <c r="CA37" s="375"/>
      <c r="CB37" s="375"/>
      <c r="CC37" s="375"/>
      <c r="CD37" s="375"/>
      <c r="CE37" s="375"/>
      <c r="CF37" s="375"/>
      <c r="CG37" s="375"/>
      <c r="CH37" s="375"/>
      <c r="CI37" s="375"/>
      <c r="CJ37" s="375"/>
      <c r="CK37" s="375"/>
      <c r="CL37" s="375"/>
      <c r="CM37" s="375"/>
      <c r="CN37" s="375"/>
      <c r="CO37" s="375"/>
      <c r="CP37" s="375"/>
      <c r="CQ37" s="375"/>
      <c r="CR37" s="375"/>
      <c r="CS37" s="375"/>
      <c r="CT37" s="375"/>
      <c r="CU37" s="375"/>
      <c r="CV37" s="375"/>
      <c r="CW37" s="375"/>
      <c r="CX37" s="375"/>
      <c r="CY37" s="375"/>
      <c r="CZ37" s="375"/>
      <c r="DA37" s="375"/>
      <c r="DB37" s="375"/>
      <c r="DC37" s="375"/>
      <c r="DD37" s="375"/>
      <c r="DE37" s="375"/>
      <c r="DF37" s="375"/>
      <c r="DG37" s="375"/>
      <c r="DH37" s="375"/>
      <c r="DI37" s="375"/>
    </row>
  </sheetData>
  <mergeCells count="133">
    <mergeCell ref="A8:AP8"/>
    <mergeCell ref="AY8:BG8"/>
    <mergeCell ref="BH8:BU8"/>
    <mergeCell ref="BV8:CI8"/>
    <mergeCell ref="CJ8:CY8"/>
    <mergeCell ref="CZ8:DM8"/>
    <mergeCell ref="A2:DM3"/>
    <mergeCell ref="A4:AW7"/>
    <mergeCell ref="AX4:AX7"/>
    <mergeCell ref="AY4:BG7"/>
    <mergeCell ref="BH4:DM5"/>
    <mergeCell ref="BH6:BU7"/>
    <mergeCell ref="BV6:CI7"/>
    <mergeCell ref="CJ6:CY7"/>
    <mergeCell ref="CZ6:DM7"/>
    <mergeCell ref="A10:AP10"/>
    <mergeCell ref="AY10:BG10"/>
    <mergeCell ref="BH10:BU10"/>
    <mergeCell ref="BV10:CI10"/>
    <mergeCell ref="CJ10:CY10"/>
    <mergeCell ref="CZ10:DM10"/>
    <mergeCell ref="A9:AP9"/>
    <mergeCell ref="AY9:BG9"/>
    <mergeCell ref="BH9:BU9"/>
    <mergeCell ref="BV9:CI9"/>
    <mergeCell ref="CJ9:CY9"/>
    <mergeCell ref="CZ9:DM9"/>
    <mergeCell ref="A12:AP12"/>
    <mergeCell ref="AY12:BG12"/>
    <mergeCell ref="BH12:BU12"/>
    <mergeCell ref="BV12:CI12"/>
    <mergeCell ref="CJ12:CY12"/>
    <mergeCell ref="CZ12:DM12"/>
    <mergeCell ref="A11:AP11"/>
    <mergeCell ref="AY11:BG11"/>
    <mergeCell ref="BH11:BU11"/>
    <mergeCell ref="BV11:CI11"/>
    <mergeCell ref="CJ11:CY11"/>
    <mergeCell ref="CZ11:DM11"/>
    <mergeCell ref="A14:AP14"/>
    <mergeCell ref="AY14:BG14"/>
    <mergeCell ref="BH14:BU14"/>
    <mergeCell ref="BV14:CI14"/>
    <mergeCell ref="CJ14:CY14"/>
    <mergeCell ref="CZ14:DM14"/>
    <mergeCell ref="A13:AP13"/>
    <mergeCell ref="AY13:BG13"/>
    <mergeCell ref="BH13:BU13"/>
    <mergeCell ref="BV13:CI13"/>
    <mergeCell ref="CJ13:CY13"/>
    <mergeCell ref="CZ13:DM13"/>
    <mergeCell ref="A16:AP16"/>
    <mergeCell ref="AY16:BG16"/>
    <mergeCell ref="BH16:BU16"/>
    <mergeCell ref="BV16:CI16"/>
    <mergeCell ref="CJ16:CY16"/>
    <mergeCell ref="CZ16:DM16"/>
    <mergeCell ref="A15:AP15"/>
    <mergeCell ref="AY15:BG15"/>
    <mergeCell ref="BH15:BU15"/>
    <mergeCell ref="BV15:CI15"/>
    <mergeCell ref="CJ15:CY15"/>
    <mergeCell ref="CZ15:DM15"/>
    <mergeCell ref="A18:AP18"/>
    <mergeCell ref="AY18:BG18"/>
    <mergeCell ref="BH18:BU18"/>
    <mergeCell ref="BV18:CI18"/>
    <mergeCell ref="CJ18:CY18"/>
    <mergeCell ref="CZ18:DM18"/>
    <mergeCell ref="A17:AP17"/>
    <mergeCell ref="AY17:BG17"/>
    <mergeCell ref="BH17:BU17"/>
    <mergeCell ref="BV17:CI17"/>
    <mergeCell ref="CJ17:CY17"/>
    <mergeCell ref="CZ17:DM17"/>
    <mergeCell ref="A20:AP20"/>
    <mergeCell ref="AY20:BG20"/>
    <mergeCell ref="BH20:BU20"/>
    <mergeCell ref="BV20:CI20"/>
    <mergeCell ref="CJ20:CY20"/>
    <mergeCell ref="CZ20:DM20"/>
    <mergeCell ref="A19:AP19"/>
    <mergeCell ref="AY19:BG19"/>
    <mergeCell ref="BH19:BU19"/>
    <mergeCell ref="BV19:CI19"/>
    <mergeCell ref="CJ19:CY19"/>
    <mergeCell ref="CZ19:DM19"/>
    <mergeCell ref="A22:AP22"/>
    <mergeCell ref="AY22:BG22"/>
    <mergeCell ref="BH22:BU22"/>
    <mergeCell ref="BV22:CI22"/>
    <mergeCell ref="CJ22:CY22"/>
    <mergeCell ref="CZ22:DM22"/>
    <mergeCell ref="A21:AP21"/>
    <mergeCell ref="AY21:BG21"/>
    <mergeCell ref="BH21:BU21"/>
    <mergeCell ref="BV21:CI21"/>
    <mergeCell ref="CJ21:CY21"/>
    <mergeCell ref="CZ21:DM21"/>
    <mergeCell ref="A24:AP24"/>
    <mergeCell ref="AY24:BG24"/>
    <mergeCell ref="BH24:BU24"/>
    <mergeCell ref="BV24:CI24"/>
    <mergeCell ref="CJ24:CY24"/>
    <mergeCell ref="CZ24:DM24"/>
    <mergeCell ref="A23:AP23"/>
    <mergeCell ref="AY23:BG23"/>
    <mergeCell ref="BH23:BU23"/>
    <mergeCell ref="BV23:CI23"/>
    <mergeCell ref="CJ23:CY23"/>
    <mergeCell ref="CZ23:DM23"/>
    <mergeCell ref="A26:AP26"/>
    <mergeCell ref="AY26:BG26"/>
    <mergeCell ref="BH26:BU26"/>
    <mergeCell ref="BV26:CI26"/>
    <mergeCell ref="CJ26:CY26"/>
    <mergeCell ref="CZ26:DM26"/>
    <mergeCell ref="A25:AP25"/>
    <mergeCell ref="AY25:BG25"/>
    <mergeCell ref="BH25:BU25"/>
    <mergeCell ref="BV25:CI25"/>
    <mergeCell ref="CJ25:CY25"/>
    <mergeCell ref="CZ25:DM25"/>
    <mergeCell ref="B30:AO31"/>
    <mergeCell ref="BW30:DJ31"/>
    <mergeCell ref="B36:AN37"/>
    <mergeCell ref="BW36:DI37"/>
    <mergeCell ref="A27:AP27"/>
    <mergeCell ref="AY27:BG27"/>
    <mergeCell ref="BH27:BU27"/>
    <mergeCell ref="BV27:CI27"/>
    <mergeCell ref="CJ27:CY27"/>
    <mergeCell ref="CZ27:DM27"/>
  </mergeCells>
  <pageMargins left="0.59055118110236227" right="0.59055118110236227" top="0.59055118110236227" bottom="0.39370078740157483" header="0.19685039370078741" footer="0.19685039370078741"/>
  <pageSetup paperSize="9" scale="8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8</vt:i4>
      </vt:variant>
    </vt:vector>
  </HeadingPairs>
  <TitlesOfParts>
    <vt:vector size="14" baseType="lpstr">
      <vt:lpstr>КС3 </vt:lpstr>
      <vt:lpstr>кс-2_КМ_1632-2021-2.1.3</vt:lpstr>
      <vt:lpstr>кс-2 "бегунок"</vt:lpstr>
      <vt:lpstr>кс-6а</vt:lpstr>
      <vt:lpstr>отчет о дав. 1</vt:lpstr>
      <vt:lpstr>отчет о дав. 2 </vt:lpstr>
      <vt:lpstr>'кс-2 "бегунок"'!Заголовки_для_печати</vt:lpstr>
      <vt:lpstr>'кс-2_КМ_1632-2021-2.1.3'!Заголовки_для_печати</vt:lpstr>
      <vt:lpstr>'кс-2 "бегунок"'!Область_печати</vt:lpstr>
      <vt:lpstr>'кс-2_КМ_1632-2021-2.1.3'!Область_печати</vt:lpstr>
      <vt:lpstr>'КС3 '!Область_печати</vt:lpstr>
      <vt:lpstr>'кс-6а'!Область_печати</vt:lpstr>
      <vt:lpstr>'отчет о дав. 1'!Область_печати</vt:lpstr>
      <vt:lpstr>'отчет о дав. 2 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Луценко АЮ</dc:creator>
  <cp:lastModifiedBy>Анастасия</cp:lastModifiedBy>
  <cp:lastPrinted>2025-12-22T08:47:10Z</cp:lastPrinted>
  <dcterms:created xsi:type="dcterms:W3CDTF">2020-09-30T08:50:27Z</dcterms:created>
  <dcterms:modified xsi:type="dcterms:W3CDTF">2025-12-22T08:47:20Z</dcterms:modified>
</cp:coreProperties>
</file>